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ДАННЫЕ'!$A$2:$AU$216</definedName>
    <definedName name="_xlnm.Print_Area" localSheetId="0">'ОБЩИЕ ДАННЫЕ'!$A$2:$AU$215</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ДАННЫЕ'!$A$4:$AS$206</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ДАННЫЕ'!$A$4:$AS$206</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ДАННЫЕ'!$A$4:$AS$206</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46" i="2" l="1"/>
  <c r="S107" i="2"/>
  <c r="O72" i="2"/>
  <c r="Q70" i="2"/>
  <c r="O69" i="2"/>
  <c r="O66" i="2"/>
  <c r="S60" i="2"/>
  <c r="Q60" i="2"/>
  <c r="O60" i="2"/>
  <c r="Q57" i="2"/>
  <c r="Q53" i="2"/>
  <c r="O43" i="2"/>
  <c r="S145" i="2"/>
  <c r="S143" i="2"/>
  <c r="U5" i="2" l="1"/>
  <c r="U6" i="2"/>
  <c r="U7" i="2"/>
  <c r="U8" i="2"/>
  <c r="U9" i="2"/>
  <c r="U10" i="2"/>
  <c r="U11" i="2"/>
  <c r="U12" i="2"/>
  <c r="U13" i="2"/>
  <c r="U14" i="2"/>
  <c r="U16" i="2"/>
  <c r="U17" i="2"/>
  <c r="U18" i="2"/>
  <c r="U19" i="2"/>
  <c r="U20" i="2"/>
  <c r="U21" i="2"/>
  <c r="U22" i="2"/>
  <c r="U23" i="2"/>
  <c r="U24" i="2"/>
  <c r="U25" i="2"/>
  <c r="U26" i="2"/>
  <c r="U27" i="2"/>
  <c r="U28" i="2"/>
  <c r="U29" i="2"/>
  <c r="U30" i="2"/>
  <c r="U31" i="2"/>
  <c r="U32" i="2"/>
  <c r="U33" i="2"/>
  <c r="U34" i="2"/>
  <c r="U35" i="2"/>
  <c r="U36" i="2"/>
  <c r="U39" i="2"/>
  <c r="U40" i="2"/>
  <c r="U44" i="2"/>
  <c r="U46" i="2"/>
  <c r="U47" i="2"/>
  <c r="U48" i="2"/>
  <c r="U49" i="2"/>
  <c r="U50" i="2"/>
  <c r="U51" i="2"/>
  <c r="U52" i="2"/>
  <c r="U53" i="2"/>
  <c r="U54" i="2"/>
  <c r="U55" i="2"/>
  <c r="U56" i="2"/>
  <c r="U57" i="2"/>
  <c r="U58" i="2"/>
  <c r="U61" i="2"/>
  <c r="U62" i="2"/>
  <c r="U69" i="2"/>
  <c r="U71" i="2"/>
  <c r="U73" i="2"/>
  <c r="U75" i="2"/>
  <c r="U80" i="2"/>
  <c r="U83" i="2"/>
  <c r="U85" i="2"/>
  <c r="U86" i="2"/>
  <c r="U88" i="2"/>
  <c r="U90" i="2"/>
  <c r="U92" i="2"/>
  <c r="U94" i="2"/>
  <c r="U95" i="2"/>
  <c r="U96" i="2"/>
  <c r="U97" i="2"/>
  <c r="U98" i="2"/>
  <c r="U99" i="2"/>
  <c r="U100" i="2"/>
  <c r="U101" i="2"/>
  <c r="U102" i="2"/>
  <c r="U103" i="2"/>
  <c r="U105" i="2"/>
  <c r="U106" i="2"/>
  <c r="U108" i="2"/>
  <c r="U110" i="2"/>
  <c r="U111" i="2"/>
  <c r="U112" i="2"/>
  <c r="U113" i="2"/>
  <c r="U114" i="2"/>
  <c r="U115" i="2"/>
  <c r="U116" i="2"/>
  <c r="U117" i="2"/>
  <c r="U118" i="2"/>
  <c r="U120" i="2"/>
  <c r="U121" i="2"/>
  <c r="U122" i="2"/>
  <c r="U124" i="2"/>
  <c r="U125" i="2"/>
  <c r="U126" i="2"/>
  <c r="U127" i="2"/>
  <c r="U128" i="2"/>
  <c r="U130" i="2"/>
  <c r="U132" i="2"/>
  <c r="U133" i="2"/>
  <c r="U134" i="2"/>
  <c r="U135" i="2"/>
  <c r="U136" i="2"/>
  <c r="U137" i="2"/>
  <c r="U138" i="2"/>
  <c r="U139" i="2"/>
  <c r="U140" i="2"/>
  <c r="U141" i="2"/>
  <c r="U142" i="2"/>
  <c r="U147" i="2"/>
  <c r="U148" i="2"/>
  <c r="U149" i="2"/>
  <c r="U150" i="2"/>
  <c r="U151" i="2"/>
  <c r="U153" i="2"/>
  <c r="U154" i="2"/>
  <c r="U155" i="2"/>
  <c r="U156" i="2"/>
  <c r="U157" i="2"/>
  <c r="U158" i="2"/>
  <c r="U159" i="2"/>
  <c r="U160" i="2"/>
  <c r="U161" i="2"/>
  <c r="U162" i="2"/>
  <c r="U163" i="2"/>
  <c r="U164" i="2"/>
  <c r="U165" i="2"/>
  <c r="U166" i="2"/>
  <c r="U167" i="2"/>
  <c r="U168" i="2"/>
  <c r="U169" i="2"/>
  <c r="U170" i="2"/>
  <c r="U171" i="2"/>
  <c r="U172"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1" i="2"/>
  <c r="U202" i="2"/>
  <c r="U203" i="2"/>
  <c r="U204" i="2"/>
  <c r="U205" i="2"/>
  <c r="U206" i="2"/>
  <c r="U207" i="2"/>
  <c r="U208" i="2"/>
  <c r="U209" i="2"/>
  <c r="U210" i="2"/>
  <c r="U211" i="2"/>
  <c r="U212" i="2"/>
  <c r="U213" i="2"/>
  <c r="U214" i="2"/>
  <c r="U215" i="2"/>
  <c r="U216" i="2"/>
  <c r="Q8" i="2" l="1"/>
  <c r="Q13" i="2"/>
  <c r="Q16" i="2"/>
  <c r="Q17" i="2"/>
  <c r="Q18" i="2"/>
  <c r="Q30" i="2"/>
  <c r="Q47" i="2"/>
  <c r="Q61" i="2"/>
  <c r="Q64" i="2"/>
  <c r="Q65" i="2"/>
  <c r="Q67" i="2"/>
  <c r="Q71" i="2"/>
  <c r="Q73" i="2"/>
  <c r="Q76" i="2"/>
  <c r="Q77" i="2"/>
  <c r="Q78" i="2"/>
  <c r="Q81" i="2"/>
  <c r="Q82" i="2"/>
  <c r="Q90" i="2"/>
  <c r="Q91" i="2"/>
  <c r="Q103" i="2"/>
  <c r="Q104" i="2"/>
  <c r="Q109" i="2"/>
  <c r="Q111" i="2"/>
  <c r="Q117" i="2"/>
  <c r="Q119" i="2"/>
  <c r="Q123" i="2"/>
  <c r="Q124" i="2"/>
  <c r="Q131" i="2"/>
  <c r="Q143" i="2"/>
  <c r="Q144" i="2"/>
  <c r="Q145" i="2"/>
  <c r="Q152" i="2"/>
  <c r="Q173" i="2"/>
  <c r="Q174" i="2"/>
  <c r="Q190" i="2"/>
  <c r="Q192" i="2"/>
  <c r="O52" i="2"/>
  <c r="O68" i="2" l="1"/>
  <c r="O61" i="2"/>
  <c r="O92" i="2"/>
  <c r="M6" i="204" l="1"/>
  <c r="M5" i="204"/>
  <c r="O37" i="2" l="1"/>
  <c r="O44" i="2"/>
  <c r="O45" i="2"/>
  <c r="O49" i="2"/>
  <c r="O55" i="2"/>
  <c r="O35" i="2"/>
  <c r="O26" i="2"/>
  <c r="O27" i="2"/>
  <c r="O29" i="2"/>
  <c r="O31" i="2"/>
  <c r="S132" i="2"/>
  <c r="S133" i="2"/>
  <c r="S134" i="2"/>
  <c r="S193" i="2"/>
  <c r="S195" i="2"/>
  <c r="S199" i="2"/>
  <c r="S200" i="2"/>
  <c r="S201" i="2"/>
  <c r="S108" i="2"/>
  <c r="S127" i="2"/>
  <c r="S87" i="2"/>
  <c r="S89" i="2"/>
  <c r="S92" i="2"/>
  <c r="S93" i="2"/>
  <c r="S102" i="2"/>
  <c r="S85" i="2"/>
  <c r="S84" i="2"/>
  <c r="S80" i="2"/>
  <c r="S67" i="2"/>
  <c r="S36" i="2"/>
  <c r="S41" i="2"/>
  <c r="S42" i="2"/>
  <c r="S44" i="2"/>
  <c r="S45" i="2"/>
  <c r="S52" i="2"/>
  <c r="S54" i="2"/>
  <c r="S55" i="2"/>
  <c r="S35" i="2"/>
  <c r="S33" i="2"/>
  <c r="S25" i="2"/>
  <c r="S27" i="2"/>
  <c r="S28" i="2"/>
  <c r="S29" i="2"/>
  <c r="S30" i="2"/>
  <c r="S31" i="2"/>
  <c r="S32" i="2"/>
  <c r="S24" i="2"/>
  <c r="S86"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171"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<sst xmlns="http://schemas.openxmlformats.org/spreadsheetml/2006/main" count="19780" uniqueCount="3397">
  <si>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</si>
  <si>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</si>
  <si>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</si>
  <si>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</si>
  <si>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</si>
  <si>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</si>
  <si>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</si>
  <si>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</si>
  <si>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</si>
  <si>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</si>
  <si>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</si>
  <si>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</si>
  <si>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</si>
  <si>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</si>
  <si>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</si>
  <si>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</si>
  <si>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</si>
  <si>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</si>
  <si>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</si>
  <si>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</si>
  <si>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</si>
  <si>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</si>
  <si>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</si>
  <si>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</si>
  <si>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</si>
  <si>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</si>
  <si>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</si>
  <si>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</si>
  <si>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</si>
  <si>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</si>
  <si>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</si>
  <si>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</si>
  <si>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</si>
  <si>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</si>
  <si>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</si>
  <si>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</si>
  <si>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</si>
  <si>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</si>
  <si>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</si>
  <si>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</si>
  <si>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</si>
  <si>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</si>
  <si>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</si>
  <si>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</si>
  <si>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</si>
  <si>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</si>
  <si>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</si>
  <si>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</si>
  <si>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</si>
  <si>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</si>
  <si>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</si>
  <si>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</si>
  <si>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</si>
  <si>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</si>
  <si>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</si>
  <si>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</si>
  <si>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ЦРРЛ "Заполярное-Уренгой"</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</si>
  <si>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</si>
  <si>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</si>
  <si>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</si>
  <si>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</si>
  <si>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</si>
  <si>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</si>
  <si>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</si>
  <si>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</si>
  <si>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</si>
  <si>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</si>
  <si>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</si>
  <si>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</si>
  <si>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</si>
  <si>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</si>
  <si>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</si>
  <si>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</si>
  <si>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</si>
  <si>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</si>
  <si>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</si>
  <si>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</si>
  <si>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</si>
  <si>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</si>
  <si>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</si>
  <si>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</si>
  <si>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</si>
  <si>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</si>
  <si>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</si>
  <si>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</si>
  <si>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</si>
  <si>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</si>
  <si>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</si>
  <si>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</si>
  <si>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</si>
  <si>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</si>
  <si>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</si>
  <si>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</si>
  <si>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</si>
  <si>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</si>
  <si>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</si>
  <si>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</si>
  <si>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</si>
  <si>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</si>
  <si>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</si>
  <si>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</si>
  <si>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ЦРРЛ "Уренгой-Сургут-Демьянка-Богандинка"</t>
  </si>
  <si>
    <t>ПРС-2</t>
  </si>
  <si>
    <t xml:space="preserve">65°49'12" </t>
  </si>
  <si>
    <t xml:space="preserve"> 77°8'50" </t>
  </si>
  <si>
    <t>А-105</t>
  </si>
  <si>
    <t xml:space="preserve">Работы по капремонту АМС проводили АО "Индивидуальные Бизнес Решения" </t>
  </si>
  <si>
    <t xml:space="preserve">65°36'47" </t>
  </si>
  <si>
    <t xml:space="preserve">77°24'14"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</si>
  <si>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</si>
  <si>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</si>
  <si>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</si>
  <si>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</si>
  <si>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</si>
  <si>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</si>
  <si>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</si>
  <si>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</si>
  <si>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</si>
  <si>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</si>
  <si>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</si>
  <si>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</si>
  <si>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</si>
  <si>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</si>
  <si>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</si>
  <si>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</si>
  <si>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</si>
  <si>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</si>
  <si>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</si>
  <si>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</si>
  <si>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</si>
  <si>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</si>
  <si>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</si>
  <si>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</si>
  <si>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</si>
  <si>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</si>
  <si>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</si>
  <si>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</si>
  <si>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</si>
  <si>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</si>
  <si>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</si>
  <si>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</si>
  <si>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</si>
  <si>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</si>
  <si>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</si>
  <si>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</si>
  <si>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</si>
  <si>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</si>
  <si>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</si>
  <si>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</si>
  <si>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</si>
  <si>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</si>
  <si>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</si>
  <si>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</si>
  <si>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</si>
  <si>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</si>
  <si>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</si>
  <si>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</si>
  <si>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</si>
  <si>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</si>
  <si>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</si>
  <si>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</si>
  <si>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</si>
  <si>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</si>
  <si>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</si>
  <si>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</si>
  <si>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</si>
  <si>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</si>
  <si>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</si>
  <si>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</si>
  <si>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</si>
  <si>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</si>
  <si>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</si>
  <si>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</si>
  <si>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</si>
  <si>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</si>
  <si>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</si>
  <si>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</si>
  <si>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</si>
  <si>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</si>
  <si>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</si>
  <si>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</si>
  <si>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</si>
  <si>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</si>
  <si>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</si>
  <si>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</si>
  <si>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</si>
  <si>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</si>
  <si>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</si>
  <si>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</si>
  <si>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</si>
  <si>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</si>
  <si>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</si>
  <si>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</si>
  <si>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</si>
  <si>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</si>
  <si>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</si>
  <si>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</si>
  <si>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</si>
  <si>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</si>
  <si>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</si>
  <si>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</si>
  <si>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</si>
  <si>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</si>
  <si>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</si>
  <si>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</si>
  <si>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</si>
  <si>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</si>
  <si>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</si>
  <si>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</si>
  <si>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</si>
  <si>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</si>
  <si>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</si>
  <si>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</si>
  <si>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</si>
  <si>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</si>
  <si>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</si>
  <si>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</si>
  <si>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</si>
  <si>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</si>
  <si>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</si>
  <si>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</si>
  <si>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</si>
  <si>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</si>
  <si>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</si>
  <si>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</si>
  <si>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</si>
  <si>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</si>
  <si>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</si>
  <si>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</si>
  <si>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</si>
  <si>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</si>
  <si>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</si>
  <si>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</si>
  <si>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</si>
  <si>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</si>
  <si>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</si>
  <si>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</si>
  <si>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</si>
  <si>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</si>
  <si>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</si>
  <si>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</si>
  <si>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</si>
  <si>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</si>
  <si>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</si>
  <si>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</si>
  <si>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</si>
  <si>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</si>
  <si>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</si>
  <si>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</si>
  <si>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</si>
  <si>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</si>
  <si>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</si>
  <si>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</si>
  <si>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</si>
  <si>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</si>
  <si>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ЦРРЛ "КС-6 "Самсоновсая" - г. Ханты-Мансийск</t>
  </si>
  <si>
    <t xml:space="preserve">ПРС-4 </t>
  </si>
  <si>
    <t xml:space="preserve">59°42'39" </t>
  </si>
  <si>
    <t xml:space="preserve">70°6'12" </t>
  </si>
  <si>
    <t xml:space="preserve">ОРС-5 </t>
  </si>
  <si>
    <t xml:space="preserve">59°57'59" </t>
  </si>
  <si>
    <t xml:space="preserve">69°55'48" </t>
  </si>
  <si>
    <t>уголок, труба</t>
  </si>
  <si>
    <t>ПАО "Ростелеком"</t>
  </si>
  <si>
    <t xml:space="preserve">60°04'33" </t>
  </si>
  <si>
    <t xml:space="preserve">69°55'11" </t>
  </si>
  <si>
    <t>ЦРРЛ "КС-11 "Богандинская"- УРС-11 "Абатская"</t>
  </si>
  <si>
    <t xml:space="preserve">56°41'49,49" </t>
  </si>
  <si>
    <t xml:space="preserve">66°20'23,6" </t>
  </si>
  <si>
    <t xml:space="preserve">56°29'47" </t>
  </si>
  <si>
    <t xml:space="preserve">66°53'22" </t>
  </si>
  <si>
    <t>2016/2019</t>
  </si>
  <si>
    <t xml:space="preserve">56°30'42" </t>
  </si>
  <si>
    <t xml:space="preserve">67°29'20" </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</si>
  <si>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</si>
  <si>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</si>
  <si>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</si>
  <si>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</si>
  <si>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</si>
  <si>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</si>
  <si>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</si>
  <si>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</si>
  <si>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</si>
  <si>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</si>
  <si>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</si>
  <si>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</si>
  <si>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</si>
  <si>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</si>
  <si>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</si>
  <si>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</si>
  <si>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</si>
  <si>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</si>
  <si>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</si>
  <si>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</si>
  <si>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</si>
  <si>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</si>
  <si>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Прочие АМС технологической системы связи</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</si>
  <si>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</si>
  <si>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</si>
  <si>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</si>
  <si>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</si>
  <si>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</si>
  <si>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</si>
  <si>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</si>
  <si>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</si>
  <si>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</si>
  <si>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</si>
  <si>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</si>
  <si>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</si>
  <si>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</si>
  <si>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</si>
  <si>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</si>
  <si>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</si>
  <si>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</si>
  <si>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</si>
  <si>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</si>
  <si>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</si>
  <si>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</si>
  <si>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</si>
  <si>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</si>
  <si>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</si>
  <si>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</si>
  <si>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</si>
  <si>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</si>
  <si>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</si>
  <si>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</si>
  <si>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</si>
  <si>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</si>
  <si>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</si>
  <si>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</si>
  <si>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</si>
  <si>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</si>
  <si>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</si>
  <si>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</si>
  <si>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</si>
  <si>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</si>
  <si>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</si>
  <si>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</si>
  <si>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</si>
  <si>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</si>
  <si>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</si>
  <si>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</si>
  <si>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</si>
  <si>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</si>
  <si>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</si>
  <si>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</si>
  <si>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</si>
  <si>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</si>
  <si>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</si>
  <si>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</si>
  <si>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</si>
  <si>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</si>
  <si>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</si>
  <si>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</si>
  <si>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</si>
  <si>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</si>
  <si>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</si>
  <si>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</si>
  <si>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</si>
  <si>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</si>
  <si>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</si>
  <si>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</si>
  <si>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</si>
  <si>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</si>
  <si>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</si>
  <si>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</si>
  <si>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</si>
  <si>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</si>
  <si>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</si>
  <si>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</si>
  <si>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</si>
  <si>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</si>
  <si>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</si>
  <si>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</si>
  <si>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</si>
  <si>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</si>
  <si>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</si>
  <si>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</si>
  <si>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</si>
  <si>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</si>
  <si>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</si>
  <si>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</si>
  <si>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</si>
  <si>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</si>
  <si>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</si>
  <si>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</si>
  <si>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</si>
  <si>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</si>
  <si>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</si>
  <si>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</si>
  <si>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</si>
  <si>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</si>
  <si>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</si>
  <si>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</si>
  <si>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</si>
  <si>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</si>
  <si>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</si>
  <si>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</si>
  <si>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</si>
  <si>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</si>
  <si>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</si>
  <si>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</si>
  <si>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</si>
  <si>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</si>
  <si>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</si>
  <si>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</si>
  <si>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</si>
  <si>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</si>
  <si>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</si>
  <si>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</si>
  <si>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</si>
  <si>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</si>
  <si>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</si>
  <si>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</si>
  <si>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</si>
  <si>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</si>
  <si>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</si>
  <si>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</si>
  <si>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</si>
  <si>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</si>
  <si>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</si>
  <si>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</si>
  <si>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</si>
  <si>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</si>
  <si>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</si>
  <si>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</si>
  <si>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</si>
  <si>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</si>
  <si>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</si>
  <si>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</si>
  <si>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</si>
  <si>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</si>
  <si>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</si>
  <si>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</si>
  <si>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</si>
  <si>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</si>
  <si>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</si>
  <si>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</si>
  <si>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</si>
  <si>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</si>
  <si>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</si>
  <si>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</si>
  <si>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</si>
  <si>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</si>
  <si>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</si>
  <si>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</si>
  <si>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</si>
  <si>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</si>
  <si>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</si>
  <si>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</si>
  <si>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</si>
  <si>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65°56'26" </t>
  </si>
  <si>
    <t xml:space="preserve"> 80°20'41" </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</si>
  <si>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</si>
  <si>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</si>
  <si>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</si>
  <si>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</si>
  <si>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</si>
  <si>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</si>
  <si>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</si>
  <si>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</si>
  <si>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</si>
  <si>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</si>
  <si>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</si>
  <si>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КП СЛТМ</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</si>
  <si>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</si>
  <si>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</si>
  <si>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</si>
  <si>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</si>
  <si>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</si>
  <si>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</si>
  <si>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</si>
  <si>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</si>
  <si>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</si>
  <si>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</si>
  <si>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</si>
  <si>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</si>
  <si>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</si>
  <si>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</si>
  <si>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</si>
  <si>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</si>
  <si>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</si>
  <si>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</si>
  <si>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</si>
  <si>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</si>
  <si>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</si>
  <si>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</si>
  <si>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</si>
  <si>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</si>
  <si>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</si>
  <si>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</si>
  <si>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</si>
  <si>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</si>
  <si>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</si>
  <si>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</si>
  <si>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</si>
  <si>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</si>
  <si>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</si>
  <si>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</si>
  <si>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</si>
  <si>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</si>
  <si>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</si>
  <si>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</si>
  <si>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</si>
  <si>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</si>
  <si>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</si>
  <si>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</si>
  <si>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</si>
  <si>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</si>
  <si>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</si>
  <si>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</si>
  <si>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</si>
  <si>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</si>
  <si>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</si>
  <si>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</si>
  <si>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</si>
  <si>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</si>
  <si>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</si>
  <si>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</si>
  <si>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</si>
  <si>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</si>
  <si>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</si>
  <si>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</si>
  <si>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</si>
  <si>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</si>
  <si>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</si>
  <si>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</si>
  <si>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</si>
  <si>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</si>
  <si>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</si>
  <si>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</si>
  <si>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</si>
  <si>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</si>
  <si>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</si>
  <si>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</si>
  <si>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</si>
  <si>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</si>
  <si>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</si>
  <si>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</si>
  <si>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</si>
  <si>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</si>
  <si>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</si>
  <si>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</si>
  <si>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</si>
  <si>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</si>
  <si>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</si>
  <si>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</si>
  <si>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</si>
  <si>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</si>
  <si>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</si>
  <si>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</si>
  <si>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</si>
  <si>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</si>
  <si>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</si>
  <si>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</si>
  <si>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</si>
  <si>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</si>
  <si>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</si>
  <si>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</si>
  <si>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</si>
  <si>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</si>
  <si>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</si>
  <si>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</si>
  <si>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</si>
  <si>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</si>
  <si>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</si>
  <si>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</si>
  <si>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</si>
  <si>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</si>
  <si>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</si>
  <si>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</si>
  <si>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</si>
  <si>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</si>
  <si>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</si>
  <si>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</si>
  <si>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</si>
  <si>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</si>
  <si>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</si>
  <si>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</si>
  <si>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</si>
  <si>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</si>
  <si>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</si>
  <si>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</si>
  <si>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</si>
  <si>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</si>
  <si>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</si>
  <si>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</si>
  <si>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</si>
  <si>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</si>
  <si>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</si>
  <si>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</si>
  <si>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</si>
  <si>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</si>
  <si>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</si>
  <si>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</si>
  <si>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</si>
  <si>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</si>
  <si>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</si>
  <si>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</si>
  <si>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</si>
  <si>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</si>
  <si>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</si>
  <si>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</si>
  <si>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</si>
  <si>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</si>
  <si>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</si>
  <si>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</si>
  <si>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</si>
  <si>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</si>
  <si>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</si>
  <si>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</si>
  <si>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</si>
  <si>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</si>
  <si>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</si>
  <si>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</si>
  <si>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</si>
  <si>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</si>
  <si>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</si>
  <si>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</si>
  <si>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</si>
  <si>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</si>
  <si>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</si>
  <si>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</si>
  <si>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</si>
  <si>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</si>
  <si>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</si>
  <si>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</si>
  <si>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</si>
  <si>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</si>
  <si>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</si>
  <si>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</si>
  <si>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</si>
  <si>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</si>
  <si>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</si>
  <si>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</si>
  <si>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</si>
  <si>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</si>
  <si>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</si>
  <si>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</si>
  <si>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</si>
  <si>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</si>
  <si>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</si>
  <si>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</si>
  <si>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</si>
  <si>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</si>
  <si>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</si>
  <si>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</si>
  <si>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</si>
  <si>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</si>
  <si>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</si>
  <si>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</si>
  <si>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</si>
  <si>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</si>
  <si>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</si>
  <si>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</si>
  <si>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</si>
  <si>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</si>
  <si>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</si>
  <si>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</si>
  <si>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</si>
  <si>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</si>
  <si>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</si>
  <si>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</si>
  <si>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 xml:space="preserve">59°47,9'0" </t>
  </si>
  <si>
    <t xml:space="preserve"> 70°45,4'0" </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</si>
  <si>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</si>
  <si>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</si>
  <si>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</si>
  <si>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</si>
  <si>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</si>
  <si>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</si>
  <si>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</si>
  <si>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</si>
  <si>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</si>
  <si>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</si>
  <si>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</si>
  <si>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</si>
  <si>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</si>
  <si>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</si>
  <si>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</si>
  <si>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</si>
  <si>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</si>
  <si>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</si>
  <si>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</si>
  <si>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</si>
  <si>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</si>
  <si>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</si>
  <si>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</si>
  <si>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</si>
  <si>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</si>
  <si>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</si>
  <si>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</si>
  <si>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</si>
  <si>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</si>
  <si>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</si>
  <si>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</si>
  <si>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</si>
  <si>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</si>
  <si>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</si>
  <si>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</si>
  <si>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66˚04΄13΄΄</t>
  </si>
  <si>
    <t>78˚36΄23΄΄</t>
  </si>
  <si>
    <t>КП-34 (НГМ «Южно-Русское»)</t>
  </si>
  <si>
    <t>ОАО "Севернефтегазпром"</t>
  </si>
  <si>
    <t>94,5 км, КП-34 (НГМ «Южно - Русское»)</t>
  </si>
  <si>
    <t>66˚04΄12΄΄</t>
  </si>
  <si>
    <t>78˚35΄25΄΄</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</si>
  <si>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</si>
  <si>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</si>
  <si>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</si>
  <si>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</si>
  <si>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</si>
  <si>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</si>
  <si>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</si>
  <si>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</si>
  <si>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</si>
  <si>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</si>
  <si>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</si>
  <si>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</si>
  <si>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</si>
  <si>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</si>
  <si>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</si>
  <si>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</si>
  <si>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</si>
  <si>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</si>
  <si>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</si>
  <si>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</si>
  <si>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</si>
  <si>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</si>
  <si>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</si>
  <si>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</si>
  <si>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</si>
  <si>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</si>
  <si>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</si>
  <si>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</si>
  <si>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</si>
  <si>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</si>
  <si>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</si>
  <si>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</si>
  <si>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</si>
  <si>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</si>
  <si>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</si>
  <si>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</si>
  <si>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</si>
  <si>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</si>
  <si>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</si>
  <si>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</si>
  <si>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</si>
  <si>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</si>
  <si>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</si>
  <si>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</si>
  <si>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</si>
  <si>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</si>
  <si>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</si>
  <si>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</si>
  <si>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</si>
  <si>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</si>
  <si>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</si>
  <si>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</si>
  <si>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</si>
  <si>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</si>
  <si>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</si>
  <si>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</si>
  <si>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</si>
  <si>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</si>
  <si>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</si>
  <si>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</si>
  <si>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</si>
  <si>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</si>
  <si>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</si>
  <si>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</si>
  <si>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</si>
  <si>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</si>
  <si>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</si>
  <si>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</si>
  <si>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</si>
  <si>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</si>
  <si>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</si>
  <si>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</si>
  <si>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</si>
  <si>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</si>
  <si>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</si>
  <si>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</si>
  <si>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</si>
  <si>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</si>
  <si>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</si>
  <si>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</si>
  <si>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</si>
  <si>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</si>
  <si>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</si>
  <si>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</si>
  <si>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</si>
  <si>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</si>
  <si>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</si>
  <si>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</si>
  <si>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</si>
  <si>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</si>
  <si>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</si>
  <si>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</si>
  <si>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</si>
  <si>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</si>
  <si>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</si>
  <si>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</si>
  <si>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</si>
  <si>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</si>
  <si>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</si>
  <si>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</si>
  <si>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</si>
  <si>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</si>
  <si>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</si>
  <si>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</si>
  <si>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</si>
  <si>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</si>
  <si>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</si>
  <si>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</si>
  <si>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</si>
  <si>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</si>
  <si>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</si>
  <si>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</si>
  <si>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</si>
  <si>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</si>
  <si>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</si>
  <si>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</si>
  <si>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</si>
  <si>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</si>
  <si>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</si>
  <si>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</si>
  <si>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</si>
  <si>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</si>
  <si>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</si>
  <si>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</si>
  <si>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</si>
  <si>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</si>
  <si>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</si>
  <si>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</si>
  <si>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</si>
  <si>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</si>
  <si>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</si>
  <si>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</si>
  <si>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</si>
  <si>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</si>
  <si>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</si>
  <si>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</si>
  <si>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</si>
  <si>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</si>
  <si>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</si>
  <si>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</si>
  <si>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</si>
  <si>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</si>
  <si>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</si>
  <si>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</si>
  <si>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</si>
  <si>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</si>
  <si>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</si>
  <si>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</si>
  <si>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</si>
  <si>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</si>
  <si>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</si>
  <si>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</si>
  <si>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</si>
  <si>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</si>
  <si>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</si>
  <si>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</si>
  <si>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</si>
  <si>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</si>
  <si>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</si>
  <si>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</si>
  <si>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</si>
  <si>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</si>
  <si>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</si>
  <si>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</si>
  <si>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</si>
  <si>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</si>
  <si>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</si>
  <si>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</si>
  <si>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</si>
  <si>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</si>
  <si>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</si>
  <si>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</si>
  <si>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</si>
  <si>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</si>
  <si>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</si>
  <si>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</si>
  <si>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</si>
  <si>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</si>
  <si>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</si>
  <si>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</si>
  <si>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</si>
  <si>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</si>
  <si>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</si>
  <si>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</si>
  <si>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</si>
  <si>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</si>
  <si>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</si>
  <si>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</si>
  <si>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</si>
  <si>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</si>
  <si>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</si>
  <si>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</si>
  <si>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</si>
  <si>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</si>
  <si>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</si>
  <si>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</si>
  <si>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</si>
  <si>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</si>
  <si>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</si>
  <si>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</si>
  <si>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</si>
  <si>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</si>
  <si>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</si>
  <si>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</si>
  <si>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</si>
  <si>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</si>
  <si>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</si>
  <si>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</si>
  <si>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</si>
  <si>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</si>
  <si>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</si>
  <si>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</si>
  <si>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</si>
  <si>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</si>
  <si>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</si>
  <si>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</si>
  <si>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</si>
  <si>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</si>
  <si>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</si>
  <si>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</si>
  <si>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</si>
  <si>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</si>
  <si>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</si>
  <si>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</si>
  <si>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</si>
  <si>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</si>
  <si>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</si>
  <si>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</si>
  <si>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</si>
  <si>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</si>
  <si>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</si>
  <si>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</si>
  <si>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</si>
  <si>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</si>
  <si>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</si>
  <si>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</si>
  <si>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</si>
  <si>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</si>
  <si>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</si>
  <si>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</si>
  <si>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</si>
  <si>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</si>
  <si>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</si>
  <si>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</si>
  <si>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</si>
  <si>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</si>
  <si>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</si>
  <si>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</si>
  <si>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</si>
  <si>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</si>
  <si>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</si>
  <si>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</si>
  <si>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</si>
  <si>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</si>
  <si>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</si>
  <si>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</si>
  <si>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</si>
  <si>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</si>
  <si>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</si>
  <si>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</si>
  <si>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</si>
  <si>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</si>
  <si>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</si>
  <si>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</si>
  <si>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</si>
  <si>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</si>
  <si>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</si>
  <si>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</si>
  <si>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</si>
  <si>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</si>
  <si>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</si>
  <si>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</si>
  <si>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</si>
  <si>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</si>
  <si>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</si>
  <si>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</si>
  <si>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</si>
  <si>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</si>
  <si>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</si>
  <si>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</si>
  <si>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</si>
  <si>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</si>
  <si>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</si>
  <si>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</si>
  <si>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</si>
  <si>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</si>
  <si>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</si>
  <si>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</si>
  <si>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</si>
  <si>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</si>
  <si>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</si>
  <si>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</si>
  <si>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</si>
  <si>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</si>
  <si>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</si>
  <si>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</si>
  <si>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</si>
  <si>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</si>
  <si>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</si>
  <si>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</si>
  <si>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</si>
  <si>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</si>
  <si>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</si>
  <si>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</si>
  <si>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</si>
  <si>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</si>
  <si>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</si>
  <si>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</si>
  <si>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</si>
  <si>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</si>
  <si>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</si>
  <si>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</si>
  <si>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</si>
  <si>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</si>
  <si>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</si>
  <si>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</si>
  <si>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</si>
  <si>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</si>
  <si>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</si>
  <si>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</si>
  <si>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</si>
  <si>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</si>
  <si>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</si>
  <si>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</si>
  <si>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</si>
  <si>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</si>
  <si>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</si>
  <si>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</si>
  <si>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</si>
  <si>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</si>
  <si>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</si>
  <si>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</si>
  <si>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</si>
  <si>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</si>
  <si>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</si>
  <si>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</si>
  <si>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</si>
  <si>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</si>
  <si>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</si>
  <si>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</si>
  <si>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</si>
  <si>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</si>
  <si>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</si>
  <si>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</si>
  <si>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</si>
  <si>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</si>
  <si>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</si>
  <si>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</si>
  <si>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</si>
  <si>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</si>
  <si>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</si>
  <si>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</si>
  <si>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</si>
  <si>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</si>
  <si>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</si>
  <si>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</si>
  <si>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</si>
  <si>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</si>
  <si>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</si>
  <si>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</si>
  <si>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</si>
  <si>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</si>
  <si>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</si>
  <si>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</si>
  <si>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</si>
  <si>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</si>
  <si>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</si>
  <si>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</si>
  <si>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</si>
  <si>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</si>
  <si>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</si>
  <si>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</si>
  <si>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</si>
  <si>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</si>
  <si>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</si>
  <si>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</si>
  <si>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</si>
  <si>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</si>
  <si>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</si>
  <si>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</si>
  <si>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</si>
  <si>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</si>
  <si>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</si>
  <si>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</si>
  <si>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</si>
  <si>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</si>
  <si>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</si>
  <si>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</si>
  <si>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</si>
  <si>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</si>
  <si>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</si>
  <si>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</si>
  <si>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</si>
  <si>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</si>
  <si>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</si>
  <si>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</si>
  <si>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</si>
  <si>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</si>
  <si>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</si>
  <si>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</si>
  <si>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</si>
  <si>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</si>
  <si>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</si>
  <si>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</si>
  <si>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</si>
  <si>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</si>
  <si>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</si>
  <si>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</si>
  <si>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</si>
  <si>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</si>
  <si>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</si>
  <si>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</si>
  <si>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</si>
  <si>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</si>
  <si>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</si>
  <si>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</si>
  <si>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</si>
  <si>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</si>
  <si>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</si>
  <si>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</si>
  <si>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</si>
  <si>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</si>
  <si>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</si>
  <si>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</si>
  <si>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</si>
  <si>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</si>
  <si>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</si>
  <si>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</si>
  <si>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</si>
  <si>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</si>
  <si>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</si>
  <si>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</si>
  <si>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</si>
  <si>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</si>
  <si>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</si>
  <si>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</si>
  <si>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</si>
  <si>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</si>
  <si>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</si>
  <si>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</si>
  <si>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</si>
  <si>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</si>
  <si>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</si>
  <si>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</si>
  <si>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</si>
  <si>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</si>
  <si>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</si>
  <si>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</si>
  <si>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</si>
  <si>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</si>
  <si>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</si>
  <si>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</si>
  <si>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</si>
  <si>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</si>
  <si>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</si>
  <si>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</si>
  <si>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</si>
  <si>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</si>
  <si>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</si>
  <si>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</si>
  <si>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</si>
  <si>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</si>
  <si>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</si>
  <si>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</si>
  <si>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</si>
  <si>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</si>
  <si>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</si>
  <si>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</si>
  <si>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</si>
  <si>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</si>
  <si>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</si>
  <si>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</si>
  <si>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</si>
  <si>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</si>
  <si>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</si>
  <si>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</si>
  <si>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</si>
  <si>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</si>
  <si>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</si>
  <si>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</si>
  <si>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</si>
  <si>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</si>
  <si>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</si>
  <si>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</si>
  <si>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</si>
  <si>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</si>
  <si>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</si>
  <si>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</si>
  <si>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</si>
  <si>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</si>
  <si>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</si>
  <si>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</si>
  <si>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</si>
  <si>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</si>
  <si>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</si>
  <si>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</si>
  <si>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</si>
  <si>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</si>
  <si>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</si>
  <si>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</si>
  <si>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</si>
  <si>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</si>
  <si>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</si>
  <si>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</si>
  <si>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</si>
  <si>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</si>
  <si>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</si>
  <si>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</si>
  <si>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</si>
  <si>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</si>
  <si>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</si>
  <si>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</si>
  <si>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</si>
  <si>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</si>
  <si>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</si>
  <si>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</si>
  <si>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</si>
  <si>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</si>
  <si>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</si>
  <si>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</si>
  <si>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</si>
  <si>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</si>
  <si>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</si>
  <si>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</si>
  <si>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</si>
  <si>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</si>
  <si>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</si>
  <si>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</si>
  <si>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</si>
  <si>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</si>
  <si>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</si>
  <si>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</si>
  <si>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</si>
  <si>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</si>
  <si>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</si>
  <si>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</si>
  <si>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</si>
  <si>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</si>
  <si>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</si>
  <si>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</si>
  <si>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</si>
  <si>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</si>
  <si>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</si>
  <si>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</si>
  <si>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</si>
  <si>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</si>
  <si>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</si>
  <si>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</si>
  <si>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</si>
  <si>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</si>
  <si>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</si>
  <si>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</si>
  <si>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</si>
  <si>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</si>
  <si>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</si>
  <si>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</si>
  <si>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</si>
  <si>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</si>
  <si>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</si>
  <si>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</si>
  <si>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</si>
  <si>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</si>
  <si>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</si>
  <si>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</si>
  <si>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</si>
  <si>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</si>
  <si>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</si>
  <si>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</si>
  <si>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</si>
  <si>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</si>
  <si>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</si>
  <si>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</si>
  <si>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</si>
  <si>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</si>
  <si>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</si>
  <si>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</si>
  <si>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</si>
  <si>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</si>
  <si>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</si>
  <si>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</si>
  <si>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</si>
  <si>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</si>
  <si>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</si>
  <si>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</si>
  <si>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</si>
  <si>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</si>
  <si>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</si>
  <si>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</si>
  <si>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</si>
  <si>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</si>
  <si>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</si>
  <si>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</si>
  <si>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</si>
  <si>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</si>
  <si>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</si>
  <si>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</si>
  <si>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</si>
  <si>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</si>
  <si>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</si>
  <si>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</si>
  <si>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</si>
  <si>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</si>
  <si>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</si>
  <si>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</si>
  <si>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</si>
  <si>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</si>
  <si>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</si>
  <si>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</si>
  <si>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</si>
  <si>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</si>
  <si>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</si>
  <si>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</si>
  <si>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</si>
  <si>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</si>
  <si>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</si>
  <si>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</si>
  <si>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</si>
  <si>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</si>
  <si>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</si>
  <si>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</si>
  <si>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</si>
  <si>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</si>
  <si>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</si>
  <si>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</si>
  <si>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</si>
  <si>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</si>
  <si>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</si>
  <si>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</si>
  <si>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</si>
  <si>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</si>
  <si>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</si>
  <si>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</si>
  <si>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</si>
  <si>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</si>
  <si>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</si>
  <si>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</si>
  <si>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</si>
  <si>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</si>
  <si>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</si>
  <si>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</si>
  <si>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</si>
  <si>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</si>
  <si>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</si>
  <si>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</si>
  <si>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</si>
  <si>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</si>
  <si>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</si>
  <si>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</si>
  <si>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</si>
  <si>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</si>
  <si>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</si>
  <si>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</si>
  <si>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</si>
  <si>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</si>
  <si>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</si>
  <si>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</si>
  <si>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</si>
  <si>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</si>
  <si>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</si>
  <si>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</si>
  <si>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</si>
  <si>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</si>
  <si>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</si>
  <si>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</si>
  <si>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</si>
  <si>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</si>
  <si>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</si>
  <si>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</si>
  <si>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</si>
  <si>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</si>
  <si>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</si>
  <si>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</si>
  <si>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</si>
  <si>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</si>
  <si>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</si>
  <si>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</si>
  <si>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</si>
  <si>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</si>
  <si>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</si>
  <si>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</si>
  <si>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</si>
  <si>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</si>
  <si>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</si>
  <si>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</si>
  <si>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</si>
  <si>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</si>
  <si>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</si>
  <si>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</si>
  <si>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</si>
  <si>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</si>
  <si>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</si>
  <si>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</si>
  <si>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</si>
  <si>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</si>
  <si>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</si>
  <si>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</si>
  <si>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</si>
  <si>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</si>
  <si>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</si>
  <si>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</si>
  <si>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</si>
  <si>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</si>
  <si>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</si>
  <si>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</si>
  <si>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</si>
  <si>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</si>
  <si>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</si>
  <si>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</si>
  <si>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</si>
  <si>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</si>
  <si>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</si>
  <si>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</si>
  <si>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</si>
  <si>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</si>
  <si>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</si>
  <si>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</si>
  <si>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</si>
  <si>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</si>
  <si>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</si>
  <si>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</si>
  <si>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</si>
  <si>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</si>
  <si>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</si>
  <si>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</si>
  <si>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</si>
  <si>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</si>
  <si>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</si>
  <si>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</si>
  <si>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</si>
  <si>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</si>
  <si>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</si>
  <si>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</si>
  <si>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</si>
  <si>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</si>
  <si>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</si>
  <si>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</si>
  <si>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</si>
  <si>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</si>
  <si>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</si>
  <si>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</si>
  <si>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</si>
  <si>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</si>
  <si>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</si>
  <si>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</si>
  <si>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</si>
  <si>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</si>
  <si>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</si>
  <si>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</si>
  <si>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</si>
  <si>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</si>
  <si>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</si>
  <si>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</si>
  <si>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</si>
  <si>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</si>
  <si>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</si>
  <si>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</si>
  <si>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</si>
  <si>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</si>
  <si>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</si>
  <si>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</si>
  <si>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</si>
  <si>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</si>
  <si>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</si>
  <si>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</si>
  <si>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</si>
  <si>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</si>
  <si>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</si>
  <si>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</si>
  <si>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</si>
  <si>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</si>
  <si>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</si>
  <si>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</si>
  <si>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</si>
  <si>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</si>
  <si>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</si>
  <si>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</si>
  <si>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</si>
  <si>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</si>
  <si>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</si>
  <si>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</si>
  <si>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</si>
  <si>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</si>
  <si>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</si>
  <si>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</si>
  <si>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</si>
  <si>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</si>
  <si>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</si>
  <si>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</si>
  <si>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</si>
  <si>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</si>
  <si>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</si>
  <si>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</si>
  <si>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</si>
  <si>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</si>
  <si>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</si>
  <si>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</si>
  <si>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</si>
  <si>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</si>
  <si>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</si>
  <si>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</si>
  <si>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</si>
  <si>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</si>
  <si>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</si>
  <si>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</si>
  <si>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</si>
  <si>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</si>
  <si>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</si>
  <si>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</si>
  <si>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</si>
  <si>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</si>
  <si>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</si>
  <si>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</si>
  <si>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</si>
  <si>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</si>
  <si>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</si>
  <si>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</si>
  <si>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</si>
  <si>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</si>
  <si>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</si>
  <si>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</si>
  <si>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</si>
  <si>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</si>
  <si>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</si>
  <si>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</si>
  <si>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</si>
  <si>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</si>
  <si>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</si>
  <si>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</si>
  <si>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</si>
  <si>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</si>
  <si>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</si>
  <si>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</si>
  <si>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</si>
  <si>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</si>
  <si>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</si>
  <si>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</si>
  <si>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</si>
  <si>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</si>
  <si>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</si>
  <si>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</si>
  <si>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</si>
  <si>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</si>
  <si>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</si>
  <si>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</si>
  <si>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</si>
  <si>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</si>
  <si>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</si>
  <si>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</si>
  <si>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</si>
  <si>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</si>
  <si>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</si>
  <si>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</si>
  <si>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</si>
  <si>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</si>
  <si>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</si>
  <si>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</si>
  <si>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</si>
  <si>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</si>
  <si>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</si>
  <si>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</si>
  <si>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</si>
  <si>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</si>
  <si>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</si>
  <si>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</si>
  <si>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</si>
  <si>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</si>
  <si>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</si>
  <si>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</si>
  <si>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</si>
  <si>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</si>
  <si>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</si>
  <si>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</si>
  <si>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</si>
  <si>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</si>
  <si>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</si>
  <si>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</si>
  <si>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</si>
  <si>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</si>
  <si>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</si>
  <si>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</si>
  <si>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</si>
  <si>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</si>
  <si>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</si>
  <si>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</si>
  <si>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</si>
  <si>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</si>
  <si>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</si>
  <si>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</si>
  <si>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</si>
  <si>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</si>
  <si>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</si>
  <si>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</si>
  <si>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</si>
  <si>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</si>
  <si>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</si>
  <si>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</si>
  <si>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</si>
  <si>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</si>
  <si>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</si>
  <si>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</si>
  <si>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</si>
  <si>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</si>
  <si>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</si>
  <si>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</si>
  <si>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</si>
  <si>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</si>
  <si>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</si>
  <si>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</si>
  <si>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</si>
  <si>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</si>
  <si>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</si>
  <si>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</si>
  <si>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</si>
  <si>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</si>
  <si>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</si>
  <si>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</si>
  <si>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</si>
  <si>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</si>
  <si>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</si>
  <si>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</si>
  <si>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</si>
  <si>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</si>
  <si>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</si>
  <si>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</si>
  <si>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</si>
  <si>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</si>
  <si>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</si>
  <si>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</si>
  <si>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</si>
  <si>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</si>
  <si>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</si>
  <si>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</si>
  <si>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</si>
  <si>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</si>
  <si>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</si>
  <si>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</si>
  <si>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</si>
  <si>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</si>
  <si>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</si>
  <si>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</si>
  <si>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</si>
  <si>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</si>
  <si>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</si>
  <si>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</si>
  <si>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</si>
  <si>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</si>
  <si>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</si>
  <si>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</si>
  <si>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</si>
  <si>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</si>
  <si>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</si>
  <si>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</si>
  <si>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</si>
  <si>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</si>
  <si>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</si>
  <si>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</si>
  <si>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</si>
  <si>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</si>
  <si>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</si>
  <si>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</si>
  <si>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</si>
  <si>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</si>
  <si>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</si>
  <si>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</si>
  <si>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</si>
  <si>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</si>
  <si>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</si>
  <si>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</si>
  <si>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</si>
  <si>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</si>
  <si>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</si>
  <si>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</si>
  <si>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</si>
  <si>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</si>
  <si>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</si>
  <si>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</si>
  <si>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</si>
  <si>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</si>
  <si>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</si>
  <si>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</si>
  <si>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</si>
  <si>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</si>
  <si>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</si>
  <si>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</si>
  <si>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</si>
  <si>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</si>
  <si>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</si>
  <si>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</si>
  <si>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</si>
  <si>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</si>
  <si>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</si>
  <si>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</si>
  <si>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</si>
  <si>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</si>
  <si>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</si>
  <si>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</si>
  <si>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</si>
  <si>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</si>
  <si>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</si>
  <si>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</si>
  <si>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</si>
  <si>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</si>
  <si>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</si>
  <si>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</si>
  <si>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</si>
  <si>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</si>
  <si>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</si>
  <si>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</si>
  <si>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</si>
  <si>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</si>
  <si>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</si>
  <si>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</si>
  <si>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</si>
  <si>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</si>
  <si>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</si>
  <si>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</si>
  <si>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</si>
  <si>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</si>
  <si>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</si>
  <si>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</si>
  <si>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</si>
  <si>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</si>
  <si>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</si>
  <si>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</si>
  <si>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</si>
  <si>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</si>
  <si>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</si>
  <si>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</si>
  <si>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</si>
  <si>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</si>
  <si>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</si>
  <si>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</si>
  <si>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</si>
  <si>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</si>
  <si>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</si>
  <si>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</si>
  <si>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</si>
  <si>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</si>
  <si>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</si>
  <si>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</si>
  <si>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</si>
  <si>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</si>
  <si>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</si>
  <si>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</si>
  <si>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</si>
  <si>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</si>
  <si>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</si>
  <si>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</si>
  <si>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</si>
  <si>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</si>
  <si>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</si>
  <si>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</si>
  <si>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</si>
  <si>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</si>
  <si>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</si>
  <si>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</si>
  <si>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</si>
  <si>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</si>
  <si>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</si>
  <si>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</si>
  <si>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</si>
  <si>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</si>
  <si>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</si>
  <si>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</si>
  <si>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</si>
  <si>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</si>
  <si>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</si>
  <si>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</si>
  <si>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</si>
  <si>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</si>
  <si>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</si>
  <si>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</si>
  <si>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</si>
  <si>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</si>
  <si>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</si>
  <si>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</si>
  <si>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</si>
  <si>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</si>
  <si>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</si>
  <si>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</si>
  <si>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</si>
  <si>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</si>
  <si>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</si>
  <si>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</si>
  <si>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</si>
  <si>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</si>
  <si>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</si>
  <si>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</si>
  <si>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</si>
  <si>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</si>
  <si>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</si>
  <si>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</si>
  <si>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</si>
  <si>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</si>
  <si>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</si>
  <si>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</si>
  <si>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</si>
  <si>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</si>
  <si>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</si>
  <si>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</si>
  <si>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</si>
  <si>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</si>
  <si>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</si>
  <si>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</si>
  <si>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</si>
  <si>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</si>
  <si>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</si>
  <si>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</si>
  <si>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</si>
  <si>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</si>
  <si>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</si>
  <si>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</si>
  <si>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</si>
  <si>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</si>
  <si>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</si>
  <si>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</si>
  <si>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</si>
  <si>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</si>
  <si>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</si>
  <si>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</si>
  <si>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</si>
  <si>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</si>
  <si>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</si>
  <si>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</si>
  <si>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</si>
  <si>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</si>
  <si>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</si>
  <si>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</si>
  <si>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</si>
  <si>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</si>
  <si>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</si>
  <si>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</si>
  <si>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</si>
  <si>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</si>
  <si>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</si>
  <si>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</si>
  <si>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</si>
  <si>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</si>
  <si>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</si>
  <si>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</si>
  <si>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</si>
  <si>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</si>
  <si>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</si>
  <si>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</si>
  <si>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</si>
  <si>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</si>
  <si>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</si>
  <si>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</si>
  <si>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</si>
  <si>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</si>
  <si>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</si>
  <si>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</si>
  <si>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</si>
  <si>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</si>
  <si>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</si>
  <si>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</si>
  <si>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</si>
  <si>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</si>
  <si>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</si>
  <si>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</si>
  <si>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</si>
  <si>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</si>
  <si>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</si>
  <si>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</si>
  <si>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</si>
  <si>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</si>
  <si>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</si>
  <si>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</si>
  <si>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</si>
  <si>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</si>
  <si>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</si>
  <si>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</si>
  <si>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</si>
  <si>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</si>
  <si>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</si>
  <si>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</si>
  <si>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</si>
  <si>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</si>
  <si>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</si>
  <si>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</si>
  <si>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</si>
  <si>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</si>
  <si>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</si>
  <si>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</si>
  <si>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</si>
  <si>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</si>
  <si>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</si>
  <si>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</si>
  <si>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</si>
  <si>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</si>
  <si>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</si>
  <si>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</si>
  <si>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</si>
  <si>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</si>
  <si>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</si>
  <si>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</si>
  <si>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</si>
  <si>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</si>
  <si>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</si>
  <si>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</si>
  <si>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</si>
  <si>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</si>
  <si>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</si>
  <si>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</si>
  <si>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</si>
  <si>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</si>
  <si>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</si>
  <si>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</si>
  <si>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</si>
  <si>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</si>
  <si>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</si>
  <si>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</si>
  <si>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</si>
  <si>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</si>
  <si>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</si>
  <si>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</si>
  <si>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</si>
  <si>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</si>
  <si>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</si>
  <si>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</si>
  <si>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</si>
  <si>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</si>
  <si>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</si>
  <si>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</si>
  <si>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</si>
  <si>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</si>
  <si>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</si>
  <si>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</si>
  <si>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</si>
  <si>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</si>
  <si>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</si>
  <si>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</si>
  <si>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</si>
  <si>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</si>
  <si>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</si>
  <si>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</si>
  <si>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</si>
  <si>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</si>
  <si>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</si>
  <si>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</si>
  <si>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</si>
  <si>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</si>
  <si>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</si>
  <si>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</si>
  <si>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</si>
  <si>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</si>
  <si>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</si>
  <si>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</si>
  <si>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</si>
  <si>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</si>
  <si>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</si>
  <si>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</si>
  <si>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</si>
  <si>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</si>
  <si>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</si>
  <si>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</si>
  <si>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</si>
  <si>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</si>
  <si>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</si>
  <si>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</si>
  <si>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</si>
  <si>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</si>
  <si>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</si>
  <si>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</si>
  <si>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</si>
  <si>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</si>
  <si>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</si>
  <si>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</si>
  <si>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</si>
  <si>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</si>
  <si>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</si>
  <si>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</si>
  <si>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</si>
  <si>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</si>
  <si>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</si>
  <si>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</si>
  <si>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</si>
  <si>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</si>
  <si>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</si>
  <si>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</si>
  <si>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</si>
  <si>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</si>
  <si>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</si>
  <si>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</si>
  <si>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</si>
  <si>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</si>
  <si>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</si>
  <si>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</si>
  <si>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</si>
  <si>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</si>
  <si>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</si>
  <si>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</si>
  <si>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</si>
  <si>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</si>
  <si>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</si>
  <si>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</si>
  <si>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</si>
  <si>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</si>
  <si>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</si>
  <si>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</si>
  <si>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</si>
  <si>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</si>
  <si>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</si>
  <si>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</si>
  <si>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</si>
  <si>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</si>
  <si>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</si>
  <si>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</si>
  <si>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</si>
  <si>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</si>
  <si>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</si>
  <si>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</si>
  <si>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</si>
  <si>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</si>
  <si>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</si>
  <si>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</si>
  <si>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</si>
  <si>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</si>
  <si>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</si>
  <si>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</si>
  <si>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</si>
  <si>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</si>
  <si>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</si>
  <si>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</si>
  <si>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</si>
  <si>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</si>
  <si>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</si>
  <si>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</si>
  <si>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</si>
  <si>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</si>
  <si>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</si>
  <si>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</si>
  <si>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</si>
  <si>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</si>
  <si>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</si>
  <si>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</si>
  <si>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</si>
  <si>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</si>
  <si>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</si>
  <si>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</si>
  <si>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</si>
  <si>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</si>
  <si>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</si>
  <si>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</si>
  <si>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</si>
  <si>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</si>
  <si>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</si>
  <si>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</si>
  <si>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</si>
  <si>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</si>
  <si>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</si>
  <si>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</si>
  <si>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</si>
  <si>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</si>
  <si>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</si>
  <si>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</si>
  <si>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</si>
  <si>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</si>
  <si>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</si>
  <si>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</si>
  <si>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</si>
  <si>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</si>
  <si>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</si>
  <si>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</si>
  <si>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</si>
  <si>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</si>
  <si>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</si>
  <si>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</si>
  <si>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</si>
  <si>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</si>
  <si>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</si>
  <si>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</si>
  <si>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</si>
  <si>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</si>
  <si>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</si>
  <si>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</si>
  <si>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</si>
  <si>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</si>
  <si>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</si>
  <si>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</si>
  <si>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</si>
  <si>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</si>
  <si>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</si>
  <si>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</si>
  <si>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</si>
  <si>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</si>
  <si>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</si>
  <si>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</si>
  <si>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</si>
  <si>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</si>
  <si>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</si>
  <si>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</si>
  <si>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</si>
  <si>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</si>
  <si>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</si>
  <si>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</si>
  <si>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</si>
  <si>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</si>
  <si>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</si>
  <si>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</si>
  <si>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</si>
  <si>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</si>
  <si>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</si>
  <si>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</si>
  <si>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</si>
  <si>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</si>
  <si>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</si>
  <si>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</si>
  <si>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</si>
  <si>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</si>
  <si>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</si>
  <si>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</si>
  <si>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</si>
  <si>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</si>
  <si>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</si>
  <si>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</si>
  <si>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</si>
  <si>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</si>
  <si>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</si>
  <si>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</si>
  <si>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</si>
  <si>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</si>
  <si>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</si>
  <si>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</si>
  <si>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</si>
  <si>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</si>
  <si>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</si>
  <si>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</si>
  <si>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</si>
  <si>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</si>
  <si>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</si>
  <si>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</si>
  <si>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</si>
  <si>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</si>
  <si>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</si>
  <si>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</si>
  <si>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</si>
  <si>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</si>
  <si>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</si>
  <si>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</si>
  <si>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</si>
  <si>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</si>
  <si>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</si>
  <si>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</si>
  <si>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</si>
  <si>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</si>
  <si>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</si>
  <si>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</si>
  <si>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</si>
  <si>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</si>
  <si>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</si>
  <si>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</si>
  <si>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</si>
  <si>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</si>
  <si>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</si>
  <si>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</si>
  <si>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</si>
  <si>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</si>
  <si>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</si>
  <si>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</si>
  <si>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</si>
  <si>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</si>
  <si>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</si>
  <si>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</si>
  <si>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</si>
  <si>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</si>
  <si>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</si>
  <si>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</si>
  <si>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</si>
  <si>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</si>
  <si>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</si>
  <si>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</si>
  <si>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</si>
  <si>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</si>
  <si>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</si>
  <si>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</si>
  <si>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</si>
  <si>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</si>
  <si>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</si>
  <si>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</si>
  <si>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</si>
  <si>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</si>
  <si>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</si>
  <si>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</si>
  <si>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</si>
  <si>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</si>
  <si>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</si>
  <si>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</si>
  <si>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</si>
  <si>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</si>
  <si>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</si>
  <si>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</si>
  <si>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</si>
  <si>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</si>
  <si>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</si>
  <si>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</si>
  <si>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</si>
  <si>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</si>
  <si>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</si>
  <si>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</si>
  <si>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</si>
  <si>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</si>
  <si>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</si>
  <si>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</si>
  <si>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</si>
  <si>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</si>
  <si>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</si>
  <si>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</si>
  <si>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</si>
  <si>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</si>
  <si>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</si>
  <si>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</si>
  <si>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</si>
  <si>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</si>
  <si>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</si>
  <si>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</si>
  <si>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</si>
  <si>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</si>
  <si>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</si>
  <si>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</si>
  <si>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</si>
  <si>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</si>
  <si>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</si>
  <si>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</si>
  <si>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</si>
  <si>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</si>
  <si>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</si>
  <si>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</si>
  <si>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</si>
  <si>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</si>
  <si>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</si>
  <si>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</si>
  <si>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</si>
  <si>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</si>
  <si>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</si>
  <si>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</si>
  <si>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</si>
  <si>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</si>
  <si>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</si>
  <si>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</si>
  <si>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</si>
  <si>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</si>
  <si>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</si>
  <si>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</si>
  <si>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</si>
  <si>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</si>
  <si>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</si>
  <si>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</si>
  <si>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</si>
  <si>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</si>
  <si>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</si>
  <si>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</si>
  <si>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</si>
  <si>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</si>
  <si>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</si>
  <si>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</si>
  <si>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</si>
  <si>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</si>
  <si>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</si>
  <si>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</si>
  <si>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</si>
  <si>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</si>
  <si>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</si>
  <si>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</si>
  <si>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</si>
  <si>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</si>
  <si>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</si>
  <si>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</si>
  <si>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</si>
  <si>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</si>
  <si>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</si>
  <si>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</si>
  <si>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</si>
  <si>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</si>
  <si>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</si>
  <si>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</si>
  <si>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</si>
  <si>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</si>
  <si>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</si>
  <si>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</si>
  <si>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</si>
  <si>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</si>
  <si>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</si>
  <si>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</si>
  <si>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</si>
  <si>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</si>
  <si>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</si>
  <si>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</si>
  <si>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</si>
  <si>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</si>
  <si>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</si>
  <si>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</si>
  <si>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</si>
  <si>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</si>
  <si>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</si>
  <si>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</si>
  <si>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</si>
  <si>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</si>
  <si>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</si>
  <si>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</si>
  <si>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</si>
  <si>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</si>
  <si>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</si>
  <si>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</si>
  <si>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</si>
  <si>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</si>
  <si>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</si>
  <si>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</si>
  <si>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</si>
  <si>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</si>
  <si>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</si>
  <si>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</si>
  <si>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</si>
  <si>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</si>
  <si>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ST30-T3</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</si>
  <si>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</si>
  <si>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</si>
  <si>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</si>
  <si>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</si>
  <si>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</si>
  <si>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</si>
  <si>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</si>
  <si>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</si>
  <si>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</si>
  <si>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</si>
  <si>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</si>
  <si>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</si>
  <si>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</si>
  <si>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</si>
  <si>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</si>
  <si>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КП-4 622 км</t>
  </si>
  <si>
    <t>АМС на подотчете Сургутского ЛПУМГ</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</si>
  <si>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</si>
  <si>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</si>
  <si>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</si>
  <si>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</si>
  <si>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</si>
  <si>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</si>
  <si>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</si>
  <si>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</si>
  <si>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</si>
  <si>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</si>
  <si>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</si>
  <si>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</si>
  <si>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</si>
  <si>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</si>
  <si>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</si>
  <si>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</si>
  <si>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</si>
  <si>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</si>
  <si>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</si>
  <si>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</si>
  <si>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</si>
  <si>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</si>
  <si>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</si>
  <si>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</si>
  <si>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</si>
  <si>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</si>
  <si>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</si>
  <si>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</si>
  <si>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</si>
  <si>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</si>
  <si>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</si>
  <si>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</si>
  <si>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</si>
  <si>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</si>
  <si>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</si>
  <si>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</si>
  <si>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</si>
  <si>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</si>
  <si>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</si>
  <si>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</si>
  <si>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59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</si>
  <si>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</si>
  <si>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</si>
  <si>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</si>
  <si>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</si>
  <si>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</si>
  <si>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</si>
  <si>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</si>
  <si>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</si>
  <si>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</si>
  <si>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</si>
  <si>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</si>
  <si>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</si>
  <si>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</si>
  <si>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</si>
  <si>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</si>
  <si>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</si>
  <si>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</si>
  <si>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</si>
  <si>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п.Горноправдинск ул.Киевская д.25а</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</si>
  <si>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</si>
  <si>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</si>
  <si>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</si>
  <si>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</si>
  <si>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</si>
  <si>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</si>
  <si>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</si>
  <si>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</si>
  <si>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</si>
  <si>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</si>
  <si>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</si>
  <si>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</si>
  <si>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</si>
  <si>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</si>
  <si>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</si>
  <si>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</si>
  <si>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</si>
  <si>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</si>
  <si>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</si>
  <si>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</si>
  <si>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</si>
  <si>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</si>
  <si>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</si>
  <si>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</si>
  <si>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</si>
  <si>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</si>
  <si>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</si>
  <si>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</si>
  <si>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</si>
  <si>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</si>
  <si>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</si>
  <si>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</si>
  <si>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</si>
  <si>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</si>
  <si>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</si>
  <si>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</si>
  <si>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</si>
  <si>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</si>
  <si>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</si>
  <si>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</si>
  <si>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</si>
  <si>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</si>
  <si>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</si>
  <si>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</si>
  <si>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</si>
  <si>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</si>
  <si>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</si>
  <si>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</si>
  <si>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</si>
  <si>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</si>
  <si>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</si>
  <si>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</si>
  <si>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</si>
  <si>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</si>
  <si>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</si>
  <si>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</si>
  <si>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</si>
  <si>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</si>
  <si>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</si>
  <si>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</si>
  <si>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</si>
  <si>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</si>
  <si>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</si>
  <si>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</si>
  <si>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</si>
  <si>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</si>
  <si>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</si>
  <si>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</si>
  <si>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</si>
  <si>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</si>
  <si>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</si>
  <si>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</si>
  <si>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</si>
  <si>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</si>
  <si>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</si>
  <si>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</si>
  <si>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</si>
  <si>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</si>
  <si>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</si>
  <si>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</si>
  <si>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</si>
  <si>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</si>
  <si>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</si>
  <si>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</si>
  <si>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</si>
  <si>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</si>
  <si>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</si>
  <si>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</si>
  <si>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</si>
  <si>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</si>
  <si>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</si>
  <si>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</si>
  <si>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</si>
  <si>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</si>
  <si>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</si>
  <si>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</si>
  <si>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</si>
  <si>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</si>
  <si>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</si>
  <si>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Радиокабельная линия технологической связи МГ Уренгой-Челябинск</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</si>
  <si>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</si>
  <si>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</si>
  <si>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</si>
  <si>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</si>
  <si>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</si>
  <si>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</si>
  <si>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</si>
  <si>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</si>
  <si>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</si>
  <si>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</si>
  <si>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</si>
  <si>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</si>
  <si>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</si>
  <si>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</si>
  <si>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</si>
  <si>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</si>
  <si>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</si>
  <si>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</si>
  <si>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</si>
  <si>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</si>
  <si>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</si>
  <si>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</si>
  <si>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</si>
  <si>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</si>
  <si>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</si>
  <si>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</si>
  <si>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</si>
  <si>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</si>
  <si>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</si>
  <si>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</si>
  <si>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</si>
  <si>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</si>
  <si>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</si>
  <si>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</si>
  <si>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</si>
  <si>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</si>
  <si>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</si>
  <si>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</si>
  <si>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</si>
  <si>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Отклонение мачты от вертикали на 158 мм и 963 мм в двух поперечных плоскостях</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</si>
  <si>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</si>
  <si>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</si>
  <si>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</si>
  <si>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</si>
  <si>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</si>
  <si>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</si>
  <si>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</si>
  <si>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</si>
  <si>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</si>
  <si>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</si>
  <si>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</si>
  <si>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</si>
  <si>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</si>
  <si>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</si>
  <si>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</si>
  <si>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</si>
  <si>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</si>
  <si>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</si>
  <si>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</si>
  <si>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</si>
  <si>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</si>
  <si>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</si>
  <si>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</si>
  <si>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</si>
  <si>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</si>
  <si>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</si>
  <si>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</si>
  <si>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</si>
  <si>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</si>
  <si>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</si>
  <si>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</si>
  <si>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</si>
  <si>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</si>
  <si>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</si>
  <si>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</si>
  <si>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</si>
  <si>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</si>
  <si>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</si>
  <si>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</si>
  <si>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</si>
  <si>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</si>
  <si>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</si>
  <si>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</si>
  <si>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</si>
  <si>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</si>
  <si>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</si>
  <si>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</si>
  <si>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</si>
  <si>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</si>
  <si>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</si>
  <si>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</si>
  <si>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</si>
  <si>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</si>
  <si>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</si>
  <si>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</si>
  <si>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</si>
  <si>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</si>
  <si>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</si>
  <si>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</si>
  <si>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</si>
  <si>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</si>
  <si>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</si>
  <si>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</si>
  <si>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</si>
  <si>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</si>
  <si>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</si>
  <si>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</si>
  <si>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</si>
  <si>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</si>
  <si>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</si>
  <si>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</si>
  <si>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</si>
  <si>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</si>
  <si>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</si>
  <si>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</si>
  <si>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</si>
  <si>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</si>
  <si>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</si>
  <si>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</si>
  <si>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</si>
  <si>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</si>
  <si>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</si>
  <si>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</si>
  <si>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</si>
  <si>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</si>
  <si>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</si>
  <si>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</si>
  <si>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</si>
  <si>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</si>
  <si>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</si>
  <si>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</si>
  <si>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</si>
  <si>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</si>
  <si>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</si>
  <si>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</si>
  <si>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</si>
  <si>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</si>
  <si>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</si>
  <si>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</si>
  <si>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</si>
  <si>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</si>
  <si>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</si>
  <si>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</si>
  <si>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</si>
  <si>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</si>
  <si>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</si>
  <si>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</si>
  <si>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</si>
  <si>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</si>
  <si>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</si>
  <si>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</si>
  <si>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</si>
  <si>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</si>
  <si>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</si>
  <si>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</si>
  <si>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</si>
  <si>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</si>
  <si>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</si>
  <si>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</si>
  <si>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</si>
  <si>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</si>
  <si>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</si>
  <si>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</si>
  <si>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</si>
  <si>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</si>
  <si>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</si>
  <si>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</si>
  <si>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</si>
  <si>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</si>
  <si>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</si>
  <si>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</si>
  <si>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</si>
  <si>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</si>
  <si>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</si>
  <si>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</si>
  <si>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</si>
  <si>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</si>
  <si>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</si>
  <si>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</si>
  <si>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</si>
  <si>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</si>
  <si>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</si>
  <si>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</si>
  <si>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</si>
  <si>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</si>
  <si>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</si>
  <si>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</si>
  <si>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</si>
  <si>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</si>
  <si>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</si>
  <si>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</si>
  <si>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</si>
  <si>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</si>
  <si>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</si>
  <si>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</si>
  <si>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</si>
  <si>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</si>
  <si>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</si>
  <si>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</si>
  <si>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</si>
  <si>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</si>
  <si>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</si>
  <si>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</si>
  <si>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</si>
  <si>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</si>
  <si>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</si>
  <si>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</si>
  <si>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</si>
  <si>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</si>
  <si>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</si>
  <si>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</si>
  <si>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</si>
  <si>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</si>
  <si>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</si>
  <si>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</si>
  <si>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</si>
  <si>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</si>
  <si>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</si>
  <si>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</si>
  <si>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</si>
  <si>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</si>
  <si>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</si>
  <si>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</si>
  <si>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</si>
  <si>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</si>
  <si>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</si>
  <si>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</si>
  <si>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</si>
  <si>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</si>
  <si>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</si>
  <si>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</si>
  <si>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</si>
  <si>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</si>
  <si>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</si>
  <si>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</si>
  <si>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</si>
  <si>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</si>
  <si>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</si>
  <si>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</si>
  <si>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</si>
  <si>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</si>
  <si>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</si>
  <si>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</si>
  <si>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</si>
  <si>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</si>
  <si>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</si>
  <si>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</si>
  <si>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</si>
  <si>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</si>
  <si>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</si>
  <si>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</si>
  <si>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</si>
  <si>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</si>
  <si>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</si>
  <si>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</si>
  <si>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</si>
  <si>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</si>
  <si>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</si>
  <si>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</si>
  <si>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</si>
  <si>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</si>
  <si>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</si>
  <si>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</si>
  <si>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</si>
  <si>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</si>
  <si>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</si>
  <si>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</si>
  <si>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</si>
  <si>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</si>
  <si>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</si>
  <si>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</si>
  <si>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</si>
  <si>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</si>
  <si>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</si>
  <si>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</si>
  <si>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</si>
  <si>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</si>
  <si>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</si>
  <si>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</si>
  <si>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</si>
  <si>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</si>
  <si>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</si>
  <si>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</si>
  <si>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</si>
  <si>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</si>
  <si>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</si>
  <si>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</si>
  <si>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</si>
  <si>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</si>
  <si>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</si>
  <si>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</si>
  <si>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</si>
  <si>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</si>
  <si>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</si>
  <si>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</si>
  <si>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</si>
  <si>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</si>
  <si>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</si>
  <si>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</si>
  <si>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</si>
  <si>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</si>
  <si>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</si>
  <si>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</si>
  <si>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</si>
  <si>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</si>
  <si>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</si>
  <si>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</si>
  <si>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</si>
  <si>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</si>
  <si>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</si>
  <si>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</si>
  <si>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</si>
  <si>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</si>
  <si>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</si>
  <si>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</si>
  <si>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</si>
  <si>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</si>
  <si>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</si>
  <si>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</si>
  <si>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</si>
  <si>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</si>
  <si>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</si>
  <si>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</si>
  <si>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</si>
  <si>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</si>
  <si>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</si>
  <si>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</si>
  <si>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</si>
  <si>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</si>
  <si>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</si>
  <si>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</si>
  <si>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</si>
  <si>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</si>
  <si>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</si>
  <si>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</si>
  <si>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</si>
  <si>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</si>
  <si>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</si>
  <si>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</si>
  <si>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</si>
  <si>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</si>
  <si>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</si>
  <si>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</si>
  <si>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</si>
  <si>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</si>
  <si>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</si>
  <si>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</si>
  <si>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</si>
  <si>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</si>
  <si>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</si>
  <si>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</si>
  <si>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</si>
  <si>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</si>
  <si>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</si>
  <si>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</si>
  <si>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</si>
  <si>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</si>
  <si>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</si>
  <si>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</si>
  <si>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</si>
  <si>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</si>
  <si>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</si>
  <si>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</si>
  <si>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</si>
  <si>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</si>
  <si>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</si>
  <si>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</si>
  <si>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</si>
  <si>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</si>
  <si>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</si>
  <si>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</si>
  <si>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</si>
  <si>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</si>
  <si>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</si>
  <si>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</si>
  <si>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</si>
  <si>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</si>
  <si>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</si>
  <si>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</si>
  <si>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</si>
  <si>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</si>
  <si>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</si>
  <si>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</si>
  <si>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</si>
  <si>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</si>
  <si>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</si>
  <si>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</si>
  <si>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</si>
  <si>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</si>
  <si>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</si>
  <si>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</si>
  <si>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</si>
  <si>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</si>
  <si>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</si>
  <si>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</si>
  <si>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</si>
  <si>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</si>
  <si>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</si>
  <si>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</si>
  <si>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</si>
  <si>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</si>
  <si>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</si>
  <si>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</si>
  <si>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</si>
  <si>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</si>
  <si>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</si>
  <si>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</si>
  <si>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</si>
  <si>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</si>
  <si>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</si>
  <si>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</si>
  <si>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</si>
  <si>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</si>
  <si>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</si>
  <si>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</si>
  <si>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</si>
  <si>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</si>
  <si>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</si>
  <si>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</si>
  <si>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</si>
  <si>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</si>
  <si>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</si>
  <si>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</si>
  <si>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</si>
  <si>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</si>
  <si>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</si>
  <si>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</si>
  <si>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</si>
  <si>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</si>
  <si>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</si>
  <si>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</si>
  <si>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</si>
  <si>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</si>
  <si>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</si>
  <si>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</si>
  <si>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</si>
  <si>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</si>
  <si>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</si>
  <si>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</si>
  <si>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</si>
  <si>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</si>
  <si>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</si>
  <si>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</si>
  <si>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</si>
  <si>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</si>
  <si>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</si>
  <si>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</si>
  <si>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</si>
  <si>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</si>
  <si>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</si>
  <si>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</si>
  <si>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</si>
  <si>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</si>
  <si>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</si>
  <si>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</si>
  <si>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</si>
  <si>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</si>
  <si>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</si>
  <si>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</si>
  <si>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</si>
  <si>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</si>
  <si>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</si>
  <si>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</si>
  <si>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</si>
  <si>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</si>
  <si>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</si>
  <si>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</si>
  <si>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</si>
  <si>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</si>
  <si>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</si>
  <si>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</si>
  <si>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</si>
  <si>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</si>
  <si>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</si>
  <si>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</si>
  <si>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</si>
  <si>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</si>
  <si>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</si>
  <si>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</si>
  <si>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</si>
  <si>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</si>
  <si>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</si>
  <si>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</si>
  <si>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</si>
  <si>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</si>
  <si>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</si>
  <si>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</si>
  <si>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</si>
  <si>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</si>
  <si>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</si>
  <si>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</si>
  <si>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</si>
  <si>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</si>
  <si>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</si>
  <si>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</si>
  <si>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</si>
  <si>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</si>
  <si>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</si>
  <si>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</si>
  <si>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</si>
  <si>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</si>
  <si>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</si>
  <si>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</si>
  <si>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</si>
  <si>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</si>
  <si>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</si>
  <si>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</si>
  <si>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</si>
  <si>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</si>
  <si>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</si>
  <si>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</si>
  <si>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</si>
  <si>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</si>
  <si>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</si>
  <si>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</si>
  <si>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</si>
  <si>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</si>
  <si>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</si>
  <si>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</si>
  <si>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</si>
  <si>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</si>
  <si>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</si>
  <si>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</si>
  <si>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</si>
  <si>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</si>
  <si>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</si>
  <si>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</si>
  <si>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</si>
  <si>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</si>
  <si>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</si>
  <si>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</si>
  <si>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</si>
  <si>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</si>
  <si>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</si>
  <si>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</si>
  <si>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</si>
  <si>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</si>
  <si>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</si>
  <si>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</si>
  <si>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</si>
  <si>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</si>
  <si>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</si>
  <si>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</si>
  <si>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</si>
  <si>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</si>
  <si>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</si>
  <si>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</si>
  <si>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</si>
  <si>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</si>
  <si>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</si>
  <si>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</si>
  <si>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</si>
  <si>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</si>
  <si>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</si>
  <si>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</si>
  <si>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</si>
  <si>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</si>
  <si>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</si>
  <si>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</si>
  <si>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</si>
  <si>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</si>
  <si>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</si>
  <si>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</si>
  <si>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</si>
  <si>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</si>
  <si>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</si>
  <si>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</si>
  <si>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</si>
  <si>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</si>
  <si>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</si>
  <si>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</si>
  <si>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</si>
  <si>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</si>
  <si>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</si>
  <si>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</si>
  <si>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</si>
  <si>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</si>
  <si>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</si>
  <si>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</si>
  <si>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</si>
  <si>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</si>
  <si>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</si>
  <si>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</si>
  <si>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</si>
  <si>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</si>
  <si>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</si>
  <si>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</si>
  <si>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</si>
  <si>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</si>
  <si>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</si>
  <si>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</si>
  <si>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</si>
  <si>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</si>
  <si>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</si>
  <si>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</si>
  <si>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</si>
  <si>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</si>
  <si>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</si>
  <si>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</si>
  <si>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</si>
  <si>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</si>
  <si>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</si>
  <si>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</si>
  <si>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</si>
  <si>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</si>
  <si>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</si>
  <si>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</si>
  <si>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</si>
  <si>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</si>
  <si>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</si>
  <si>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</si>
  <si>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</si>
  <si>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</si>
  <si>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</si>
  <si>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</si>
  <si>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</si>
  <si>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ГРС 80 км восточнее пгт. Уренгой, территория НГКМ "Южно-Русское"
ОАО "Севернефтегазпром"</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</si>
  <si>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</si>
  <si>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</si>
  <si>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</si>
  <si>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</si>
  <si>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</si>
  <si>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</si>
  <si>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</si>
  <si>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</si>
  <si>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</si>
  <si>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</si>
  <si>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</si>
  <si>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</si>
  <si>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</si>
  <si>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</si>
  <si>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</si>
  <si>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</si>
  <si>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</si>
  <si>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</si>
  <si>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</si>
  <si>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</si>
  <si>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</si>
  <si>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</si>
  <si>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</si>
  <si>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</si>
  <si>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</si>
  <si>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</si>
  <si>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</si>
  <si>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</si>
  <si>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</si>
  <si>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</si>
  <si>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</si>
  <si>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</si>
  <si>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</si>
  <si>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</si>
  <si>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</si>
  <si>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</si>
  <si>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</si>
  <si>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</si>
  <si>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</si>
  <si>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</si>
  <si>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</si>
  <si>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</si>
  <si>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</si>
  <si>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</si>
  <si>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</si>
  <si>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</si>
  <si>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</si>
  <si>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</si>
  <si>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</si>
  <si>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</si>
  <si>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</si>
  <si>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</si>
  <si>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</si>
  <si>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</si>
  <si>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</si>
  <si>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</si>
  <si>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</si>
  <si>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</si>
  <si>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</si>
  <si>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</si>
  <si>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</si>
  <si>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</si>
  <si>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</si>
  <si>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</si>
  <si>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</si>
  <si>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</si>
  <si>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</si>
  <si>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</si>
  <si>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</si>
  <si>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</si>
  <si>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</si>
  <si>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</si>
  <si>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</si>
  <si>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</si>
  <si>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</si>
  <si>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</si>
  <si>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</si>
  <si>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</si>
  <si>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</si>
  <si>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</si>
  <si>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</si>
  <si>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</si>
  <si>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КС-13 "Карасульская", 
п. Новокировский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</si>
  <si>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</si>
  <si>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</si>
  <si>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</si>
  <si>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</si>
  <si>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</si>
  <si>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</si>
  <si>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</si>
  <si>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</si>
  <si>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</si>
  <si>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</si>
  <si>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</si>
  <si>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</si>
  <si>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</si>
  <si>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</si>
  <si>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</si>
  <si>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</si>
  <si>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</si>
  <si>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</si>
  <si>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</si>
  <si>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</si>
  <si>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</si>
  <si>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</si>
  <si>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</si>
  <si>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</si>
  <si>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</si>
  <si>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</si>
  <si>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</si>
  <si>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Ялуторовский район</t>
  </si>
  <si>
    <t>Тюменская обл, 
2 км северо-восточнее Ялуторовск г, ПРС-2</t>
  </si>
  <si>
    <t>Заводоуковский район</t>
  </si>
  <si>
    <t>Тюменская обл, Заводоуковский р-н, 1 км северо-западнее Новая Заимка с, ПРС-3</t>
  </si>
  <si>
    <t>Омутинский район</t>
  </si>
  <si>
    <t>Тюменская обл, Омутинский р-н, 0,6 км юго-западнее Новодеревенская д, 
ПРС-4</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</si>
  <si>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</si>
  <si>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</si>
  <si>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</si>
  <si>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</si>
  <si>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</si>
  <si>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</si>
  <si>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</si>
  <si>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</si>
  <si>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</si>
  <si>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</si>
  <si>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</si>
  <si>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</si>
  <si>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</si>
  <si>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</si>
  <si>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</si>
  <si>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</si>
  <si>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</si>
  <si>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</si>
  <si>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</si>
  <si>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</si>
  <si>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</si>
  <si>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</si>
  <si>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</si>
  <si>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</si>
  <si>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</si>
  <si>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</si>
  <si>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</si>
  <si>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</si>
  <si>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</si>
  <si>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</si>
  <si>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</si>
  <si>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</si>
  <si>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</si>
  <si>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</si>
  <si>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</si>
  <si>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</si>
  <si>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</si>
  <si>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</si>
  <si>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</si>
  <si>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цех</t>
  </si>
  <si>
    <t>ПТО</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</si>
  <si>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</si>
  <si>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</si>
  <si>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</si>
  <si>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</si>
  <si>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</si>
  <si>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</si>
  <si>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</si>
  <si>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</si>
  <si>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</si>
  <si>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</si>
  <si>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</si>
  <si>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</si>
  <si>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</si>
  <si>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</si>
  <si>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</si>
  <si>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</si>
  <si>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69°00'18" </t>
  </si>
  <si>
    <t xml:space="preserve">56°19'05"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</si>
  <si>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</si>
  <si>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</si>
  <si>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</si>
  <si>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</si>
  <si>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</si>
  <si>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</si>
  <si>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</si>
  <si>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</si>
  <si>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</si>
  <si>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</si>
  <si>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</si>
  <si>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</si>
  <si>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</si>
  <si>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</si>
  <si>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</si>
  <si>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</si>
  <si>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</si>
  <si>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</si>
  <si>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</si>
  <si>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</si>
  <si>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</si>
  <si>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</si>
  <si>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</si>
  <si>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</si>
  <si>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</si>
  <si>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</si>
  <si>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</si>
  <si>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</si>
  <si>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</si>
  <si>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</si>
  <si>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</si>
  <si>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</si>
  <si>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</si>
  <si>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</si>
  <si>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</si>
  <si>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</si>
  <si>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</si>
  <si>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</si>
  <si>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</si>
  <si>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</si>
  <si>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</si>
  <si>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</si>
  <si>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</si>
  <si>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</si>
  <si>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</si>
  <si>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</si>
  <si>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</si>
  <si>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</si>
  <si>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</si>
  <si>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</si>
  <si>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</si>
  <si>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 xml:space="preserve">работы по капремонту АМС проводили АО "Индивидуальные Бизнес Решения" </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</si>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</sst>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F419]yyyy\,\ mmmm;@"/>
  </numFmts>
  <fonts count="92">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b/>
      <u/>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b/>
      <sz val="8"/>
      <color theme="1"/>
      <name val="Times New Roman"/>
      <family val="1"/>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b/>
      <u/>
      <sz val="8.5"/>
      <color theme="10"/>
      <name val="Arial Cyr"/>
      <charset val="204"/>
    </font>
    <font>
      <b/>
      <sz val="10"/>
      <name val="Arial Cyr"/>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theme="3"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9">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2" fillId="0" borderId="0" applyNumberFormat="0" applyFill="0" applyBorder="0" applyAlignment="0" applyProtection="0">
      <alignment vertical="top"/>
      <protection locked="0"/>
    </xf>
    <xf numFmtId="0" fontId="45" fillId="0" borderId="0"/>
  </cellStyleXfs>
  <cellXfs count="850">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5"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7"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2"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3"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3"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5"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4"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5"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8"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Fill="1" applyBorder="1" applyAlignment="1">
      <alignment horizontal="center" vertical="center" wrapText="1"/>
    </xf>
    <xf numFmtId="49" fontId="17" fillId="2" borderId="1" xfId="0" applyNumberFormat="1"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0" borderId="1" xfId="0" applyNumberFormat="1" applyFont="1" applyBorder="1" applyAlignment="1">
      <alignment horizontal="center" vertical="center"/>
    </xf>
    <xf numFmtId="49" fontId="17" fillId="0" borderId="1" xfId="0" applyNumberFormat="1" applyFont="1" applyBorder="1" applyAlignment="1">
      <alignment horizontal="center" vertical="center" wrapText="1"/>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7" fillId="3"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6"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30"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8" fillId="2" borderId="1" xfId="0" applyFont="1" applyFill="1" applyBorder="1" applyAlignment="1">
      <alignment horizontal="center" vertical="center" wrapText="1"/>
    </xf>
    <xf numFmtId="0" fontId="32" fillId="0" borderId="15" xfId="0" applyFont="1" applyFill="1" applyBorder="1" applyAlignment="1"/>
    <xf numFmtId="0" fontId="33" fillId="0" borderId="15" xfId="0" applyFont="1" applyBorder="1" applyAlignment="1"/>
    <xf numFmtId="0" fontId="34" fillId="0" borderId="1" xfId="2" applyFont="1" applyFill="1" applyBorder="1" applyAlignment="1">
      <alignment horizontal="center"/>
    </xf>
    <xf numFmtId="49" fontId="34" fillId="0" borderId="1" xfId="2" applyNumberFormat="1" applyFont="1" applyFill="1" applyBorder="1" applyAlignment="1">
      <alignment horizontal="center"/>
    </xf>
    <xf numFmtId="0" fontId="34" fillId="0" borderId="1" xfId="2" applyFont="1" applyFill="1" applyBorder="1" applyAlignment="1">
      <alignment horizontal="center" vertical="center" wrapText="1"/>
    </xf>
    <xf numFmtId="1" fontId="34" fillId="0" borderId="1" xfId="2" applyNumberFormat="1" applyFont="1" applyFill="1" applyBorder="1" applyAlignment="1">
      <alignment horizontal="center"/>
    </xf>
    <xf numFmtId="49" fontId="34"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8"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3"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9"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5"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7" fillId="4" borderId="1" xfId="8" applyFont="1" applyFill="1" applyBorder="1" applyAlignment="1">
      <alignment horizontal="center" vertical="center" wrapText="1"/>
    </xf>
    <xf numFmtId="0" fontId="48"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49" fillId="0" borderId="1" xfId="8" applyFont="1" applyBorder="1" applyAlignment="1">
      <alignment horizontal="center" vertical="center" wrapText="1"/>
    </xf>
    <xf numFmtId="0" fontId="45" fillId="0" borderId="1" xfId="8" applyFill="1" applyBorder="1" applyAlignment="1">
      <alignment horizontal="center" vertical="center" wrapText="1"/>
    </xf>
    <xf numFmtId="0" fontId="45" fillId="2" borderId="1" xfId="8" applyFill="1" applyBorder="1" applyAlignment="1">
      <alignment horizontal="center" vertical="center" wrapText="1"/>
    </xf>
    <xf numFmtId="0" fontId="45" fillId="0" borderId="1" xfId="8" applyBorder="1" applyAlignment="1">
      <alignment horizontal="left" vertical="center" wrapText="1"/>
    </xf>
    <xf numFmtId="0" fontId="45" fillId="0" borderId="1" xfId="8" applyBorder="1" applyAlignment="1">
      <alignment horizontal="center" vertical="center" wrapText="1"/>
    </xf>
    <xf numFmtId="0" fontId="45" fillId="0" borderId="1" xfId="8" applyBorder="1" applyAlignment="1">
      <alignment horizontal="center" vertical="center"/>
    </xf>
    <xf numFmtId="0" fontId="10" fillId="4" borderId="1" xfId="8" applyFont="1" applyFill="1" applyBorder="1" applyAlignment="1">
      <alignment horizontal="center" vertical="center" wrapText="1"/>
    </xf>
    <xf numFmtId="0" fontId="45"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5" fillId="0" borderId="1" xfId="8" applyFill="1" applyBorder="1" applyAlignment="1">
      <alignment horizontal="center" vertical="center"/>
    </xf>
    <xf numFmtId="0" fontId="4" fillId="0" borderId="1" xfId="8" applyFont="1" applyBorder="1" applyAlignment="1">
      <alignment horizontal="center" vertical="center" wrapText="1"/>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49" fontId="20" fillId="0" borderId="1" xfId="0" applyNumberFormat="1" applyFont="1" applyFill="1" applyBorder="1" applyAlignment="1">
      <alignment horizontal="center" vertical="center" wrapText="1"/>
    </xf>
    <xf numFmtId="0" fontId="53" fillId="0" borderId="1" xfId="0" applyFont="1" applyBorder="1" applyAlignment="1">
      <alignment horizontal="center" vertical="center" wrapText="1"/>
    </xf>
    <xf numFmtId="0" fontId="53" fillId="0" borderId="1"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53" fillId="0" borderId="1" xfId="0" applyFont="1" applyBorder="1" applyAlignment="1">
      <alignment horizontal="center" vertical="center"/>
    </xf>
    <xf numFmtId="165" fontId="53" fillId="0" borderId="1" xfId="0" applyNumberFormat="1" applyFont="1" applyFill="1" applyBorder="1" applyAlignment="1">
      <alignment horizontal="center" vertical="center" wrapText="1"/>
    </xf>
    <xf numFmtId="0" fontId="33" fillId="0" borderId="1" xfId="0" applyFont="1" applyBorder="1" applyAlignment="1">
      <alignment horizontal="center" vertical="center" wrapText="1"/>
    </xf>
    <xf numFmtId="49" fontId="52" fillId="0" borderId="1" xfId="0" applyNumberFormat="1" applyFont="1" applyBorder="1" applyAlignment="1">
      <alignment horizontal="center" vertical="center" wrapText="1"/>
    </xf>
    <xf numFmtId="49" fontId="53" fillId="0" borderId="1" xfId="0" applyNumberFormat="1" applyFont="1" applyBorder="1" applyAlignment="1">
      <alignment horizontal="center" vertical="center" wrapText="1"/>
    </xf>
    <xf numFmtId="49" fontId="53" fillId="0" borderId="1" xfId="0" applyNumberFormat="1" applyFont="1" applyFill="1" applyBorder="1" applyAlignment="1">
      <alignment horizontal="center" vertical="center" wrapText="1"/>
    </xf>
    <xf numFmtId="49" fontId="53" fillId="0" borderId="1" xfId="0" applyNumberFormat="1" applyFont="1" applyBorder="1" applyAlignment="1">
      <alignment horizontal="center" vertical="center"/>
    </xf>
    <xf numFmtId="0" fontId="56" fillId="0" borderId="1" xfId="0" applyFont="1" applyBorder="1" applyAlignment="1">
      <alignment horizontal="center" vertical="center"/>
    </xf>
    <xf numFmtId="49" fontId="33"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9" fillId="0" borderId="1" xfId="0" applyFont="1" applyFill="1" applyBorder="1" applyAlignment="1">
      <alignment horizontal="center" vertical="center" wrapText="1"/>
    </xf>
    <xf numFmtId="0" fontId="57" fillId="2" borderId="1" xfId="0" applyFont="1" applyFill="1" applyBorder="1" applyAlignment="1">
      <alignment horizontal="center" vertical="center" wrapText="1"/>
    </xf>
    <xf numFmtId="0" fontId="22"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40" fillId="0" borderId="1" xfId="0" applyFont="1" applyFill="1" applyBorder="1" applyAlignment="1">
      <alignment horizontal="center" vertical="center" wrapText="1"/>
    </xf>
    <xf numFmtId="49" fontId="59" fillId="0" borderId="1" xfId="0" applyNumberFormat="1" applyFont="1" applyFill="1" applyBorder="1" applyAlignment="1">
      <alignment horizontal="center" vertical="center" wrapText="1"/>
    </xf>
    <xf numFmtId="0" fontId="59"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4" fillId="0" borderId="0" xfId="2" applyNumberFormat="1" applyFont="1" applyFill="1" applyBorder="1" applyAlignment="1">
      <alignment horizontal="center" vertical="center" wrapText="1"/>
    </xf>
    <xf numFmtId="0" fontId="34" fillId="0" borderId="0" xfId="2" applyFont="1" applyFill="1" applyBorder="1" applyAlignment="1">
      <alignment horizontal="center"/>
    </xf>
    <xf numFmtId="49" fontId="34" fillId="0" borderId="0" xfId="2" applyNumberFormat="1" applyFont="1" applyFill="1" applyBorder="1" applyAlignment="1">
      <alignment horizontal="center"/>
    </xf>
    <xf numFmtId="0" fontId="34"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7" fillId="0" borderId="3"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3"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5" fillId="0" borderId="0" xfId="8" applyAlignment="1">
      <alignment horizontal="center" vertical="center"/>
    </xf>
    <xf numFmtId="0" fontId="45" fillId="0" borderId="0" xfId="8" applyAlignment="1">
      <alignment horizontal="center"/>
    </xf>
    <xf numFmtId="0" fontId="45" fillId="0" borderId="0" xfId="8" applyAlignment="1">
      <alignment horizontal="left"/>
    </xf>
    <xf numFmtId="0" fontId="69" fillId="6" borderId="4" xfId="8" applyFont="1" applyFill="1" applyBorder="1" applyAlignment="1">
      <alignment horizontal="center" vertical="center" wrapText="1"/>
    </xf>
    <xf numFmtId="0" fontId="69" fillId="6" borderId="3" xfId="8" applyFont="1" applyFill="1" applyBorder="1" applyAlignment="1">
      <alignment horizontal="center" vertical="center" wrapText="1"/>
    </xf>
    <xf numFmtId="0" fontId="45" fillId="0" borderId="0" xfId="8" applyAlignment="1">
      <alignment horizontal="center" vertical="center" wrapText="1"/>
    </xf>
    <xf numFmtId="0" fontId="48" fillId="0" borderId="1" xfId="8" applyFont="1" applyFill="1" applyBorder="1" applyAlignment="1">
      <alignment horizontal="center" vertical="center"/>
    </xf>
    <xf numFmtId="0" fontId="48" fillId="0" borderId="14" xfId="8" applyFont="1" applyFill="1" applyBorder="1" applyAlignment="1">
      <alignment horizontal="left" vertical="center" wrapText="1"/>
    </xf>
    <xf numFmtId="0" fontId="48" fillId="0" borderId="1" xfId="8" applyFont="1" applyFill="1" applyBorder="1" applyAlignment="1">
      <alignment horizontal="left" vertical="center" wrapText="1"/>
    </xf>
    <xf numFmtId="0" fontId="68" fillId="0" borderId="1" xfId="8" applyFont="1" applyFill="1" applyBorder="1" applyAlignment="1">
      <alignment horizontal="center" vertical="center" wrapText="1"/>
    </xf>
    <xf numFmtId="0" fontId="48" fillId="0" borderId="0" xfId="8" applyFont="1" applyAlignment="1">
      <alignment horizontal="center" vertical="center" wrapText="1"/>
    </xf>
    <xf numFmtId="0" fontId="45" fillId="0" borderId="4" xfId="8" applyFont="1" applyFill="1" applyBorder="1" applyAlignment="1">
      <alignment horizontal="center" vertical="center" wrapText="1"/>
    </xf>
    <xf numFmtId="0" fontId="45" fillId="0" borderId="4" xfId="8" applyFont="1" applyFill="1" applyBorder="1" applyAlignment="1">
      <alignment horizontal="left" vertical="center" wrapText="1"/>
    </xf>
    <xf numFmtId="0" fontId="45" fillId="0" borderId="3" xfId="8" applyFont="1" applyFill="1" applyBorder="1" applyAlignment="1">
      <alignment horizontal="center" vertical="center" wrapText="1"/>
    </xf>
    <xf numFmtId="0" fontId="45" fillId="0" borderId="0" xfId="8" applyFill="1"/>
    <xf numFmtId="0" fontId="45" fillId="0" borderId="0" xfId="8" applyFill="1" applyAlignment="1">
      <alignment horizontal="center" vertical="center"/>
    </xf>
    <xf numFmtId="0" fontId="45" fillId="0" borderId="0" xfId="8" applyFill="1" applyAlignment="1">
      <alignment horizontal="center" vertical="center" wrapText="1"/>
    </xf>
    <xf numFmtId="0" fontId="45" fillId="0" borderId="2" xfId="8" applyFont="1" applyFill="1" applyBorder="1" applyAlignment="1">
      <alignment horizontal="center" vertical="center" wrapText="1"/>
    </xf>
    <xf numFmtId="0" fontId="45" fillId="0" borderId="2" xfId="8" applyFont="1" applyFill="1" applyBorder="1" applyAlignment="1">
      <alignment horizontal="left" vertical="center" wrapText="1"/>
    </xf>
    <xf numFmtId="0" fontId="45" fillId="0" borderId="1" xfId="8" applyFont="1" applyFill="1" applyBorder="1" applyAlignment="1">
      <alignment horizontal="center" vertical="center" wrapText="1"/>
    </xf>
    <xf numFmtId="0" fontId="45" fillId="0" borderId="18" xfId="8" applyFill="1" applyBorder="1" applyAlignment="1">
      <alignment horizontal="center" vertical="center"/>
    </xf>
    <xf numFmtId="0" fontId="45" fillId="0" borderId="18" xfId="8" applyFill="1" applyBorder="1" applyAlignment="1">
      <alignment horizontal="center" vertical="center" wrapText="1"/>
    </xf>
    <xf numFmtId="0" fontId="45" fillId="0" borderId="18" xfId="8" applyFont="1" applyFill="1" applyBorder="1" applyAlignment="1">
      <alignment horizontal="left" vertical="center" wrapText="1"/>
    </xf>
    <xf numFmtId="0" fontId="45" fillId="0" borderId="18" xfId="8" applyFont="1" applyFill="1" applyBorder="1" applyAlignment="1">
      <alignment horizontal="center" vertical="center" wrapText="1"/>
    </xf>
    <xf numFmtId="0" fontId="71" fillId="0" borderId="14" xfId="8" applyFont="1" applyFill="1" applyBorder="1" applyAlignment="1">
      <alignment horizontal="left" vertical="center" wrapText="1"/>
    </xf>
    <xf numFmtId="0" fontId="71" fillId="0" borderId="1" xfId="8" applyFont="1" applyFill="1" applyBorder="1" applyAlignment="1">
      <alignment horizontal="center" vertical="center" wrapText="1"/>
    </xf>
    <xf numFmtId="0" fontId="71"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5" fillId="0" borderId="18" xfId="8" applyFont="1" applyFill="1" applyBorder="1" applyAlignment="1">
      <alignment horizontal="left" vertical="center" wrapText="1" shrinkToFit="1"/>
    </xf>
    <xf numFmtId="0" fontId="55" fillId="0" borderId="18" xfId="8" applyFont="1" applyFill="1" applyBorder="1" applyAlignment="1">
      <alignment horizontal="center" vertical="center" wrapText="1" shrinkToFit="1"/>
    </xf>
    <xf numFmtId="0" fontId="45"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8" fillId="0" borderId="18" xfId="8" applyFont="1" applyFill="1" applyBorder="1" applyAlignment="1">
      <alignment horizontal="center" vertical="center"/>
    </xf>
    <xf numFmtId="0" fontId="45" fillId="0" borderId="19" xfId="8" applyFill="1" applyBorder="1" applyAlignment="1">
      <alignment horizontal="center" vertical="center"/>
    </xf>
    <xf numFmtId="0" fontId="45" fillId="0" borderId="19" xfId="8" applyFill="1" applyBorder="1" applyAlignment="1">
      <alignment horizontal="center" vertical="center" wrapText="1"/>
    </xf>
    <xf numFmtId="0" fontId="45" fillId="0" borderId="14" xfId="8" applyFont="1" applyFill="1" applyBorder="1" applyAlignment="1">
      <alignment horizontal="left" vertical="center" wrapText="1"/>
    </xf>
    <xf numFmtId="0" fontId="45" fillId="0" borderId="1" xfId="8" applyFont="1" applyFill="1" applyBorder="1" applyAlignment="1">
      <alignment horizontal="left" vertical="center" wrapText="1"/>
    </xf>
    <xf numFmtId="0" fontId="72" fillId="0" borderId="1" xfId="8" applyFont="1" applyFill="1" applyBorder="1" applyAlignment="1">
      <alignment vertical="center"/>
    </xf>
    <xf numFmtId="0" fontId="45" fillId="0" borderId="3" xfId="8" applyFill="1" applyBorder="1" applyAlignment="1">
      <alignment horizontal="center" vertical="center"/>
    </xf>
    <xf numFmtId="0" fontId="45" fillId="0" borderId="3" xfId="8" applyFill="1" applyBorder="1" applyAlignment="1">
      <alignment horizontal="center" vertical="center" wrapText="1"/>
    </xf>
    <xf numFmtId="0" fontId="45" fillId="0" borderId="5" xfId="8" applyFont="1" applyFill="1" applyBorder="1" applyAlignment="1">
      <alignment horizontal="left" vertical="center" wrapText="1"/>
    </xf>
    <xf numFmtId="0" fontId="45" fillId="0" borderId="3" xfId="8" applyFont="1" applyFill="1" applyBorder="1" applyAlignment="1">
      <alignment horizontal="left" vertical="center" wrapText="1"/>
    </xf>
    <xf numFmtId="0" fontId="71" fillId="0" borderId="5" xfId="8" applyFont="1" applyFill="1" applyBorder="1" applyAlignment="1">
      <alignment horizontal="left" vertical="center" wrapText="1"/>
    </xf>
    <xf numFmtId="0" fontId="71" fillId="0" borderId="3" xfId="8" applyFont="1" applyFill="1" applyBorder="1" applyAlignment="1">
      <alignment horizontal="center" vertical="center" wrapText="1"/>
    </xf>
    <xf numFmtId="14" fontId="71" fillId="0" borderId="1" xfId="8" applyNumberFormat="1" applyFont="1" applyFill="1" applyBorder="1" applyAlignment="1">
      <alignment horizontal="center" vertical="center" wrapText="1"/>
    </xf>
    <xf numFmtId="0" fontId="71" fillId="0" borderId="3" xfId="8" applyFont="1" applyFill="1" applyBorder="1" applyAlignment="1">
      <alignment horizontal="left" vertical="center" wrapText="1"/>
    </xf>
    <xf numFmtId="0" fontId="45" fillId="7" borderId="1" xfId="8" applyFill="1" applyBorder="1" applyAlignment="1">
      <alignment horizontal="left" vertical="center" wrapText="1"/>
    </xf>
    <xf numFmtId="0" fontId="45"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7"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7"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9"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7"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1"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9" fillId="0" borderId="3" xfId="0" applyNumberFormat="1" applyFont="1" applyFill="1" applyBorder="1" applyAlignment="1">
      <alignment horizontal="center" vertical="center" wrapText="1"/>
    </xf>
    <xf numFmtId="0" fontId="35" fillId="0" borderId="1" xfId="2" applyFont="1" applyFill="1" applyBorder="1" applyAlignment="1">
      <alignment horizontal="center"/>
    </xf>
    <xf numFmtId="0" fontId="35"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3"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2" fillId="0" borderId="14" xfId="7" applyFill="1" applyBorder="1" applyAlignment="1" applyProtection="1">
      <alignment horizontal="center" vertical="center"/>
    </xf>
    <xf numFmtId="0" fontId="60"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2" fillId="0" borderId="5" xfId="7" applyFill="1" applyBorder="1" applyAlignment="1" applyProtection="1">
      <alignment horizontal="center" vertical="center"/>
    </xf>
    <xf numFmtId="0" fontId="10" fillId="0" borderId="3" xfId="0" applyFont="1" applyFill="1" applyBorder="1" applyAlignment="1">
      <alignment horizontal="center" vertical="center" wrapText="1"/>
    </xf>
    <xf numFmtId="0" fontId="10" fillId="0" borderId="3" xfId="0" applyNumberFormat="1" applyFont="1" applyFill="1" applyBorder="1" applyAlignment="1">
      <alignment horizontal="center" vertical="center"/>
    </xf>
    <xf numFmtId="0" fontId="10" fillId="0" borderId="3" xfId="0" applyFont="1" applyFill="1" applyBorder="1" applyAlignment="1">
      <alignment horizontal="center" vertical="center"/>
    </xf>
    <xf numFmtId="0" fontId="6" fillId="0" borderId="3" xfId="1" applyFont="1" applyFill="1" applyBorder="1" applyAlignment="1">
      <alignment horizontal="center" vertical="center"/>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1" fillId="8" borderId="13" xfId="7" applyFont="1" applyFill="1" applyBorder="1" applyAlignment="1" applyProtection="1">
      <alignment horizontal="left" vertical="center" wrapText="1"/>
    </xf>
    <xf numFmtId="0" fontId="11" fillId="8" borderId="14" xfId="7" applyFont="1" applyFill="1" applyBorder="1" applyAlignment="1" applyProtection="1">
      <alignment horizontal="left" vertical="center" wrapText="1"/>
    </xf>
    <xf numFmtId="0" fontId="10" fillId="8" borderId="1" xfId="0" applyFont="1" applyFill="1" applyBorder="1" applyAlignment="1">
      <alignment horizontal="left" vertical="center" wrapText="1"/>
    </xf>
    <xf numFmtId="0" fontId="10" fillId="8" borderId="1" xfId="0" applyNumberFormat="1" applyFont="1" applyFill="1" applyBorder="1" applyAlignment="1">
      <alignment horizontal="left" vertical="center"/>
    </xf>
    <xf numFmtId="0" fontId="10" fillId="8" borderId="1" xfId="0" applyNumberFormat="1" applyFont="1" applyFill="1" applyBorder="1" applyAlignment="1">
      <alignment horizontal="center" vertical="center" wrapText="1"/>
    </xf>
    <xf numFmtId="0" fontId="10" fillId="8" borderId="1" xfId="0" applyNumberFormat="1" applyFont="1" applyFill="1" applyBorder="1" applyAlignment="1">
      <alignment horizontal="left" vertical="center" wrapText="1"/>
    </xf>
    <xf numFmtId="3" fontId="10" fillId="8" borderId="1" xfId="0" applyNumberFormat="1" applyFont="1" applyFill="1" applyBorder="1" applyAlignment="1">
      <alignment horizontal="left" vertical="center" wrapText="1"/>
    </xf>
    <xf numFmtId="164" fontId="10" fillId="8" borderId="1" xfId="0" applyNumberFormat="1" applyFont="1" applyFill="1" applyBorder="1" applyAlignment="1">
      <alignment horizontal="left" vertical="center" wrapText="1"/>
    </xf>
    <xf numFmtId="1" fontId="10" fillId="8" borderId="1" xfId="0" applyNumberFormat="1" applyFont="1" applyFill="1" applyBorder="1" applyAlignment="1">
      <alignment horizontal="left" vertical="center" wrapText="1"/>
    </xf>
    <xf numFmtId="0" fontId="10" fillId="8" borderId="1" xfId="0" applyFont="1" applyFill="1" applyBorder="1" applyAlignment="1">
      <alignment horizontal="left" vertical="center"/>
    </xf>
    <xf numFmtId="14" fontId="10" fillId="8" borderId="1" xfId="0" applyNumberFormat="1" applyFont="1" applyFill="1" applyBorder="1" applyAlignment="1">
      <alignment horizontal="left" vertical="center" wrapText="1"/>
    </xf>
    <xf numFmtId="2" fontId="10" fillId="8" borderId="1" xfId="0" applyNumberFormat="1" applyFont="1" applyFill="1" applyBorder="1" applyAlignment="1">
      <alignment horizontal="left" vertical="center" wrapText="1"/>
    </xf>
    <xf numFmtId="49" fontId="62" fillId="8" borderId="1" xfId="0" applyNumberFormat="1" applyFont="1" applyFill="1" applyBorder="1" applyAlignment="1">
      <alignment horizontal="left" vertical="center" wrapText="1"/>
    </xf>
    <xf numFmtId="49" fontId="6" fillId="8" borderId="1" xfId="1" applyNumberFormat="1" applyFont="1" applyFill="1" applyBorder="1" applyAlignment="1">
      <alignment horizontal="left" vertical="center" wrapText="1"/>
    </xf>
    <xf numFmtId="49" fontId="10" fillId="8" borderId="1" xfId="0" applyNumberFormat="1" applyFont="1" applyFill="1" applyBorder="1" applyAlignment="1">
      <alignment horizontal="left" vertical="center" wrapText="1"/>
    </xf>
    <xf numFmtId="1" fontId="6" fillId="8" borderId="1" xfId="1" applyNumberFormat="1" applyFont="1" applyFill="1" applyBorder="1" applyAlignment="1">
      <alignment horizontal="left" vertical="center" wrapText="1"/>
    </xf>
    <xf numFmtId="0" fontId="6" fillId="8" borderId="13" xfId="1" applyFont="1" applyFill="1" applyBorder="1" applyAlignment="1" applyProtection="1">
      <alignment vertical="center" wrapText="1"/>
    </xf>
    <xf numFmtId="0" fontId="6" fillId="8" borderId="1" xfId="1" applyFont="1" applyFill="1" applyBorder="1" applyAlignment="1">
      <alignment horizontal="left" vertical="center" wrapText="1"/>
    </xf>
    <xf numFmtId="0" fontId="10" fillId="8" borderId="2" xfId="0" applyFont="1" applyFill="1" applyBorder="1" applyAlignment="1">
      <alignment horizontal="left" vertical="center" wrapText="1"/>
    </xf>
    <xf numFmtId="0" fontId="10" fillId="8" borderId="1" xfId="0" applyFont="1" applyFill="1" applyBorder="1" applyAlignment="1">
      <alignment horizontal="center" vertical="center"/>
    </xf>
    <xf numFmtId="0" fontId="6" fillId="8" borderId="1" xfId="1" applyFont="1" applyFill="1" applyBorder="1" applyAlignment="1">
      <alignment horizontal="left" vertical="center"/>
    </xf>
    <xf numFmtId="2" fontId="10" fillId="8" borderId="1" xfId="0" applyNumberFormat="1" applyFont="1" applyFill="1" applyBorder="1" applyAlignment="1">
      <alignment horizontal="left" vertical="center"/>
    </xf>
    <xf numFmtId="0" fontId="6" fillId="8" borderId="1" xfId="1" applyNumberFormat="1" applyFont="1" applyFill="1" applyBorder="1" applyAlignment="1">
      <alignment horizontal="left" vertical="center"/>
    </xf>
    <xf numFmtId="0" fontId="10" fillId="8" borderId="1" xfId="0" applyFont="1" applyFill="1" applyBorder="1" applyAlignment="1">
      <alignment horizontal="center" vertical="center" wrapText="1"/>
    </xf>
    <xf numFmtId="0" fontId="10" fillId="8" borderId="1" xfId="0" applyNumberFormat="1" applyFont="1" applyFill="1" applyBorder="1" applyAlignment="1">
      <alignment horizontal="center" vertical="center"/>
    </xf>
    <xf numFmtId="0" fontId="6" fillId="8" borderId="1" xfId="1" applyFont="1" applyFill="1" applyBorder="1" applyAlignment="1">
      <alignment horizontal="center" vertical="center"/>
    </xf>
    <xf numFmtId="2" fontId="10" fillId="8" borderId="1" xfId="0" applyNumberFormat="1" applyFont="1" applyFill="1" applyBorder="1" applyAlignment="1">
      <alignment horizontal="center" vertical="center"/>
    </xf>
    <xf numFmtId="0" fontId="6" fillId="8" borderId="1" xfId="1" applyNumberFormat="1" applyFont="1" applyFill="1" applyBorder="1" applyAlignment="1">
      <alignment horizontal="center" vertical="center"/>
    </xf>
    <xf numFmtId="1" fontId="6" fillId="8" borderId="1" xfId="1" applyNumberFormat="1" applyFont="1" applyFill="1" applyBorder="1" applyAlignment="1">
      <alignment horizontal="center" vertical="center"/>
    </xf>
    <xf numFmtId="0" fontId="9" fillId="8" borderId="13" xfId="7" applyFont="1" applyFill="1" applyBorder="1" applyAlignment="1" applyProtection="1">
      <alignment horizontal="left" vertical="center"/>
    </xf>
    <xf numFmtId="0" fontId="14" fillId="8" borderId="1" xfId="3" applyFont="1" applyFill="1" applyBorder="1" applyAlignment="1">
      <alignment horizontal="center" vertical="center" wrapText="1"/>
    </xf>
    <xf numFmtId="0" fontId="6" fillId="8" borderId="1" xfId="1" applyFont="1" applyFill="1" applyBorder="1" applyAlignment="1">
      <alignment horizontal="center" vertical="center" wrapText="1"/>
    </xf>
    <xf numFmtId="0" fontId="66" fillId="8" borderId="1" xfId="3" applyFont="1" applyFill="1" applyBorder="1" applyAlignment="1">
      <alignment horizontal="center" vertical="center" wrapText="1"/>
    </xf>
    <xf numFmtId="2" fontId="66" fillId="8" borderId="1" xfId="3" applyNumberFormat="1" applyFont="1" applyFill="1" applyBorder="1" applyAlignment="1">
      <alignment horizontal="center" vertical="center" wrapText="1"/>
    </xf>
    <xf numFmtId="0" fontId="77"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10" fillId="0" borderId="0" xfId="0" applyFont="1" applyFill="1" applyAlignment="1">
      <alignment horizontal="center" wrapText="1"/>
    </xf>
    <xf numFmtId="0" fontId="10" fillId="0" borderId="3" xfId="0" applyFont="1" applyFill="1" applyBorder="1" applyAlignment="1">
      <alignment vertical="center" wrapText="1"/>
    </xf>
    <xf numFmtId="0" fontId="10" fillId="0" borderId="0" xfId="0" applyFont="1" applyFill="1" applyAlignment="1">
      <alignment vertical="center" wrapText="1"/>
    </xf>
    <xf numFmtId="0" fontId="78" fillId="0" borderId="0" xfId="8" applyFont="1" applyAlignment="1">
      <alignment horizontal="center" vertical="center"/>
    </xf>
    <xf numFmtId="0" fontId="78" fillId="0" borderId="0" xfId="8" applyFont="1" applyAlignment="1">
      <alignment horizontal="center" vertical="center" wrapText="1"/>
    </xf>
    <xf numFmtId="0" fontId="79" fillId="0" borderId="0" xfId="8" applyFont="1" applyAlignment="1">
      <alignment horizontal="center" vertical="center" wrapText="1"/>
    </xf>
    <xf numFmtId="14" fontId="79" fillId="0" borderId="0" xfId="8" applyNumberFormat="1" applyFont="1" applyAlignment="1">
      <alignment horizontal="center" vertical="center"/>
    </xf>
    <xf numFmtId="0" fontId="79" fillId="0" borderId="0" xfId="8" applyFont="1" applyAlignment="1">
      <alignment horizontal="center" vertical="center"/>
    </xf>
    <xf numFmtId="0" fontId="79" fillId="9" borderId="0" xfId="8" applyFont="1" applyFill="1" applyAlignment="1">
      <alignment horizontal="center" vertical="center"/>
    </xf>
    <xf numFmtId="14" fontId="78" fillId="0" borderId="0" xfId="8" applyNumberFormat="1" applyFont="1" applyFill="1" applyAlignment="1">
      <alignment horizontal="center" vertical="center"/>
    </xf>
    <xf numFmtId="14" fontId="79" fillId="10" borderId="0" xfId="8" applyNumberFormat="1" applyFont="1" applyFill="1" applyAlignment="1">
      <alignment horizontal="center" vertical="center"/>
    </xf>
    <xf numFmtId="0" fontId="79" fillId="0" borderId="0" xfId="8" applyFont="1" applyFill="1" applyAlignment="1">
      <alignment horizontal="center" vertical="center"/>
    </xf>
    <xf numFmtId="0" fontId="79" fillId="0" borderId="0" xfId="8" applyFont="1" applyFill="1" applyAlignment="1">
      <alignment horizontal="center" vertical="center" wrapText="1"/>
    </xf>
    <xf numFmtId="0" fontId="78" fillId="0" borderId="0" xfId="8" applyFont="1" applyFill="1" applyAlignment="1">
      <alignment horizontal="center" vertical="center"/>
    </xf>
    <xf numFmtId="0" fontId="79" fillId="10" borderId="0" xfId="8" applyFont="1" applyFill="1" applyAlignment="1">
      <alignment horizontal="center" vertical="center" wrapText="1"/>
    </xf>
    <xf numFmtId="0" fontId="79" fillId="10" borderId="0" xfId="8" applyFont="1" applyFill="1" applyAlignment="1">
      <alignment horizontal="center" vertical="center"/>
    </xf>
    <xf numFmtId="0" fontId="78" fillId="10" borderId="0" xfId="8" applyFont="1" applyFill="1" applyAlignment="1">
      <alignment horizontal="center" vertical="center"/>
    </xf>
    <xf numFmtId="0" fontId="79" fillId="3" borderId="0" xfId="8" applyFont="1" applyFill="1" applyAlignment="1">
      <alignment horizontal="center" vertical="center"/>
    </xf>
    <xf numFmtId="14" fontId="80" fillId="10" borderId="0" xfId="8" applyNumberFormat="1" applyFont="1" applyFill="1" applyAlignment="1">
      <alignment horizontal="center" vertical="center"/>
    </xf>
    <xf numFmtId="0" fontId="78" fillId="10" borderId="0" xfId="8" applyFont="1" applyFill="1" applyAlignment="1">
      <alignment horizontal="center" vertical="center" wrapText="1"/>
    </xf>
    <xf numFmtId="0" fontId="80" fillId="0" borderId="0" xfId="8" applyFont="1" applyFill="1" applyAlignment="1">
      <alignment horizontal="center" vertical="center"/>
    </xf>
    <xf numFmtId="0" fontId="80" fillId="10" borderId="0" xfId="8" applyFont="1" applyFill="1" applyAlignment="1">
      <alignment horizontal="center" vertical="center" wrapText="1"/>
    </xf>
    <xf numFmtId="0" fontId="80" fillId="10" borderId="0" xfId="8" applyFont="1" applyFill="1" applyAlignment="1">
      <alignment horizontal="center" vertical="center"/>
    </xf>
    <xf numFmtId="14" fontId="79" fillId="0" borderId="0" xfId="8" applyNumberFormat="1" applyFont="1" applyFill="1" applyAlignment="1">
      <alignment horizontal="center" vertical="center"/>
    </xf>
    <xf numFmtId="0" fontId="78" fillId="0" borderId="0" xfId="8" applyFont="1" applyFill="1" applyAlignment="1">
      <alignment horizontal="center" vertical="center" wrapText="1"/>
    </xf>
    <xf numFmtId="0" fontId="80" fillId="0" borderId="0" xfId="8" applyFont="1" applyFill="1" applyAlignment="1">
      <alignment horizontal="center" vertical="center" wrapText="1"/>
    </xf>
    <xf numFmtId="14" fontId="80" fillId="0" borderId="0" xfId="8" applyNumberFormat="1" applyFont="1" applyFill="1" applyAlignment="1">
      <alignment horizontal="center" vertical="center"/>
    </xf>
    <xf numFmtId="14" fontId="81" fillId="3" borderId="0" xfId="8" applyNumberFormat="1" applyFont="1" applyFill="1" applyAlignment="1">
      <alignment horizontal="center" vertical="center"/>
    </xf>
    <xf numFmtId="14" fontId="78" fillId="0" borderId="0" xfId="8" applyNumberFormat="1" applyFont="1" applyAlignment="1">
      <alignment horizontal="center" vertical="center"/>
    </xf>
    <xf numFmtId="14" fontId="78" fillId="10" borderId="0" xfId="8" applyNumberFormat="1" applyFont="1" applyFill="1" applyAlignment="1">
      <alignment horizontal="center" vertical="center"/>
    </xf>
    <xf numFmtId="0" fontId="82" fillId="0" borderId="0" xfId="8" applyFont="1" applyAlignment="1">
      <alignment horizontal="center" vertical="center" wrapText="1"/>
    </xf>
    <xf numFmtId="0" fontId="11" fillId="8" borderId="13" xfId="7" applyFont="1" applyFill="1" applyBorder="1" applyAlignment="1" applyProtection="1">
      <alignment horizontal="center" vertical="center" wrapText="1"/>
    </xf>
    <xf numFmtId="0" fontId="0" fillId="0" borderId="1" xfId="1" applyFont="1" applyFill="1" applyBorder="1" applyAlignment="1">
      <alignment horizontal="center" vertical="center"/>
    </xf>
    <xf numFmtId="0" fontId="74" fillId="11" borderId="1" xfId="0" applyFont="1" applyFill="1" applyBorder="1" applyAlignment="1">
      <alignment horizontal="center" vertical="center" wrapText="1"/>
    </xf>
    <xf numFmtId="0" fontId="73" fillId="11" borderId="3" xfId="1" applyFont="1" applyFill="1" applyBorder="1" applyAlignment="1">
      <alignment horizontal="center" vertical="center" wrapText="1"/>
    </xf>
    <xf numFmtId="49" fontId="62"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2"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8" borderId="1" xfId="0" applyNumberFormat="1" applyFont="1" applyFill="1" applyBorder="1" applyAlignment="1">
      <alignment horizontal="left" vertical="center"/>
    </xf>
    <xf numFmtId="1" fontId="10" fillId="8" borderId="1" xfId="0" applyNumberFormat="1" applyFont="1" applyFill="1" applyBorder="1" applyAlignment="1">
      <alignment horizontal="center" vertical="center"/>
    </xf>
    <xf numFmtId="1" fontId="66" fillId="8" borderId="1" xfId="3" applyNumberFormat="1" applyFont="1" applyFill="1" applyBorder="1" applyAlignment="1">
      <alignment horizontal="center" vertical="center" wrapText="1"/>
    </xf>
    <xf numFmtId="1" fontId="10" fillId="0" borderId="0" xfId="0" applyNumberFormat="1" applyFont="1" applyFill="1" applyAlignment="1">
      <alignment horizontal="center" vertical="center"/>
    </xf>
    <xf numFmtId="49" fontId="63" fillId="8" borderId="1" xfId="3" applyNumberFormat="1" applyFont="1" applyFill="1" applyBorder="1" applyAlignment="1">
      <alignment horizontal="left" vertical="center" wrapText="1"/>
    </xf>
    <xf numFmtId="49" fontId="62" fillId="0" borderId="1" xfId="3" applyNumberFormat="1" applyFont="1" applyFill="1" applyBorder="1" applyAlignment="1">
      <alignment horizontal="left" vertical="center" wrapText="1"/>
    </xf>
    <xf numFmtId="49" fontId="62" fillId="0" borderId="3" xfId="0" applyNumberFormat="1" applyFont="1" applyFill="1" applyBorder="1" applyAlignment="1">
      <alignment horizontal="left" vertical="center" wrapText="1"/>
    </xf>
    <xf numFmtId="49" fontId="62"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2" fillId="0" borderId="1" xfId="7" applyFill="1" applyBorder="1" applyAlignment="1" applyProtection="1">
      <alignment horizontal="center" vertical="center" wrapText="1"/>
    </xf>
    <xf numFmtId="0" fontId="70" fillId="0" borderId="18" xfId="8" applyFont="1" applyFill="1" applyBorder="1" applyAlignment="1">
      <alignment horizontal="left" wrapText="1"/>
    </xf>
    <xf numFmtId="0" fontId="45" fillId="0" borderId="0" xfId="8" applyFill="1" applyAlignment="1">
      <alignment vertical="center"/>
    </xf>
    <xf numFmtId="0" fontId="2" fillId="0" borderId="14" xfId="8" applyFont="1" applyFill="1" applyBorder="1" applyAlignment="1">
      <alignment horizontal="left" vertical="center" wrapText="1"/>
    </xf>
    <xf numFmtId="0" fontId="83" fillId="0" borderId="1" xfId="7" applyFont="1" applyFill="1" applyBorder="1" applyAlignment="1" applyProtection="1">
      <alignment horizontal="center" vertical="center" wrapText="1"/>
    </xf>
    <xf numFmtId="0" fontId="45" fillId="0" borderId="0" xfId="8" applyFill="1" applyAlignment="1">
      <alignment horizontal="center" wrapText="1"/>
    </xf>
    <xf numFmtId="0" fontId="69"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5"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8" fillId="0" borderId="14"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4" xfId="0" applyFont="1" applyFill="1" applyBorder="1" applyAlignment="1">
      <alignment horizontal="center" vertical="center" wrapText="1"/>
    </xf>
    <xf numFmtId="0" fontId="28"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2" xfId="0" applyFont="1" applyFill="1" applyBorder="1" applyAlignment="1">
      <alignment horizontal="center" vertical="center" wrapText="1"/>
    </xf>
    <xf numFmtId="0" fontId="17" fillId="0" borderId="5" xfId="0" applyFont="1" applyBorder="1" applyAlignment="1">
      <alignment horizontal="center" vertical="center"/>
    </xf>
    <xf numFmtId="0" fontId="17" fillId="0" borderId="3" xfId="0" applyFont="1" applyBorder="1" applyAlignment="1">
      <alignment horizontal="center" vertical="center"/>
    </xf>
    <xf numFmtId="49" fontId="17" fillId="0" borderId="3" xfId="0" applyNumberFormat="1" applyFont="1" applyBorder="1" applyAlignment="1">
      <alignment horizontal="center" vertical="center" wrapText="1"/>
    </xf>
    <xf numFmtId="49" fontId="17" fillId="0" borderId="3" xfId="0" applyNumberFormat="1" applyFont="1" applyBorder="1" applyAlignment="1">
      <alignment horizontal="center" vertical="center"/>
    </xf>
    <xf numFmtId="0" fontId="17" fillId="0" borderId="4" xfId="0" applyFont="1" applyBorder="1" applyAlignment="1">
      <alignment horizontal="center" vertical="center"/>
    </xf>
    <xf numFmtId="0" fontId="17" fillId="2" borderId="14" xfId="0" applyFont="1" applyFill="1" applyBorder="1" applyAlignment="1">
      <alignment horizontal="center" vertical="center" wrapText="1"/>
    </xf>
    <xf numFmtId="0" fontId="17" fillId="2" borderId="14" xfId="0" applyFont="1" applyFill="1" applyBorder="1" applyAlignment="1">
      <alignment horizontal="center" vertical="center"/>
    </xf>
    <xf numFmtId="0" fontId="17" fillId="2" borderId="2" xfId="0" applyFont="1" applyFill="1" applyBorder="1" applyAlignment="1">
      <alignment horizontal="center" vertical="center" wrapText="1"/>
    </xf>
    <xf numFmtId="0" fontId="17" fillId="0" borderId="14" xfId="0" applyNumberFormat="1"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3" xfId="0" applyFont="1" applyBorder="1" applyAlignment="1">
      <alignment horizontal="center" vertical="center" wrapText="1"/>
    </xf>
    <xf numFmtId="0" fontId="17"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20"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8"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8" fillId="0" borderId="4" xfId="0" applyFont="1" applyBorder="1" applyAlignment="1">
      <alignment horizontal="center" vertical="center" wrapText="1"/>
    </xf>
    <xf numFmtId="0" fontId="23" fillId="0" borderId="2" xfId="0" applyFont="1" applyBorder="1" applyAlignment="1">
      <alignment horizontal="center" vertical="center" wrapText="1"/>
    </xf>
    <xf numFmtId="0" fontId="0" fillId="2" borderId="5" xfId="0" applyFill="1" applyBorder="1" applyAlignment="1">
      <alignment horizontal="center" vertical="center"/>
    </xf>
    <xf numFmtId="0" fontId="23"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4" fillId="0" borderId="1" xfId="0" applyFont="1" applyBorder="1" applyAlignment="1">
      <alignment horizontal="center" vertical="center"/>
    </xf>
    <xf numFmtId="0" fontId="10" fillId="0" borderId="3" xfId="0" applyFont="1" applyFill="1" applyBorder="1" applyAlignment="1">
      <alignment horizontal="center" vertical="top" wrapText="1"/>
    </xf>
    <xf numFmtId="49" fontId="30" fillId="0" borderId="3" xfId="0" applyNumberFormat="1" applyFont="1" applyFill="1" applyBorder="1" applyAlignment="1">
      <alignment horizontal="center" vertical="center"/>
    </xf>
    <xf numFmtId="0" fontId="30" fillId="0" borderId="3" xfId="0" applyFont="1" applyFill="1" applyBorder="1" applyAlignment="1">
      <alignment horizontal="center" vertical="center" wrapText="1"/>
    </xf>
    <xf numFmtId="0" fontId="30"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5" fillId="0" borderId="14" xfId="8" applyBorder="1" applyAlignment="1">
      <alignment horizontal="center" vertical="center" wrapText="1"/>
    </xf>
    <xf numFmtId="0" fontId="8" fillId="0" borderId="2" xfId="8" applyFont="1" applyBorder="1" applyAlignment="1">
      <alignment horizontal="center" vertical="center" wrapText="1"/>
    </xf>
    <xf numFmtId="0" fontId="45" fillId="0" borderId="2" xfId="8" applyBorder="1" applyAlignment="1">
      <alignment horizontal="center" vertical="center" wrapText="1"/>
    </xf>
    <xf numFmtId="0" fontId="6" fillId="2" borderId="2" xfId="8" applyFont="1" applyFill="1" applyBorder="1" applyAlignment="1">
      <alignment horizontal="center" vertical="center" wrapText="1"/>
    </xf>
    <xf numFmtId="0" fontId="20" fillId="2" borderId="2" xfId="8" applyFont="1" applyFill="1" applyBorder="1" applyAlignment="1">
      <alignment horizontal="center" vertical="center" wrapText="1"/>
    </xf>
    <xf numFmtId="0" fontId="23"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5"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5" fillId="0" borderId="3" xfId="8" applyBorder="1" applyAlignment="1">
      <alignment horizontal="center" vertical="center" wrapText="1"/>
    </xf>
    <xf numFmtId="0" fontId="45" fillId="2" borderId="3" xfId="8" applyFill="1" applyBorder="1" applyAlignment="1">
      <alignment horizontal="center" vertical="center" wrapText="1"/>
    </xf>
    <xf numFmtId="0" fontId="45" fillId="4" borderId="3" xfId="8" applyFill="1" applyBorder="1" applyAlignment="1">
      <alignment horizontal="center" vertical="center" wrapText="1"/>
    </xf>
    <xf numFmtId="0" fontId="23" fillId="0" borderId="4" xfId="8" applyFont="1" applyBorder="1" applyAlignment="1">
      <alignment horizontal="center" vertical="center" wrapText="1"/>
    </xf>
    <xf numFmtId="0" fontId="45" fillId="0" borderId="3" xfId="8" applyBorder="1" applyAlignment="1">
      <alignment horizontal="center" vertical="center"/>
    </xf>
    <xf numFmtId="0" fontId="5" fillId="0" borderId="14" xfId="8" applyFont="1" applyBorder="1" applyAlignment="1">
      <alignment horizontal="center" vertical="center"/>
    </xf>
    <xf numFmtId="0" fontId="48" fillId="4" borderId="14" xfId="8" applyFont="1" applyFill="1" applyBorder="1" applyAlignment="1">
      <alignment horizontal="center" vertical="center" wrapText="1"/>
    </xf>
    <xf numFmtId="0" fontId="45" fillId="2" borderId="5" xfId="8" applyFill="1" applyBorder="1" applyAlignment="1">
      <alignment horizontal="center" vertical="center" wrapText="1"/>
    </xf>
    <xf numFmtId="0" fontId="49"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6" fillId="0" borderId="2" xfId="8" applyFont="1" applyBorder="1" applyAlignment="1">
      <alignment horizontal="center" vertical="center" wrapText="1"/>
    </xf>
    <xf numFmtId="0" fontId="48" fillId="2" borderId="2" xfId="8" applyFont="1" applyFill="1" applyBorder="1" applyAlignment="1">
      <alignment horizontal="center" vertical="center" wrapText="1"/>
    </xf>
    <xf numFmtId="0" fontId="48" fillId="4" borderId="5" xfId="8" applyFont="1" applyFill="1" applyBorder="1" applyAlignment="1">
      <alignment horizontal="center" vertical="center" wrapText="1"/>
    </xf>
    <xf numFmtId="0" fontId="47"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6" fillId="0" borderId="4" xfId="8" applyFont="1" applyBorder="1" applyAlignment="1">
      <alignment horizontal="center" vertical="center" wrapText="1"/>
    </xf>
    <xf numFmtId="0" fontId="47"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2"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2" fillId="2" borderId="2"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57" fillId="0" borderId="3" xfId="0" applyFont="1" applyFill="1" applyBorder="1" applyAlignment="1">
      <alignment horizontal="center" vertical="center"/>
    </xf>
    <xf numFmtId="0" fontId="22" fillId="0" borderId="3" xfId="0" applyFont="1" applyFill="1" applyBorder="1" applyAlignment="1">
      <alignment horizontal="center" vertical="center"/>
    </xf>
    <xf numFmtId="0" fontId="22" fillId="0" borderId="3" xfId="0" applyFont="1" applyFill="1" applyBorder="1" applyAlignment="1">
      <alignment horizontal="center" vertical="center" wrapText="1"/>
    </xf>
    <xf numFmtId="0" fontId="58" fillId="0" borderId="3" xfId="0" applyFont="1" applyFill="1" applyBorder="1" applyAlignment="1">
      <alignment horizontal="center" vertical="center" wrapText="1"/>
    </xf>
    <xf numFmtId="0" fontId="22" fillId="2" borderId="4" xfId="0" applyFont="1" applyFill="1" applyBorder="1" applyAlignment="1">
      <alignment horizontal="center" vertical="center" wrapText="1"/>
    </xf>
    <xf numFmtId="0" fontId="22" fillId="2" borderId="14" xfId="0" applyFont="1" applyFill="1" applyBorder="1" applyAlignment="1">
      <alignment horizontal="center" vertical="center" wrapText="1"/>
    </xf>
    <xf numFmtId="0" fontId="53" fillId="0" borderId="14" xfId="0" applyFont="1" applyBorder="1" applyAlignment="1">
      <alignment horizontal="center" vertical="center" wrapText="1"/>
    </xf>
    <xf numFmtId="0" fontId="52" fillId="0" borderId="14" xfId="0" applyFont="1" applyBorder="1" applyAlignment="1">
      <alignment horizontal="center" vertical="center" wrapText="1"/>
    </xf>
    <xf numFmtId="0" fontId="53" fillId="0" borderId="14" xfId="0" applyFont="1" applyFill="1" applyBorder="1" applyAlignment="1">
      <alignment horizontal="center" vertical="center" wrapText="1"/>
    </xf>
    <xf numFmtId="0" fontId="53" fillId="0" borderId="14" xfId="0" applyFont="1" applyBorder="1" applyAlignment="1">
      <alignment horizontal="center" vertical="center"/>
    </xf>
    <xf numFmtId="0" fontId="53" fillId="0" borderId="2" xfId="0" applyFont="1" applyBorder="1" applyAlignment="1">
      <alignment horizontal="center" vertical="center" wrapText="1"/>
    </xf>
    <xf numFmtId="0" fontId="52" fillId="0" borderId="2" xfId="0" applyFont="1" applyBorder="1" applyAlignment="1">
      <alignment horizontal="center" vertical="center" wrapText="1"/>
    </xf>
    <xf numFmtId="0" fontId="53" fillId="0" borderId="2" xfId="0" applyFont="1" applyFill="1" applyBorder="1" applyAlignment="1">
      <alignment horizontal="center" vertical="center" wrapText="1"/>
    </xf>
    <xf numFmtId="0" fontId="53" fillId="0" borderId="2" xfId="0" applyFont="1" applyBorder="1" applyAlignment="1">
      <alignment horizontal="center" vertical="center"/>
    </xf>
    <xf numFmtId="0" fontId="53" fillId="0" borderId="5"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53" fillId="0" borderId="5" xfId="0" applyFont="1" applyFill="1" applyBorder="1" applyAlignment="1">
      <alignment horizontal="center" vertical="center" wrapText="1"/>
    </xf>
    <xf numFmtId="0" fontId="33" fillId="0" borderId="3" xfId="0" applyFont="1" applyFill="1" applyBorder="1" applyAlignment="1">
      <alignment horizontal="center" vertical="center" wrapText="1"/>
    </xf>
    <xf numFmtId="0" fontId="53" fillId="0" borderId="4" xfId="0" applyFont="1" applyFill="1" applyBorder="1" applyAlignment="1">
      <alignment horizontal="center" vertical="center" wrapText="1"/>
    </xf>
    <xf numFmtId="165" fontId="53" fillId="0" borderId="3" xfId="0" applyNumberFormat="1" applyFont="1" applyFill="1" applyBorder="1" applyAlignment="1">
      <alignment horizontal="center" vertical="center" wrapText="1"/>
    </xf>
    <xf numFmtId="0" fontId="53" fillId="0" borderId="3" xfId="0" applyFont="1" applyBorder="1" applyAlignment="1">
      <alignment horizontal="center" vertical="center" wrapText="1"/>
    </xf>
    <xf numFmtId="0" fontId="54" fillId="0" borderId="2" xfId="0" applyFont="1" applyBorder="1" applyAlignment="1">
      <alignment horizontal="center" vertical="center" wrapText="1"/>
    </xf>
    <xf numFmtId="49" fontId="53" fillId="0" borderId="3" xfId="0" applyNumberFormat="1" applyFont="1" applyBorder="1" applyAlignment="1">
      <alignment horizontal="center" vertical="center"/>
    </xf>
    <xf numFmtId="0" fontId="54" fillId="0" borderId="4" xfId="0" applyFont="1" applyBorder="1" applyAlignment="1">
      <alignment horizontal="center" vertical="center" wrapText="1"/>
    </xf>
    <xf numFmtId="0" fontId="55" fillId="0" borderId="1" xfId="0" applyFont="1" applyBorder="1" applyAlignment="1">
      <alignment horizontal="center" vertical="center"/>
    </xf>
    <xf numFmtId="49" fontId="33"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9" fillId="0" borderId="3" xfId="0" applyFont="1" applyFill="1" applyBorder="1" applyAlignment="1">
      <alignment horizontal="center" vertical="center" wrapText="1"/>
    </xf>
    <xf numFmtId="0" fontId="53" fillId="0" borderId="2" xfId="0" applyFont="1" applyBorder="1" applyAlignment="1">
      <alignment horizontal="center"/>
    </xf>
    <xf numFmtId="0" fontId="53" fillId="0" borderId="4" xfId="0" applyFont="1" applyBorder="1" applyAlignment="1">
      <alignment horizontal="center"/>
    </xf>
    <xf numFmtId="0" fontId="53" fillId="0" borderId="14" xfId="0" applyFont="1" applyBorder="1" applyAlignment="1">
      <alignment horizontal="center"/>
    </xf>
    <xf numFmtId="0" fontId="53" fillId="0" borderId="5" xfId="0" applyFont="1" applyBorder="1" applyAlignment="1">
      <alignment horizontal="center"/>
    </xf>
    <xf numFmtId="0" fontId="20" fillId="0" borderId="3" xfId="0" applyFont="1" applyFill="1" applyBorder="1" applyAlignment="1">
      <alignment horizontal="center" vertical="center" wrapText="1"/>
    </xf>
    <xf numFmtId="0" fontId="23" fillId="0" borderId="14" xfId="0" applyFont="1" applyBorder="1" applyAlignment="1">
      <alignment horizontal="center" wrapText="1"/>
    </xf>
    <xf numFmtId="0" fontId="23"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3"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9" fillId="2" borderId="3" xfId="0" applyFont="1" applyFill="1" applyBorder="1" applyAlignment="1">
      <alignment horizontal="center" vertical="center" wrapText="1"/>
    </xf>
    <xf numFmtId="0" fontId="17"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6" fillId="0" borderId="3" xfId="0" applyFont="1" applyBorder="1" applyAlignment="1">
      <alignment horizontal="center" vertical="center"/>
    </xf>
    <xf numFmtId="0" fontId="61" fillId="0" borderId="14" xfId="0" applyFont="1" applyBorder="1" applyAlignment="1">
      <alignment horizontal="center" vertical="center" wrapText="1"/>
    </xf>
    <xf numFmtId="0" fontId="61" fillId="0" borderId="2" xfId="0" applyFont="1" applyBorder="1" applyAlignment="1">
      <alignment horizontal="center" vertical="center" wrapText="1"/>
    </xf>
    <xf numFmtId="0" fontId="61" fillId="0" borderId="4" xfId="0" applyFont="1" applyBorder="1" applyAlignment="1">
      <alignment horizontal="center" vertical="center" wrapText="1"/>
    </xf>
    <xf numFmtId="0" fontId="59"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2"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6" fontId="0" fillId="0" borderId="3" xfId="0" applyNumberFormat="1" applyBorder="1" applyAlignment="1">
      <alignment horizontal="center" vertical="center" wrapText="1"/>
    </xf>
    <xf numFmtId="166"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5"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6" fontId="10" fillId="0" borderId="3" xfId="0" applyNumberFormat="1" applyFont="1" applyFill="1" applyBorder="1" applyAlignment="1">
      <alignment horizontal="center" vertical="center" wrapText="1"/>
    </xf>
    <xf numFmtId="0" fontId="31" fillId="0" borderId="3" xfId="0" applyNumberFormat="1" applyFont="1" applyFill="1" applyBorder="1" applyAlignment="1">
      <alignment horizontal="center" vertical="center" wrapText="1"/>
    </xf>
    <xf numFmtId="0" fontId="31" fillId="0" borderId="3" xfId="0" applyFont="1" applyFill="1" applyBorder="1" applyAlignment="1">
      <alignment horizontal="center" vertical="center" wrapText="1"/>
    </xf>
    <xf numFmtId="0" fontId="66" fillId="2" borderId="1"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66" fillId="2" borderId="14" xfId="0" applyFont="1" applyFill="1" applyBorder="1" applyAlignment="1">
      <alignment horizontal="center" vertical="center" wrapText="1"/>
    </xf>
    <xf numFmtId="0" fontId="66" fillId="2" borderId="2" xfId="0" applyFont="1" applyFill="1" applyBorder="1" applyAlignment="1">
      <alignment horizontal="center" vertical="center" wrapText="1"/>
    </xf>
    <xf numFmtId="0" fontId="20" fillId="0" borderId="0" xfId="0" applyFont="1" applyAlignment="1">
      <alignment horizontal="center" vertical="center"/>
    </xf>
    <xf numFmtId="0" fontId="33" fillId="0" borderId="3" xfId="0" applyFont="1" applyBorder="1" applyAlignment="1">
      <alignment horizontal="center" vertical="center" wrapText="1"/>
    </xf>
    <xf numFmtId="0" fontId="53" fillId="0" borderId="5" xfId="0" applyFont="1" applyBorder="1" applyAlignment="1">
      <alignment horizontal="center" vertical="center" wrapText="1"/>
    </xf>
    <xf numFmtId="0" fontId="13" fillId="0" borderId="5" xfId="8" applyFont="1" applyBorder="1" applyAlignment="1">
      <alignment horizontal="center" vertical="center" wrapText="1"/>
    </xf>
    <xf numFmtId="0" fontId="13" fillId="0" borderId="3" xfId="8" applyFont="1" applyFill="1" applyBorder="1" applyAlignment="1">
      <alignment horizontal="center" vertical="center" wrapText="1"/>
    </xf>
    <xf numFmtId="0" fontId="13" fillId="0" borderId="3" xfId="8" applyFont="1" applyBorder="1" applyAlignment="1">
      <alignment horizontal="center" vertical="center"/>
    </xf>
    <xf numFmtId="0" fontId="13" fillId="0" borderId="3" xfId="8" applyFont="1" applyBorder="1" applyAlignment="1">
      <alignment horizontal="center" vertical="center" wrapText="1"/>
    </xf>
    <xf numFmtId="0" fontId="18" fillId="0" borderId="4" xfId="8" applyFont="1" applyBorder="1" applyAlignment="1">
      <alignment horizontal="center" vertical="center" wrapText="1"/>
    </xf>
    <xf numFmtId="0" fontId="34" fillId="0" borderId="14" xfId="2" applyFont="1" applyFill="1" applyBorder="1" applyAlignment="1">
      <alignment horizontal="center"/>
    </xf>
    <xf numFmtId="49" fontId="34" fillId="0" borderId="14" xfId="2" applyNumberFormat="1" applyFont="1" applyFill="1" applyBorder="1" applyAlignment="1">
      <alignment horizontal="center" vertical="center" wrapText="1"/>
    </xf>
    <xf numFmtId="49" fontId="34" fillId="0" borderId="2" xfId="2" applyNumberFormat="1" applyFont="1" applyFill="1" applyBorder="1" applyAlignment="1">
      <alignment horizontal="center"/>
    </xf>
    <xf numFmtId="49" fontId="34" fillId="0" borderId="5" xfId="2" applyNumberFormat="1" applyFont="1" applyFill="1" applyBorder="1" applyAlignment="1">
      <alignment horizontal="center"/>
    </xf>
    <xf numFmtId="49" fontId="34" fillId="0" borderId="3" xfId="2" applyNumberFormat="1" applyFont="1" applyFill="1" applyBorder="1" applyAlignment="1">
      <alignment horizontal="center" vertical="center" wrapText="1"/>
    </xf>
    <xf numFmtId="0" fontId="35" fillId="0" borderId="3" xfId="2" applyFont="1" applyFill="1" applyBorder="1" applyAlignment="1">
      <alignment horizontal="center"/>
    </xf>
    <xf numFmtId="0" fontId="34" fillId="0" borderId="3" xfId="2" applyFont="1" applyFill="1" applyBorder="1" applyAlignment="1">
      <alignment horizontal="center"/>
    </xf>
    <xf numFmtId="49" fontId="34" fillId="0" borderId="3" xfId="2" applyNumberFormat="1" applyFont="1" applyFill="1" applyBorder="1" applyAlignment="1">
      <alignment horizontal="center"/>
    </xf>
    <xf numFmtId="0" fontId="34" fillId="0" borderId="3" xfId="2" applyFont="1" applyFill="1" applyBorder="1" applyAlignment="1">
      <alignment horizontal="center" vertical="center" wrapText="1"/>
    </xf>
    <xf numFmtId="1" fontId="34" fillId="0" borderId="3" xfId="2" applyNumberFormat="1" applyFont="1" applyFill="1" applyBorder="1" applyAlignment="1">
      <alignment horizontal="center"/>
    </xf>
    <xf numFmtId="0" fontId="40" fillId="0" borderId="3" xfId="0" applyFont="1" applyFill="1" applyBorder="1" applyAlignment="1">
      <alignment horizontal="center" vertical="center" wrapText="1"/>
    </xf>
    <xf numFmtId="49" fontId="34"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7" fillId="2" borderId="5" xfId="0" applyFont="1" applyFill="1" applyBorder="1" applyAlignment="1">
      <alignment horizontal="center" vertical="center"/>
    </xf>
    <xf numFmtId="49" fontId="17"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4" fillId="0" borderId="1" xfId="7" applyFont="1" applyFill="1" applyBorder="1" applyAlignment="1" applyProtection="1">
      <alignment horizontal="center" vertical="center" wrapText="1"/>
    </xf>
    <xf numFmtId="167" fontId="9" fillId="0" borderId="1" xfId="0" applyNumberFormat="1" applyFont="1" applyFill="1" applyBorder="1" applyAlignment="1">
      <alignment horizontal="center" vertical="center" wrapText="1"/>
    </xf>
    <xf numFmtId="167" fontId="10" fillId="8" borderId="1" xfId="0" applyNumberFormat="1" applyFont="1" applyFill="1" applyBorder="1" applyAlignment="1">
      <alignment horizontal="left" vertical="center" wrapText="1"/>
    </xf>
    <xf numFmtId="167" fontId="13" fillId="8" borderId="11" xfId="0" applyNumberFormat="1" applyFont="1" applyFill="1" applyBorder="1" applyAlignment="1">
      <alignment horizontal="left" vertical="center"/>
    </xf>
    <xf numFmtId="167" fontId="13" fillId="8" borderId="0" xfId="0" applyNumberFormat="1" applyFont="1" applyFill="1" applyBorder="1" applyAlignment="1">
      <alignment horizontal="center" vertical="center"/>
    </xf>
    <xf numFmtId="167" fontId="14" fillId="8" borderId="1" xfId="3" applyNumberFormat="1" applyFont="1" applyFill="1" applyBorder="1" applyAlignment="1">
      <alignment horizontal="center" vertical="center" wrapText="1"/>
    </xf>
    <xf numFmtId="167" fontId="10" fillId="0" borderId="0" xfId="0" applyNumberFormat="1" applyFont="1" applyFill="1" applyAlignment="1">
      <alignment horizontal="center" vertical="center"/>
    </xf>
    <xf numFmtId="0" fontId="13" fillId="0" borderId="11" xfId="0" applyNumberFormat="1" applyFont="1" applyFill="1" applyBorder="1" applyAlignment="1">
      <alignment horizontal="center" vertical="center"/>
    </xf>
    <xf numFmtId="0" fontId="13" fillId="0" borderId="11" xfId="3"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85" fillId="0" borderId="14" xfId="7" applyFont="1" applyFill="1" applyBorder="1" applyAlignment="1" applyProtection="1">
      <alignment horizontal="center" vertical="center"/>
    </xf>
    <xf numFmtId="0" fontId="9" fillId="0" borderId="1" xfId="0" applyFont="1" applyFill="1" applyBorder="1" applyAlignment="1">
      <alignment vertical="center" wrapText="1"/>
    </xf>
    <xf numFmtId="2" fontId="9" fillId="0" borderId="1" xfId="0" applyNumberFormat="1" applyFont="1" applyFill="1" applyBorder="1" applyAlignment="1">
      <alignment horizontal="center" vertical="center"/>
    </xf>
    <xf numFmtId="1" fontId="9" fillId="0" borderId="1" xfId="0" applyNumberFormat="1" applyFont="1" applyFill="1" applyBorder="1" applyAlignment="1">
      <alignment horizontal="center" vertical="center"/>
    </xf>
    <xf numFmtId="49" fontId="67" fillId="0" borderId="2" xfId="0" applyNumberFormat="1" applyFont="1" applyFill="1" applyBorder="1" applyAlignment="1">
      <alignment horizontal="left" vertical="center" wrapText="1"/>
    </xf>
    <xf numFmtId="0" fontId="86" fillId="0" borderId="1" xfId="1" applyFont="1" applyFill="1" applyBorder="1" applyAlignment="1">
      <alignment horizontal="center" vertical="center"/>
    </xf>
    <xf numFmtId="0" fontId="13"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0" fontId="9" fillId="10" borderId="1" xfId="0" applyFont="1" applyFill="1" applyBorder="1" applyAlignment="1">
      <alignment horizontal="center" vertical="center" wrapText="1"/>
    </xf>
    <xf numFmtId="0" fontId="9" fillId="10" borderId="1" xfId="0" applyFont="1" applyFill="1" applyBorder="1" applyAlignment="1">
      <alignment horizontal="center" vertical="center"/>
    </xf>
    <xf numFmtId="0" fontId="8" fillId="10" borderId="1" xfId="1" applyFont="1" applyFill="1" applyBorder="1" applyAlignment="1">
      <alignment horizontal="center" vertical="center"/>
    </xf>
    <xf numFmtId="0" fontId="9" fillId="10" borderId="14" xfId="0" applyFont="1" applyFill="1" applyBorder="1" applyAlignment="1">
      <alignment horizontal="center" vertical="center"/>
    </xf>
    <xf numFmtId="0" fontId="86" fillId="10" borderId="1" xfId="1" applyNumberFormat="1" applyFont="1" applyFill="1" applyBorder="1" applyAlignment="1">
      <alignment horizontal="center" vertical="center"/>
    </xf>
    <xf numFmtId="0" fontId="9" fillId="10" borderId="1" xfId="0" applyNumberFormat="1" applyFont="1" applyFill="1" applyBorder="1" applyAlignment="1">
      <alignment horizontal="center" vertical="center"/>
    </xf>
    <xf numFmtId="0" fontId="9" fillId="10" borderId="1" xfId="3" applyFont="1" applyFill="1" applyBorder="1" applyAlignment="1">
      <alignment horizontal="center" wrapText="1"/>
    </xf>
    <xf numFmtId="0" fontId="86" fillId="10" borderId="1" xfId="1" applyFont="1" applyFill="1" applyBorder="1" applyAlignment="1">
      <alignment horizontal="center" vertical="center" wrapText="1"/>
    </xf>
    <xf numFmtId="0" fontId="86" fillId="10" borderId="1" xfId="1" applyFont="1" applyFill="1" applyBorder="1" applyAlignment="1">
      <alignment horizontal="center" vertical="center"/>
    </xf>
    <xf numFmtId="14" fontId="87" fillId="0" borderId="0" xfId="8" applyNumberFormat="1" applyFont="1" applyFill="1" applyAlignment="1">
      <alignment horizontal="center" vertical="center"/>
    </xf>
    <xf numFmtId="0" fontId="87" fillId="0" borderId="0" xfId="8" applyFont="1" applyAlignment="1">
      <alignment horizontal="center" vertical="center"/>
    </xf>
    <xf numFmtId="0" fontId="87" fillId="0" borderId="0" xfId="8" applyFont="1" applyAlignment="1">
      <alignment horizontal="center" vertical="center" wrapText="1"/>
    </xf>
    <xf numFmtId="14" fontId="87" fillId="0" borderId="0" xfId="8" applyNumberFormat="1" applyFont="1" applyAlignment="1">
      <alignment horizontal="center" vertical="center"/>
    </xf>
    <xf numFmtId="0" fontId="0" fillId="10"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8" fillId="0" borderId="14" xfId="8" applyFont="1" applyFill="1" applyBorder="1" applyAlignment="1">
      <alignment horizontal="left" vertical="center" wrapText="1"/>
    </xf>
    <xf numFmtId="0" fontId="88" fillId="0" borderId="1" xfId="8" applyFont="1" applyFill="1" applyBorder="1" applyAlignment="1">
      <alignment horizontal="center" vertical="center" wrapText="1"/>
    </xf>
    <xf numFmtId="0" fontId="88"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5"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10" fillId="0" borderId="3" xfId="0" applyNumberFormat="1" applyFont="1" applyFill="1" applyBorder="1" applyAlignment="1">
      <alignment horizontal="center" vertical="center"/>
    </xf>
    <xf numFmtId="2" fontId="9" fillId="3" borderId="1" xfId="0" applyNumberFormat="1" applyFont="1" applyFill="1" applyBorder="1" applyAlignment="1">
      <alignment horizontal="center" vertical="center" wrapText="1"/>
    </xf>
    <xf numFmtId="2" fontId="15"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5"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1" fontId="10" fillId="0" borderId="3"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49" fontId="9" fillId="0" borderId="2" xfId="0" applyNumberFormat="1" applyFont="1" applyFill="1" applyBorder="1" applyAlignment="1">
      <alignment horizontal="center" vertical="center" wrapText="1"/>
    </xf>
    <xf numFmtId="49" fontId="10" fillId="8" borderId="1" xfId="0" applyNumberFormat="1" applyFont="1" applyFill="1" applyBorder="1" applyAlignment="1">
      <alignment horizontal="center" vertical="center" wrapText="1"/>
    </xf>
    <xf numFmtId="49" fontId="66" fillId="8" borderId="1" xfId="3" applyNumberFormat="1"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10" fillId="0" borderId="3" xfId="0"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80" fillId="10"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8" fillId="0" borderId="14"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0" borderId="2" xfId="0"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0" fontId="17" fillId="0" borderId="14" xfId="0" applyFont="1" applyFill="1" applyBorder="1" applyAlignment="1">
      <alignment horizontal="center" vertical="center"/>
    </xf>
    <xf numFmtId="0" fontId="17" fillId="0" borderId="1" xfId="0" applyFont="1" applyFill="1" applyBorder="1" applyAlignment="1">
      <alignment horizontal="center" vertical="center"/>
    </xf>
    <xf numFmtId="49" fontId="17" fillId="0" borderId="1" xfId="0" applyNumberFormat="1" applyFont="1" applyFill="1" applyBorder="1" applyAlignment="1">
      <alignment horizontal="center" vertical="center"/>
    </xf>
    <xf numFmtId="0" fontId="17" fillId="0" borderId="2" xfId="0" applyFont="1" applyFill="1" applyBorder="1" applyAlignment="1">
      <alignment horizontal="center" vertical="center"/>
    </xf>
    <xf numFmtId="0" fontId="17" fillId="0" borderId="5" xfId="0" applyFont="1" applyFill="1" applyBorder="1" applyAlignment="1">
      <alignment horizontal="center" vertical="center"/>
    </xf>
    <xf numFmtId="0" fontId="17" fillId="0" borderId="3" xfId="0" applyFont="1" applyFill="1" applyBorder="1" applyAlignment="1">
      <alignment horizontal="center" vertical="center"/>
    </xf>
    <xf numFmtId="49" fontId="17" fillId="0" borderId="3" xfId="0" applyNumberFormat="1" applyFont="1" applyFill="1" applyBorder="1" applyAlignment="1">
      <alignment horizontal="center" vertical="center" wrapText="1"/>
    </xf>
    <xf numFmtId="49" fontId="17" fillId="0" borderId="3" xfId="0" applyNumberFormat="1" applyFont="1" applyFill="1" applyBorder="1" applyAlignment="1">
      <alignment horizontal="center" vertical="center"/>
    </xf>
    <xf numFmtId="0" fontId="17" fillId="0" borderId="4" xfId="0" applyFont="1" applyFill="1" applyBorder="1" applyAlignment="1">
      <alignment horizontal="center" vertical="center"/>
    </xf>
    <xf numFmtId="0" fontId="29" fillId="0" borderId="1" xfId="0"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7" fillId="0" borderId="4"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1" xfId="0" applyFill="1" applyBorder="1" applyAlignment="1">
      <alignment horizontal="center"/>
    </xf>
    <xf numFmtId="0" fontId="20"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23" fillId="0" borderId="14" xfId="0" applyFont="1" applyFill="1" applyBorder="1" applyAlignment="1">
      <alignment horizontal="center" vertical="center" wrapText="1"/>
    </xf>
    <xf numFmtId="0" fontId="23"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3" fillId="0" borderId="4" xfId="0" applyFont="1" applyFill="1" applyBorder="1" applyAlignment="1">
      <alignment horizontal="center" vertical="center" wrapText="1"/>
    </xf>
    <xf numFmtId="0" fontId="75" fillId="0" borderId="9" xfId="0" applyFont="1" applyFill="1" applyBorder="1" applyAlignment="1">
      <alignment horizontal="center" vertical="center" wrapText="1"/>
    </xf>
    <xf numFmtId="0" fontId="76" fillId="0" borderId="7" xfId="0" applyFont="1" applyFill="1" applyBorder="1" applyAlignment="1">
      <alignment horizontal="center" vertical="center" wrapText="1"/>
    </xf>
    <xf numFmtId="0" fontId="75" fillId="0" borderId="8" xfId="0" applyFont="1" applyFill="1" applyBorder="1" applyAlignment="1">
      <alignment horizontal="center" vertical="center" wrapText="1"/>
    </xf>
    <xf numFmtId="0" fontId="0" fillId="0" borderId="0" xfId="0" applyFont="1" applyFill="1" applyAlignment="1">
      <alignment horizontal="center"/>
    </xf>
    <xf numFmtId="0" fontId="75" fillId="0" borderId="14"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75" fillId="0" borderId="2" xfId="0" applyFont="1" applyFill="1" applyBorder="1" applyAlignment="1">
      <alignment horizontal="center" vertical="center" wrapText="1"/>
    </xf>
    <xf numFmtId="0" fontId="20" fillId="0" borderId="0" xfId="0" applyFont="1" applyFill="1"/>
    <xf numFmtId="0" fontId="52" fillId="8" borderId="1" xfId="3" applyFont="1" applyFill="1" applyBorder="1" applyAlignment="1">
      <alignment horizontal="center" vertical="center" wrapText="1"/>
    </xf>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2" borderId="2" xfId="0" applyFont="1" applyFill="1" applyBorder="1" applyAlignment="1">
      <alignment horizontal="left" vertical="center" wrapText="1"/>
    </xf>
    <xf numFmtId="0" fontId="82" fillId="0" borderId="0" xfId="8" applyFont="1" applyFill="1" applyAlignment="1">
      <alignment horizontal="center" vertical="center" wrapText="1"/>
    </xf>
    <xf numFmtId="14" fontId="81" fillId="0" borderId="0" xfId="8" applyNumberFormat="1" applyFont="1" applyFill="1" applyAlignment="1">
      <alignment horizontal="center" vertical="center"/>
    </xf>
    <xf numFmtId="14" fontId="79" fillId="10" borderId="0" xfId="8" applyNumberFormat="1" applyFont="1" applyFill="1" applyAlignment="1">
      <alignment horizontal="center" vertical="center" wrapText="1"/>
    </xf>
    <xf numFmtId="0" fontId="89" fillId="0" borderId="0" xfId="8" applyFont="1" applyAlignment="1">
      <alignment horizontal="center" vertical="center"/>
    </xf>
    <xf numFmtId="0" fontId="89" fillId="0" borderId="0" xfId="8" applyFont="1" applyAlignment="1">
      <alignment horizontal="center" vertical="center" wrapText="1"/>
    </xf>
    <xf numFmtId="14" fontId="89" fillId="0" borderId="0" xfId="8" applyNumberFormat="1" applyFont="1" applyAlignment="1">
      <alignment horizontal="center" vertical="center"/>
    </xf>
    <xf numFmtId="14" fontId="89" fillId="0" borderId="0" xfId="8" applyNumberFormat="1" applyFont="1" applyFill="1" applyAlignment="1">
      <alignment horizontal="center" vertical="center"/>
    </xf>
    <xf numFmtId="14" fontId="89" fillId="10" borderId="0" xfId="8" applyNumberFormat="1" applyFont="1" applyFill="1" applyAlignment="1">
      <alignment horizontal="center" vertical="center"/>
    </xf>
    <xf numFmtId="0" fontId="90" fillId="0" borderId="5" xfId="0" applyFont="1" applyFill="1" applyBorder="1" applyAlignment="1">
      <alignment horizontal="center" vertical="center" wrapText="1"/>
    </xf>
    <xf numFmtId="0" fontId="91" fillId="3" borderId="3" xfId="0" applyFont="1" applyFill="1" applyBorder="1" applyAlignment="1">
      <alignment horizontal="center" vertical="center" wrapText="1"/>
    </xf>
    <xf numFmtId="0" fontId="90" fillId="3" borderId="3" xfId="0" applyFont="1" applyFill="1" applyBorder="1" applyAlignment="1">
      <alignment horizontal="center" vertical="center" wrapText="1"/>
    </xf>
    <xf numFmtId="0" fontId="0" fillId="3" borderId="1" xfId="0" applyFill="1" applyBorder="1" applyAlignment="1">
      <alignment horizontal="center"/>
    </xf>
    <xf numFmtId="0" fontId="90" fillId="3" borderId="4"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53" fillId="3" borderId="3" xfId="0" applyFont="1" applyFill="1" applyBorder="1" applyAlignment="1">
      <alignment horizontal="center" vertical="center"/>
    </xf>
    <xf numFmtId="0" fontId="53" fillId="3" borderId="3" xfId="0" applyFont="1" applyFill="1" applyBorder="1" applyAlignment="1">
      <alignment horizontal="center" vertical="center" wrapText="1"/>
    </xf>
    <xf numFmtId="0" fontId="53" fillId="3" borderId="4" xfId="0" applyFont="1" applyFill="1" applyBorder="1" applyAlignment="1">
      <alignment horizontal="center" vertical="center" wrapText="1"/>
    </xf>
    <xf numFmtId="14" fontId="78" fillId="0" borderId="0" xfId="8" applyNumberFormat="1" applyFont="1" applyFill="1" applyAlignment="1">
      <alignment horizontal="left" vertical="center"/>
    </xf>
    <xf numFmtId="14" fontId="79" fillId="0" borderId="0" xfId="8" applyNumberFormat="1" applyFont="1" applyAlignment="1">
      <alignment horizontal="left" vertical="center"/>
    </xf>
    <xf numFmtId="0" fontId="14" fillId="0" borderId="0" xfId="8" applyFont="1" applyAlignment="1">
      <alignment horizontal="center"/>
    </xf>
    <xf numFmtId="0" fontId="45"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7"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7" fillId="0" borderId="2"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36" fillId="0" borderId="2" xfId="0" applyFont="1" applyFill="1" applyBorder="1" applyAlignment="1">
      <alignment horizontal="center" vertical="center" wrapText="1"/>
    </xf>
    <xf numFmtId="0" fontId="36" fillId="0" borderId="13" xfId="0" applyFont="1" applyFill="1" applyBorder="1" applyAlignment="1">
      <alignment horizontal="center" vertical="center" wrapText="1"/>
    </xf>
    <xf numFmtId="0" fontId="36"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50" fillId="0" borderId="2" xfId="8" applyFont="1" applyBorder="1" applyAlignment="1">
      <alignment horizontal="center" vertical="center" wrapText="1"/>
    </xf>
    <xf numFmtId="0" fontId="50" fillId="0" borderId="13" xfId="8" applyFont="1" applyBorder="1" applyAlignment="1">
      <alignment horizontal="center" vertical="center" wrapText="1"/>
    </xf>
    <xf numFmtId="0" fontId="50" fillId="0" borderId="14" xfId="8" applyFont="1" applyBorder="1" applyAlignment="1">
      <alignment horizontal="center" vertical="center" wrapText="1"/>
    </xf>
    <xf numFmtId="0" fontId="52"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7"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6" fillId="0" borderId="8" xfId="0" applyFont="1" applyBorder="1" applyAlignment="1">
      <alignment horizontal="center" vertical="center"/>
    </xf>
    <xf numFmtId="0" fontId="36"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7"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5" fillId="0" borderId="10" xfId="0" applyFont="1" applyBorder="1" applyAlignment="1">
      <alignment horizontal="center"/>
    </xf>
    <xf numFmtId="0" fontId="64" fillId="0" borderId="1" xfId="7" applyFont="1" applyBorder="1" applyAlignment="1" applyProtection="1">
      <alignment horizontal="center" vertical="center" wrapText="1"/>
    </xf>
  </cellXfs>
  <cellStyles count="9">
    <cellStyle name="%" xfId="2"/>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1">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5"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7"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16" totalsRowShown="0" tableBorderDxfId="2090">
  <autoFilter ref="A1:AX216"/>
  <sortState ref="A4:BD12">
    <sortCondition ref="B1:B215"/>
  </sortState>
  <tableColumns count="50">
    <tableColumn id="1" name="№_x000a_пп" dataDxfId="2089"/>
    <tableColumn id="2" name="Объект" dataDxfId="2088"/>
    <tableColumn id="3" name="Район размещения" dataDxfId="2087"/>
    <tableColumn id="4" name="Адрес размещения_x000a_(город, улица, дом)" dataDxfId="2086"/>
    <tableColumn id="5" name="Тип АМС" dataDxfId="2085"/>
    <tableColumn id="11" name="Высота АМС, м" dataDxfId="2084"/>
    <tableColumn id="6" name="Проектная организация" dataDxfId="2083"/>
    <tableColumn id="7" name="ПД, РД, ТД" dataDxfId="2082"/>
    <tableColumn id="9" name="Масса АМС, кг" dataDxfId="2081"/>
    <tableColumn id="10" name="Конструктив АМС (труба/_x000a_уголок)" dataDxfId="2080"/>
    <tableColumn id="14" name="Год ввода" dataDxfId="2079"/>
    <tableColumn id="15" name="Количество ярусов оттяжек, шт." dataDxfId="2078"/>
    <tableColumn id="16" name="Наличие лебедки (тип)" dataDxfId="2077"/>
    <tableColumn id="19" name="Значение отклонения от вертикали 2018 год, мм" dataDxfId="2076"/>
    <tableColumn id="20" name="Превышение отклонения от вертикали от допустимого значения 2018, раз" dataDxfId="2075">
      <calculatedColumnFormula>N2/V2</calculatedColumnFormula>
    </tableColumn>
    <tableColumn id="58" name="Значение отклонения от вертикали 2019 год, мм2" dataDxfId="2074"/>
    <tableColumn id="57" name="Превышение отклонения от вертикали от допустимого значения 2019, раз" dataDxfId="2073">
      <calculatedColumnFormula>P2/V2</calculatedColumnFormula>
    </tableColumn>
    <tableColumn id="21" name="Значение отклонения от вертикали 2020 год, мм" dataDxfId="2072"/>
    <tableColumn id="22" name="Превышение отклонения от вертикали от допустимого значения 2020, раз" dataDxfId="2071">
      <calculatedColumnFormula>R2/V2</calculatedColumnFormula>
    </tableColumn>
    <tableColumn id="8" name="Значение отклонения от вертикали 2021 год, мм2" dataDxfId="2070"/>
    <tableColumn id="12" name="Превышение отклонения от вертикали от допустимого значения 2021, раз2" dataDxfId="2069">
      <calculatedColumnFormula>T2/V2</calculatedColumnFormula>
    </tableColumn>
    <tableColumn id="25" name="Допустимое отклонение (СП 70.13330.2012 п.4.20.14, таб.4.15)_x000a_0,001H для башни,_x000a_0, 0007H для мачты), мм" dataDxfId="2068"/>
    <tableColumn id="26" name="Примечание по геодезии" dataDxfId="2067"/>
    <tableColumn id="23" name="Наличие отклонения (да/нет/нет данных)" dataDxfId="2066"/>
    <tableColumn id="27" name="Наличие паспорта на контур заземления АМС (да/нет)" dataDxfId="2065"/>
    <tableColumn id="28" name="Наличие устройства молниезащиты" dataDxfId="2064"/>
    <tableColumn id="29" name="Наличие паспорта на устройство молниезащиты" dataDxfId="2063"/>
    <tableColumn id="30" name="Наличие паспорта СОМ (да/нет)" dataDxfId="2062"/>
    <tableColumn id="31" name="Диагностическое обследование" dataDxfId="2061"/>
    <tableColumn id="35" name="Капитальный ремонт АМС (кроме покраски) год" dataDxfId="2060"/>
    <tableColumn id="36" name="Защитное покрытие АМС (год)" dataDxfId="2059"/>
    <tableColumn id="37" name="Ремонт фундаментов АМС (год)" dataDxfId="2058"/>
    <tableColumn id="38" name="Примечание по необходимости ремонта АМС" dataDxfId="2057"/>
    <tableColumn id="41" name="Наличие СЭЗ на размещение ПРТО (год)" dataDxfId="2056"/>
    <tableColumn id="42" name="Наличие СЭЗ на эксплуатацию ПРТО (год)" dataDxfId="2055"/>
    <tableColumn id="43" name="Координаты размещения АМС (С.Ш.)" dataDxfId="2054"/>
    <tableColumn id="44" name="Координаты размещения АМС (В.Д.)" dataDxfId="2053" dataCellStyle="Обычный 2"/>
    <tableColumn id="45" name="Право собственности" dataDxfId="2052"/>
    <tableColumn id="46" name="Наличие свидетельства на право собственности (да/нет)" dataDxfId="2051"/>
    <tableColumn id="47" name="Вид прав на земельный участок собственность/ аренда (аренда = договор, собственник)" dataDxfId="2050"/>
    <tableColumn id="48" name="Инвентарный номер" dataDxfId="2049"/>
    <tableColumn id="49" name="МОЛ_x000a_(должность)" dataDxfId="2048"/>
    <tableColumn id="50" name="МОЛ_x000a_(ФИО)" dataDxfId="2047"/>
    <tableColumn id="52" name="Ответственный за эксплуатацию АМС_x000a_(должность)" dataDxfId="2046"/>
    <tableColumn id="53" name="Ответственный за эксплуатацию АМС (ФИО)" dataDxfId="2045"/>
    <tableColumn id="55" name="Размещение сторонних организаций" dataDxfId="2044"/>
    <tableColumn id="56" name="Примечания" dataDxfId="2043"/>
    <tableColumn id="13" name="Мероприятие" dataDxfId="2042"/>
    <tableColumn id="17" name="Ответственный" dataDxfId="2041"/>
    <tableColumn id="18" name="Срок" dataDxfId="2040"/>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6" headerRowBorderDxfId="1875" tableBorderDxfId="1874" totalsRowBorderDxfId="1873">
  <autoFilter ref="A2:N16"/>
  <tableColumns count="14">
    <tableColumn id="1" name="Тип оборудования" dataDxfId="1872"/>
    <tableColumn id="2" name="Рабочие частоты" dataDxfId="1871"/>
    <tableColumn id="3" name="Тип модуляции" dataDxfId="1870"/>
    <tableColumn id="4" name="Мощность передатчика" dataDxfId="1869"/>
    <tableColumn id="5" name="Количество передатчиков" dataDxfId="1868"/>
    <tableColumn id="6" name="Азимут излучения" dataDxfId="1867"/>
    <tableColumn id="7" name="Высота подвеса антенны" dataDxfId="1866"/>
    <tableColumn id="8" name="Тип антенны, диаметр" dataDxfId="1865"/>
    <tableColumn id="9" name="Коэффициент усиления антенны" dataDxfId="1864"/>
    <tableColumn id="10" name="Тип АВТ/АФТ" dataDxfId="1863"/>
    <tableColumn id="11" name="Длина АВТ/АФТ" dataDxfId="1862"/>
    <tableColumn id="12" name="Потери АВТ/АФТ" dataDxfId="1861"/>
    <tableColumn id="13" name="Мощность на выходе антенны" dataDxfId="1860"/>
    <tableColumn id="14" name="Владелец оборудования" dataDxfId="1859"/>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28" headerRowBorderDxfId="627" tableBorderDxfId="626" totalsRowBorderDxfId="6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4" headerRowBorderDxfId="623" tableBorderDxfId="622" totalsRowBorderDxfId="6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0" headerRowBorderDxfId="619" tableBorderDxfId="618" totalsRowBorderDxfId="6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6" headerRowBorderDxfId="615" tableBorderDxfId="614" totalsRowBorderDxfId="6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2"/>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1" headerRowBorderDxfId="610" tableBorderDxfId="609" totalsRowBorderDxfId="6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7" headerRowBorderDxfId="606" tableBorderDxfId="605" totalsRowBorderDxfId="6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3" dataDxfId="601" headerRowBorderDxfId="602" tableBorderDxfId="600" totalsRowBorderDxfId="599">
  <autoFilter ref="A2:N7"/>
  <tableColumns count="14">
    <tableColumn id="1" name="Тип оборудования" dataDxfId="598"/>
    <tableColumn id="2" name="Рабочие частоты" dataDxfId="597"/>
    <tableColumn id="3" name="Тип модуляции" dataDxfId="596"/>
    <tableColumn id="4" name="Мощность передатчика" dataDxfId="595"/>
    <tableColumn id="5" name="Количество передатчиков" dataDxfId="594"/>
    <tableColumn id="6" name="Азимут излучения" dataDxfId="593"/>
    <tableColumn id="7" name="Высота подвеса антенны" dataDxfId="592"/>
    <tableColumn id="8" name="Тип антенны, диаметр" dataDxfId="591"/>
    <tableColumn id="9" name="Коэффициент усиления антенны" dataDxfId="590"/>
    <tableColumn id="10" name="Тип АВТ/АФТ" dataDxfId="589"/>
    <tableColumn id="11" name="Длина АВТ/АФТ" dataDxfId="588"/>
    <tableColumn id="12" name="Потери АВТ/АФТ" dataDxfId="587"/>
    <tableColumn id="13" name="Мощность на выходе антенны" dataDxfId="586"/>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5" dataDxfId="583" headerRowBorderDxfId="584" tableBorderDxfId="582" totalsRowBorderDxfId="581">
  <autoFilter ref="A2:N7"/>
  <tableColumns count="14">
    <tableColumn id="1" name="Тип оборудования" dataDxfId="580"/>
    <tableColumn id="2" name="Рабочие частоты" dataDxfId="579"/>
    <tableColumn id="3" name="Тип модуляции" dataDxfId="578"/>
    <tableColumn id="4" name="Мощность передатчика" dataDxfId="577"/>
    <tableColumn id="5" name="Количество передатчиков" dataDxfId="576"/>
    <tableColumn id="6" name="Азимут излучения" dataDxfId="575"/>
    <tableColumn id="7" name="Высота подвеса антенны" dataDxfId="574"/>
    <tableColumn id="8" name="Тип антенны, диаметр" dataDxfId="573"/>
    <tableColumn id="9" name="Коэффициент усиления антенны" dataDxfId="572"/>
    <tableColumn id="10" name="Тип АВТ/АФТ" dataDxfId="571"/>
    <tableColumn id="11" name="Длина АВТ/АФТ" dataDxfId="570"/>
    <tableColumn id="12" name="Потери АВТ/АФТ" dataDxfId="569"/>
    <tableColumn id="13" name="Мощность на выходе антенны" dataDxfId="568"/>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7" headerRowBorderDxfId="566" tableBorderDxfId="565" totalsRowBorderDxfId="5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3" headerRowBorderDxfId="562" tableBorderDxfId="561" totalsRowBorderDxfId="5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58" dataDxfId="1856" headerRowBorderDxfId="1857" tableBorderDxfId="1855" totalsRowBorderDxfId="1854">
  <autoFilter ref="A2:N16"/>
  <tableColumns count="14">
    <tableColumn id="1" name="Тип оборудования" dataDxfId="1853"/>
    <tableColumn id="2" name="Рабочие частоты" dataDxfId="1852"/>
    <tableColumn id="3" name="Тип модуляции" dataDxfId="1851"/>
    <tableColumn id="4" name="Мощность передатчика" dataDxfId="1850"/>
    <tableColumn id="5" name="Количество передатчиков" dataDxfId="1849"/>
    <tableColumn id="6" name="Азимут излучения" dataDxfId="1848"/>
    <tableColumn id="7" name="Высота подвеса антенны" dataDxfId="1847"/>
    <tableColumn id="8" name="Тип антенны, диаметр" dataDxfId="1846"/>
    <tableColumn id="9" name="Коэффициент усиления антенны" dataDxfId="1845"/>
    <tableColumn id="10" name="Тип АВТ/АФТ" dataDxfId="1844"/>
    <tableColumn id="11" name="Длина АВТ/АФТ" dataDxfId="1843"/>
    <tableColumn id="12" name="Потери АВТ/АФТ" dataDxfId="1842"/>
    <tableColumn id="13" name="Мощность на входе антенны" dataDxfId="1841"/>
    <tableColumn id="14" name="Владелец оборудования" dataDxfId="1840"/>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59" headerRowBorderDxfId="558" tableBorderDxfId="557" totalsRowBorderDxfId="55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5"/>
    <tableColumn id="11" name="Длина АВТ/АФТ" dataDxfId="554"/>
    <tableColumn id="12" name="Потери АВТ/АФТ" dataDxfId="553"/>
    <tableColumn id="13" name="Мощность на выходе антенны" dataDxfId="552"/>
    <tableColumn id="14" name="Владелец оборудования" dataDxfId="551"/>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0" dataDxfId="548" headerRowBorderDxfId="549" tableBorderDxfId="547" totalsRowBorderDxfId="546">
  <autoFilter ref="A2:N7"/>
  <tableColumns count="14">
    <tableColumn id="1" name="Тип оборудования" dataDxfId="545"/>
    <tableColumn id="2" name="Рабочие частоты" dataDxfId="544"/>
    <tableColumn id="3" name="Тип модуляции"/>
    <tableColumn id="4" name="Мощность передатчика" dataDxfId="543"/>
    <tableColumn id="5" name="Количество передатчиков" dataDxfId="542"/>
    <tableColumn id="6" name="Азимут излучения" dataDxfId="541"/>
    <tableColumn id="7" name="Высота подвеса антенны" dataDxfId="540"/>
    <tableColumn id="8" name="Тип антенны, диаметр" dataDxfId="539"/>
    <tableColumn id="9" name="Коэффициент усиления антенны" dataDxfId="538"/>
    <tableColumn id="10" name="Тип АВТ/АФТ" dataDxfId="537"/>
    <tableColumn id="11" name="Длина АВТ/АФТ" dataDxfId="536"/>
    <tableColumn id="12" name="Потери АВТ/АФТ" dataDxfId="535"/>
    <tableColumn id="13" name="Мощность на выходе антенны" dataDxfId="534"/>
    <tableColumn id="14" name="Владелец оборудования" dataDxfId="533"/>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2" dataDxfId="530" headerRowBorderDxfId="531" tableBorderDxfId="529" totalsRowBorderDxfId="528">
  <autoFilter ref="A2:N7"/>
  <tableColumns count="14">
    <tableColumn id="1" name="Тип оборудования" dataDxfId="527"/>
    <tableColumn id="2" name="Рабочие частоты" dataDxfId="526"/>
    <tableColumn id="3" name="Тип модуляции" dataDxfId="525"/>
    <tableColumn id="4" name="Мощность передатчика" dataDxfId="524"/>
    <tableColumn id="5" name="Количество передатчиков" dataDxfId="523"/>
    <tableColumn id="6" name="Азимут излучения" dataDxfId="522"/>
    <tableColumn id="7" name="Высота подвеса антенны" dataDxfId="521"/>
    <tableColumn id="8" name="Тип антенны, диаметр" dataDxfId="520"/>
    <tableColumn id="9" name="Коэффициент усиления антенны" dataDxfId="519"/>
    <tableColumn id="10" name="Тип АВТ/АФТ" dataDxfId="518"/>
    <tableColumn id="11" name="Длина АВТ/АФТ" dataDxfId="517"/>
    <tableColumn id="12" name="Потери АВТ/АФТ" dataDxfId="516"/>
    <tableColumn id="13" name="Мощность на выходе антенны" dataDxfId="515"/>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4" headerRowBorderDxfId="513" tableBorderDxfId="512" totalsRowBorderDxfId="51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0" headerRowBorderDxfId="509" tableBorderDxfId="508" totalsRowBorderDxfId="50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6" dataDxfId="504" headerRowBorderDxfId="505" tableBorderDxfId="503" totalsRowBorderDxfId="502">
  <autoFilter ref="A2:N7"/>
  <tableColumns count="14">
    <tableColumn id="1" name="Тип оборудования" dataDxfId="501"/>
    <tableColumn id="2" name="Рабочие частоты" dataDxfId="500"/>
    <tableColumn id="3" name="Тип модуляции" dataDxfId="499"/>
    <tableColumn id="4" name="Мощность передатчика" dataDxfId="498"/>
    <tableColumn id="5" name="Количество передатчиков" dataDxfId="497"/>
    <tableColumn id="6" name="Азимут излучения" dataDxfId="496"/>
    <tableColumn id="7" name="Высота подвеса антенны" dataDxfId="495"/>
    <tableColumn id="8" name="Тип антенны, диаметр" dataDxfId="494"/>
    <tableColumn id="9" name="Коэффициент усиления антенны" dataDxfId="493"/>
    <tableColumn id="10" name="Тип АВТ/АФТ" dataDxfId="492"/>
    <tableColumn id="11" name="Длина АВТ/АФТ" dataDxfId="491"/>
    <tableColumn id="12" name="Потери АВТ/АФТ" dataDxfId="490"/>
    <tableColumn id="13" name="Мощность на выходе антенны" dataDxfId="489"/>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88" headerRowBorderDxfId="487" tableBorderDxfId="486" totalsRowBorderDxfId="48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4" headerRowBorderDxfId="483" tableBorderDxfId="482" totalsRowBorderDxfId="48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0" headerRowBorderDxfId="479" tableBorderDxfId="478" totalsRowBorderDxfId="47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6" headerRowBorderDxfId="475" tableBorderDxfId="474" totalsRowBorderDxfId="47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39" dataDxfId="1837" headerRowBorderDxfId="1838" tableBorderDxfId="1836" totalsRowBorderDxfId="1835">
  <autoFilter ref="A2:N17"/>
  <tableColumns count="14">
    <tableColumn id="1" name="Тип оборудования" dataDxfId="1834"/>
    <tableColumn id="2" name="Рабочие частоты" dataDxfId="1833"/>
    <tableColumn id="3" name="Тип модуляции" dataDxfId="1832"/>
    <tableColumn id="4" name="Мощность передатчика" dataDxfId="1831"/>
    <tableColumn id="5" name="Количество передатчиков" dataDxfId="1830"/>
    <tableColumn id="6" name="Азимут излучения" dataDxfId="1829"/>
    <tableColumn id="7" name="Высота подвеса антенны" dataDxfId="1828"/>
    <tableColumn id="8" name="Тип антенны, диаметр" dataDxfId="1827"/>
    <tableColumn id="9" name="Коэффициент усиления антенны" dataDxfId="1826"/>
    <tableColumn id="10" name="Тип АВТ/АФТ" dataDxfId="1825"/>
    <tableColumn id="11" name="Длина АВТ/АФТ" dataDxfId="1824"/>
    <tableColumn id="12" name="Потери АВТ/АФТ" dataDxfId="1823"/>
    <tableColumn id="13" name="Мощность на входе антенны" dataDxfId="1822"/>
    <tableColumn id="14" name="Владелец оборудования" dataDxfId="1821"/>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2" dataDxfId="470" headerRowBorderDxfId="471" tableBorderDxfId="469" totalsRowBorderDxfId="468">
  <autoFilter ref="A2:N7"/>
  <tableColumns count="14">
    <tableColumn id="1" name="Тип оборудования" dataDxfId="467"/>
    <tableColumn id="2" name="Рабочие частоты" dataDxfId="466"/>
    <tableColumn id="3" name="Тип модуляции" dataDxfId="465"/>
    <tableColumn id="4" name="Мощность передатчика" dataDxfId="464"/>
    <tableColumn id="5" name="Количество передатчиков" dataDxfId="463"/>
    <tableColumn id="6" name="Азимут излучения" dataDxfId="462"/>
    <tableColumn id="7" name="Высота подвеса антенны" dataDxfId="461"/>
    <tableColumn id="8" name="Тип антенны, диаметр" dataDxfId="460"/>
    <tableColumn id="9" name="Коэффициент усиления антенны" dataDxfId="459"/>
    <tableColumn id="10" name="Тип АВТ/АФТ" dataDxfId="458"/>
    <tableColumn id="11" name="Длина АВТ/АФТ" dataDxfId="457"/>
    <tableColumn id="12" name="Потери АВТ/АФТ" dataDxfId="456"/>
    <tableColumn id="13" name="Мощность на выходе антенны" dataDxfId="455"/>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4" dataDxfId="452" headerRowBorderDxfId="453" tableBorderDxfId="451" totalsRowBorderDxfId="450">
  <autoFilter ref="A2:N7"/>
  <tableColumns count="14">
    <tableColumn id="1" name="Тип оборудования" dataDxfId="449"/>
    <tableColumn id="2" name="Рабочие частоты" dataDxfId="448"/>
    <tableColumn id="3" name="Тип модуляции" dataDxfId="447"/>
    <tableColumn id="4" name="Мощность передатчика" dataDxfId="446"/>
    <tableColumn id="5" name="Количество передатчиков" dataDxfId="445"/>
    <tableColumn id="6" name="Азимут излучения" dataDxfId="444"/>
    <tableColumn id="7" name="Высота подвеса антенны" dataDxfId="443"/>
    <tableColumn id="8" name="Тип антенны, диаметр" dataDxfId="442"/>
    <tableColumn id="9" name="Коэффициент усиления антенны"/>
    <tableColumn id="10" name="Тип АВТ/АФТ" dataDxfId="441"/>
    <tableColumn id="11" name="Длина АВТ/АФТ" dataDxfId="440"/>
    <tableColumn id="12" name="Потери АВТ/АФТ" dataDxfId="439"/>
    <tableColumn id="13" name="Мощность на выходе антенны" dataDxfId="438"/>
    <tableColumn id="14" name="Владелец оборудования" dataDxfId="437"/>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6" headerRowBorderDxfId="435" tableBorderDxfId="434" totalsRowBorderDxfId="4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2" headerRowBorderDxfId="431" tableBorderDxfId="430" totalsRowBorderDxfId="42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28" headerRowBorderDxfId="427" tableBorderDxfId="426" totalsRowBorderDxfId="4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4" headerRowBorderDxfId="423" tableBorderDxfId="422" totalsRowBorderDxfId="4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0" headerRowBorderDxfId="419" tableBorderDxfId="418" totalsRowBorderDxfId="4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6"/>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5" dataDxfId="413" headerRowBorderDxfId="414" tableBorderDxfId="412" totalsRowBorderDxfId="41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0"/>
    <tableColumn id="8" name="Тип антенны, диаметр"/>
    <tableColumn id="9" name="Коэффициент усиления антенны"/>
    <tableColumn id="10" name="Тип АВТ/АФТ"/>
    <tableColumn id="11" name="Длина АВТ/АФТ" dataDxfId="409"/>
    <tableColumn id="12" name="Потери АВТ/АФТ" dataDxfId="408"/>
    <tableColumn id="13" name="Мощность на выходе антенны" dataDxfId="407"/>
    <tableColumn id="14" name="Владелец оборудования" dataDxfId="406"/>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5" headerRowBorderDxfId="404" tableBorderDxfId="403" totalsRowBorderDxfId="4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1" headerRowBorderDxfId="400" tableBorderDxfId="399" totalsRowBorderDxfId="3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0" dataDxfId="1818" headerRowBorderDxfId="1819" tableBorderDxfId="1817" totalsRowBorderDxfId="1816">
  <autoFilter ref="A2:N12"/>
  <tableColumns count="14">
    <tableColumn id="1" name="Тип оборудования" dataDxfId="1815"/>
    <tableColumn id="2" name="Рабочие частоты" dataDxfId="1814"/>
    <tableColumn id="3" name="Тип модуляции" dataDxfId="1813"/>
    <tableColumn id="4" name="Мощность передатчика" dataDxfId="1812"/>
    <tableColumn id="5" name="Количество передатчиков" dataDxfId="1811"/>
    <tableColumn id="6" name="Азимут излучения" dataDxfId="1810"/>
    <tableColumn id="7" name="Высота подвеса антенны" dataDxfId="1809"/>
    <tableColumn id="8" name="Тип антенны, диаметр" dataDxfId="1808"/>
    <tableColumn id="9" name="Коэффициент усиления антенны" dataDxfId="1807"/>
    <tableColumn id="10" name="Тип АВТ/АФТ" dataDxfId="1806"/>
    <tableColumn id="11" name="Длина АВТ/АФТ" dataDxfId="1805"/>
    <tableColumn id="12" name="Потери АВТ/АФТ" dataDxfId="1804"/>
    <tableColumn id="13" name="Мощность на выходе антенны" dataDxfId="1803"/>
    <tableColumn id="14" name="Владелец оборудования" dataDxfId="1802"/>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7" headerRowBorderDxfId="396" tableBorderDxfId="395" totalsRowBorderDxfId="3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3" headerRowBorderDxfId="392" tableBorderDxfId="391" totalsRowBorderDxfId="3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89" headerRowBorderDxfId="388" tableBorderDxfId="387" totalsRowBorderDxfId="3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5" headerRowBorderDxfId="384" tableBorderDxfId="383" totalsRowBorderDxfId="3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1" headerRowBorderDxfId="380" tableBorderDxfId="379" totalsRowBorderDxfId="3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7" headerRowBorderDxfId="376" tableBorderDxfId="375" totalsRowBorderDxfId="3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3" headerRowBorderDxfId="372" tableBorderDxfId="371" totalsRowBorderDxfId="3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69" headerRowBorderDxfId="368" tableBorderDxfId="367" totalsRowBorderDxfId="3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5" headerRowBorderDxfId="364" tableBorderDxfId="363" totalsRowBorderDxfId="3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1" headerRowBorderDxfId="360" tableBorderDxfId="359" totalsRowBorderDxfId="3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1" dataDxfId="1799" headerRowBorderDxfId="1800" tableBorderDxfId="1798" totalsRowBorderDxfId="1797">
  <autoFilter ref="A2:N9"/>
  <tableColumns count="14">
    <tableColumn id="1" name="Тип оборудования" dataDxfId="1796"/>
    <tableColumn id="2" name="Рабочие частоты" dataDxfId="1795"/>
    <tableColumn id="3" name="Тип модуляции" dataDxfId="1794"/>
    <tableColumn id="4" name="Мощность передатчика" dataDxfId="1793"/>
    <tableColumn id="5" name="Количество передатчиков" dataDxfId="1792"/>
    <tableColumn id="6" name="Азимут излучения" dataDxfId="1791"/>
    <tableColumn id="7" name="Высота подвеса антенны" dataDxfId="1790"/>
    <tableColumn id="8" name="Тип антенны, диаметр" dataDxfId="1789"/>
    <tableColumn id="9" name="Коэффициент усиления антенны" dataDxfId="1788"/>
    <tableColumn id="10" name="Тип АВТ/АФТ" dataDxfId="1787"/>
    <tableColumn id="11" name="Длина АВТ/АФТ" dataDxfId="1786"/>
    <tableColumn id="12" name="Потери АВТ/АФТ" dataDxfId="1785"/>
    <tableColumn id="13" name="Мощность на выходе антенны" dataDxfId="1784"/>
    <tableColumn id="14" name="Владелец оборудования" dataDxfId="1783"/>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7" headerRowBorderDxfId="356" tableBorderDxfId="355" totalsRowBorderDxfId="3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3" headerRowBorderDxfId="352" tableBorderDxfId="351" totalsRowBorderDxfId="3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49" headerRowBorderDxfId="348" tableBorderDxfId="347" totalsRowBorderDxfId="3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5" headerRowBorderDxfId="344" tableBorderDxfId="343" totalsRowBorderDxfId="3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1" headerRowBorderDxfId="340" tableBorderDxfId="339" totalsRowBorderDxfId="3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7" headerRowBorderDxfId="336" tableBorderDxfId="335" totalsRowBorderDxfId="33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3" headerRowBorderDxfId="332" tableBorderDxfId="331" totalsRowBorderDxfId="33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29" headerRowBorderDxfId="328" tableBorderDxfId="327" totalsRowBorderDxfId="3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5" headerRowBorderDxfId="324" tableBorderDxfId="323" totalsRowBorderDxfId="3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1" headerRowBorderDxfId="320" tableBorderDxfId="319" totalsRowBorderDxfId="3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2" dataDxfId="1780" headerRowBorderDxfId="1781" tableBorderDxfId="1779" totalsRowBorderDxfId="1778">
  <autoFilter ref="A2:N8"/>
  <tableColumns count="14">
    <tableColumn id="1" name="Тип оборудования" dataDxfId="1777"/>
    <tableColumn id="2" name="Рабочие частоты" dataDxfId="1776"/>
    <tableColumn id="3" name="Тип модуляции" dataDxfId="1775"/>
    <tableColumn id="4" name="Мощность передатчика" dataDxfId="1774"/>
    <tableColumn id="5" name="Количество передатчиков" dataDxfId="1773"/>
    <tableColumn id="6" name="Азимут излучения" dataDxfId="1772"/>
    <tableColumn id="7" name="Высота подвеса антенны" dataDxfId="1771"/>
    <tableColumn id="8" name="Тип антенны, диаметр" dataDxfId="1770"/>
    <tableColumn id="9" name="Коэффициент усиления антенны" dataDxfId="1769"/>
    <tableColumn id="10" name="Тип АВТ/АФТ" dataDxfId="1768"/>
    <tableColumn id="11" name="Длина АВТ/АФТ" dataDxfId="1767"/>
    <tableColumn id="12" name="Потери АВТ/АФТ" dataDxfId="1766"/>
    <tableColumn id="13" name="Мощность на выходе антенны" dataDxfId="1765"/>
    <tableColumn id="14" name="Владелец оборудования" dataDxfId="1764"/>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7" headerRowBorderDxfId="316" tableBorderDxfId="315" totalsRowBorderDxfId="3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3" headerRowBorderDxfId="312" tableBorderDxfId="311" totalsRowBorderDxfId="3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09" headerRowBorderDxfId="308" tableBorderDxfId="307" totalsRowBorderDxfId="3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5" headerRowBorderDxfId="304" tableBorderDxfId="303" totalsRowBorderDxfId="3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1" headerRowBorderDxfId="300" tableBorderDxfId="299" totalsRowBorderDxfId="2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7" headerRowBorderDxfId="296" tableBorderDxfId="295" totalsRowBorderDxfId="2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3" headerRowBorderDxfId="292" tableBorderDxfId="291" totalsRowBorderDxfId="2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89" headerRowBorderDxfId="288" tableBorderDxfId="287" totalsRowBorderDxfId="2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5" headerRowBorderDxfId="284" tableBorderDxfId="283" totalsRowBorderDxfId="2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1" headerRowBorderDxfId="280" tableBorderDxfId="279" totalsRowBorderDxfId="2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3" headerRowBorderDxfId="1762" tableBorderDxfId="1761" totalsRowBorderDxfId="1760">
  <autoFilter ref="A2:N11"/>
  <tableColumns count="14">
    <tableColumn id="1" name="Тип оборудования" dataDxfId="1759"/>
    <tableColumn id="2" name="Рабочие частоты" dataDxfId="1758"/>
    <tableColumn id="3" name="Тип модуляции" dataDxfId="1757"/>
    <tableColumn id="4" name="Мощность передатчика" dataDxfId="1756"/>
    <tableColumn id="5" name="Количество передатчиков" dataDxfId="1755"/>
    <tableColumn id="6" name="Азимут излучения" dataDxfId="1754"/>
    <tableColumn id="7" name="Высота подвеса антенны" dataDxfId="1753"/>
    <tableColumn id="8" name="Тип антенны, диаметр" dataDxfId="1752"/>
    <tableColumn id="9" name="Коэффициент усиления антенны" dataDxfId="1751"/>
    <tableColumn id="10" name="Тип АВТ/АФТ" dataDxfId="1750"/>
    <tableColumn id="11" name="Длина АВТ/АФТ" dataDxfId="1749"/>
    <tableColumn id="12" name="Потери АВТ/АФТ" dataDxfId="1748"/>
    <tableColumn id="13" name="Мощность на выходе антенны" dataDxfId="1747"/>
    <tableColumn id="14" name="Владелец оборудования" dataDxfId="1746"/>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7" headerRowBorderDxfId="276" tableBorderDxfId="275" totalsRowBorderDxfId="2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3" headerRowBorderDxfId="272" tableBorderDxfId="271" totalsRowBorderDxfId="2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69" headerRowBorderDxfId="268" tableBorderDxfId="267" totalsRowBorderDxfId="2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5" headerRowBorderDxfId="264" tableBorderDxfId="263" totalsRowBorderDxfId="2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1" headerRowBorderDxfId="260" tableBorderDxfId="259" totalsRowBorderDxfId="2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7" headerRowBorderDxfId="256" tableBorderDxfId="255" totalsRowBorderDxfId="2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3" headerRowBorderDxfId="252" tableBorderDxfId="251" totalsRowBorderDxfId="2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49" headerRowBorderDxfId="248" tableBorderDxfId="247" totalsRowBorderDxfId="2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5" headerRowBorderDxfId="244" tableBorderDxfId="243" totalsRowBorderDxfId="2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1" headerRowBorderDxfId="240" tableBorderDxfId="239" totalsRowBorderDxfId="2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5" headerRowBorderDxfId="1744" tableBorderDxfId="1743" totalsRowBorderDxfId="1742">
  <autoFilter ref="A2:N12"/>
  <tableColumns count="14">
    <tableColumn id="1" name="Тип оборудования" dataDxfId="1741"/>
    <tableColumn id="2" name="Рабочие частоты" dataDxfId="1740"/>
    <tableColumn id="3" name="Тип модуляции" dataDxfId="1739"/>
    <tableColumn id="4" name="Мощность передатчика" dataDxfId="1738"/>
    <tableColumn id="5" name="Количество передатчиков" dataDxfId="1737"/>
    <tableColumn id="6" name="Азимут излучения" dataDxfId="1736"/>
    <tableColumn id="7" name="Высота подвеса антенны" dataDxfId="1735"/>
    <tableColumn id="8" name="Тип антенны, диаметр" dataDxfId="1734"/>
    <tableColumn id="9" name="Коэффициент усиления антенны" dataDxfId="1733"/>
    <tableColumn id="10" name="Тип АВТ/АФТ" dataDxfId="1732"/>
    <tableColumn id="11" name="Длина АВТ/АФТ" dataDxfId="1731"/>
    <tableColumn id="12" name="Потери АВТ/АФТ" dataDxfId="1730"/>
    <tableColumn id="13" name="Мощность на входе антенны" dataDxfId="1729"/>
    <tableColumn id="14" name="Владелец оборудования" dataDxfId="1728"/>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7" headerRowBorderDxfId="236" tableBorderDxfId="235" totalsRowBorderDxfId="23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3" headerRowBorderDxfId="232" tableBorderDxfId="231" totalsRowBorderDxfId="230">
  <autoFilter ref="A2:N9"/>
  <tableColumns count="14">
    <tableColumn id="1" name="Тип оборудования" dataDxfId="229"/>
    <tableColumn id="2" name="Рабочие частоты" dataDxfId="228"/>
    <tableColumn id="3" name="Тип модуляции" dataDxfId="227"/>
    <tableColumn id="4" name="Мощность передатчика" dataDxfId="226"/>
    <tableColumn id="5" name="Количество передатчиков" dataDxfId="225"/>
    <tableColumn id="6" name="Азимут излучения" dataDxfId="224"/>
    <tableColumn id="7" name="Высота подвеса антенны" dataDxfId="223"/>
    <tableColumn id="8" name="Тип антенны, диаметр" dataDxfId="222"/>
    <tableColumn id="9" name="Коэффициент усиления антенны" dataDxfId="221"/>
    <tableColumn id="10" name="Тип АВТ/АФТ" dataDxfId="220"/>
    <tableColumn id="11" name="Длина АВТ/АФТ" dataDxfId="219"/>
    <tableColumn id="12" name="Потери АВТ/АФТ" dataDxfId="218"/>
    <tableColumn id="13" name="Мощность на выходе антенны" dataDxfId="217"/>
    <tableColumn id="14" name="Владелец оборудования" dataDxfId="216"/>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5" headerRowBorderDxfId="214" tableBorderDxfId="213" totalsRowBorderDxfId="212">
  <autoFilter ref="A2:N6"/>
  <tableColumns count="14">
    <tableColumn id="1" name="Тип оборудования" dataDxfId="21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0"/>
    <tableColumn id="7" name="Высота подвеса антенны" dataDxfId="209"/>
    <tableColumn id="8" name="Тип антенны, диаметр"/>
    <tableColumn id="9" name="Коэффициент усиления антенны" dataDxfId="208"/>
    <tableColumn id="10" name="Тип АВТ/АФТ" dataDxfId="207"/>
    <tableColumn id="11" name="Длина АВТ/АФТ" dataDxfId="20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5" headerRowBorderDxfId="204" tableBorderDxfId="203" totalsRowBorderDxfId="202">
  <autoFilter ref="A2:N6"/>
  <tableColumns count="14">
    <tableColumn id="1" name="Тип оборудования" dataDxfId="20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0"/>
    <tableColumn id="7" name="Высота подвеса антенны" dataDxfId="199"/>
    <tableColumn id="8" name="Тип антенны, диаметр"/>
    <tableColumn id="9" name="Коэффициент усиления антенны" dataDxfId="198"/>
    <tableColumn id="10" name="Тип АВТ/АФТ" dataDxfId="197"/>
    <tableColumn id="11" name="Длина АВТ/АФТ" dataDxfId="19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5" headerRowBorderDxfId="194" tableBorderDxfId="193" totalsRowBorderDxfId="192">
  <autoFilter ref="A2:N6"/>
  <tableColumns count="14">
    <tableColumn id="1" name="Тип оборудования" dataDxfId="19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0"/>
    <tableColumn id="7" name="Высота подвеса антенны" dataDxfId="189"/>
    <tableColumn id="8" name="Тип антенны, диаметр"/>
    <tableColumn id="9" name="Коэффициент усиления антенны" dataDxfId="188"/>
    <tableColumn id="10" name="Тип АВТ/АФТ" dataDxfId="187"/>
    <tableColumn id="11" name="Длина АВТ/АФТ" dataDxfId="18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5" headerRowBorderDxfId="184" tableBorderDxfId="183" totalsRowBorderDxfId="1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1" headerRowBorderDxfId="180" tableBorderDxfId="179" totalsRowBorderDxfId="1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7" headerRowBorderDxfId="176" tableBorderDxfId="175" totalsRowBorderDxfId="1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3" headerRowBorderDxfId="172" tableBorderDxfId="171" totalsRowBorderDxfId="1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69" headerRowBorderDxfId="168" tableBorderDxfId="167" totalsRowBorderDxfId="1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7" headerRowBorderDxfId="1726" tableBorderDxfId="1725" totalsRowBorderDxfId="1724">
  <autoFilter ref="A2:N8"/>
  <tableColumns count="14">
    <tableColumn id="1" name="Тип оборудования"/>
    <tableColumn id="2" name="Рабочие частоты" dataDxfId="1723"/>
    <tableColumn id="3" name="Тип модуляции" dataDxfId="1722"/>
    <tableColumn id="4" name="Мощность передатчика" dataDxfId="1721"/>
    <tableColumn id="5" name="Количество передатчиков" dataDxfId="1720"/>
    <tableColumn id="6" name="Азимут излучения" dataDxfId="1719"/>
    <tableColumn id="7" name="Высота подвеса антенны" dataDxfId="1718"/>
    <tableColumn id="8" name="Тип антенны, диаметр" dataDxfId="1717"/>
    <tableColumn id="9" name="Коэффициент усиления антенны" dataDxfId="1716"/>
    <tableColumn id="10" name="Тип АВТ/АФТ" dataDxfId="1715"/>
    <tableColumn id="11" name="Длина АВТ/АФТ" dataDxfId="1714"/>
    <tableColumn id="12" name="Потери АВТ/АФТ" dataDxfId="1713"/>
    <tableColumn id="13" name="Мощность на выходе антенны" dataDxfId="1712"/>
    <tableColumn id="14" name="Владелец оборудования" dataDxfId="1711"/>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5" headerRowBorderDxfId="164" tableBorderDxfId="163" totalsRowBorderDxfId="1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1" headerRowBorderDxfId="160" tableBorderDxfId="159" totalsRowBorderDxfId="158"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7" headerRowBorderDxfId="156" tableBorderDxfId="155" totalsRowBorderDxfId="154"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3" headerRowBorderDxfId="152" tableBorderDxfId="151" totalsRowBorderDxfId="150">
  <autoFilter ref="A2:N7"/>
  <tableColumns count="14">
    <tableColumn id="1" name="Тип оборудования"/>
    <tableColumn id="2" name="Рабочие частоты"/>
    <tableColumn id="3" name="Тип модуляции" dataDxfId="149" dataCellStyle="%"/>
    <tableColumn id="4" name="Мощность передатчика"/>
    <tableColumn id="5" name="Количество передатчиков" dataDxfId="148" dataCellStyle="%"/>
    <tableColumn id="6" name="Азимут излучения" dataDxfId="147" dataCellStyle="%"/>
    <tableColumn id="7" name="Высота подвеса антенны" dataDxfId="146" dataCellStyle="%"/>
    <tableColumn id="8" name="Тип антенны, диаметр" dataDxfId="145" dataCellStyle="%"/>
    <tableColumn id="9" name="Коэффициент усиления антенны" dataDxfId="144" dataCellStyle="%"/>
    <tableColumn id="10" name="Тип АВТ/АФТ"/>
    <tableColumn id="11" name="Длина АВТ/АФТ"/>
    <tableColumn id="12" name="Потери АВТ/АФТ" dataDxfId="143"/>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2" headerRowBorderDxfId="141" tableBorderDxfId="140" totalsRowBorderDxfId="1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38" headerRowBorderDxfId="137" tableBorderDxfId="136" totalsRowBorderDxfId="1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4" headerRowBorderDxfId="133" tableBorderDxfId="132" totalsRowBorderDxfId="1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0" headerRowBorderDxfId="129" tableBorderDxfId="128" totalsRowBorderDxfId="127">
  <autoFilter ref="A2:N7"/>
  <tableColumns count="14">
    <tableColumn id="1" name="Тип оборудования" dataDxfId="126"/>
    <tableColumn id="2" name="Рабочие частоты" dataDxfId="125"/>
    <tableColumn id="3" name="Тип модуляции" dataDxfId="124"/>
    <tableColumn id="4" name="Мощность передатчика" dataDxfId="123"/>
    <tableColumn id="5" name="Количество передатчиков" dataDxfId="122"/>
    <tableColumn id="6" name="Азимут излучения" dataDxfId="121"/>
    <tableColumn id="7" name="Высота подвеса антенны" dataDxfId="120"/>
    <tableColumn id="8" name="Тип антенны, диаметр" dataDxfId="119"/>
    <tableColumn id="9" name="Коэффициент усиления антенны"/>
    <tableColumn id="10" name="Тип АВТ/АФТ"/>
    <tableColumn id="11" name="Длина АВТ/АФТ" dataDxfId="118"/>
    <tableColumn id="12" name="Потери АВТ/АФТ"/>
    <tableColumn id="13" name="Мощность на выходе антенны" dataDxfId="117"/>
    <tableColumn id="14" name="Владелец оборудования" dataDxfId="116"/>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5" headerRowBorderDxfId="114" tableBorderDxfId="113" totalsRowBorderDxfId="1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1" headerRowBorderDxfId="110" tableBorderDxfId="109" totalsRowBorderDxfId="1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0" dataDxfId="1708" headerRowBorderDxfId="1709" tableBorderDxfId="1707" totalsRowBorderDxfId="1706">
  <autoFilter ref="A2:N19"/>
  <tableColumns count="14">
    <tableColumn id="1" name="Тип оборудования" dataDxfId="1705"/>
    <tableColumn id="2" name="Рабочие частоты" dataDxfId="1704"/>
    <tableColumn id="3" name="Тип модуляции" dataDxfId="1703"/>
    <tableColumn id="4" name="Мощность передатчика" dataDxfId="1702"/>
    <tableColumn id="5" name="Количество передатчиков" dataDxfId="1701"/>
    <tableColumn id="6" name="Азимут излучения" dataDxfId="1700"/>
    <tableColumn id="7" name="Высота подвеса антенны" dataDxfId="1699"/>
    <tableColumn id="8" name="Тип антенны, диаметр" dataDxfId="1698"/>
    <tableColumn id="9" name="Коэффициент усиления антенны" dataDxfId="1697"/>
    <tableColumn id="10" name="Тип АВТ/АФТ" dataDxfId="1696"/>
    <tableColumn id="11" name="Длина АВТ/АФТ" dataDxfId="1695"/>
    <tableColumn id="12" name="Потери АВТ/АФТ" dataDxfId="1694"/>
    <tableColumn id="13" name="Мощность на выходе антенны" dataDxfId="1693"/>
    <tableColumn id="14" name="Владелец оборудования" dataDxfId="1692"/>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7" headerRowBorderDxfId="106" tableBorderDxfId="105" totalsRowBorderDxfId="104">
  <autoFilter ref="A2:N7"/>
  <tableColumns count="14">
    <tableColumn id="1" name="Тип оборудования"/>
    <tableColumn id="2" name="Рабочие частоты" dataDxfId="103"/>
    <tableColumn id="3" name="Тип модуляции" dataDxfId="102"/>
    <tableColumn id="4" name="Мощность передатчика"/>
    <tableColumn id="5" name="Количество передатчиков"/>
    <tableColumn id="6" name="Азимут излучения" dataDxfId="101"/>
    <tableColumn id="7" name="Высота подвеса антенны" dataDxfId="100"/>
    <tableColumn id="8" name="Тип антенны, диаметр"/>
    <tableColumn id="9" name="Коэффициент усиления антенны" dataDxfId="99"/>
    <tableColumn id="10" name="Тип АВТ/АФТ" dataDxfId="98"/>
    <tableColumn id="11" name="Длина АВТ/АФТ" dataDxfId="97"/>
    <tableColumn id="12" name="Потери АВТ/АФТ" dataDxfId="96"/>
    <tableColumn id="13" name="Мощность на выходе антенны" dataDxfId="95"/>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4" headerRowBorderDxfId="93" tableBorderDxfId="92" totalsRowBorderDxfId="9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0"/>
    <tableColumn id="13" name="Мощность на выходе антенны" dataDxfId="89"/>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88" dataDxfId="86" headerRowBorderDxfId="87" tableBorderDxfId="85" totalsRowBorderDxfId="84">
  <autoFilter ref="A2:N7"/>
  <tableColumns count="14">
    <tableColumn id="1" name="Тип оборудования" dataDxfId="83"/>
    <tableColumn id="2" name="Рабочие частоты"/>
    <tableColumn id="3" name="Тип модуляции"/>
    <tableColumn id="4" name="Мощность передатчика"/>
    <tableColumn id="5" name="Количество передатчиков" dataDxfId="82"/>
    <tableColumn id="6" name="Азимут излучения" dataDxfId="81"/>
    <tableColumn id="7" name="Высота подвеса антенны" dataDxfId="80"/>
    <tableColumn id="8" name="Тип антенны, диаметр" dataDxfId="79"/>
    <tableColumn id="9" name="Коэффициент усиления антенны"/>
    <tableColumn id="10" name="Тип АВТ/АФТ"/>
    <tableColumn id="11" name="Длина АВТ/АФТ" dataDxfId="78"/>
    <tableColumn id="12" name="Потери АВТ/АФТ" dataDxfId="77"/>
    <tableColumn id="13" name="Мощность на выходе антенны" dataDxfId="76"/>
    <tableColumn id="14" name="Владелец оборудования" dataDxfId="75"/>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4" dataDxfId="72" headerRowBorderDxfId="73" tableBorderDxfId="71" totalsRowBorderDxfId="70">
  <autoFilter ref="A2:N7"/>
  <tableColumns count="14">
    <tableColumn id="1" name="Тип оборудования" dataDxfId="69"/>
    <tableColumn id="2" name="Рабочие частоты"/>
    <tableColumn id="3" name="Тип модуляции"/>
    <tableColumn id="4" name="Мощность передатчика" dataDxfId="68"/>
    <tableColumn id="5" name="Количество передатчиков"/>
    <tableColumn id="6" name="Азимут излучения"/>
    <tableColumn id="7" name="Высота подвеса антенны"/>
    <tableColumn id="8" name="Тип антенны, диаметр" dataDxfId="67"/>
    <tableColumn id="9" name="Коэффициент усиления антенны"/>
    <tableColumn id="10" name="Тип АВТ/АФТ"/>
    <tableColumn id="11" name="Длина АВТ/АФТ" dataDxfId="66"/>
    <tableColumn id="12" name="Потери АВТ/АФТ" dataDxfId="65"/>
    <tableColumn id="13" name="Мощность на выходе антенны" dataDxfId="64"/>
    <tableColumn id="14" name="Владелец оборудования" dataDxfId="63"/>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2" headerRowBorderDxfId="61" tableBorderDxfId="60" totalsRowBorderDxfId="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58" headerRowBorderDxfId="57" tableBorderDxfId="56" totalsRowBorderDxfId="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4" headerRowBorderDxfId="53" tableBorderDxfId="52" totalsRowBorderDxfId="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0" headerRowBorderDxfId="49" tableBorderDxfId="48" totalsRowBorderDxfId="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6" headerRowBorderDxfId="45" tableBorderDxfId="44" totalsRowBorderDxfId="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2" headerRowBorderDxfId="41" tableBorderDxfId="40" totalsRowBorderDxfId="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39" dataDxfId="2038">
  <autoFilter ref="B2:X71"/>
  <tableColumns count="23">
    <tableColumn id="1" name="№_x000a_пп" dataDxfId="2037"/>
    <tableColumn id="2" name="Объект" dataDxfId="2036"/>
    <tableColumn id="8" name="Линия" dataDxfId="2035"/>
    <tableColumn id="17" name="Участок связи" dataDxfId="2034"/>
    <tableColumn id="3" name="Объем требуемых работ" dataDxfId="2033"/>
    <tableColumn id="4" name="Включено в ОЗП " dataDxfId="2032"/>
    <tableColumn id="5" name="Срок" dataDxfId="2031"/>
    <tableColumn id="13" name="Включено в план КР2020" dataDxfId="2030"/>
    <tableColumn id="12" name="Включено в план КР2021" dataDxfId="2029"/>
    <tableColumn id="14" name="Включено в план ПИР2021 КР" dataDxfId="2028"/>
    <tableColumn id="18" name="ДО АМС 2022 ПС (6 объектов включено, подавали 8)" dataDxfId="2027"/>
    <tableColumn id="20" name="ПИР АМС 2023 (силами ПО)" dataDxfId="2026"/>
    <tableColumn id="10" name="Подано в план КР2022" dataDxfId="2025"/>
    <tableColumn id="11" name="Включено в план КР2022" dataDxfId="2024"/>
    <tableColumn id="15" name="Включено в план ПИР2022 КР" dataDxfId="2023"/>
    <tableColumn id="16" name="Подано в план ПИР ИТЦ 2022" dataDxfId="2022"/>
    <tableColumn id="21" name="Подано в план ПИР ИТЦ 2023" dataDxfId="2021" dataCellStyle="Обычный 6"/>
    <tableColumn id="19" name="ДО АМС 2023 (силами ПО)" dataDxfId="2020"/>
    <tableColumn id="7" name="Подать в план КР2023" dataDxfId="2019"/>
    <tableColumn id="22" name="Подано в план КР2023" dataDxfId="2018" dataCellStyle="Обычный 6"/>
    <tableColumn id="23" name="Включено в план КР2023" dataDxfId="2017" dataCellStyle="Обычный 6"/>
    <tableColumn id="9" name="Статус" dataDxfId="2016"/>
    <tableColumn id="6" name="Примечания" dataDxfId="2015"/>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1" headerRowBorderDxfId="1690" tableBorderDxfId="1689" totalsRowBorderDxfId="1688">
  <autoFilter ref="A2:N13"/>
  <tableColumns count="14">
    <tableColumn id="1" name="Тип оборудования" dataDxfId="1687"/>
    <tableColumn id="2" name="Рабочие частоты" dataDxfId="1686"/>
    <tableColumn id="3" name="Тип модуляции"/>
    <tableColumn id="4" name="Мощность передатчика" dataDxfId="1685"/>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4"/>
    <tableColumn id="11" name="Длина АВТ/АФТ"/>
    <tableColumn id="12" name="Потери АВТ/АФТ" dataDxfId="1683"/>
    <tableColumn id="13" name="Мощность на выходе антенны" dataDxfId="1682"/>
    <tableColumn id="14" name="Владелец оборудования" dataDxfId="1681"/>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38" headerRowBorderDxfId="37" tableBorderDxfId="36" totalsRowBorderDxfId="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4" headerRowBorderDxfId="33" tableBorderDxfId="32" totalsRowBorderDxfId="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0" headerRowBorderDxfId="29" tableBorderDxfId="28" totalsRowBorderDxfId="2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6" headerRowBorderDxfId="25" tableBorderDxfId="24" totalsRowBorderDxfId="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2" headerRowBorderDxfId="21" tableBorderDxfId="20" totalsRowBorderDxfId="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18" headerRowBorderDxfId="17" tableBorderDxfId="16" totalsRowBorderDxfId="1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4" headerRowBorderDxfId="13" tableBorderDxfId="12" totalsRowBorderDxfId="1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0" headerRowBorderDxfId="9" tableBorderDxfId="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7" headerRowBorderDxfId="6" tableBorderDxfId="5" totalsRowBorderDxfId="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3" headerRowBorderDxfId="2" tableBorderDxfId="1" totalsRowBorderDxfId="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0" dataDxfId="1678" headerRowBorderDxfId="1679" tableBorderDxfId="1677" totalsRowBorderDxfId="1676">
  <autoFilter ref="A2:N13"/>
  <tableColumns count="14">
    <tableColumn id="1" name="Тип оборудования" dataDxfId="1675"/>
    <tableColumn id="2" name="Рабочие частоты" dataDxfId="1674"/>
    <tableColumn id="3" name="Тип модуляции" dataDxfId="1673"/>
    <tableColumn id="4" name="Мощность передатчика" dataDxfId="1672"/>
    <tableColumn id="5" name="Количество передатчиков" dataDxfId="1671"/>
    <tableColumn id="6" name="Азимут излучения" dataDxfId="1670"/>
    <tableColumn id="7" name="Высота подвеса антенны" dataDxfId="1669"/>
    <tableColumn id="8" name="Тип антенны, диаметр" dataDxfId="1668"/>
    <tableColumn id="9" name="Коэффициент усиления антенны" dataDxfId="1667"/>
    <tableColumn id="10" name="Тип АВТ/АФТ" dataDxfId="1666"/>
    <tableColumn id="11" name="Длина АВТ/АФТ" dataDxfId="1665"/>
    <tableColumn id="12" name="Потери АВТ/АФТ" dataDxfId="1664"/>
    <tableColumn id="13" name="Мощность на выходе антенны" dataDxfId="1663"/>
    <tableColumn id="14" name="Владелец оборудования" dataDxfId="1662"/>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1" dataDxfId="1659" headerRowBorderDxfId="1660" tableBorderDxfId="1658" totalsRowBorderDxfId="1657">
  <autoFilter ref="A2:N21"/>
  <tableColumns count="14">
    <tableColumn id="1" name="Тип оборудования" dataDxfId="1656"/>
    <tableColumn id="2" name="Рабочие частоты" dataDxfId="1655"/>
    <tableColumn id="3" name="Тип модуляции" dataDxfId="1654"/>
    <tableColumn id="4" name="Мощность передатчика" dataDxfId="1653"/>
    <tableColumn id="5" name="Количество передатчиков" dataDxfId="1652"/>
    <tableColumn id="6" name="Азимут излучения" dataDxfId="1651"/>
    <tableColumn id="7" name="Высота подвеса антенны" dataDxfId="1650"/>
    <tableColumn id="8" name="Тип антенны, диаметр" dataDxfId="1649"/>
    <tableColumn id="9" name="Коэффициент усиления антенны" dataDxfId="1648"/>
    <tableColumn id="10" name="Тип АВТ/АФТ" dataDxfId="1647"/>
    <tableColumn id="11" name="Длина АВТ/АФТ" dataDxfId="1646"/>
    <tableColumn id="12" name="Потери АВТ/АФТ" dataDxfId="1645"/>
    <tableColumn id="13" name="Мощность на входе антенны" dataDxfId="1644"/>
    <tableColumn id="14" name="Владелец оборудования" dataDxfId="1643"/>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2" dataDxfId="1640" headerRowBorderDxfId="1641" tableBorderDxfId="1639" totalsRowBorderDxfId="1638">
  <autoFilter ref="A2:N10"/>
  <tableColumns count="14">
    <tableColumn id="1" name="Тип оборудования" dataDxfId="1637"/>
    <tableColumn id="2" name="Рабочие частоты" dataDxfId="1636"/>
    <tableColumn id="3" name="Тип модуляции" dataDxfId="1635"/>
    <tableColumn id="4" name="Мощность передатчика" dataDxfId="1634"/>
    <tableColumn id="5" name="Количество передатчиков" dataDxfId="1633"/>
    <tableColumn id="6" name="Азимут излучения" dataDxfId="1632"/>
    <tableColumn id="7" name="Высота подвеса антенны" dataDxfId="1631"/>
    <tableColumn id="8" name="Тип антенны, диаметр" dataDxfId="1630"/>
    <tableColumn id="9" name="Коэффициент усиления антенны" dataDxfId="1629"/>
    <tableColumn id="10" name="Тип АВТ/АФТ" dataDxfId="1628"/>
    <tableColumn id="11" name="Длина АВТ/АФТ" dataDxfId="1627"/>
    <tableColumn id="12" name="Потери АВТ/АФТ" dataDxfId="1626"/>
    <tableColumn id="13" name="Мощность на выходе антенны" dataDxfId="1625"/>
    <tableColumn id="14" name="Владелец оборудования" dataDxfId="1624"/>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3" dataDxfId="1621" headerRowBorderDxfId="1622" tableBorderDxfId="1620" totalsRowBorderDxfId="1619">
  <autoFilter ref="A2:N15"/>
  <tableColumns count="14">
    <tableColumn id="1" name="Тип оборудования" dataDxfId="1618"/>
    <tableColumn id="2" name="Рабочие частоты Rx/Tx" dataDxfId="1617"/>
    <tableColumn id="3" name="Тип модуляции" dataDxfId="1616"/>
    <tableColumn id="4" name="Мощность передатчика" dataDxfId="1615"/>
    <tableColumn id="5" name="Количество передатчиков" dataDxfId="1614"/>
    <tableColumn id="6" name="Азимут излучения" dataDxfId="1613"/>
    <tableColumn id="7" name="Высота подвеса антенны" dataDxfId="1612"/>
    <tableColumn id="8" name="Тип антенны, диаметр" dataDxfId="1611"/>
    <tableColumn id="9" name="Коэффициент усиления антенны" dataDxfId="1610"/>
    <tableColumn id="10" name="Тип АВТ/АФТ" dataDxfId="1609"/>
    <tableColumn id="11" name="Длина АВТ/АФТ" dataDxfId="1608"/>
    <tableColumn id="12" name="Потери АВТ/АФТ" dataDxfId="1607"/>
    <tableColumn id="13" name="Мощность на выходе антенны" dataDxfId="1606"/>
    <tableColumn id="14" name="Владелец оборудования" dataDxfId="1605"/>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4" dataDxfId="1602" headerRowBorderDxfId="1603" tableBorderDxfId="1601" totalsRowBorderDxfId="1600">
  <autoFilter ref="A2:N31"/>
  <tableColumns count="14">
    <tableColumn id="1" name="Тип оборудования" dataDxfId="1599"/>
    <tableColumn id="2" name="Рабочие частоты Rx/Tx" dataDxfId="1598"/>
    <tableColumn id="3" name="Тип модуляции" dataDxfId="1597"/>
    <tableColumn id="4" name="Мощность передатчика" dataDxfId="1596"/>
    <tableColumn id="5" name="Количество передатчиков" dataDxfId="1595"/>
    <tableColumn id="6" name="Азимут излучения" dataDxfId="1594"/>
    <tableColumn id="7" name="Высота подвеса антенны" dataDxfId="1593"/>
    <tableColumn id="8" name="Тип антенны, диаметр" dataDxfId="1592"/>
    <tableColumn id="9" name="Коэффициент усиления антенны" dataDxfId="1591"/>
    <tableColumn id="10" name="Тип АВТ/АФТ" dataDxfId="1590"/>
    <tableColumn id="11" name="Длина АВТ/АФТ" dataDxfId="1589"/>
    <tableColumn id="12" name="Потери АВТ/АФТ" dataDxfId="1588"/>
    <tableColumn id="13" name="Мощность на выходе антенны" dataDxfId="1587"/>
    <tableColumn id="14" name="Владелец оборудования" dataDxfId="1586"/>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5" dataDxfId="1583" headerRowBorderDxfId="1584" tableBorderDxfId="1582" totalsRowBorderDxfId="1581">
  <autoFilter ref="A2:N12"/>
  <tableColumns count="14">
    <tableColumn id="1" name="Тип оборудования" dataDxfId="1580"/>
    <tableColumn id="2" name="Рабочие частоты" dataDxfId="1579"/>
    <tableColumn id="3" name="Тип модуляции" dataDxfId="1578"/>
    <tableColumn id="4" name="Мощность передатчика" dataDxfId="1577"/>
    <tableColumn id="5" name="Количество передатчиков" dataDxfId="1576"/>
    <tableColumn id="6" name="Азимут излучения" dataDxfId="1575"/>
    <tableColumn id="7" name="Высота подвеса антенны" dataDxfId="1574"/>
    <tableColumn id="8" name="Тип антенны, диаметр" dataDxfId="1573"/>
    <tableColumn id="9" name="Коэффициент усиления антенны" dataDxfId="1572"/>
    <tableColumn id="10" name="Тип АВТ/АФТ" dataDxfId="1571"/>
    <tableColumn id="11" name="Длина АВТ/АФТ" dataDxfId="1570"/>
    <tableColumn id="12" name="Потери АВТ/АФТ" dataDxfId="1569"/>
    <tableColumn id="13" name="Мощность на выходе антенны" dataDxfId="1568"/>
    <tableColumn id="14" name="Владелец оборудования" dataDxfId="1567"/>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6" dataDxfId="1564" headerRowBorderDxfId="1565" tableBorderDxfId="1563" totalsRowBorderDxfId="1562">
  <autoFilter ref="A2:N10"/>
  <tableColumns count="14">
    <tableColumn id="1" name="Тип оборудования" dataDxfId="1561"/>
    <tableColumn id="2" name="Рабочие частоты"/>
    <tableColumn id="3" name="Тип модуляции"/>
    <tableColumn id="4" name="Мощность передатчика" dataDxfId="1560"/>
    <tableColumn id="5" name="Количество передатчиков"/>
    <tableColumn id="6" name="Азимут излучения"/>
    <tableColumn id="7" name="Высота подвеса антенны"/>
    <tableColumn id="8" name="Тип антенны, диаметр" dataDxfId="1559"/>
    <tableColumn id="9" name="Коэффициент усиления антенны" dataDxfId="1558"/>
    <tableColumn id="10" name="Тип АВТ/АФТ"/>
    <tableColumn id="11" name="Длина АВТ/АФТ" dataDxfId="1557"/>
    <tableColumn id="12" name="Потери АВТ/АФТ" dataDxfId="1556"/>
    <tableColumn id="13" name="Мощность на входе антенны" dataDxfId="1555"/>
    <tableColumn id="14" name="Владелец оборудования" dataDxfId="1554"/>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3" dataDxfId="1551" headerRowBorderDxfId="1552" tableBorderDxfId="1550" totalsRowBorderDxfId="1549">
  <autoFilter ref="A2:N14"/>
  <tableColumns count="14">
    <tableColumn id="1" name="Тип оборудования" dataDxfId="1548"/>
    <tableColumn id="2" name="Рабочие частоты" dataDxfId="1547"/>
    <tableColumn id="3" name="Тип модуляции" dataDxfId="1546"/>
    <tableColumn id="4" name="Мощность передатчика" dataDxfId="1545"/>
    <tableColumn id="5" name="Количество передатчиков" dataDxfId="1544"/>
    <tableColumn id="6" name="Азимут излучения" dataDxfId="1543"/>
    <tableColumn id="7" name="Высота подвеса антенны" dataDxfId="1542"/>
    <tableColumn id="8" name="Тип антенны, диаметр" dataDxfId="1541"/>
    <tableColumn id="9" name="Коэффициент усиления антенны" dataDxfId="1540"/>
    <tableColumn id="10" name="Тип АВТ/АФТ" dataDxfId="1539"/>
    <tableColumn id="11" name="Длина АВТ/АФТ" dataDxfId="1538"/>
    <tableColumn id="12" name="Потери АВТ/АФТ" dataDxfId="1537"/>
    <tableColumn id="13" name="Мощность на выходе антенны" dataDxfId="1536"/>
    <tableColumn id="14" name="Владелец оборудования" dataDxfId="1535"/>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4" headerRowBorderDxfId="1533" tableBorderDxfId="1532" totalsRowBorderDxfId="1531">
  <autoFilter ref="A2:N9"/>
  <tableColumns count="14">
    <tableColumn id="1" name="Тип оборудования" dataDxfId="1530"/>
    <tableColumn id="2" name="Рабочие частоты" dataDxfId="1529"/>
    <tableColumn id="3" name="Тип модуляции" dataDxfId="1528"/>
    <tableColumn id="4" name="Мощность передатчика" dataDxfId="1527"/>
    <tableColumn id="5" name="Количество передатчиков" dataDxfId="1526"/>
    <tableColumn id="6" name="Азимут излучения" dataDxfId="1525"/>
    <tableColumn id="7" name="Высота подвеса антенны" dataDxfId="1524"/>
    <tableColumn id="8" name="Тип антенны, диаметр" dataDxfId="1523"/>
    <tableColumn id="9" name="Коэффициент усиления антенны" dataDxfId="1522"/>
    <tableColumn id="10" name="Тип АВТ/АФТ" dataDxfId="1521"/>
    <tableColumn id="11" name="Длина АВТ/АФТ" dataDxfId="1520"/>
    <tableColumn id="12" name="Потери АВТ/АФТ" dataDxfId="1519"/>
    <tableColumn id="13" name="Мощность на выходе антенны" dataDxfId="1518"/>
    <tableColumn id="14" name="Владелец оборудования" dataDxfId="1517"/>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4" dataDxfId="2013" tableBorderDxfId="2012">
  <autoFilter ref="B4:M230"/>
  <tableColumns count="12">
    <tableColumn id="1" name="№ п/п" totalsRowLabel="Итог" dataDxfId="2011" totalsRowDxfId="2010"/>
    <tableColumn id="2" name="Цех" dataDxfId="2009" totalsRowDxfId="2008"/>
    <tableColumn id="3" name="Участок" dataDxfId="2007" totalsRowDxfId="2006"/>
    <tableColumn id="4" name="Объект" dataDxfId="2005"/>
    <tableColumn id="5" name="Проект/стройка" dataDxfId="2004" totalsRowDxfId="2003"/>
    <tableColumn id="6" name="Наименование документа" dataDxfId="2002" totalsRowDxfId="2001"/>
    <tableColumn id="7" name="№ или шифр документа" dataDxfId="2000" totalsRowDxfId="1999"/>
    <tableColumn id="8" name="Дата документа" dataDxfId="1998" totalsRowDxfId="1997"/>
    <tableColumn id="9" name="Организация, составившая документ" dataDxfId="1996" totalsRowDxfId="1995"/>
    <tableColumn id="10" name="Количество листов" dataDxfId="1994" totalsRowDxfId="1993"/>
    <tableColumn id="11" name="Версия документа" dataDxfId="1992" totalsRowDxfId="1991"/>
    <tableColumn id="12" name="Примечание" totalsRowFunction="count" dataDxfId="1990" totalsRowDxfId="1989"/>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6" headerRowBorderDxfId="1515" tableBorderDxfId="1514" totalsRowBorderDxfId="1513">
  <autoFilter ref="A2:N9"/>
  <tableColumns count="14">
    <tableColumn id="1" name="Тип оборудования" dataDxfId="1512"/>
    <tableColumn id="2" name="Рабочие частоты" dataDxfId="1511"/>
    <tableColumn id="3" name="Тип модуляции" dataDxfId="1510"/>
    <tableColumn id="4" name="Мощность передатчика" dataDxfId="1509"/>
    <tableColumn id="5" name="Количество передатчиков" dataDxfId="1508"/>
    <tableColumn id="6" name="Азимут излучения" dataDxfId="1507"/>
    <tableColumn id="7" name="Высота подвеса антенны" dataDxfId="1506"/>
    <tableColumn id="8" name="Тип антенны, диаметр" dataDxfId="1505"/>
    <tableColumn id="9" name="Коэффициент усиления антенны" dataDxfId="1504"/>
    <tableColumn id="10" name="Тип АВТ/АФТ" dataDxfId="1503"/>
    <tableColumn id="11" name="Длина АВТ/АФТ" dataDxfId="1502"/>
    <tableColumn id="12" name="Потери АВТ/АФТ" dataDxfId="1501"/>
    <tableColumn id="13" name="Мощность на выходе антенны" dataDxfId="1500"/>
    <tableColumn id="14" name="Владелец оборудования" dataDxfId="1499"/>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498" headerRowBorderDxfId="1497" tableBorderDxfId="1496" totalsRowBorderDxfId="1495">
  <autoFilter ref="A2:N15"/>
  <tableColumns count="14">
    <tableColumn id="1" name="Тип оборудования" dataDxfId="1494"/>
    <tableColumn id="2" name="Рабочие частоты" dataDxfId="1493"/>
    <tableColumn id="3" name="Тип модуляции" dataDxfId="1492"/>
    <tableColumn id="4" name="Мощность передатчика" dataDxfId="1491"/>
    <tableColumn id="5" name="Количество передатчиков" dataDxfId="1490"/>
    <tableColumn id="6" name="Азимут излучения" dataDxfId="1489"/>
    <tableColumn id="7" name="Высота подвеса антенны" dataDxfId="1488"/>
    <tableColumn id="8" name="Тип антенны, диаметр" dataDxfId="1487"/>
    <tableColumn id="9" name="Коэффициент усиления антенны" dataDxfId="1486"/>
    <tableColumn id="10" name="Тип АВТ/АФТ" dataDxfId="1485"/>
    <tableColumn id="11" name="Длина АВТ/АФТ" dataDxfId="1484"/>
    <tableColumn id="12" name="Потери АВТ/АФТ" dataDxfId="1483"/>
    <tableColumn id="13" name="Мощность на выходе антенны" dataDxfId="1482"/>
    <tableColumn id="14" name="Владелец оборудования" dataDxfId="1481"/>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0" headerRowBorderDxfId="1479" tableBorderDxfId="1478" totalsRowBorderDxfId="1477">
  <autoFilter ref="A2:N8"/>
  <tableColumns count="14">
    <tableColumn id="1" name="Тип оборудования"/>
    <tableColumn id="2" name="Рабочие частоты"/>
    <tableColumn id="3" name="Тип модуляции"/>
    <tableColumn id="4" name="Мощность передатчика" dataDxfId="1476"/>
    <tableColumn id="5" name="Количество передатчиков"/>
    <tableColumn id="6" name="Азимут излучения"/>
    <tableColumn id="7" name="Высота подвеса антенны"/>
    <tableColumn id="8" name="Тип антенны, диаметр" dataDxfId="1475"/>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4"/>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3" headerRowBorderDxfId="1472" tableBorderDxfId="1471" totalsRowBorderDxfId="1470">
  <autoFilter ref="A2:N9"/>
  <tableColumns count="14">
    <tableColumn id="1" name="Тип оборудования" dataDxfId="1469"/>
    <tableColumn id="2" name="Рабочие частоты" dataDxfId="1468"/>
    <tableColumn id="3" name="Тип модуляции" dataDxfId="1467"/>
    <tableColumn id="4" name="Мощность передатчика" dataDxfId="1466"/>
    <tableColumn id="5" name="Количество передатчиков" dataDxfId="1465"/>
    <tableColumn id="6" name="Азимут излучения" dataDxfId="1464"/>
    <tableColumn id="7" name="Высота подвеса антенны" dataDxfId="1463"/>
    <tableColumn id="8" name="Тип антенны, диаметр" dataDxfId="1462"/>
    <tableColumn id="9" name="Коэффициент усиления антенны" dataDxfId="1461"/>
    <tableColumn id="10" name="Тип АВТ/АФТ" dataDxfId="1460"/>
    <tableColumn id="11" name="Длина АВТ/АФТ" dataDxfId="1459"/>
    <tableColumn id="12" name="Потери АВТ/АФТ" dataDxfId="1458"/>
    <tableColumn id="13" name="Мощность на выходе антенны" dataDxfId="1457"/>
    <tableColumn id="14" name="Владелец оборудования" dataDxfId="1456"/>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5" dataDxfId="1453" headerRowBorderDxfId="1454" tableBorderDxfId="1452" totalsRowBorderDxfId="1451">
  <autoFilter ref="A2:N13"/>
  <tableColumns count="14">
    <tableColumn id="1" name="Тип оборудования" dataDxfId="1450"/>
    <tableColumn id="2" name="Рабочие частоты" dataDxfId="1449"/>
    <tableColumn id="3" name="Тип модуляции" dataDxfId="1448"/>
    <tableColumn id="4" name="Мощность передатчика" dataDxfId="1447"/>
    <tableColumn id="5" name="Количество передатчиков" dataDxfId="1446"/>
    <tableColumn id="6" name="Азимут излучения" dataDxfId="1445"/>
    <tableColumn id="7" name="Высота подвеса антенны" dataDxfId="1444"/>
    <tableColumn id="8" name="Тип антенны, диаметр" dataDxfId="1443"/>
    <tableColumn id="9" name="Коэффициент усиления антенны" dataDxfId="1442"/>
    <tableColumn id="10" name="Тип АВТ/АФТ" dataDxfId="1441"/>
    <tableColumn id="11" name="Длина АВТ/АФТ" dataDxfId="1440"/>
    <tableColumn id="12" name="Потери АВТ/АФТ" dataDxfId="1439"/>
    <tableColumn id="13" name="Мощность на выходе антенны" dataDxfId="1438"/>
    <tableColumn id="14" name="Владелец оборудования" dataDxfId="1437"/>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6" headerRowBorderDxfId="1435" tableBorderDxfId="1434" totalsRowBorderDxfId="1433">
  <autoFilter ref="A2:N13"/>
  <tableColumns count="14">
    <tableColumn id="1" name="Тип оборудования" dataDxfId="1432"/>
    <tableColumn id="2" name="Рабочие частоты"/>
    <tableColumn id="3" name="Тип модуляции" dataDxfId="1431"/>
    <tableColumn id="4" name="Мощность передатчика"/>
    <tableColumn id="5" name="Количество передатчиков"/>
    <tableColumn id="6" name="Азимут излучения" dataDxfId="1430"/>
    <tableColumn id="7" name="Высота подвеса антенны" dataDxfId="1429"/>
    <tableColumn id="8" name="Тип антенны, диаметр" dataDxfId="1428"/>
    <tableColumn id="9" name="Коэффициент усиления антенны" dataDxfId="1427"/>
    <tableColumn id="10" name="Тип АВТ/АФТ"/>
    <tableColumn id="11" name="Длина АВТ/АФТ" dataDxfId="1426"/>
    <tableColumn id="12" name="Потери АВТ/АФТ" dataDxfId="1425"/>
    <tableColumn id="13" name="Мощность на выходе антенны" dataDxfId="1424"/>
    <tableColumn id="14" name="Владелец оборудования" dataDxfId="1423"/>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2" headerRowBorderDxfId="1421" tableBorderDxfId="1420" totalsRowBorderDxfId="1419" headerRowCellStyle="Обычный 6">
  <autoFilter ref="A2:N9"/>
  <tableColumns count="14">
    <tableColumn id="1" name="Тип оборудования" dataDxfId="1418" dataCellStyle="Обычный 6"/>
    <tableColumn id="2" name="Рабочие частоты" dataDxfId="1417" dataCellStyle="Обычный 6"/>
    <tableColumn id="3" name="Тип модуляции" dataDxfId="1416" dataCellStyle="Обычный 6"/>
    <tableColumn id="4" name="Мощность передатчика" dataDxfId="1415" dataCellStyle="Обычный 6"/>
    <tableColumn id="5" name="Количество передатчиков" dataDxfId="1414" dataCellStyle="Обычный 6"/>
    <tableColumn id="6" name="Азимут излучения" dataDxfId="1413" dataCellStyle="Обычный 6"/>
    <tableColumn id="7" name="Высота подвеса антенны" dataDxfId="1412" dataCellStyle="Обычный 6"/>
    <tableColumn id="8" name="Тип антенны, диаметр" dataDxfId="1411" dataCellStyle="Обычный 6"/>
    <tableColumn id="9" name="Коэффициент усиления антенны" dataDxfId="1410" dataCellStyle="Обычный 6"/>
    <tableColumn id="10" name="Тип АВТ/АФТ"/>
    <tableColumn id="11" name="Длина АВТ/АФТ" dataDxfId="1409" dataCellStyle="Обычный 6"/>
    <tableColumn id="12" name="Потери АВТ/АФТ" dataDxfId="1408" dataCellStyle="Обычный 6"/>
    <tableColumn id="13" name="Мощность на выходе антенны" dataDxfId="1407" dataCellStyle="Обычный 6"/>
    <tableColumn id="14" name="Владелец оборудования" dataDxfId="1406"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5" headerRowBorderDxfId="1404" tableBorderDxfId="1403" totalsRowBorderDxfId="1402" headerRowCellStyle="Обычный 6">
  <autoFilter ref="A2:N7"/>
  <tableColumns count="14">
    <tableColumn id="1" name="Тип оборудования" dataDxfId="1401" dataCellStyle="Обычный 6"/>
    <tableColumn id="2" name="Рабочие частоты"/>
    <tableColumn id="3" name="Тип модуляции" dataDxfId="1400" dataCellStyle="Обычный 6"/>
    <tableColumn id="4" name="Мощность передатчика" dataDxfId="1399" dataCellStyle="Обычный 6"/>
    <tableColumn id="5" name="Количество передатчиков" dataDxfId="1398" dataCellStyle="Обычный 6"/>
    <tableColumn id="6" name="Азимут излучения" dataDxfId="1397" dataCellStyle="Обычный 6"/>
    <tableColumn id="7" name="Высота подвеса антенны" dataDxfId="1396" dataCellStyle="Обычный 6"/>
    <tableColumn id="8" name="Тип антенны, диаметр" dataDxfId="1395" dataCellStyle="Обычный 6"/>
    <tableColumn id="9" name="Коэффициент усиления антенны" dataDxfId="1394" dataCellStyle="Обычный 6"/>
    <tableColumn id="10" name="Тип АВТ/АФТ" dataDxfId="1393" dataCellStyle="Обычный 6"/>
    <tableColumn id="11" name="Длина АВТ/АФТ" dataDxfId="1392" dataCellStyle="Обычный 6"/>
    <tableColumn id="12" name="Потери АВТ/АФТ"/>
    <tableColumn id="13" name="Мощность на выходе антенны" dataDxfId="1391"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0" dataDxfId="1388" headerRowBorderDxfId="1389" tableBorderDxfId="1387" totalsRowBorderDxfId="1386" headerRowCellStyle="Обычный 6" dataCellStyle="Обычный 6">
  <autoFilter ref="A2:N16"/>
  <tableColumns count="14">
    <tableColumn id="1" name="Тип оборудования" dataDxfId="1385" dataCellStyle="Обычный 6"/>
    <tableColumn id="2" name="Рабочие частоты" dataDxfId="1384" dataCellStyle="Обычный 6"/>
    <tableColumn id="3" name="Тип модуляции" dataDxfId="1383" dataCellStyle="Обычный 6"/>
    <tableColumn id="4" name="Мощность передатчика" dataDxfId="1382" dataCellStyle="Обычный 6"/>
    <tableColumn id="5" name="Количество передатчиков" dataDxfId="1381" dataCellStyle="Обычный 6"/>
    <tableColumn id="6" name="Азимут излучения" dataDxfId="1380" dataCellStyle="Обычный 6"/>
    <tableColumn id="7" name="Высота подвеса антенны" dataDxfId="1379" dataCellStyle="Обычный 6"/>
    <tableColumn id="8" name="Тип антенны, диаметр" dataDxfId="1378" dataCellStyle="Обычный 6"/>
    <tableColumn id="9" name="Коэффициент усиления антенны" dataDxfId="1377" dataCellStyle="Обычный 6"/>
    <tableColumn id="10" name="Тип АВТ/АФТ" dataDxfId="1376" dataCellStyle="Обычный 6"/>
    <tableColumn id="11" name="Длина АВТ/АФТ" dataDxfId="1375" dataCellStyle="Обычный 6"/>
    <tableColumn id="12" name="Потери АВТ/АФТ" dataDxfId="1374" dataCellStyle="Обычный 6"/>
    <tableColumn id="13" name="Мощность на выходе антенны" dataDxfId="1373" dataCellStyle="Обычный 6"/>
    <tableColumn id="14" name="Владелец оборудования" dataDxfId="1372"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1" dataDxfId="1369" headerRowBorderDxfId="1370" tableBorderDxfId="1368" headerRowCellStyle="Обычный 6" dataCellStyle="Обычный 6">
  <autoFilter ref="A2:N16"/>
  <tableColumns count="14">
    <tableColumn id="1" name="Тип оборудования" dataDxfId="1367" dataCellStyle="Обычный 6"/>
    <tableColumn id="2" name="Рабочие частоты" dataDxfId="1366" dataCellStyle="Обычный 6"/>
    <tableColumn id="3" name="Тип модуляции" dataDxfId="1365" dataCellStyle="Обычный 6"/>
    <tableColumn id="4" name="Мощность передатчика" dataDxfId="1364" dataCellStyle="Обычный 6"/>
    <tableColumn id="5" name="Количество передатчиков" dataDxfId="1363" dataCellStyle="Обычный 6"/>
    <tableColumn id="6" name="Азимут излучения" dataDxfId="1362" dataCellStyle="Обычный 6"/>
    <tableColumn id="7" name="Высота подвеса антенны" dataDxfId="1361" dataCellStyle="Обычный 6"/>
    <tableColumn id="8" name="Тип антенны, диаметр" dataDxfId="1360" dataCellStyle="Обычный 6"/>
    <tableColumn id="9" name="Коэффициент усиления антенны" dataDxfId="1359" dataCellStyle="Обычный 6"/>
    <tableColumn id="10" name="Тип АВТ/АФТ" dataDxfId="1358" dataCellStyle="Обычный 6"/>
    <tableColumn id="11" name="Длина АВТ/АФТ" dataDxfId="1357" dataCellStyle="Обычный 6"/>
    <tableColumn id="12" name="Потери АВТ/АФТ" dataDxfId="1356" dataCellStyle="Обычный 6"/>
    <tableColumn id="13" name="Мощность на выходе антенны" dataDxfId="1355" dataCellStyle="Обычный 6"/>
    <tableColumn id="14" name="Владелец оборудования" dataDxfId="1354"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88" headerRowBorderDxfId="1987" tableBorderDxfId="1986" totalsRowBorderDxfId="1985">
  <autoFilter ref="A2:N9"/>
  <tableColumns count="14">
    <tableColumn id="1" name="Тип оборудования" dataDxfId="1984"/>
    <tableColumn id="2" name="Рабочие частоты" dataDxfId="1983"/>
    <tableColumn id="3" name="Тип модуляции" dataDxfId="1982"/>
    <tableColumn id="4" name="Мощность передатчика" dataDxfId="1981"/>
    <tableColumn id="5" name="Количество передатчиков" dataDxfId="1980"/>
    <tableColumn id="6" name="Азимут излучения" dataDxfId="1979"/>
    <tableColumn id="7" name="Высота подвеса антенны" dataDxfId="1978"/>
    <tableColumn id="8" name="Тип антенны, диаметр" dataDxfId="1977"/>
    <tableColumn id="9" name="Коэффициент усиления антенны" dataDxfId="1976"/>
    <tableColumn id="10" name="Тип АВТ/АФТ" dataDxfId="1975"/>
    <tableColumn id="11" name="Длина АВТ/АФТ" dataDxfId="1974"/>
    <tableColumn id="12" name="Потери АВТ/АФТ" dataDxfId="1973"/>
    <tableColumn id="13" name="Мощность на выходе антенны" dataDxfId="1972"/>
    <tableColumn id="14" name="Владелец оборудования" dataDxfId="1971"/>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3" headerRowBorderDxfId="1352" tableBorderDxfId="1351" totalsRowBorderDxfId="1350">
  <autoFilter ref="A2:N10"/>
  <tableColumns count="14">
    <tableColumn id="1" name="Тип оборудования" dataDxfId="1349"/>
    <tableColumn id="2" name="Рабочие частоты" dataDxfId="1348"/>
    <tableColumn id="3" name="Тип модуляции" dataDxfId="1347"/>
    <tableColumn id="4" name="Мощность передатчика" dataDxfId="1346"/>
    <tableColumn id="5" name="Количество передатчиков" dataDxfId="1345"/>
    <tableColumn id="6" name="Азимут излучения" dataDxfId="1344"/>
    <tableColumn id="7" name="Высота подвеса антенны" dataDxfId="1343"/>
    <tableColumn id="8" name="Тип антенны, диаметр" dataDxfId="1342"/>
    <tableColumn id="9" name="Коэффициент усиления антенны" dataDxfId="1341"/>
    <tableColumn id="10" name="Тип АВТ/АФТ" dataDxfId="1340"/>
    <tableColumn id="11" name="Длина АВТ/АФТ" dataDxfId="1339"/>
    <tableColumn id="12" name="Потери АВТ/АФТ" dataDxfId="1338"/>
    <tableColumn id="13" name="Мощность на выходе антенны" dataDxfId="1337">
      <calculatedColumnFormula>D3/(10^(L3/10))</calculatedColumnFormula>
    </tableColumn>
    <tableColumn id="14" name="Владелец оборудования" dataDxfId="1336"/>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5" dataDxfId="1333" headerRowBorderDxfId="1334" tableBorderDxfId="1332" totalsRowBorderDxfId="1331">
  <autoFilter ref="A2:N18"/>
  <tableColumns count="14">
    <tableColumn id="1" name="Тип оборудования" dataDxfId="1330"/>
    <tableColumn id="2" name="Рабочие частоты" dataDxfId="1329"/>
    <tableColumn id="3" name="Тип модуляции" dataDxfId="1328"/>
    <tableColumn id="4" name="Мощность передатчика" dataDxfId="1327"/>
    <tableColumn id="5" name="Количество передатчиков" dataDxfId="1326"/>
    <tableColumn id="6" name="Азимут излучения" dataDxfId="1325"/>
    <tableColumn id="7" name="Высота подвеса антенны" dataDxfId="1324"/>
    <tableColumn id="8" name="Тип антенны, диаметр" dataDxfId="1323"/>
    <tableColumn id="9" name="Коэффициент усиления антенны" dataDxfId="1322"/>
    <tableColumn id="10" name="Тип АВТ/АФТ" dataDxfId="1321"/>
    <tableColumn id="11" name="Длина АВТ/АФТ" dataDxfId="1320"/>
    <tableColumn id="12" name="Потери АВТ/АФТ" dataDxfId="1319"/>
    <tableColumn id="13" name="Мощность на выходе антенны" dataDxfId="1318"/>
    <tableColumn id="14" name="Владелец оборудования" dataDxfId="1317"/>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6" headerRowBorderDxfId="1315" tableBorderDxfId="1314" totalsRowBorderDxfId="1313">
  <autoFilter ref="A2:N11"/>
  <tableColumns count="14">
    <tableColumn id="1" name="Тип оборудования" dataDxfId="1312"/>
    <tableColumn id="2" name="Рабочие частоты" dataDxfId="1311"/>
    <tableColumn id="3" name="Тип модуляции" dataDxfId="1310"/>
    <tableColumn id="4" name="Мощность передатчика"/>
    <tableColumn id="5" name="Количество передатчиков" dataDxfId="1309"/>
    <tableColumn id="6" name="Азимут излучения" dataDxfId="1308"/>
    <tableColumn id="7" name="Высота подвеса антенны" dataDxfId="1307"/>
    <tableColumn id="8" name="Тип антенны, диаметр"/>
    <tableColumn id="9" name="Коэффициент усиления антенны" dataDxfId="1306"/>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5"/>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4" dataDxfId="1302" headerRowBorderDxfId="1303" tableBorderDxfId="1301" totalsRowBorderDxfId="1300">
  <autoFilter ref="A2:N12"/>
  <tableColumns count="14">
    <tableColumn id="1" name="Тип оборудования" dataDxfId="1299"/>
    <tableColumn id="2" name="Рабочие частоты" dataDxfId="1298"/>
    <tableColumn id="3" name="Тип модуляции" dataDxfId="1297"/>
    <tableColumn id="4" name="Мощность передатчика" dataDxfId="1296"/>
    <tableColumn id="5" name="Количество передатчиков" dataDxfId="1295"/>
    <tableColumn id="6" name="Азимут излучения" dataDxfId="1294"/>
    <tableColumn id="7" name="Высота подвеса антенны" dataDxfId="1293"/>
    <tableColumn id="8" name="Тип антенны, диаметр" dataDxfId="1292"/>
    <tableColumn id="9" name="Коэффициент усиления антенны" dataDxfId="1291"/>
    <tableColumn id="10" name="Тип АВТ/АФТ" dataDxfId="1290"/>
    <tableColumn id="11" name="Длина АВТ/АФТ" dataDxfId="1289"/>
    <tableColumn id="12" name="Потери АВТ/АФТ" dataDxfId="1288"/>
    <tableColumn id="13" name="Мощность на выходе антенны" dataDxfId="1287">
      <calculatedColumnFormula>D3/(10^(L3/10))</calculatedColumnFormula>
    </tableColumn>
    <tableColumn id="14" name="Владелец оборудования" dataDxfId="1286"/>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5" dataDxfId="1283" headerRowBorderDxfId="1284" tableBorderDxfId="1282" totalsRowBorderDxfId="1281">
  <autoFilter ref="A2:N11"/>
  <tableColumns count="14">
    <tableColumn id="1" name="Тип оборудования"/>
    <tableColumn id="2" name="Рабочие частоты"/>
    <tableColumn id="3" name="Тип модуляции" dataDxfId="1280"/>
    <tableColumn id="4" name="Мощность передатчика" dataDxfId="1279"/>
    <tableColumn id="5" name="Количество передатчиков" dataDxfId="1278"/>
    <tableColumn id="6" name="Азимут излучения" dataDxfId="1277"/>
    <tableColumn id="7" name="Высота подвеса антенны" dataDxfId="1276"/>
    <tableColumn id="8" name="Тип антенны, диаметр"/>
    <tableColumn id="9" name="Коэффициент усиления антенны" dataDxfId="1275"/>
    <tableColumn id="10" name="Тип АВТ/АФТ" dataDxfId="1274"/>
    <tableColumn id="11" name="Длина АВТ/АФТ" dataDxfId="1273"/>
    <tableColumn id="12" name="Потери АВТ/АФТ" dataDxfId="1272"/>
    <tableColumn id="13" name="Мощность на выходе антенны" dataDxfId="1271"/>
    <tableColumn id="14" name="Владелец оборудования" dataDxfId="1270"/>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69" headerRowBorderDxfId="1268" tableBorderDxfId="1267" totalsRowBorderDxfId="1266">
  <autoFilter ref="A2:N7"/>
  <tableColumns count="14">
    <tableColumn id="1" name="Тип оборудования" dataDxfId="1265"/>
    <tableColumn id="2" name="Рабочие частоты" dataDxfId="1264"/>
    <tableColumn id="3" name="Тип модуляции" dataDxfId="1263"/>
    <tableColumn id="4" name="Мощность передатчика" dataDxfId="1262"/>
    <tableColumn id="5" name="Количество передатчиков" dataDxfId="1261"/>
    <tableColumn id="6" name="Азимут излучения" dataDxfId="1260"/>
    <tableColumn id="7" name="Высота подвеса антенны" dataDxfId="1259"/>
    <tableColumn id="8" name="Тип антенны, диаметр" dataDxfId="1258"/>
    <tableColumn id="9" name="Коэффициент усиления антенны" dataDxfId="1257"/>
    <tableColumn id="10" name="Тип АВТ/АФТ" dataDxfId="1256"/>
    <tableColumn id="11" name="Длина АВТ/АФТ" dataDxfId="1255"/>
    <tableColumn id="12" name="Потери АВТ/АФТ"/>
    <tableColumn id="13" name="Мощность на выходе антенны" dataDxfId="1254"/>
    <tableColumn id="14" name="Владелец оборудования" dataDxfId="1253"/>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2" headerRowBorderDxfId="1251" tableBorderDxfId="1250" totalsRowBorderDxfId="1249">
  <autoFilter ref="A2:N7"/>
  <tableColumns count="14">
    <tableColumn id="1" name="Тип оборудования" dataDxfId="1248"/>
    <tableColumn id="2" name="Рабочие частоты" dataDxfId="1247"/>
    <tableColumn id="3" name="Тип модуляции"/>
    <tableColumn id="4" name="Мощность передатчика" dataDxfId="1246"/>
    <tableColumn id="5" name="Количество передатчиков" dataDxfId="1245"/>
    <tableColumn id="6" name="Азимут излучения" dataDxfId="1244"/>
    <tableColumn id="7" name="Высота подвеса антенны" dataDxfId="1243"/>
    <tableColumn id="8" name="Тип антенны, диаметр" dataDxfId="1242"/>
    <tableColumn id="9" name="Коэффициент усиления антенны" dataDxfId="1241"/>
    <tableColumn id="10" name="Тип АВТ/АФТ" dataDxfId="1240"/>
    <tableColumn id="11" name="Длина АВТ/АФТ" dataDxfId="1239"/>
    <tableColumn id="12" name="Потери АВТ/АФТ"/>
    <tableColumn id="13" name="Мощность на выходе антенны" dataDxfId="1238"/>
    <tableColumn id="14" name="Владелец оборудования" dataDxfId="1237"/>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6" dataDxfId="1234" headerRowBorderDxfId="1235" tableBorderDxfId="1233" totalsRowBorderDxfId="1232">
  <autoFilter ref="A2:N9"/>
  <tableColumns count="14">
    <tableColumn id="1" name="Тип оборудования" dataDxfId="1231"/>
    <tableColumn id="2" name="Рабочие частоты" dataDxfId="1230"/>
    <tableColumn id="3" name="Тип модуляции" dataDxfId="1229"/>
    <tableColumn id="4" name="Мощность передатчика" dataDxfId="1228"/>
    <tableColumn id="5" name="Количество передатчиков" dataDxfId="1227"/>
    <tableColumn id="6" name="Азимут излучения" dataDxfId="1226"/>
    <tableColumn id="7" name="Высота подвеса антенны" dataDxfId="1225"/>
    <tableColumn id="8" name="Тип антенны, диаметр" dataDxfId="1224"/>
    <tableColumn id="9" name="Коэффициент усиления антенны" dataDxfId="1223"/>
    <tableColumn id="10" name="Тип АВТ/АФТ" dataDxfId="1222"/>
    <tableColumn id="11" name="Длина АВТ/АФТ" dataDxfId="1221"/>
    <tableColumn id="12" name="Потери АВТ/АФТ" dataDxfId="1220"/>
    <tableColumn id="13" name="Мощность на выходе антенны" dataDxfId="1219"/>
    <tableColumn id="14" name="Владелец оборудования" dataDxfId="1218"/>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7" dataDxfId="1215" headerRowBorderDxfId="1216" tableBorderDxfId="1214" totalsRowBorderDxfId="1213">
  <autoFilter ref="A2:N8"/>
  <tableColumns count="14">
    <tableColumn id="1" name="Тип оборудования" dataDxfId="1212"/>
    <tableColumn id="2" name="Рабочие частоты" dataDxfId="1211"/>
    <tableColumn id="3" name="Тип модуляции" dataDxfId="1210"/>
    <tableColumn id="4" name="Мощность передатчика" dataDxfId="1209"/>
    <tableColumn id="5" name="Количество передатчиков" dataDxfId="1208"/>
    <tableColumn id="6" name="Азимут излучения" dataDxfId="1207"/>
    <tableColumn id="7" name="Высота подвеса антенны" dataDxfId="1206"/>
    <tableColumn id="8" name="Тип антенны, диаметр" dataDxfId="1205"/>
    <tableColumn id="9" name="Коэффициент усиления антенны" dataDxfId="1204"/>
    <tableColumn id="10" name="Тип АВТ/АФТ" dataDxfId="1203"/>
    <tableColumn id="11" name="Длина АВТ/АФТ" dataDxfId="1202"/>
    <tableColumn id="12" name="Потери АВТ/АФТ"/>
    <tableColumn id="13" name="Мощность на выходе антенны" dataDxfId="1201"/>
    <tableColumn id="14" name="Владелец оборудования" dataDxfId="1200"/>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199" headerRowBorderDxfId="1198" tableBorderDxfId="1197" totalsRowBorderDxfId="119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5"/>
    <tableColumn id="11" name="Длина АВТ/АФТ"/>
    <tableColumn id="12" name="Потери АВТ/АФТ"/>
    <tableColumn id="13" name="Мощность на выходе антенны"/>
    <tableColumn id="14" name="Владелец оборудования" dataDxfId="1194"/>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0" headerRowBorderDxfId="1969" tableBorderDxfId="1968" totalsRowBorderDxfId="1967">
  <autoFilter ref="A2:N10"/>
  <tableColumns count="14">
    <tableColumn id="1" name="Тип оборудования" dataDxfId="1966"/>
    <tableColumn id="2" name="Рабочие частоты" dataDxfId="1965"/>
    <tableColumn id="3" name="Тип модуляции" dataDxfId="1964"/>
    <tableColumn id="4" name="Мощность передатчика" dataDxfId="1963"/>
    <tableColumn id="5" name="Количество передатчиков" dataDxfId="1962"/>
    <tableColumn id="6" name="Азимут излучения" dataDxfId="1961"/>
    <tableColumn id="7" name="Высота подвеса антенны" dataDxfId="1960"/>
    <tableColumn id="8" name="Тип антенны, диаметр" dataDxfId="1959"/>
    <tableColumn id="9" name="Коэффициент усиления антенны" dataDxfId="1958"/>
    <tableColumn id="10" name="Тип АВТ/АФТ" dataDxfId="1957"/>
    <tableColumn id="11" name="Длина АВТ/АФТ" dataDxfId="1956"/>
    <tableColumn id="12" name="Потери АВТ/АФТ" dataDxfId="1955"/>
    <tableColumn id="13" name="Мощность на выходе антенны" dataDxfId="1954"/>
    <tableColumn id="14" name="Владелец оборудования" dataDxfId="1953"/>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3" dataDxfId="1191" headerRowBorderDxfId="1192" tableBorderDxfId="1190" totalsRowBorderDxfId="1189">
  <autoFilter ref="A2:N12"/>
  <tableColumns count="14">
    <tableColumn id="1" name="Тип оборудования" dataDxfId="1188"/>
    <tableColumn id="2" name="Рабочие частоты" dataDxfId="1187"/>
    <tableColumn id="3" name="Тип модуляции" dataDxfId="1186"/>
    <tableColumn id="4" name="Мощность передатчика" dataDxfId="1185"/>
    <tableColumn id="5" name="Количество передатчиков" dataDxfId="1184"/>
    <tableColumn id="6" name="Азимут излучения" dataDxfId="1183"/>
    <tableColumn id="7" name="Высота подвеса антенны" dataDxfId="1182"/>
    <tableColumn id="8" name="Тип антенны, диаметр" dataDxfId="1181"/>
    <tableColumn id="9" name="Коэффициент усиления антенны" dataDxfId="1180"/>
    <tableColumn id="10" name="Тип АВТ/АФТ" dataDxfId="1179"/>
    <tableColumn id="11" name="Длина АВТ/АФТ" dataDxfId="1178"/>
    <tableColumn id="12" name="Потери АВТ/АФТ" dataDxfId="1177"/>
    <tableColumn id="13" name="Мощность на выходе антенны" dataDxfId="1176"/>
    <tableColumn id="14" name="Владелец оборудования" dataDxfId="1175"/>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4" headerRowBorderDxfId="1173" tableBorderDxfId="1172" totalsRowBorderDxfId="117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0"/>
    <tableColumn id="11" name="Длина АВТ/АФТ"/>
    <tableColumn id="12" name="Потери АВТ/АФТ"/>
    <tableColumn id="13" name="Мощность на выходе антенны"/>
    <tableColumn id="14" name="Владелец оборудования" dataDxfId="1169"/>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68" dataDxfId="1166" headerRowBorderDxfId="1167" tableBorderDxfId="1165" totalsRowBorderDxfId="1164">
  <autoFilter ref="A2:N11"/>
  <tableColumns count="14">
    <tableColumn id="1" name="Тип оборудования" dataDxfId="1163"/>
    <tableColumn id="2" name="Рабочие частоты" dataDxfId="1162"/>
    <tableColumn id="3" name="Тип модуляции" dataDxfId="1161"/>
    <tableColumn id="4" name="Мощность передатчика" dataDxfId="1160"/>
    <tableColumn id="5" name="Количество передатчиков" dataDxfId="1159"/>
    <tableColumn id="6" name="Азимут излучения" dataDxfId="1158"/>
    <tableColumn id="7" name="Высота подвеса антенны" dataDxfId="1157"/>
    <tableColumn id="8" name="Тип антенны, диаметр" dataDxfId="1156"/>
    <tableColumn id="9" name="Коэффициент усиления антенны" dataDxfId="1155"/>
    <tableColumn id="10" name="Тип АВТ/АФТ" dataDxfId="1154"/>
    <tableColumn id="11" name="Длина АВТ/АФТ" dataDxfId="1153"/>
    <tableColumn id="12" name="Потери АВТ/АФТ" dataDxfId="1152"/>
    <tableColumn id="13" name="Мощность на выходе антенны" dataDxfId="1151"/>
    <tableColumn id="14" name="Владелец оборудования" dataDxfId="1150"/>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49" dataDxfId="1147" headerRowBorderDxfId="1148" tableBorderDxfId="1146" totalsRowBorderDxfId="1145">
  <autoFilter ref="A2:N13"/>
  <tableColumns count="14">
    <tableColumn id="1" name="Тип оборудования" dataDxfId="1144"/>
    <tableColumn id="2" name="Рабочие частоты" dataDxfId="1143"/>
    <tableColumn id="3" name="Тип модуляции" dataDxfId="1142"/>
    <tableColumn id="4" name="Мощность передатчика" dataDxfId="1141"/>
    <tableColumn id="5" name="Количество передатчиков" dataDxfId="1140"/>
    <tableColumn id="6" name="Азимут излучения" dataDxfId="1139"/>
    <tableColumn id="7" name="Высота подвеса антенны" dataDxfId="1138"/>
    <tableColumn id="8" name="Тип антенны, диаметр" dataDxfId="1137"/>
    <tableColumn id="9" name="Коэффициент усиления антенны" dataDxfId="1136"/>
    <tableColumn id="10" name="Тип АВТ/АФТ" dataDxfId="1135"/>
    <tableColumn id="11" name="Длина АВТ/АФТ" dataDxfId="1134"/>
    <tableColumn id="12" name="Потери АВТ/АФТ" dataDxfId="1133"/>
    <tableColumn id="13" name="Мощность на выходе антенны" dataDxfId="1132"/>
    <tableColumn id="14" name="Владелец оборудования" dataDxfId="1131"/>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0" dataDxfId="1128" headerRowBorderDxfId="1129" tableBorderDxfId="1127" totalsRowBorderDxfId="1126">
  <autoFilter ref="A2:N12"/>
  <tableColumns count="14">
    <tableColumn id="1" name="Тип оборудования" dataDxfId="1125"/>
    <tableColumn id="2" name="Рабочие частоты" dataDxfId="1124"/>
    <tableColumn id="3" name="Тип модуляции" dataDxfId="1123"/>
    <tableColumn id="4" name="Мощность передатчика" dataDxfId="1122"/>
    <tableColumn id="5" name="Количество передатчиков" dataDxfId="1121"/>
    <tableColumn id="6" name="Азимут излучения" dataDxfId="1120"/>
    <tableColumn id="7" name="Высота подвеса антенны" dataDxfId="1119"/>
    <tableColumn id="8" name="Тип антенны, диаметр" dataDxfId="1118"/>
    <tableColumn id="9" name="Коэффициент усиления антенны" dataDxfId="1117"/>
    <tableColumn id="10" name="Тип АВТ/АФТ" dataDxfId="1116"/>
    <tableColumn id="11" name="Длина АВТ/АФТ" dataDxfId="1115"/>
    <tableColumn id="12" name="Потери АВТ/АФТ" dataDxfId="1114"/>
    <tableColumn id="13" name="Мощность на выходе антенны" dataDxfId="1113"/>
    <tableColumn id="14" name="Владелец оборудования" dataDxfId="1112"/>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1" dataDxfId="1109" headerRowBorderDxfId="1110" tableBorderDxfId="1108" totalsRowBorderDxfId="1107">
  <autoFilter ref="A2:N9"/>
  <tableColumns count="14">
    <tableColumn id="1" name="Тип оборудования" dataDxfId="1106"/>
    <tableColumn id="2" name="Рабочие частоты" dataDxfId="1105"/>
    <tableColumn id="3" name="Тип модуляции" dataDxfId="1104"/>
    <tableColumn id="4" name="Мощность передатчика" dataDxfId="1103"/>
    <tableColumn id="5" name="Количество передатчиков" dataDxfId="1102"/>
    <tableColumn id="6" name="Азимут излучения" dataDxfId="1101"/>
    <tableColumn id="7" name="Высота подвеса антенны" dataDxfId="1100"/>
    <tableColumn id="8" name="Тип антенны, диаметр" dataDxfId="1099"/>
    <tableColumn id="9" name="Коэффициент усиления антенны" dataDxfId="1098"/>
    <tableColumn id="10" name="Тип АВТ/АФТ" dataDxfId="1097"/>
    <tableColumn id="11" name="Длина АВТ/АФТ" dataDxfId="1096"/>
    <tableColumn id="12" name="Потери АВТ/АФТ" dataDxfId="1095"/>
    <tableColumn id="13" name="Мощность на выходе антенны" dataDxfId="1094"/>
    <tableColumn id="14" name="Владелец оборудования" dataDxfId="1093"/>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2" dataDxfId="1090" headerRowBorderDxfId="1091" tableBorderDxfId="1089" totalsRowBorderDxfId="1088">
  <autoFilter ref="A2:N14"/>
  <tableColumns count="14">
    <tableColumn id="1" name="Тип оборудования" dataDxfId="1087"/>
    <tableColumn id="2" name="Рабочие частоты" dataDxfId="1086"/>
    <tableColumn id="3" name="Тип модуляции" dataDxfId="1085"/>
    <tableColumn id="4" name="Мощность передатчика" dataDxfId="1084"/>
    <tableColumn id="5" name="Количество передатчиков" dataDxfId="1083"/>
    <tableColumn id="6" name="Азимут излучения" dataDxfId="1082"/>
    <tableColumn id="7" name="Высота подвеса антенны" dataDxfId="1081"/>
    <tableColumn id="8" name="Тип антенны, диаметр" dataDxfId="1080"/>
    <tableColumn id="9" name="Коэффициент усиления антенны" dataDxfId="1079"/>
    <tableColumn id="10" name="Тип АВТ/АФТ" dataDxfId="1078"/>
    <tableColumn id="11" name="Длина АВТ/АФТ" dataDxfId="1077"/>
    <tableColumn id="12" name="Потери АВТ/АФТ" dataDxfId="1076"/>
    <tableColumn id="13" name="Мощность на выходе антенны" dataDxfId="1075"/>
    <tableColumn id="14" name="Владелец оборудования" dataDxfId="1074"/>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3" dataDxfId="1071" headerRowBorderDxfId="1072" tableBorderDxfId="1070" totalsRowBorderDxfId="1069">
  <autoFilter ref="A2:N14"/>
  <tableColumns count="14">
    <tableColumn id="1" name="Тип оборудования" dataDxfId="1068"/>
    <tableColumn id="2" name="Рабочие частоты" dataDxfId="1067"/>
    <tableColumn id="3" name="Тип модуляции" dataDxfId="1066"/>
    <tableColumn id="4" name="Мощность передатчика" dataDxfId="1065"/>
    <tableColumn id="5" name="Количество передатчиков" dataDxfId="1064"/>
    <tableColumn id="6" name="Азимут излучения" dataDxfId="1063"/>
    <tableColumn id="7" name="Высота подвеса антенны" dataDxfId="1062"/>
    <tableColumn id="8" name="Тип антенны, диаметр" dataDxfId="1061"/>
    <tableColumn id="9" name="Коэффициент усиления антенны" dataDxfId="1060"/>
    <tableColumn id="10" name="Тип АВТ/АФТ" dataDxfId="1059"/>
    <tableColumn id="11" name="Длина АВТ/АФТ" dataDxfId="1058"/>
    <tableColumn id="12" name="Потери АВТ/АФТ" dataDxfId="1057"/>
    <tableColumn id="13" name="Мощность на выходе антенны" dataDxfId="1056"/>
    <tableColumn id="14" name="Владелец оборудования" dataDxfId="1055"/>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4" dataDxfId="1052" headerRowBorderDxfId="1053" tableBorderDxfId="1051" totalsRowBorderDxfId="1050">
  <autoFilter ref="A2:N7"/>
  <tableColumns count="14">
    <tableColumn id="1" name="Тип оборудования" dataDxfId="1049"/>
    <tableColumn id="2" name="Рабочие частоты" dataDxfId="1048"/>
    <tableColumn id="3" name="Тип модуляции" dataDxfId="1047"/>
    <tableColumn id="4" name="Мощность передатчика" dataDxfId="1046"/>
    <tableColumn id="5" name="Количество передатчиков" dataDxfId="1045"/>
    <tableColumn id="6" name="Азимут излучения" dataDxfId="1044"/>
    <tableColumn id="7" name="Высота подвеса антенны" dataDxfId="1043"/>
    <tableColumn id="8" name="Тип антенны, диаметр"/>
    <tableColumn id="9" name="Коэффициент усиления антенны" dataDxfId="1042"/>
    <tableColumn id="10" name="Тип АВТ/АФТ" dataDxfId="1041"/>
    <tableColumn id="11" name="Длина АВТ/АФТ" dataDxfId="1040"/>
    <tableColumn id="12" name="Потери АВТ/АФТ"/>
    <tableColumn id="13" name="Мощность на выходе антенны" dataDxfId="1039"/>
    <tableColumn id="14" name="Владелец оборудования" dataDxfId="1038"/>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7" dataDxfId="1035" headerRowBorderDxfId="1036" tableBorderDxfId="1034" totalsRowBorderDxfId="1033">
  <autoFilter ref="A2:N10"/>
  <tableColumns count="14">
    <tableColumn id="1" name="Тип оборудования" dataDxfId="1032"/>
    <tableColumn id="2" name="Рабочие частоты" dataDxfId="1031"/>
    <tableColumn id="3" name="Тип модуляции" dataDxfId="1030"/>
    <tableColumn id="4" name="Мощность передатчика" dataDxfId="1029"/>
    <tableColumn id="5" name="Количество передатчиков" dataDxfId="1028"/>
    <tableColumn id="6" name="Азимут излучения" dataDxfId="1027"/>
    <tableColumn id="7" name="Высота подвеса антенны" dataDxfId="1026"/>
    <tableColumn id="8" name="Тип антенны, диаметр" dataDxfId="1025"/>
    <tableColumn id="9" name="Коэффициент усиления антенны" dataDxfId="1024"/>
    <tableColumn id="10" name="Тип АВТ/АФТ" dataDxfId="1023"/>
    <tableColumn id="11" name="Длина АВТ/АФТ" dataDxfId="1022"/>
    <tableColumn id="12" name="Потери АВТ/АФТ" dataDxfId="1021"/>
    <tableColumn id="13" name="Мощность на выходе антенны" dataDxfId="1020"/>
    <tableColumn id="14" name="Владелец оборудования" dataDxfId="1019"/>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2" dataDxfId="1950" headerRowBorderDxfId="1951" tableBorderDxfId="1949" totalsRowBorderDxfId="1948">
  <autoFilter ref="A2:N19"/>
  <tableColumns count="14">
    <tableColumn id="1" name="Тип оборудования" dataDxfId="1947"/>
    <tableColumn id="2" name="Рабочие частоты" dataDxfId="1946"/>
    <tableColumn id="3" name="Тип модуляции" dataDxfId="1945"/>
    <tableColumn id="4" name="Мощность передатчика" dataDxfId="1944"/>
    <tableColumn id="5" name="Количество передатчиков" dataDxfId="1943"/>
    <tableColumn id="6" name="Азимут излучения" dataDxfId="1942"/>
    <tableColumn id="7" name="Высота подвеса антенны" dataDxfId="1941"/>
    <tableColumn id="8" name="Тип антенны, диаметр" dataDxfId="1940"/>
    <tableColumn id="9" name="Коэффициент усиления антенны" dataDxfId="1939"/>
    <tableColumn id="10" name="Тип АВТ/АФТ" dataDxfId="1938"/>
    <tableColumn id="11" name="Длина АВТ/АФТ" dataDxfId="1937"/>
    <tableColumn id="12" name="Потери АВТ/АФТ" dataDxfId="1936"/>
    <tableColumn id="13" name="Мощность на выходе антенны" dataDxfId="1935"/>
    <tableColumn id="14" name="Владелец оборудования" dataDxfId="1934"/>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18" dataDxfId="1016" headerRowBorderDxfId="1017" tableBorderDxfId="1015" totalsRowBorderDxfId="1014">
  <autoFilter ref="A2:N9"/>
  <tableColumns count="14">
    <tableColumn id="1" name="Тип оборудования" dataDxfId="1013"/>
    <tableColumn id="2" name="Рабочие частоты" dataDxfId="1012"/>
    <tableColumn id="3" name="Тип модуляции" dataDxfId="1011"/>
    <tableColumn id="4" name="Мощность передатчика" dataDxfId="1010"/>
    <tableColumn id="5" name="Количество передатчиков" dataDxfId="1009"/>
    <tableColumn id="6" name="Азимут излучения" dataDxfId="1008"/>
    <tableColumn id="7" name="Высота подвеса антенны" dataDxfId="1007"/>
    <tableColumn id="8" name="Тип антенны, диаметр" dataDxfId="1006"/>
    <tableColumn id="9" name="Коэффициент усиления антенны" dataDxfId="1005"/>
    <tableColumn id="10" name="Тип АВТ/АФТ" dataDxfId="1004"/>
    <tableColumn id="11" name="Длина АВТ/АФТ" dataDxfId="1003"/>
    <tableColumn id="12" name="Потери АВТ/АФТ" dataDxfId="1002"/>
    <tableColumn id="13" name="Мощность на выходе антенны" dataDxfId="1001"/>
    <tableColumn id="14" name="Владелец оборудования" dataDxfId="1000"/>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999" dataDxfId="997" headerRowBorderDxfId="998" tableBorderDxfId="996" totalsRowBorderDxfId="995">
  <autoFilter ref="A2:N9"/>
  <tableColumns count="14">
    <tableColumn id="1" name="Тип оборудования" dataDxfId="994"/>
    <tableColumn id="2" name="Рабочие частоты" dataDxfId="993"/>
    <tableColumn id="3" name="Тип модуляции" dataDxfId="992"/>
    <tableColumn id="4" name="Мощность передатчика" dataDxfId="991"/>
    <tableColumn id="5" name="Количество передатчиков" dataDxfId="990"/>
    <tableColumn id="6" name="Азимут излучения" dataDxfId="989"/>
    <tableColumn id="7" name="Высота подвеса антенны" dataDxfId="988"/>
    <tableColumn id="8" name="Тип антенны, диаметр" dataDxfId="987"/>
    <tableColumn id="9" name="Коэффициент усиления антенны" dataDxfId="986"/>
    <tableColumn id="10" name="Тип АВТ/АФТ" dataDxfId="985"/>
    <tableColumn id="11" name="Длина АВТ/АФТ" dataDxfId="984"/>
    <tableColumn id="12" name="Потери АВТ/АФТ" dataDxfId="983"/>
    <tableColumn id="13" name="Мощность на выходе антенны" dataDxfId="982"/>
    <tableColumn id="14" name="Владелец оборудования" dataDxfId="981"/>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0" dataDxfId="978" headerRowBorderDxfId="979" tableBorderDxfId="977" totalsRowBorderDxfId="976">
  <autoFilter ref="A2:N9"/>
  <tableColumns count="14">
    <tableColumn id="1" name="Тип оборудования" dataDxfId="975"/>
    <tableColumn id="2" name="Рабочие частоты" dataDxfId="974"/>
    <tableColumn id="3" name="Тип модуляции" dataDxfId="973"/>
    <tableColumn id="4" name="Мощность передатчика" dataDxfId="972"/>
    <tableColumn id="5" name="Количество передатчиков" dataDxfId="971"/>
    <tableColumn id="6" name="Азимут излучения" dataDxfId="970"/>
    <tableColumn id="7" name="Высота подвеса антенны" dataDxfId="969"/>
    <tableColumn id="8" name="Тип антенны, диаметр" dataDxfId="968"/>
    <tableColumn id="9" name="Коэффициент усиления антенны" dataDxfId="967"/>
    <tableColumn id="10" name="Тип АВТ/АФТ" dataDxfId="966"/>
    <tableColumn id="11" name="Длина АВТ/АФТ" dataDxfId="965"/>
    <tableColumn id="12" name="Потери АВТ/АФТ" dataDxfId="964"/>
    <tableColumn id="13" name="Мощность на выходе антенны" dataDxfId="963"/>
    <tableColumn id="14" name="Владелец оборудования" dataDxfId="962"/>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1" dataDxfId="959" headerRowBorderDxfId="960" tableBorderDxfId="958" totalsRowBorderDxfId="957">
  <autoFilter ref="A2:N7"/>
  <tableColumns count="14">
    <tableColumn id="1" name="Тип оборудования" dataDxfId="956"/>
    <tableColumn id="2" name="Рабочие частоты" dataDxfId="955"/>
    <tableColumn id="3" name="Тип модуляции" dataDxfId="954"/>
    <tableColumn id="4" name="Мощность передатчика" dataDxfId="953"/>
    <tableColumn id="5" name="Количество передатчиков" dataDxfId="952"/>
    <tableColumn id="6" name="Азимут излучения" dataDxfId="951"/>
    <tableColumn id="7" name="Высота подвеса антенны"/>
    <tableColumn id="8" name="Тип антенны, диаметр" dataDxfId="950"/>
    <tableColumn id="9" name="Коэффициент усиления антенны" dataDxfId="949"/>
    <tableColumn id="10" name="Тип АВТ/АФТ" dataDxfId="948"/>
    <tableColumn id="11" name="Длина АВТ/АФТ" dataDxfId="947"/>
    <tableColumn id="12" name="Потери АВТ/АФТ" dataDxfId="946"/>
    <tableColumn id="13" name="Мощность на выходе антенны" dataDxfId="945"/>
    <tableColumn id="14" name="Владелец оборудования" dataDxfId="944"/>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3" dataDxfId="941" headerRowBorderDxfId="942" tableBorderDxfId="940" totalsRowBorderDxfId="939">
  <autoFilter ref="A2:N7"/>
  <tableColumns count="14">
    <tableColumn id="1" name="Тип оборудования" dataDxfId="938"/>
    <tableColumn id="2" name="Рабочие частоты" dataDxfId="937"/>
    <tableColumn id="3" name="Тип модуляции" dataDxfId="936"/>
    <tableColumn id="4" name="Мощность передатчика" dataDxfId="935"/>
    <tableColumn id="5" name="Количество передатчиков" dataDxfId="934"/>
    <tableColumn id="6" name="Азимут излучения" dataDxfId="933"/>
    <tableColumn id="7" name="Высота подвеса антенны"/>
    <tableColumn id="8" name="Тип антенны, диаметр" dataDxfId="932"/>
    <tableColumn id="9" name="Коэффициент усиления антенны" dataDxfId="931"/>
    <tableColumn id="10" name="Тип АВТ/АФТ" dataDxfId="930"/>
    <tableColumn id="11" name="Длина АВТ/АФТ" dataDxfId="929"/>
    <tableColumn id="12" name="Потери АВТ/АФТ" dataDxfId="928"/>
    <tableColumn id="13" name="Мощность на выходе антенны" dataDxfId="927"/>
    <tableColumn id="14" name="Владелец оборудования" dataDxfId="926"/>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5" dataDxfId="923" headerRowBorderDxfId="924" tableBorderDxfId="922" totalsRowBorderDxfId="921">
  <autoFilter ref="A2:N7"/>
  <tableColumns count="14">
    <tableColumn id="1" name="Тип оборудования" dataDxfId="920"/>
    <tableColumn id="2" name="Рабочие частоты" dataDxfId="919"/>
    <tableColumn id="3" name="Тип модуляции" dataDxfId="918"/>
    <tableColumn id="4" name="Мощность передатчика" dataDxfId="917"/>
    <tableColumn id="5" name="Количество передатчиков" dataDxfId="916"/>
    <tableColumn id="6" name="Азимут излучения" dataDxfId="915"/>
    <tableColumn id="7" name="Высота подвеса антенны"/>
    <tableColumn id="8" name="Тип антенны, диаметр" dataDxfId="914"/>
    <tableColumn id="9" name="Коэффициент усиления антенны" dataDxfId="913"/>
    <tableColumn id="10" name="Тип АВТ/АФТ" dataDxfId="912"/>
    <tableColumn id="11" name="Длина АВТ/АФТ" dataDxfId="911"/>
    <tableColumn id="12" name="Потери АВТ/АФТ" dataDxfId="910"/>
    <tableColumn id="13" name="Мощность на выходе антенны" dataDxfId="909"/>
    <tableColumn id="14" name="Владелец оборудования" dataDxfId="908"/>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7" dataDxfId="905" headerRowBorderDxfId="906" tableBorderDxfId="904" totalsRowBorderDxfId="903">
  <autoFilter ref="A2:N7"/>
  <tableColumns count="14">
    <tableColumn id="1" name="Тип оборудования" dataDxfId="902"/>
    <tableColumn id="2" name="Рабочие частоты" dataDxfId="901"/>
    <tableColumn id="3" name="Тип модуляции" dataDxfId="900"/>
    <tableColumn id="4" name="Мощность передатчика" dataDxfId="899"/>
    <tableColumn id="5" name="Количество передатчиков" dataDxfId="898"/>
    <tableColumn id="6" name="Азимут излучения" dataDxfId="897"/>
    <tableColumn id="7" name="Высота подвеса антенны"/>
    <tableColumn id="8" name="Тип антенны, диаметр" dataDxfId="896"/>
    <tableColumn id="9" name="Коэффициент усиления антенны" dataDxfId="895"/>
    <tableColumn id="10" name="Тип АВТ/АФТ" dataDxfId="894"/>
    <tableColumn id="11" name="Длина АВТ/АФТ" dataDxfId="893"/>
    <tableColumn id="12" name="Потери АВТ/АФТ" dataDxfId="892"/>
    <tableColumn id="13" name="Мощность на выходе антенны" dataDxfId="891"/>
    <tableColumn id="14" name="Владелец оборудования" dataDxfId="890"/>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89" dataDxfId="887" headerRowBorderDxfId="888" tableBorderDxfId="886" totalsRowBorderDxfId="885">
  <autoFilter ref="A2:N7"/>
  <tableColumns count="14">
    <tableColumn id="1" name="Тип оборудования" dataDxfId="884"/>
    <tableColumn id="2" name="Рабочие частоты" dataDxfId="883"/>
    <tableColumn id="3" name="Тип модуляции" dataDxfId="882"/>
    <tableColumn id="4" name="Мощность передатчика" dataDxfId="881"/>
    <tableColumn id="5" name="Количество передатчиков" dataDxfId="880"/>
    <tableColumn id="6" name="Азимут излучения" dataDxfId="879"/>
    <tableColumn id="7" name="Высота подвеса антенны"/>
    <tableColumn id="8" name="Тип антенны, диаметр" dataDxfId="878"/>
    <tableColumn id="9" name="Коэффициент усиления антенны" dataDxfId="877"/>
    <tableColumn id="10" name="Тип АВТ/АФТ" dataDxfId="876"/>
    <tableColumn id="11" name="Длина АВТ/АФТ" dataDxfId="875"/>
    <tableColumn id="12" name="Потери АВТ/АФТ" dataDxfId="874"/>
    <tableColumn id="13" name="Мощность на выходе антенны" dataDxfId="873"/>
    <tableColumn id="14" name="Владелец оборудования" dataDxfId="872"/>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1" dataDxfId="869" headerRowBorderDxfId="870" tableBorderDxfId="868" totalsRowBorderDxfId="867">
  <autoFilter ref="A2:N8"/>
  <tableColumns count="14">
    <tableColumn id="1" name="Тип оборудования" dataDxfId="866"/>
    <tableColumn id="2" name="Рабочие частоты" dataDxfId="865"/>
    <tableColumn id="3" name="Тип модуляции" dataDxfId="864"/>
    <tableColumn id="4" name="Мощность передатчика" dataDxfId="863"/>
    <tableColumn id="5" name="Количество передатчиков" dataDxfId="862"/>
    <tableColumn id="6" name="Азимут излучения" dataDxfId="861"/>
    <tableColumn id="7" name="Высота подвеса антенны" dataDxfId="860"/>
    <tableColumn id="8" name="Тип антенны, диаметр" dataDxfId="859"/>
    <tableColumn id="9" name="Коэффициент усиления антенны" dataDxfId="858"/>
    <tableColumn id="10" name="Тип АВТ/АФТ" dataDxfId="857"/>
    <tableColumn id="11" name="Длина АВТ/АФТ" dataDxfId="856"/>
    <tableColumn id="12" name="Потери АВТ/АФТ" dataDxfId="855"/>
    <tableColumn id="13" name="Мощность на выходе антенны" dataDxfId="854"/>
    <tableColumn id="14" name="Владелец оборудования" dataDxfId="853"/>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2" dataDxfId="850" headerRowBorderDxfId="851" tableBorderDxfId="849" totalsRowBorderDxfId="848">
  <autoFilter ref="A2:N9"/>
  <tableColumns count="14">
    <tableColumn id="1" name="Тип оборудования" dataDxfId="847"/>
    <tableColumn id="2" name="Рабочие частоты" dataDxfId="846"/>
    <tableColumn id="3" name="Тип модуляции" dataDxfId="845"/>
    <tableColumn id="4" name="Мощность передатчика" dataDxfId="844"/>
    <tableColumn id="5" name="Количество передатчиков" dataDxfId="843"/>
    <tableColumn id="6" name="Азимут излучения" dataDxfId="842"/>
    <tableColumn id="7" name="Высота подвеса антенны" dataDxfId="841"/>
    <tableColumn id="8" name="Тип антенны, диаметр" dataDxfId="840"/>
    <tableColumn id="9" name="Коэффициент усиления антенны" dataDxfId="839"/>
    <tableColumn id="10" name="Тип АВТ/АФТ" dataDxfId="838"/>
    <tableColumn id="11" name="Длина АВТ/АФТ" dataDxfId="837"/>
    <tableColumn id="12" name="Потери АВТ/АФТ" dataDxfId="836"/>
    <tableColumn id="13" name="Мощность на выходе антенны" dataDxfId="835"/>
    <tableColumn id="14" name="Владелец оборудования" dataDxfId="834"/>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3" dataDxfId="1931" headerRowBorderDxfId="1932" tableBorderDxfId="1930" totalsRowBorderDxfId="1929">
  <autoFilter ref="A2:N22"/>
  <tableColumns count="14">
    <tableColumn id="1" name="Тип оборудования" dataDxfId="1928"/>
    <tableColumn id="2" name="Рабочие частоты" dataDxfId="1927"/>
    <tableColumn id="3" name="Тип модуляции" dataDxfId="1926"/>
    <tableColumn id="4" name="Мощность передатчика" dataDxfId="1925"/>
    <tableColumn id="5" name="Количество передатчиков" dataDxfId="1924"/>
    <tableColumn id="6" name="Азимут излучения" dataDxfId="1923"/>
    <tableColumn id="7" name="Высота подвеса антенны" dataDxfId="1922"/>
    <tableColumn id="8" name="Тип антенны, диаметр" dataDxfId="1921"/>
    <tableColumn id="9" name="Коэффициент усиления антенны" dataDxfId="1920"/>
    <tableColumn id="10" name="Тип АВТ/АФТ" dataDxfId="1919"/>
    <tableColumn id="11" name="Длина АВТ/АФТ" dataDxfId="1918"/>
    <tableColumn id="12" name="Потери АВТ/АФТ" dataDxfId="1917"/>
    <tableColumn id="13" name="Мощность на выходе антенны" dataDxfId="1916"/>
    <tableColumn id="14" name="Владелец оборудования" dataDxfId="1915"/>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3" headerRowBorderDxfId="832" tableBorderDxfId="831" totalsRowBorderDxfId="83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29" headerRowBorderDxfId="828" tableBorderDxfId="827" totalsRowBorderDxfId="8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5" headerRowBorderDxfId="824" tableBorderDxfId="823" totalsRowBorderDxfId="8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1" headerRowBorderDxfId="820" tableBorderDxfId="819" totalsRowBorderDxfId="8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7" headerRowBorderDxfId="816" tableBorderDxfId="815" totalsRowBorderDxfId="814">
  <autoFilter ref="A2:N8"/>
  <tableColumns count="14">
    <tableColumn id="1" name="Тип оборудования"/>
    <tableColumn id="2" name="Рабочие частоты" dataDxfId="813"/>
    <tableColumn id="3" name="Тип модуляции" dataDxfId="812"/>
    <tableColumn id="4" name="Мощность передатчика" dataDxfId="811"/>
    <tableColumn id="5" name="Количество передатчиков" dataDxfId="810"/>
    <tableColumn id="6" name="Азимут излучения" dataDxfId="809"/>
    <tableColumn id="7" name="Высота подвеса антенны" dataDxfId="808"/>
    <tableColumn id="8" name="Тип антенны, диаметр" dataDxfId="807"/>
    <tableColumn id="9" name="Коэффициент усиления антенны" dataDxfId="806"/>
    <tableColumn id="10" name="Тип АВТ/АФТ" dataDxfId="805"/>
    <tableColumn id="11" name="Длина АВТ/АФТ" dataDxfId="804"/>
    <tableColumn id="12" name="Потери АВТ/АФТ"/>
    <tableColumn id="13" name="Мощность на выходе антенны"/>
    <tableColumn id="14" name="Владелец оборудования" dataDxfId="803"/>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2" headerRowBorderDxfId="801" tableBorderDxfId="800" totalsRowBorderDxfId="7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798" headerRowBorderDxfId="797" tableBorderDxfId="796" totalsRowBorderDxfId="7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4" headerRowBorderDxfId="793" tableBorderDxfId="792" totalsRowBorderDxfId="7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0" headerRowBorderDxfId="789" tableBorderDxfId="788" totalsRowBorderDxfId="7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6" headerRowBorderDxfId="785" tableBorderDxfId="784" totalsRowBorderDxfId="7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4" dataDxfId="1912" headerRowBorderDxfId="1913" tableBorderDxfId="1911" totalsRowBorderDxfId="1910">
  <autoFilter ref="A2:N19"/>
  <tableColumns count="14">
    <tableColumn id="1" name="Тип оборудования" dataDxfId="1909"/>
    <tableColumn id="2" name="Рабочие частоты" dataDxfId="1908"/>
    <tableColumn id="3" name="Тип модуляции" dataDxfId="1907"/>
    <tableColumn id="4" name="Мощность передатчика" dataDxfId="1906"/>
    <tableColumn id="5" name="Количество передатчиков" dataDxfId="1905"/>
    <tableColumn id="6" name="Азимут излучения" dataDxfId="1904"/>
    <tableColumn id="7" name="Высота подвеса антенны" dataDxfId="1903"/>
    <tableColumn id="8" name="Тип антенны, диаметр" dataDxfId="1902"/>
    <tableColumn id="9" name="Коэффициент усиления антенны" dataDxfId="1901"/>
    <tableColumn id="10" name="Тип АВТ/АФТ" dataDxfId="1900"/>
    <tableColumn id="11" name="Длина АВТ/АФТ" dataDxfId="1899"/>
    <tableColumn id="12" name="Потери АВТ/АФТ" dataDxfId="1898"/>
    <tableColumn id="13" name="Мощность на выходе антенны" dataDxfId="1897"/>
    <tableColumn id="14" name="Владелец оборудования" dataDxfId="1896"/>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2" headerRowBorderDxfId="781" tableBorderDxfId="780" totalsRowBorderDxfId="779">
  <autoFilter ref="A2:N10"/>
  <tableColumns count="14">
    <tableColumn id="1" name="Тип оборудования"/>
    <tableColumn id="2" name="Рабочие частоты" dataDxfId="778"/>
    <tableColumn id="3" name="Тип модуляции" dataDxfId="777"/>
    <tableColumn id="4" name="Мощность передатчика" dataDxfId="776"/>
    <tableColumn id="5" name="Количество передатчиков" dataDxfId="775"/>
    <tableColumn id="6" name="Азимут излучения" dataDxfId="774"/>
    <tableColumn id="7" name="Высота подвеса антенны" dataDxfId="773"/>
    <tableColumn id="8" name="Тип антенны, диаметр" dataDxfId="772"/>
    <tableColumn id="9" name="Коэффициент усиления антенны" dataDxfId="771"/>
    <tableColumn id="10" name="Тип АВТ/АФТ" dataDxfId="770"/>
    <tableColumn id="11" name="Длина АВТ/АФТ" dataDxfId="769"/>
    <tableColumn id="12" name="Потери АВТ/АФТ" dataDxfId="768"/>
    <tableColumn id="13" name="Мощность на выходе антенны" dataDxfId="767"/>
    <tableColumn id="14" name="Владелец оборудования" dataDxfId="766"/>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5" headerRowBorderDxfId="764" tableBorderDxfId="763" totalsRowBorderDxfId="7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1" dataDxfId="759" headerRowBorderDxfId="760" tableBorderDxfId="758" totalsRowBorderDxfId="757">
  <autoFilter ref="A2:N8"/>
  <tableColumns count="14">
    <tableColumn id="1" name="Тип оборудования" dataDxfId="756"/>
    <tableColumn id="2" name="Рабочие частоты" dataDxfId="755"/>
    <tableColumn id="3" name="Тип модуляции" dataDxfId="754"/>
    <tableColumn id="4" name="Мощность передатчика" dataDxfId="753"/>
    <tableColumn id="5" name="Количество передатчиков"/>
    <tableColumn id="6" name="Азимут излучения" dataDxfId="752"/>
    <tableColumn id="7" name="Высота подвеса антенны" dataDxfId="751"/>
    <tableColumn id="8" name="Тип антенны, диаметр" dataDxfId="750"/>
    <tableColumn id="9" name="Коэффициент усиления антенны" dataDxfId="749"/>
    <tableColumn id="10" name="Тип АВТ/АФТ" dataDxfId="748"/>
    <tableColumn id="11" name="Длина АВТ/АФТ" dataDxfId="747"/>
    <tableColumn id="12" name="Потери АВТ/АФТ" dataDxfId="746"/>
    <tableColumn id="13" name="Мощность на выходе антенны" dataDxfId="745"/>
    <tableColumn id="14" name="Владелец оборудования" dataDxfId="744"/>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3" headerRowBorderDxfId="742" tableBorderDxfId="741" totalsRowBorderDxfId="74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39" dataDxfId="737" headerRowBorderDxfId="738" tableBorderDxfId="736" totalsRowBorderDxfId="735">
  <autoFilter ref="A2:N8"/>
  <tableColumns count="14">
    <tableColumn id="1" name="Тип оборудования" dataDxfId="734"/>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3"/>
    <tableColumn id="7" name="Высота подвеса антенны" dataDxfId="732"/>
    <tableColumn id="8" name="Тип антенны, диаметр"/>
    <tableColumn id="9" name="Коэффициент усиления антенны"/>
    <tableColumn id="10" name="Тип АВТ/АФТ" dataDxfId="731"/>
    <tableColumn id="11" name="Длина АВТ/АФТ" dataDxfId="730"/>
    <tableColumn id="12" name="Потери АВТ/АФТ" dataDxfId="729"/>
    <tableColumn id="13" name="Мощность на выходе антенны" dataDxfId="728"/>
    <tableColumn id="14" name="Владелец оборудования" dataDxfId="727"/>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6" dataDxfId="724" headerRowBorderDxfId="725" tableBorderDxfId="723" totalsRowBorderDxfId="722">
  <autoFilter ref="A2:N7"/>
  <tableColumns count="14">
    <tableColumn id="1" name="Тип оборудования" dataDxfId="721"/>
    <tableColumn id="2" name="Рабочие частоты" dataDxfId="720"/>
    <tableColumn id="3" name="Тип модуляции" dataDxfId="719"/>
    <tableColumn id="4" name="Мощность передатчика" dataDxfId="718"/>
    <tableColumn id="5" name="Количество передатчиков" dataDxfId="717"/>
    <tableColumn id="6" name="Азимут излучения" dataDxfId="716"/>
    <tableColumn id="7" name="Высота подвеса антенны" dataDxfId="715"/>
    <tableColumn id="8" name="Тип антенны, диаметр" dataDxfId="714"/>
    <tableColumn id="9" name="Коэффициент усиления антенны" dataDxfId="713"/>
    <tableColumn id="10" name="Тип АВТ/АФТ" dataDxfId="712"/>
    <tableColumn id="11" name="Длина АВТ/АФТ" dataDxfId="711"/>
    <tableColumn id="12" name="Потери АВТ/АФТ" dataDxfId="710"/>
    <tableColumn id="13" name="Мощность на выходе антенны" dataDxfId="709"/>
    <tableColumn id="14" name="Владелец оборудования" dataDxfId="708"/>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7" dataDxfId="705" headerRowBorderDxfId="706" tableBorderDxfId="704" totalsRowBorderDxfId="703">
  <autoFilter ref="A2:N10"/>
  <tableColumns count="14">
    <tableColumn id="1" name="Тип оборудования"/>
    <tableColumn id="2" name="Рабочие частоты"/>
    <tableColumn id="3" name="Тип модуляции" dataDxfId="702"/>
    <tableColumn id="4" name="Мощность передатчика"/>
    <tableColumn id="5" name="Количество передатчиков"/>
    <tableColumn id="6" name="Азимут излучения"/>
    <tableColumn id="7" name="Высота подвеса антенны" dataDxfId="701"/>
    <tableColumn id="8" name="Тип антенны, диаметр"/>
    <tableColumn id="9" name="Коэффициент усиления антенны"/>
    <tableColumn id="10" name="Тип АВТ/АФТ" dataDxfId="700"/>
    <tableColumn id="11" name="Длина АВТ/АФТ" dataDxfId="699"/>
    <tableColumn id="12" name="Потери АВТ/АФТ"/>
    <tableColumn id="13" name="Мощность на входе антенны" dataDxfId="698"/>
    <tableColumn id="14" name="Владелец оборудования" dataDxfId="697"/>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6" headerRowBorderDxfId="695" tableBorderDxfId="694" totalsRowBorderDxfId="6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2" headerRowBorderDxfId="691" tableBorderDxfId="690" totalsRowBorderDxfId="68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88" headerRowBorderDxfId="687" tableBorderDxfId="686" totalsRowBorderDxfId="685">
  <autoFilter ref="A2:N8"/>
  <tableColumns count="14">
    <tableColumn id="1" name="Тип оборудования" dataDxfId="684"/>
    <tableColumn id="2" name="Рабочие частоты" dataDxfId="683"/>
    <tableColumn id="3" name="Тип модуляции"/>
    <tableColumn id="4" name="Мощность передатчика" dataDxfId="682"/>
    <tableColumn id="5" name="Количество передатчиков" dataDxfId="681"/>
    <tableColumn id="6" name="Азимут излучения" dataDxfId="680"/>
    <tableColumn id="7" name="Высота подвеса антенны" dataDxfId="679"/>
    <tableColumn id="8" name="Тип антенны, диаметр" dataDxfId="678"/>
    <tableColumn id="9" name="Коэффициент усиления антенны" dataDxfId="677"/>
    <tableColumn id="10" name="Тип АВТ/АФТ" dataDxfId="676"/>
    <tableColumn id="11" name="Длина АВТ/АФТ" dataDxfId="675"/>
    <tableColumn id="12" name="Потери АВТ/АФТ" dataDxfId="674"/>
    <tableColumn id="13" name="Мощность на выходе антенны" dataDxfId="673"/>
    <tableColumn id="14" name="Владелец оборудования" dataDxfId="672"/>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5" dataDxfId="1893" headerRowBorderDxfId="1894" tableBorderDxfId="1892" totalsRowBorderDxfId="1891">
  <autoFilter ref="A2:N22"/>
  <tableColumns count="14">
    <tableColumn id="1" name="Тип оборудования" dataDxfId="1890"/>
    <tableColumn id="2" name="Рабочие частоты" dataDxfId="1889"/>
    <tableColumn id="3" name="Тип модуляции" dataDxfId="1888"/>
    <tableColumn id="4" name="Мощность передатчика" dataDxfId="1887"/>
    <tableColumn id="5" name="Количество передатчиков" dataDxfId="1886"/>
    <tableColumn id="6" name="Азимут излучения" dataDxfId="1885"/>
    <tableColumn id="7" name="Высота подвеса антенны" dataDxfId="1884"/>
    <tableColumn id="8" name="Тип антенны, диаметр" dataDxfId="1883"/>
    <tableColumn id="9" name="Коэффициент усиления антенны" dataDxfId="1882"/>
    <tableColumn id="10" name="Тип АВТ/АФТ" dataDxfId="1881"/>
    <tableColumn id="11" name="Длина АВТ/АФТ" dataDxfId="1880"/>
    <tableColumn id="12" name="Потери АВТ/АФТ" dataDxfId="1879"/>
    <tableColumn id="13" name="Мощность на выходе антенны" dataDxfId="1878"/>
    <tableColumn id="14" name="Владелец оборудования" dataDxfId="1877"/>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1" headerRowBorderDxfId="670" tableBorderDxfId="669" totalsRowBorderDxfId="6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7" headerRowBorderDxfId="666" tableBorderDxfId="665" totalsRowBorderDxfId="6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3" headerRowBorderDxfId="662" tableBorderDxfId="661" totalsRowBorderDxfId="6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59" headerRowBorderDxfId="658" tableBorderDxfId="657" totalsRowBorderDxfId="6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5" headerRowBorderDxfId="654" tableBorderDxfId="653" totalsRowBorderDxfId="6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1" headerRowBorderDxfId="650" tableBorderDxfId="649" totalsRowBorderDxfId="648">
  <autoFilter ref="A2:N11"/>
  <tableColumns count="14">
    <tableColumn id="1" name="Тип оборудования"/>
    <tableColumn id="2" name="Рабочие частоты"/>
    <tableColumn id="3" name="Тип модуляции"/>
    <tableColumn id="4" name="Мощность передатчика" dataDxfId="64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6"/>
    <tableColumn id="11" name="Длина АВТ/АФТ"/>
    <tableColumn id="12" name="Потери АВТ/АФТ"/>
    <tableColumn id="13" name="Мощность на выходе антенны"/>
    <tableColumn id="14" name="Владелец оборудования" dataDxfId="645"/>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4" headerRowBorderDxfId="643" tableBorderDxfId="642" totalsRowBorderDxfId="64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0" headerRowBorderDxfId="639" tableBorderDxfId="638" totalsRowBorderDxfId="63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6" headerRowBorderDxfId="635" tableBorderDxfId="634" totalsRowBorderDxfId="63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2" headerRowBorderDxfId="631" tableBorderDxfId="630" totalsRowBorderDxfId="6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6"/>
  <sheetViews>
    <sheetView tabSelected="1" zoomScale="85" zoomScaleNormal="85" zoomScaleSheetLayoutView="80" workbookViewId="0">
      <pane xSplit="6" ySplit="4" topLeftCell="AG197" activePane="bottomRight" state="frozen"/>
      <selection pane="topRight" activeCell="G1" sqref="G1"/>
      <selection pane="bottomLeft" activeCell="A5" sqref="A5"/>
      <selection pane="bottomRight" activeCell="AK195" sqref="AK195"/>
    </sheetView>
  </sheetViews>
  <sheetFormatPr defaultColWidth="9.109375" defaultRowHeight="13.2" outlineLevelCol="2"/>
  <cols>
    <col min="1" max="1" width="4.6640625" style="15" customWidth="1"/>
    <col min="2" max="2" width="22.109375" style="410" customWidth="1"/>
    <col min="3" max="3" width="14.88671875" style="54" customWidth="1"/>
    <col min="4" max="4" width="27" style="24" customWidth="1"/>
    <col min="5" max="5" width="15.5546875" style="54" customWidth="1"/>
    <col min="6" max="6" width="17.109375" style="15" customWidth="1"/>
    <col min="7" max="7" width="19.6640625" style="407" customWidth="1"/>
    <col min="8" max="8" width="16" style="54" customWidth="1"/>
    <col min="9" max="9" width="12.88671875" style="15" customWidth="1"/>
    <col min="10" max="10" width="14" style="15" customWidth="1"/>
    <col min="11" max="11" width="14" style="675"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54" customWidth="1" outlineLevel="1"/>
    <col min="18" max="18" width="20.5546875" style="204" customWidth="1" outlineLevel="1"/>
    <col min="19" max="19" width="20.5546875" style="15" customWidth="1" outlineLevel="1"/>
    <col min="20" max="20" width="20.5546875" style="454" customWidth="1" outlineLevel="1"/>
    <col min="21" max="21" width="20.5546875" style="15" customWidth="1" outlineLevel="1"/>
    <col min="22" max="22" width="16.33203125" style="205" customWidth="1" outlineLevel="1"/>
    <col min="23" max="24" width="25.88671875" style="54" customWidth="1" outlineLevel="1"/>
    <col min="25" max="25" width="22.88671875" style="458"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407"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722" customWidth="1"/>
    <col min="50" max="50" width="9.109375" style="722"/>
    <col min="51" max="16384" width="9.109375" style="16"/>
  </cols>
  <sheetData>
    <row r="1" spans="1:50" s="11" customFormat="1" ht="67.5" customHeight="1">
      <c r="A1" s="169" t="s">
        <v>3114</v>
      </c>
      <c r="B1" s="169" t="s">
        <v>2557</v>
      </c>
      <c r="C1" s="169" t="s">
        <v>3067</v>
      </c>
      <c r="D1" s="12" t="s">
        <v>3074</v>
      </c>
      <c r="E1" s="169" t="s">
        <v>3267</v>
      </c>
      <c r="F1" s="169" t="s">
        <v>3070</v>
      </c>
      <c r="G1" s="258" t="s">
        <v>45</v>
      </c>
      <c r="H1" s="169" t="s">
        <v>3247</v>
      </c>
      <c r="I1" s="169" t="s">
        <v>3072</v>
      </c>
      <c r="J1" s="169" t="s">
        <v>3071</v>
      </c>
      <c r="K1" s="670" t="s">
        <v>2496</v>
      </c>
      <c r="L1" s="169" t="s">
        <v>3069</v>
      </c>
      <c r="M1" s="169" t="s">
        <v>3075</v>
      </c>
      <c r="N1" s="259" t="s">
        <v>3210</v>
      </c>
      <c r="O1" s="261" t="s">
        <v>3211</v>
      </c>
      <c r="P1" s="449" t="s">
        <v>3218</v>
      </c>
      <c r="Q1" s="261" t="s">
        <v>3219</v>
      </c>
      <c r="R1" s="259" t="s">
        <v>3212</v>
      </c>
      <c r="S1" s="261" t="s">
        <v>2539</v>
      </c>
      <c r="T1" s="449" t="s">
        <v>3315</v>
      </c>
      <c r="U1" s="261" t="s">
        <v>3316</v>
      </c>
      <c r="V1" s="263" t="s">
        <v>3273</v>
      </c>
      <c r="W1" s="264" t="s">
        <v>2536</v>
      </c>
      <c r="X1" s="264" t="s">
        <v>3326</v>
      </c>
      <c r="Y1" s="260" t="s">
        <v>3076</v>
      </c>
      <c r="Z1" s="259" t="s">
        <v>2335</v>
      </c>
      <c r="AA1" s="259" t="s">
        <v>2336</v>
      </c>
      <c r="AB1" s="169" t="s">
        <v>3077</v>
      </c>
      <c r="AC1" s="169" t="s">
        <v>3274</v>
      </c>
      <c r="AD1" s="262" t="s">
        <v>3078</v>
      </c>
      <c r="AE1" s="258" t="s">
        <v>3275</v>
      </c>
      <c r="AF1" s="169" t="s">
        <v>3079</v>
      </c>
      <c r="AG1" s="169" t="s">
        <v>46</v>
      </c>
      <c r="AH1" s="442" t="s">
        <v>3200</v>
      </c>
      <c r="AI1" s="441" t="s">
        <v>3199</v>
      </c>
      <c r="AJ1" s="169" t="s">
        <v>3080</v>
      </c>
      <c r="AK1" s="169" t="s">
        <v>3081</v>
      </c>
      <c r="AL1" s="260" t="s">
        <v>44</v>
      </c>
      <c r="AM1" s="258" t="s">
        <v>3082</v>
      </c>
      <c r="AN1" s="259" t="s">
        <v>3083</v>
      </c>
      <c r="AO1" s="260" t="s">
        <v>43</v>
      </c>
      <c r="AP1" s="169" t="s">
        <v>3084</v>
      </c>
      <c r="AQ1" s="169" t="s">
        <v>3085</v>
      </c>
      <c r="AR1" s="257" t="s">
        <v>3086</v>
      </c>
      <c r="AS1" s="257" t="s">
        <v>3087</v>
      </c>
      <c r="AT1" s="259" t="s">
        <v>2497</v>
      </c>
      <c r="AU1" s="169" t="s">
        <v>2180</v>
      </c>
      <c r="AV1" s="668" t="s">
        <v>3318</v>
      </c>
      <c r="AW1" s="668" t="s">
        <v>3319</v>
      </c>
      <c r="AX1" s="668" t="s">
        <v>3168</v>
      </c>
    </row>
    <row r="2" spans="1:50" s="460" customFormat="1" ht="12.75" customHeight="1">
      <c r="A2" s="459">
        <v>1</v>
      </c>
      <c r="B2" s="169">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723"/>
      <c r="U2" s="716"/>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718"/>
      <c r="AW2" s="718"/>
      <c r="AX2" s="718"/>
    </row>
    <row r="3" spans="1:50" s="460" customFormat="1" ht="12.75" customHeight="1">
      <c r="A3" s="679"/>
      <c r="B3" s="680"/>
      <c r="C3" s="689" t="s">
        <v>3271</v>
      </c>
      <c r="D3" s="689" t="s">
        <v>3271</v>
      </c>
      <c r="E3" s="689" t="s">
        <v>3271</v>
      </c>
      <c r="F3" s="689" t="s">
        <v>3271</v>
      </c>
      <c r="G3" s="689" t="s">
        <v>3271</v>
      </c>
      <c r="H3" s="169" t="s">
        <v>3272</v>
      </c>
      <c r="I3" s="690" t="s">
        <v>3271</v>
      </c>
      <c r="J3" s="690" t="s">
        <v>3271</v>
      </c>
      <c r="K3" s="690" t="s">
        <v>3271</v>
      </c>
      <c r="L3" s="690" t="s">
        <v>3271</v>
      </c>
      <c r="M3" s="690" t="s">
        <v>3271</v>
      </c>
      <c r="N3" s="668" t="s">
        <v>3272</v>
      </c>
      <c r="O3" s="681" t="s">
        <v>3272</v>
      </c>
      <c r="P3" s="682" t="s">
        <v>3272</v>
      </c>
      <c r="Q3" s="681" t="s">
        <v>3272</v>
      </c>
      <c r="R3" s="668" t="s">
        <v>3272</v>
      </c>
      <c r="S3" s="681" t="s">
        <v>3272</v>
      </c>
      <c r="T3" s="682"/>
      <c r="U3" s="681"/>
      <c r="V3" s="169" t="s">
        <v>3272</v>
      </c>
      <c r="W3" s="683"/>
      <c r="X3" s="727"/>
      <c r="Y3" s="691" t="s">
        <v>3271</v>
      </c>
      <c r="Z3" s="692" t="s">
        <v>3271</v>
      </c>
      <c r="AA3" s="690" t="s">
        <v>3271</v>
      </c>
      <c r="AB3" s="690" t="s">
        <v>3271</v>
      </c>
      <c r="AC3" s="668" t="s">
        <v>3272</v>
      </c>
      <c r="AD3" s="693" t="s">
        <v>3271</v>
      </c>
      <c r="AE3" s="694" t="s">
        <v>3271</v>
      </c>
      <c r="AF3" s="694" t="s">
        <v>3271</v>
      </c>
      <c r="AG3" s="694" t="s">
        <v>3271</v>
      </c>
      <c r="AH3" s="684" t="s">
        <v>3272</v>
      </c>
      <c r="AI3" s="668" t="s">
        <v>3272</v>
      </c>
      <c r="AJ3" s="690" t="s">
        <v>3271</v>
      </c>
      <c r="AK3" s="695" t="s">
        <v>3271</v>
      </c>
      <c r="AL3" s="696" t="s">
        <v>3271</v>
      </c>
      <c r="AM3" s="694" t="s">
        <v>3271</v>
      </c>
      <c r="AN3" s="694" t="s">
        <v>3271</v>
      </c>
      <c r="AO3" s="697" t="s">
        <v>3271</v>
      </c>
      <c r="AP3" s="689" t="s">
        <v>3271</v>
      </c>
      <c r="AQ3" s="689" t="s">
        <v>3271</v>
      </c>
      <c r="AR3" s="689" t="s">
        <v>3271</v>
      </c>
      <c r="AS3" s="689" t="s">
        <v>3271</v>
      </c>
      <c r="AT3" s="689" t="s">
        <v>3271</v>
      </c>
      <c r="AU3" s="358"/>
      <c r="AV3" s="718"/>
      <c r="AW3" s="718"/>
      <c r="AX3" s="718"/>
    </row>
    <row r="4" spans="1:50" ht="12.75" customHeight="1">
      <c r="A4" s="399" t="s">
        <v>56</v>
      </c>
      <c r="B4" s="370"/>
      <c r="C4" s="439"/>
      <c r="D4" s="371"/>
      <c r="E4" s="372"/>
      <c r="F4" s="377"/>
      <c r="G4" s="374"/>
      <c r="H4" s="374"/>
      <c r="I4" s="376"/>
      <c r="J4" s="372"/>
      <c r="K4" s="671"/>
      <c r="L4" s="379"/>
      <c r="M4" s="372"/>
      <c r="N4" s="380"/>
      <c r="O4" s="381"/>
      <c r="P4" s="378"/>
      <c r="Q4" s="381"/>
      <c r="R4" s="380"/>
      <c r="S4" s="381"/>
      <c r="T4" s="378"/>
      <c r="U4" s="381"/>
      <c r="V4" s="378"/>
      <c r="W4" s="382"/>
      <c r="X4" s="728"/>
      <c r="Y4" s="385"/>
      <c r="Z4" s="378"/>
      <c r="AA4" s="378"/>
      <c r="AB4" s="378"/>
      <c r="AC4" s="375"/>
      <c r="AD4" s="383"/>
      <c r="AE4" s="373"/>
      <c r="AF4" s="384"/>
      <c r="AG4" s="393"/>
      <c r="AH4" s="385"/>
      <c r="AI4" s="378"/>
      <c r="AJ4" s="372"/>
      <c r="AK4" s="372"/>
      <c r="AL4" s="386"/>
      <c r="AM4" s="375"/>
      <c r="AN4" s="372"/>
      <c r="AO4" s="387"/>
      <c r="AP4" s="393"/>
      <c r="AQ4" s="393"/>
      <c r="AR4" s="393"/>
      <c r="AS4" s="393"/>
      <c r="AT4" s="378"/>
      <c r="AU4" s="388"/>
      <c r="AV4" s="379"/>
      <c r="AW4" s="379"/>
      <c r="AX4" s="379"/>
    </row>
    <row r="5" spans="1:50" ht="51" customHeight="1">
      <c r="A5" s="356">
        <v>1</v>
      </c>
      <c r="B5" s="299" t="s">
        <v>58</v>
      </c>
      <c r="C5" s="12" t="s">
        <v>3173</v>
      </c>
      <c r="D5" s="20" t="s">
        <v>2369</v>
      </c>
      <c r="E5" s="12" t="s">
        <v>62</v>
      </c>
      <c r="F5" s="17">
        <v>56</v>
      </c>
      <c r="G5" s="12" t="s">
        <v>50</v>
      </c>
      <c r="H5" s="461" t="s">
        <v>51</v>
      </c>
      <c r="I5" s="17" t="s">
        <v>50</v>
      </c>
      <c r="J5" s="17" t="s">
        <v>64</v>
      </c>
      <c r="K5" s="18">
        <v>2002</v>
      </c>
      <c r="L5" s="17" t="s">
        <v>53</v>
      </c>
      <c r="M5" s="17" t="s">
        <v>50</v>
      </c>
      <c r="N5" s="17" t="s">
        <v>50</v>
      </c>
      <c r="O5" s="202" t="s">
        <v>50</v>
      </c>
      <c r="P5" s="450" t="s">
        <v>50</v>
      </c>
      <c r="Q5" s="202" t="s">
        <v>50</v>
      </c>
      <c r="R5" s="17" t="s">
        <v>50</v>
      </c>
      <c r="S5" s="202" t="s">
        <v>50</v>
      </c>
      <c r="T5" s="450"/>
      <c r="U5" s="202" t="e">
        <f t="shared" ref="U5:U62" si="0">T5/V5</f>
        <v>#DIV/0!</v>
      </c>
      <c r="V5" s="12"/>
      <c r="W5" s="443"/>
      <c r="X5" s="189" t="s">
        <v>3327</v>
      </c>
      <c r="Y5" s="440" t="s">
        <v>50</v>
      </c>
      <c r="Z5" s="17" t="s">
        <v>50</v>
      </c>
      <c r="AA5" s="17" t="s">
        <v>50</v>
      </c>
      <c r="AB5" s="17" t="s">
        <v>50</v>
      </c>
      <c r="AC5" s="17" t="s">
        <v>50</v>
      </c>
      <c r="AD5" s="440" t="s">
        <v>50</v>
      </c>
      <c r="AE5" s="18" t="s">
        <v>50</v>
      </c>
      <c r="AF5" s="17" t="s">
        <v>50</v>
      </c>
      <c r="AG5" s="12" t="s">
        <v>50</v>
      </c>
      <c r="AH5" s="440" t="s">
        <v>50</v>
      </c>
      <c r="AI5" s="440" t="s">
        <v>50</v>
      </c>
      <c r="AJ5" s="17" t="s">
        <v>60</v>
      </c>
      <c r="AK5" s="17" t="s">
        <v>61</v>
      </c>
      <c r="AL5" s="686" t="s">
        <v>59</v>
      </c>
      <c r="AM5" s="18" t="s">
        <v>50</v>
      </c>
      <c r="AN5" s="18" t="s">
        <v>50</v>
      </c>
      <c r="AO5" s="199" t="s">
        <v>57</v>
      </c>
      <c r="AP5" s="12" t="s">
        <v>3089</v>
      </c>
      <c r="AQ5" s="17"/>
      <c r="AR5" s="12" t="s">
        <v>65</v>
      </c>
      <c r="AS5" s="17"/>
      <c r="AT5" s="12"/>
      <c r="AU5" s="360" t="s">
        <v>3330</v>
      </c>
      <c r="AV5" s="719"/>
      <c r="AW5" s="719"/>
      <c r="AX5" s="719"/>
    </row>
    <row r="6" spans="1:50" ht="66">
      <c r="A6" s="356">
        <v>2</v>
      </c>
      <c r="B6" s="299" t="s">
        <v>2528</v>
      </c>
      <c r="C6" s="12" t="s">
        <v>3173</v>
      </c>
      <c r="D6" s="20" t="s">
        <v>2370</v>
      </c>
      <c r="E6" s="12" t="s">
        <v>62</v>
      </c>
      <c r="F6" s="17">
        <v>60</v>
      </c>
      <c r="G6" s="13" t="s">
        <v>50</v>
      </c>
      <c r="H6" s="461" t="s">
        <v>51</v>
      </c>
      <c r="I6" s="17">
        <v>19800</v>
      </c>
      <c r="J6" s="17" t="s">
        <v>64</v>
      </c>
      <c r="K6" s="676">
        <v>2010</v>
      </c>
      <c r="L6" s="17" t="s">
        <v>53</v>
      </c>
      <c r="M6" s="17" t="s">
        <v>53</v>
      </c>
      <c r="N6" s="17" t="s">
        <v>50</v>
      </c>
      <c r="O6" s="202" t="s">
        <v>50</v>
      </c>
      <c r="P6" s="450" t="s">
        <v>50</v>
      </c>
      <c r="Q6" s="202" t="s">
        <v>50</v>
      </c>
      <c r="R6" s="17" t="s">
        <v>50</v>
      </c>
      <c r="S6" s="202" t="s">
        <v>50</v>
      </c>
      <c r="T6" s="450">
        <v>112</v>
      </c>
      <c r="U6" s="202">
        <f t="shared" si="0"/>
        <v>1.8666666666666667</v>
      </c>
      <c r="V6" s="12">
        <v>60</v>
      </c>
      <c r="W6" s="443"/>
      <c r="X6" s="189" t="s">
        <v>54</v>
      </c>
      <c r="Y6" s="193" t="s">
        <v>54</v>
      </c>
      <c r="Z6" s="12" t="s">
        <v>54</v>
      </c>
      <c r="AA6" s="17" t="s">
        <v>54</v>
      </c>
      <c r="AB6" s="17" t="s">
        <v>53</v>
      </c>
      <c r="AC6" s="17">
        <v>2019</v>
      </c>
      <c r="AD6" s="665" t="s">
        <v>3333</v>
      </c>
      <c r="AE6" s="665" t="s">
        <v>3334</v>
      </c>
      <c r="AF6" s="12" t="s">
        <v>3333</v>
      </c>
      <c r="AG6" s="12" t="s">
        <v>3276</v>
      </c>
      <c r="AH6" s="193">
        <v>2018</v>
      </c>
      <c r="AI6" s="17">
        <v>2018</v>
      </c>
      <c r="AJ6" s="17" t="s">
        <v>66</v>
      </c>
      <c r="AK6" s="17" t="s">
        <v>67</v>
      </c>
      <c r="AL6" s="686" t="s">
        <v>59</v>
      </c>
      <c r="AM6" s="18" t="s">
        <v>3327</v>
      </c>
      <c r="AN6" s="18" t="s">
        <v>3327</v>
      </c>
      <c r="AO6" s="200">
        <v>383006</v>
      </c>
      <c r="AP6" s="12" t="s">
        <v>3094</v>
      </c>
      <c r="AQ6" s="17" t="s">
        <v>69</v>
      </c>
      <c r="AR6" s="12" t="s">
        <v>3095</v>
      </c>
      <c r="AS6" s="17" t="s">
        <v>69</v>
      </c>
      <c r="AT6" s="12" t="s">
        <v>3336</v>
      </c>
      <c r="AU6" s="359" t="s">
        <v>3332</v>
      </c>
      <c r="AV6" s="719"/>
      <c r="AW6" s="719"/>
      <c r="AX6" s="719"/>
    </row>
    <row r="7" spans="1:50" s="185" customFormat="1" ht="51" customHeight="1">
      <c r="A7" s="356">
        <v>3</v>
      </c>
      <c r="B7" s="299" t="s">
        <v>71</v>
      </c>
      <c r="C7" s="12" t="s">
        <v>3173</v>
      </c>
      <c r="D7" s="299" t="s">
        <v>2371</v>
      </c>
      <c r="E7" s="12" t="s">
        <v>62</v>
      </c>
      <c r="F7" s="17">
        <v>40.5</v>
      </c>
      <c r="G7" s="13" t="s">
        <v>50</v>
      </c>
      <c r="H7" s="461" t="s">
        <v>51</v>
      </c>
      <c r="I7" s="17">
        <v>23838</v>
      </c>
      <c r="J7" s="17" t="s">
        <v>64</v>
      </c>
      <c r="K7" s="676">
        <v>2002</v>
      </c>
      <c r="L7" s="17" t="s">
        <v>53</v>
      </c>
      <c r="M7" s="17" t="s">
        <v>53</v>
      </c>
      <c r="N7" s="17" t="s">
        <v>50</v>
      </c>
      <c r="O7" s="202" t="s">
        <v>50</v>
      </c>
      <c r="P7" s="450" t="s">
        <v>50</v>
      </c>
      <c r="Q7" s="202" t="s">
        <v>50</v>
      </c>
      <c r="R7" s="17" t="s">
        <v>50</v>
      </c>
      <c r="S7" s="202" t="s">
        <v>50</v>
      </c>
      <c r="T7" s="450">
        <v>243</v>
      </c>
      <c r="U7" s="202">
        <f t="shared" si="0"/>
        <v>6</v>
      </c>
      <c r="V7" s="12">
        <v>40.5</v>
      </c>
      <c r="W7" s="443"/>
      <c r="X7" s="189" t="s">
        <v>54</v>
      </c>
      <c r="Y7" s="193" t="s">
        <v>54</v>
      </c>
      <c r="Z7" s="17" t="s">
        <v>54</v>
      </c>
      <c r="AA7" s="17" t="s">
        <v>54</v>
      </c>
      <c r="AB7" s="17" t="s">
        <v>53</v>
      </c>
      <c r="AC7" s="17">
        <v>2019</v>
      </c>
      <c r="AD7" s="665" t="s">
        <v>3333</v>
      </c>
      <c r="AE7" s="18" t="s">
        <v>2323</v>
      </c>
      <c r="AF7" s="12" t="s">
        <v>3333</v>
      </c>
      <c r="AG7" s="12" t="s">
        <v>512</v>
      </c>
      <c r="AH7" s="440" t="s">
        <v>50</v>
      </c>
      <c r="AI7" s="440" t="s">
        <v>50</v>
      </c>
      <c r="AJ7" s="17" t="s">
        <v>72</v>
      </c>
      <c r="AK7" s="17" t="s">
        <v>73</v>
      </c>
      <c r="AL7" s="686" t="s">
        <v>59</v>
      </c>
      <c r="AM7" s="18" t="s">
        <v>3327</v>
      </c>
      <c r="AN7" s="18" t="s">
        <v>3327</v>
      </c>
      <c r="AO7" s="200">
        <v>297964</v>
      </c>
      <c r="AP7" s="12" t="s">
        <v>3094</v>
      </c>
      <c r="AQ7" s="17" t="s">
        <v>69</v>
      </c>
      <c r="AR7" s="12" t="s">
        <v>3095</v>
      </c>
      <c r="AS7" s="17" t="s">
        <v>69</v>
      </c>
      <c r="AT7" s="12" t="s">
        <v>3337</v>
      </c>
      <c r="AU7" s="359"/>
      <c r="AV7" s="720"/>
      <c r="AW7" s="720"/>
      <c r="AX7" s="720"/>
    </row>
    <row r="8" spans="1:50" s="185" customFormat="1" ht="25.5" customHeight="1">
      <c r="A8" s="356">
        <v>4</v>
      </c>
      <c r="B8" s="405" t="s">
        <v>74</v>
      </c>
      <c r="C8" s="184" t="s">
        <v>3174</v>
      </c>
      <c r="D8" s="405" t="s">
        <v>2372</v>
      </c>
      <c r="E8" s="184" t="s">
        <v>62</v>
      </c>
      <c r="F8" s="181">
        <v>40.5</v>
      </c>
      <c r="G8" s="13" t="s">
        <v>3331</v>
      </c>
      <c r="H8" s="461" t="s">
        <v>51</v>
      </c>
      <c r="I8" s="181">
        <v>23838</v>
      </c>
      <c r="J8" s="181" t="s">
        <v>64</v>
      </c>
      <c r="K8" s="677">
        <v>2002</v>
      </c>
      <c r="L8" s="181" t="s">
        <v>53</v>
      </c>
      <c r="M8" s="17" t="s">
        <v>53</v>
      </c>
      <c r="N8" s="17" t="s">
        <v>50</v>
      </c>
      <c r="O8" s="202" t="s">
        <v>50</v>
      </c>
      <c r="P8" s="450">
        <v>64</v>
      </c>
      <c r="Q8" s="202">
        <f>P8/V8</f>
        <v>1.5802469135802468</v>
      </c>
      <c r="R8" s="181" t="s">
        <v>50</v>
      </c>
      <c r="S8" s="202" t="s">
        <v>50</v>
      </c>
      <c r="T8" s="450">
        <v>24</v>
      </c>
      <c r="U8" s="202">
        <f t="shared" si="0"/>
        <v>0.59259259259259256</v>
      </c>
      <c r="V8" s="184">
        <v>40.5</v>
      </c>
      <c r="W8" s="443"/>
      <c r="X8" s="189" t="s">
        <v>53</v>
      </c>
      <c r="Y8" s="193" t="s">
        <v>54</v>
      </c>
      <c r="Z8" s="17" t="s">
        <v>54</v>
      </c>
      <c r="AA8" s="17" t="s">
        <v>53</v>
      </c>
      <c r="AB8" s="181" t="s">
        <v>53</v>
      </c>
      <c r="AC8" s="181">
        <v>2017</v>
      </c>
      <c r="AD8" s="665" t="s">
        <v>3333</v>
      </c>
      <c r="AE8" s="182">
        <v>2019</v>
      </c>
      <c r="AF8" s="184" t="s">
        <v>3333</v>
      </c>
      <c r="AG8" s="184" t="s">
        <v>3335</v>
      </c>
      <c r="AH8" s="440" t="s">
        <v>50</v>
      </c>
      <c r="AI8" s="440" t="s">
        <v>50</v>
      </c>
      <c r="AJ8" s="181" t="s">
        <v>75</v>
      </c>
      <c r="AK8" s="181" t="s">
        <v>76</v>
      </c>
      <c r="AL8" s="686" t="s">
        <v>59</v>
      </c>
      <c r="AM8" s="18" t="s">
        <v>3327</v>
      </c>
      <c r="AN8" s="18" t="s">
        <v>2306</v>
      </c>
      <c r="AO8" s="200">
        <v>297962</v>
      </c>
      <c r="AP8" s="184" t="s">
        <v>3088</v>
      </c>
      <c r="AQ8" s="181" t="s">
        <v>78</v>
      </c>
      <c r="AR8" s="184" t="s">
        <v>77</v>
      </c>
      <c r="AS8" s="181" t="s">
        <v>78</v>
      </c>
      <c r="AT8" s="184" t="s">
        <v>3338</v>
      </c>
      <c r="AU8" s="361"/>
      <c r="AV8" s="720"/>
      <c r="AW8" s="720"/>
      <c r="AX8" s="720"/>
    </row>
    <row r="9" spans="1:50" s="185" customFormat="1" ht="25.5" customHeight="1">
      <c r="A9" s="356">
        <v>5</v>
      </c>
      <c r="B9" s="405" t="s">
        <v>79</v>
      </c>
      <c r="C9" s="184" t="s">
        <v>3174</v>
      </c>
      <c r="D9" s="405" t="s">
        <v>2373</v>
      </c>
      <c r="E9" s="184" t="s">
        <v>62</v>
      </c>
      <c r="F9" s="181">
        <v>40.5</v>
      </c>
      <c r="G9" s="13" t="s">
        <v>3331</v>
      </c>
      <c r="H9" s="461" t="s">
        <v>51</v>
      </c>
      <c r="I9" s="181">
        <v>23838</v>
      </c>
      <c r="J9" s="181" t="s">
        <v>64</v>
      </c>
      <c r="K9" s="677">
        <v>2002</v>
      </c>
      <c r="L9" s="181" t="s">
        <v>53</v>
      </c>
      <c r="M9" s="17" t="s">
        <v>53</v>
      </c>
      <c r="N9" s="17" t="s">
        <v>50</v>
      </c>
      <c r="O9" s="202" t="s">
        <v>50</v>
      </c>
      <c r="P9" s="450">
        <v>26</v>
      </c>
      <c r="Q9" s="202" t="s">
        <v>3254</v>
      </c>
      <c r="R9" s="181" t="s">
        <v>50</v>
      </c>
      <c r="S9" s="202" t="s">
        <v>50</v>
      </c>
      <c r="T9" s="450">
        <v>36</v>
      </c>
      <c r="U9" s="202">
        <f t="shared" si="0"/>
        <v>0.88888888888888884</v>
      </c>
      <c r="V9" s="184">
        <v>40.5</v>
      </c>
      <c r="W9" s="443"/>
      <c r="X9" s="189" t="s">
        <v>53</v>
      </c>
      <c r="Y9" s="193" t="s">
        <v>54</v>
      </c>
      <c r="Z9" s="17" t="s">
        <v>54</v>
      </c>
      <c r="AA9" s="17" t="s">
        <v>53</v>
      </c>
      <c r="AB9" s="181" t="s">
        <v>53</v>
      </c>
      <c r="AC9" s="181">
        <v>2017</v>
      </c>
      <c r="AD9" s="665" t="s">
        <v>3333</v>
      </c>
      <c r="AE9" s="182">
        <v>2019</v>
      </c>
      <c r="AF9" s="184" t="s">
        <v>3333</v>
      </c>
      <c r="AG9" s="184" t="s">
        <v>3335</v>
      </c>
      <c r="AH9" s="440" t="s">
        <v>50</v>
      </c>
      <c r="AI9" s="440" t="s">
        <v>50</v>
      </c>
      <c r="AJ9" s="181" t="s">
        <v>80</v>
      </c>
      <c r="AK9" s="181" t="s">
        <v>81</v>
      </c>
      <c r="AL9" s="686" t="s">
        <v>59</v>
      </c>
      <c r="AM9" s="18" t="s">
        <v>3327</v>
      </c>
      <c r="AN9" s="18" t="s">
        <v>2306</v>
      </c>
      <c r="AO9" s="200">
        <v>297960</v>
      </c>
      <c r="AP9" s="184" t="s">
        <v>3088</v>
      </c>
      <c r="AQ9" s="181" t="s">
        <v>78</v>
      </c>
      <c r="AR9" s="184" t="s">
        <v>77</v>
      </c>
      <c r="AS9" s="181" t="s">
        <v>78</v>
      </c>
      <c r="AT9" s="184" t="s">
        <v>3338</v>
      </c>
      <c r="AU9" s="361"/>
      <c r="AV9" s="720"/>
      <c r="AW9" s="720"/>
      <c r="AX9" s="720"/>
    </row>
    <row r="10" spans="1:50" ht="38.25" customHeight="1">
      <c r="A10" s="356">
        <v>6</v>
      </c>
      <c r="B10" s="405" t="s">
        <v>83</v>
      </c>
      <c r="C10" s="184" t="s">
        <v>3174</v>
      </c>
      <c r="D10" s="405" t="s">
        <v>2374</v>
      </c>
      <c r="E10" s="184" t="s">
        <v>62</v>
      </c>
      <c r="F10" s="181">
        <v>40.5</v>
      </c>
      <c r="G10" s="13" t="s">
        <v>3331</v>
      </c>
      <c r="H10" s="461" t="s">
        <v>51</v>
      </c>
      <c r="I10" s="181">
        <v>23838</v>
      </c>
      <c r="J10" s="181" t="s">
        <v>64</v>
      </c>
      <c r="K10" s="677">
        <v>2002</v>
      </c>
      <c r="L10" s="181" t="s">
        <v>53</v>
      </c>
      <c r="M10" s="17" t="s">
        <v>53</v>
      </c>
      <c r="N10" s="17" t="s">
        <v>50</v>
      </c>
      <c r="O10" s="202" t="s">
        <v>50</v>
      </c>
      <c r="P10" s="450" t="s">
        <v>50</v>
      </c>
      <c r="Q10" s="202" t="s">
        <v>50</v>
      </c>
      <c r="R10" s="181" t="s">
        <v>50</v>
      </c>
      <c r="S10" s="202" t="s">
        <v>50</v>
      </c>
      <c r="T10" s="450">
        <v>54</v>
      </c>
      <c r="U10" s="202">
        <f t="shared" si="0"/>
        <v>1.3333333333333333</v>
      </c>
      <c r="V10" s="184">
        <v>40.5</v>
      </c>
      <c r="W10" s="443"/>
      <c r="X10" s="189" t="s">
        <v>54</v>
      </c>
      <c r="Y10" s="193" t="s">
        <v>54</v>
      </c>
      <c r="Z10" s="17" t="s">
        <v>54</v>
      </c>
      <c r="AA10" s="17" t="s">
        <v>53</v>
      </c>
      <c r="AB10" s="181" t="s">
        <v>53</v>
      </c>
      <c r="AC10" s="181">
        <v>2017</v>
      </c>
      <c r="AD10" s="665" t="s">
        <v>3333</v>
      </c>
      <c r="AE10" s="182">
        <v>2018</v>
      </c>
      <c r="AF10" s="184" t="s">
        <v>3333</v>
      </c>
      <c r="AG10" s="184" t="s">
        <v>3335</v>
      </c>
      <c r="AH10" s="193">
        <v>2018</v>
      </c>
      <c r="AI10" s="181">
        <v>2018</v>
      </c>
      <c r="AJ10" s="181" t="s">
        <v>84</v>
      </c>
      <c r="AK10" s="181" t="s">
        <v>85</v>
      </c>
      <c r="AL10" s="686" t="s">
        <v>59</v>
      </c>
      <c r="AM10" s="18" t="s">
        <v>3327</v>
      </c>
      <c r="AN10" s="18" t="s">
        <v>2306</v>
      </c>
      <c r="AO10" s="201" t="s">
        <v>82</v>
      </c>
      <c r="AP10" s="184" t="s">
        <v>3088</v>
      </c>
      <c r="AQ10" s="181" t="s">
        <v>78</v>
      </c>
      <c r="AR10" s="184" t="s">
        <v>77</v>
      </c>
      <c r="AS10" s="181" t="s">
        <v>78</v>
      </c>
      <c r="AT10" s="184" t="s">
        <v>3339</v>
      </c>
      <c r="AU10" s="361"/>
      <c r="AV10" s="719"/>
      <c r="AW10" s="719"/>
      <c r="AX10" s="719"/>
    </row>
    <row r="11" spans="1:50" ht="38.25" customHeight="1">
      <c r="A11" s="356">
        <v>7</v>
      </c>
      <c r="B11" s="299" t="s">
        <v>86</v>
      </c>
      <c r="C11" s="12" t="s">
        <v>3174</v>
      </c>
      <c r="D11" s="299" t="s">
        <v>2375</v>
      </c>
      <c r="E11" s="12" t="s">
        <v>62</v>
      </c>
      <c r="F11" s="17">
        <v>40.5</v>
      </c>
      <c r="G11" s="13" t="s">
        <v>3073</v>
      </c>
      <c r="H11" s="461" t="s">
        <v>51</v>
      </c>
      <c r="I11" s="17">
        <v>23838</v>
      </c>
      <c r="J11" s="17" t="s">
        <v>64</v>
      </c>
      <c r="K11" s="676">
        <v>2002</v>
      </c>
      <c r="L11" s="17" t="s">
        <v>53</v>
      </c>
      <c r="M11" s="17" t="s">
        <v>50</v>
      </c>
      <c r="N11" s="17" t="s">
        <v>50</v>
      </c>
      <c r="O11" s="202" t="s">
        <v>50</v>
      </c>
      <c r="P11" s="450" t="s">
        <v>50</v>
      </c>
      <c r="Q11" s="202" t="s">
        <v>50</v>
      </c>
      <c r="R11" s="181" t="s">
        <v>50</v>
      </c>
      <c r="S11" s="202" t="s">
        <v>50</v>
      </c>
      <c r="T11" s="450">
        <v>78</v>
      </c>
      <c r="U11" s="202">
        <f t="shared" si="0"/>
        <v>1.9259259259259258</v>
      </c>
      <c r="V11" s="12">
        <v>40.5</v>
      </c>
      <c r="W11" s="443"/>
      <c r="X11" s="189" t="s">
        <v>54</v>
      </c>
      <c r="Y11" s="193" t="s">
        <v>53</v>
      </c>
      <c r="Z11" s="17" t="s">
        <v>50</v>
      </c>
      <c r="AA11" s="17" t="s">
        <v>50</v>
      </c>
      <c r="AB11" s="17" t="s">
        <v>53</v>
      </c>
      <c r="AC11" s="17" t="s">
        <v>50</v>
      </c>
      <c r="AD11" s="665" t="s">
        <v>50</v>
      </c>
      <c r="AE11" s="18">
        <v>2019</v>
      </c>
      <c r="AF11" s="12" t="s">
        <v>50</v>
      </c>
      <c r="AG11" s="12" t="s">
        <v>50</v>
      </c>
      <c r="AH11" s="440" t="s">
        <v>50</v>
      </c>
      <c r="AI11" s="440" t="s">
        <v>50</v>
      </c>
      <c r="AJ11" s="17" t="s">
        <v>87</v>
      </c>
      <c r="AK11" s="17" t="s">
        <v>88</v>
      </c>
      <c r="AL11" s="686" t="s">
        <v>59</v>
      </c>
      <c r="AM11" s="18" t="s">
        <v>50</v>
      </c>
      <c r="AN11" s="18" t="s">
        <v>50</v>
      </c>
      <c r="AO11" s="201" t="s">
        <v>82</v>
      </c>
      <c r="AP11" s="12" t="s">
        <v>3090</v>
      </c>
      <c r="AQ11" s="17" t="s">
        <v>89</v>
      </c>
      <c r="AR11" s="12" t="s">
        <v>3090</v>
      </c>
      <c r="AS11" s="17" t="s">
        <v>89</v>
      </c>
      <c r="AT11" s="12"/>
      <c r="AU11" s="360"/>
      <c r="AV11" s="719"/>
      <c r="AW11" s="719"/>
      <c r="AX11" s="719"/>
    </row>
    <row r="12" spans="1:50" ht="38.25" customHeight="1">
      <c r="A12" s="356">
        <v>8</v>
      </c>
      <c r="B12" s="299" t="s">
        <v>90</v>
      </c>
      <c r="C12" s="12" t="s">
        <v>3174</v>
      </c>
      <c r="D12" s="299" t="s">
        <v>2376</v>
      </c>
      <c r="E12" s="12" t="s">
        <v>62</v>
      </c>
      <c r="F12" s="17">
        <v>40.5</v>
      </c>
      <c r="G12" s="13" t="s">
        <v>3073</v>
      </c>
      <c r="H12" s="461" t="s">
        <v>51</v>
      </c>
      <c r="I12" s="17">
        <v>23838</v>
      </c>
      <c r="J12" s="17" t="s">
        <v>64</v>
      </c>
      <c r="K12" s="676">
        <v>2002</v>
      </c>
      <c r="L12" s="17" t="s">
        <v>53</v>
      </c>
      <c r="M12" s="17" t="s">
        <v>50</v>
      </c>
      <c r="N12" s="17" t="s">
        <v>50</v>
      </c>
      <c r="O12" s="202" t="s">
        <v>50</v>
      </c>
      <c r="P12" s="450" t="s">
        <v>50</v>
      </c>
      <c r="Q12" s="202" t="s">
        <v>50</v>
      </c>
      <c r="R12" s="181" t="s">
        <v>50</v>
      </c>
      <c r="S12" s="202" t="s">
        <v>50</v>
      </c>
      <c r="T12" s="450">
        <v>106</v>
      </c>
      <c r="U12" s="202">
        <f t="shared" si="0"/>
        <v>2.617283950617284</v>
      </c>
      <c r="V12" s="12">
        <v>40.5</v>
      </c>
      <c r="W12" s="443"/>
      <c r="X12" s="189" t="s">
        <v>54</v>
      </c>
      <c r="Y12" s="193" t="s">
        <v>53</v>
      </c>
      <c r="Z12" s="17" t="s">
        <v>50</v>
      </c>
      <c r="AA12" s="17" t="s">
        <v>50</v>
      </c>
      <c r="AB12" s="17" t="s">
        <v>53</v>
      </c>
      <c r="AC12" s="17" t="s">
        <v>50</v>
      </c>
      <c r="AD12" s="665" t="s">
        <v>50</v>
      </c>
      <c r="AE12" s="18" t="s">
        <v>2323</v>
      </c>
      <c r="AF12" s="12" t="s">
        <v>50</v>
      </c>
      <c r="AG12" s="12" t="s">
        <v>50</v>
      </c>
      <c r="AH12" s="440" t="s">
        <v>50</v>
      </c>
      <c r="AI12" s="440" t="s">
        <v>50</v>
      </c>
      <c r="AJ12" s="17" t="s">
        <v>91</v>
      </c>
      <c r="AK12" s="17" t="s">
        <v>92</v>
      </c>
      <c r="AL12" s="686" t="s">
        <v>59</v>
      </c>
      <c r="AM12" s="18" t="s">
        <v>50</v>
      </c>
      <c r="AN12" s="18" t="s">
        <v>50</v>
      </c>
      <c r="AO12" s="201" t="s">
        <v>82</v>
      </c>
      <c r="AP12" s="12" t="s">
        <v>3090</v>
      </c>
      <c r="AQ12" s="17" t="s">
        <v>89</v>
      </c>
      <c r="AR12" s="12" t="s">
        <v>3090</v>
      </c>
      <c r="AS12" s="17" t="s">
        <v>89</v>
      </c>
      <c r="AT12" s="12"/>
      <c r="AU12" s="360"/>
      <c r="AV12" s="719"/>
      <c r="AW12" s="719"/>
      <c r="AX12" s="719"/>
    </row>
    <row r="13" spans="1:50" ht="38.25" customHeight="1">
      <c r="A13" s="356">
        <v>9</v>
      </c>
      <c r="B13" s="299" t="s">
        <v>3253</v>
      </c>
      <c r="C13" s="12" t="s">
        <v>3174</v>
      </c>
      <c r="D13" s="299" t="s">
        <v>94</v>
      </c>
      <c r="E13" s="12" t="s">
        <v>62</v>
      </c>
      <c r="F13" s="17">
        <v>42.5</v>
      </c>
      <c r="G13" s="13" t="s">
        <v>50</v>
      </c>
      <c r="H13" s="461" t="s">
        <v>51</v>
      </c>
      <c r="I13" s="17" t="s">
        <v>50</v>
      </c>
      <c r="J13" s="17" t="s">
        <v>49</v>
      </c>
      <c r="K13" s="676">
        <v>1998</v>
      </c>
      <c r="L13" s="17" t="s">
        <v>53</v>
      </c>
      <c r="M13" s="17" t="s">
        <v>50</v>
      </c>
      <c r="N13" s="17" t="s">
        <v>50</v>
      </c>
      <c r="O13" s="202" t="s">
        <v>50</v>
      </c>
      <c r="P13" s="450">
        <v>213</v>
      </c>
      <c r="Q13" s="202">
        <f>P13/V13</f>
        <v>5.0117647058823529</v>
      </c>
      <c r="R13" s="181" t="s">
        <v>50</v>
      </c>
      <c r="S13" s="202" t="s">
        <v>50</v>
      </c>
      <c r="T13" s="450">
        <v>215</v>
      </c>
      <c r="U13" s="202">
        <f t="shared" si="0"/>
        <v>5.0588235294117645</v>
      </c>
      <c r="V13" s="12">
        <v>42.5</v>
      </c>
      <c r="W13" s="443"/>
      <c r="X13" s="189" t="s">
        <v>54</v>
      </c>
      <c r="Y13" s="193" t="s">
        <v>53</v>
      </c>
      <c r="Z13" s="17" t="s">
        <v>50</v>
      </c>
      <c r="AA13" s="17" t="s">
        <v>50</v>
      </c>
      <c r="AB13" s="17" t="s">
        <v>53</v>
      </c>
      <c r="AC13" s="17" t="s">
        <v>50</v>
      </c>
      <c r="AD13" s="665" t="s">
        <v>3265</v>
      </c>
      <c r="AE13" s="18" t="s">
        <v>50</v>
      </c>
      <c r="AF13" s="12">
        <v>2019</v>
      </c>
      <c r="AG13" s="12" t="s">
        <v>3277</v>
      </c>
      <c r="AH13" s="440" t="s">
        <v>3201</v>
      </c>
      <c r="AI13" s="17" t="s">
        <v>3201</v>
      </c>
      <c r="AJ13" s="17" t="s">
        <v>95</v>
      </c>
      <c r="AK13" s="17" t="s">
        <v>96</v>
      </c>
      <c r="AL13" s="686" t="s">
        <v>59</v>
      </c>
      <c r="AM13" s="18" t="s">
        <v>50</v>
      </c>
      <c r="AN13" s="18" t="s">
        <v>50</v>
      </c>
      <c r="AO13" s="201" t="s">
        <v>93</v>
      </c>
      <c r="AP13" s="12" t="s">
        <v>3090</v>
      </c>
      <c r="AQ13" s="17" t="s">
        <v>89</v>
      </c>
      <c r="AR13" s="12" t="s">
        <v>3090</v>
      </c>
      <c r="AS13" s="17" t="s">
        <v>89</v>
      </c>
      <c r="AT13" s="12" t="s">
        <v>2317</v>
      </c>
      <c r="AU13" s="360"/>
      <c r="AV13" s="719"/>
      <c r="AW13" s="719"/>
      <c r="AX13" s="719"/>
    </row>
    <row r="14" spans="1:50" s="168" customFormat="1" ht="63.75" customHeight="1">
      <c r="A14" s="356">
        <v>10</v>
      </c>
      <c r="B14" s="299" t="s">
        <v>97</v>
      </c>
      <c r="C14" s="12" t="s">
        <v>98</v>
      </c>
      <c r="D14" s="299" t="s">
        <v>2377</v>
      </c>
      <c r="E14" s="12" t="s">
        <v>62</v>
      </c>
      <c r="F14" s="17">
        <v>51</v>
      </c>
      <c r="G14" s="13" t="s">
        <v>50</v>
      </c>
      <c r="H14" s="461" t="s">
        <v>51</v>
      </c>
      <c r="I14" s="17" t="s">
        <v>50</v>
      </c>
      <c r="J14" s="17" t="s">
        <v>64</v>
      </c>
      <c r="K14" s="676">
        <v>2006</v>
      </c>
      <c r="L14" s="17" t="s">
        <v>53</v>
      </c>
      <c r="M14" s="17" t="s">
        <v>50</v>
      </c>
      <c r="N14" s="17" t="s">
        <v>50</v>
      </c>
      <c r="O14" s="202" t="s">
        <v>50</v>
      </c>
      <c r="P14" s="450" t="s">
        <v>50</v>
      </c>
      <c r="Q14" s="202" t="s">
        <v>50</v>
      </c>
      <c r="R14" s="181" t="s">
        <v>50</v>
      </c>
      <c r="S14" s="202" t="s">
        <v>50</v>
      </c>
      <c r="T14" s="450">
        <v>55</v>
      </c>
      <c r="U14" s="202">
        <f t="shared" si="0"/>
        <v>1.0784313725490196</v>
      </c>
      <c r="V14" s="12">
        <v>51</v>
      </c>
      <c r="W14" s="443"/>
      <c r="X14" s="189" t="s">
        <v>54</v>
      </c>
      <c r="Y14" s="193" t="s">
        <v>53</v>
      </c>
      <c r="Z14" s="17" t="s">
        <v>50</v>
      </c>
      <c r="AA14" s="17" t="s">
        <v>50</v>
      </c>
      <c r="AB14" s="17" t="s">
        <v>53</v>
      </c>
      <c r="AC14" s="17" t="s">
        <v>50</v>
      </c>
      <c r="AD14" s="665" t="s">
        <v>50</v>
      </c>
      <c r="AE14" s="18">
        <v>2016</v>
      </c>
      <c r="AF14" s="12" t="s">
        <v>50</v>
      </c>
      <c r="AG14" s="12" t="s">
        <v>3277</v>
      </c>
      <c r="AH14" s="440" t="s">
        <v>3202</v>
      </c>
      <c r="AI14" s="17" t="s">
        <v>3202</v>
      </c>
      <c r="AJ14" s="17" t="s">
        <v>99</v>
      </c>
      <c r="AK14" s="17" t="s">
        <v>100</v>
      </c>
      <c r="AL14" s="686" t="s">
        <v>59</v>
      </c>
      <c r="AM14" s="18" t="s">
        <v>50</v>
      </c>
      <c r="AN14" s="18" t="s">
        <v>50</v>
      </c>
      <c r="AO14" s="200">
        <v>410309</v>
      </c>
      <c r="AP14" s="12" t="s">
        <v>3090</v>
      </c>
      <c r="AQ14" s="17" t="s">
        <v>89</v>
      </c>
      <c r="AR14" s="12" t="s">
        <v>3090</v>
      </c>
      <c r="AS14" s="17" t="s">
        <v>89</v>
      </c>
      <c r="AT14" s="12" t="s">
        <v>2318</v>
      </c>
      <c r="AU14" s="360"/>
      <c r="AV14" s="719"/>
      <c r="AW14" s="719"/>
      <c r="AX14" s="719"/>
    </row>
    <row r="15" spans="1:50" ht="12.75" customHeight="1">
      <c r="A15" s="399" t="s">
        <v>101</v>
      </c>
      <c r="B15" s="370"/>
      <c r="C15" s="439"/>
      <c r="D15" s="371"/>
      <c r="E15" s="372"/>
      <c r="F15" s="379"/>
      <c r="G15" s="374"/>
      <c r="H15" s="393"/>
      <c r="I15" s="379"/>
      <c r="J15" s="379"/>
      <c r="K15" s="672"/>
      <c r="L15" s="379"/>
      <c r="M15" s="379"/>
      <c r="N15" s="379"/>
      <c r="O15" s="391"/>
      <c r="P15" s="451"/>
      <c r="Q15" s="391"/>
      <c r="R15" s="379"/>
      <c r="S15" s="391"/>
      <c r="T15" s="451"/>
      <c r="U15" s="391"/>
      <c r="V15" s="372"/>
      <c r="W15" s="382"/>
      <c r="X15" s="728"/>
      <c r="Y15" s="390"/>
      <c r="Z15" s="379"/>
      <c r="AA15" s="379"/>
      <c r="AB15" s="379"/>
      <c r="AC15" s="379"/>
      <c r="AD15" s="392"/>
      <c r="AE15" s="373"/>
      <c r="AF15" s="372"/>
      <c r="AG15" s="393"/>
      <c r="AH15" s="390"/>
      <c r="AI15" s="379"/>
      <c r="AJ15" s="379"/>
      <c r="AK15" s="379"/>
      <c r="AL15" s="386"/>
      <c r="AM15" s="373"/>
      <c r="AN15" s="373"/>
      <c r="AO15" s="392"/>
      <c r="AP15" s="393"/>
      <c r="AQ15" s="389"/>
      <c r="AR15" s="393"/>
      <c r="AS15" s="389"/>
      <c r="AT15" s="372"/>
      <c r="AU15" s="388"/>
      <c r="AV15" s="379"/>
      <c r="AW15" s="379"/>
      <c r="AX15" s="379"/>
    </row>
    <row r="16" spans="1:50" ht="38.25" customHeight="1">
      <c r="A16" s="356">
        <v>11</v>
      </c>
      <c r="B16" s="299" t="s">
        <v>102</v>
      </c>
      <c r="C16" s="12" t="s">
        <v>3174</v>
      </c>
      <c r="D16" s="299" t="s">
        <v>2378</v>
      </c>
      <c r="E16" s="12" t="s">
        <v>2322</v>
      </c>
      <c r="F16" s="17">
        <v>32</v>
      </c>
      <c r="G16" s="13" t="s">
        <v>50</v>
      </c>
      <c r="H16" s="461" t="s">
        <v>51</v>
      </c>
      <c r="I16" s="17" t="s">
        <v>50</v>
      </c>
      <c r="J16" s="17" t="s">
        <v>49</v>
      </c>
      <c r="K16" s="676">
        <v>1998</v>
      </c>
      <c r="L16" s="17">
        <v>1</v>
      </c>
      <c r="M16" s="17" t="s">
        <v>50</v>
      </c>
      <c r="N16" s="17" t="s">
        <v>50</v>
      </c>
      <c r="O16" s="202" t="s">
        <v>50</v>
      </c>
      <c r="P16" s="450">
        <v>246</v>
      </c>
      <c r="Q16" s="202">
        <f>P16/V16</f>
        <v>7.6875</v>
      </c>
      <c r="R16" s="17" t="s">
        <v>50</v>
      </c>
      <c r="S16" s="202" t="s">
        <v>50</v>
      </c>
      <c r="T16" s="450">
        <v>244</v>
      </c>
      <c r="U16" s="202">
        <f t="shared" si="0"/>
        <v>7.625</v>
      </c>
      <c r="V16" s="12">
        <v>32</v>
      </c>
      <c r="W16" s="443"/>
      <c r="X16" s="189" t="s">
        <v>54</v>
      </c>
      <c r="Y16" s="193" t="s">
        <v>53</v>
      </c>
      <c r="Z16" s="17" t="s">
        <v>50</v>
      </c>
      <c r="AA16" s="17" t="s">
        <v>50</v>
      </c>
      <c r="AB16" s="17" t="s">
        <v>53</v>
      </c>
      <c r="AC16" s="17" t="s">
        <v>50</v>
      </c>
      <c r="AD16" s="195">
        <v>2019</v>
      </c>
      <c r="AE16" s="18">
        <v>2019</v>
      </c>
      <c r="AF16" s="12" t="s">
        <v>50</v>
      </c>
      <c r="AG16" s="12" t="s">
        <v>106</v>
      </c>
      <c r="AH16" s="440" t="s">
        <v>50</v>
      </c>
      <c r="AI16" s="17" t="s">
        <v>50</v>
      </c>
      <c r="AJ16" s="17" t="s">
        <v>103</v>
      </c>
      <c r="AK16" s="17" t="s">
        <v>104</v>
      </c>
      <c r="AL16" s="686" t="s">
        <v>27</v>
      </c>
      <c r="AM16" s="18" t="s">
        <v>50</v>
      </c>
      <c r="AN16" s="18" t="s">
        <v>50</v>
      </c>
      <c r="AO16" s="200">
        <v>350000107580</v>
      </c>
      <c r="AP16" s="12" t="s">
        <v>3090</v>
      </c>
      <c r="AQ16" s="17" t="s">
        <v>89</v>
      </c>
      <c r="AR16" s="12" t="s">
        <v>3090</v>
      </c>
      <c r="AS16" s="17" t="s">
        <v>89</v>
      </c>
      <c r="AT16" s="12"/>
      <c r="AU16" s="360"/>
      <c r="AV16" s="719"/>
      <c r="AW16" s="719"/>
      <c r="AX16" s="719"/>
    </row>
    <row r="17" spans="1:50" ht="38.25" customHeight="1">
      <c r="A17" s="356">
        <v>12</v>
      </c>
      <c r="B17" s="299" t="s">
        <v>74</v>
      </c>
      <c r="C17" s="12" t="s">
        <v>3174</v>
      </c>
      <c r="D17" s="299" t="s">
        <v>2379</v>
      </c>
      <c r="E17" s="12" t="s">
        <v>62</v>
      </c>
      <c r="F17" s="17">
        <v>42.5</v>
      </c>
      <c r="G17" s="12" t="s">
        <v>109</v>
      </c>
      <c r="H17" s="461" t="s">
        <v>51</v>
      </c>
      <c r="I17" s="17" t="s">
        <v>50</v>
      </c>
      <c r="J17" s="17" t="s">
        <v>49</v>
      </c>
      <c r="K17" s="676">
        <v>1998</v>
      </c>
      <c r="L17" s="17" t="s">
        <v>53</v>
      </c>
      <c r="M17" s="17" t="s">
        <v>50</v>
      </c>
      <c r="N17" s="17" t="s">
        <v>50</v>
      </c>
      <c r="O17" s="202" t="s">
        <v>50</v>
      </c>
      <c r="P17" s="450">
        <v>115</v>
      </c>
      <c r="Q17" s="202">
        <f>P17/V17</f>
        <v>2.7058823529411766</v>
      </c>
      <c r="R17" s="17" t="s">
        <v>50</v>
      </c>
      <c r="S17" s="202" t="s">
        <v>50</v>
      </c>
      <c r="T17" s="450">
        <v>44</v>
      </c>
      <c r="U17" s="202">
        <f t="shared" si="0"/>
        <v>1.0352941176470589</v>
      </c>
      <c r="V17" s="12">
        <v>42.5</v>
      </c>
      <c r="W17" s="443"/>
      <c r="X17" s="189" t="s">
        <v>54</v>
      </c>
      <c r="Y17" s="193" t="s">
        <v>53</v>
      </c>
      <c r="Z17" s="17" t="s">
        <v>50</v>
      </c>
      <c r="AA17" s="17" t="s">
        <v>50</v>
      </c>
      <c r="AB17" s="17" t="s">
        <v>53</v>
      </c>
      <c r="AC17" s="17" t="s">
        <v>50</v>
      </c>
      <c r="AD17" s="195">
        <v>2019</v>
      </c>
      <c r="AE17" s="18">
        <v>2019</v>
      </c>
      <c r="AF17" s="12" t="s">
        <v>50</v>
      </c>
      <c r="AG17" s="12" t="s">
        <v>3342</v>
      </c>
      <c r="AH17" s="440" t="s">
        <v>50</v>
      </c>
      <c r="AI17" s="17" t="s">
        <v>50</v>
      </c>
      <c r="AJ17" s="17" t="s">
        <v>107</v>
      </c>
      <c r="AK17" s="17" t="s">
        <v>108</v>
      </c>
      <c r="AL17" s="686" t="s">
        <v>59</v>
      </c>
      <c r="AM17" s="18" t="s">
        <v>50</v>
      </c>
      <c r="AN17" s="18" t="s">
        <v>50</v>
      </c>
      <c r="AO17" s="201" t="s">
        <v>93</v>
      </c>
      <c r="AP17" s="12" t="s">
        <v>3090</v>
      </c>
      <c r="AQ17" s="17" t="s">
        <v>89</v>
      </c>
      <c r="AR17" s="12" t="s">
        <v>3090</v>
      </c>
      <c r="AS17" s="17" t="s">
        <v>89</v>
      </c>
      <c r="AT17" s="12"/>
      <c r="AU17" s="360"/>
      <c r="AV17" s="719"/>
      <c r="AW17" s="719"/>
      <c r="AX17" s="719"/>
    </row>
    <row r="18" spans="1:50" ht="38.25" customHeight="1">
      <c r="A18" s="356">
        <v>13</v>
      </c>
      <c r="B18" s="299" t="s">
        <v>110</v>
      </c>
      <c r="C18" s="12" t="s">
        <v>3174</v>
      </c>
      <c r="D18" s="299" t="s">
        <v>2380</v>
      </c>
      <c r="E18" s="12" t="s">
        <v>62</v>
      </c>
      <c r="F18" s="17">
        <v>62.5</v>
      </c>
      <c r="G18" s="12" t="s">
        <v>109</v>
      </c>
      <c r="H18" s="669" t="s">
        <v>50</v>
      </c>
      <c r="I18" s="17" t="s">
        <v>3327</v>
      </c>
      <c r="J18" s="17" t="s">
        <v>49</v>
      </c>
      <c r="K18" s="676">
        <v>1998</v>
      </c>
      <c r="L18" s="17" t="s">
        <v>53</v>
      </c>
      <c r="M18" s="17" t="s">
        <v>53</v>
      </c>
      <c r="N18" s="17" t="s">
        <v>50</v>
      </c>
      <c r="O18" s="202" t="s">
        <v>50</v>
      </c>
      <c r="P18" s="450">
        <v>343</v>
      </c>
      <c r="Q18" s="202">
        <f>P18/V18</f>
        <v>5.4880000000000004</v>
      </c>
      <c r="R18" s="17" t="s">
        <v>50</v>
      </c>
      <c r="S18" s="202" t="s">
        <v>50</v>
      </c>
      <c r="T18" s="450">
        <v>339</v>
      </c>
      <c r="U18" s="202">
        <f t="shared" si="0"/>
        <v>5.4240000000000004</v>
      </c>
      <c r="V18" s="12">
        <v>62.5</v>
      </c>
      <c r="W18" s="443"/>
      <c r="X18" s="189" t="s">
        <v>54</v>
      </c>
      <c r="Y18" s="440" t="s">
        <v>53</v>
      </c>
      <c r="Z18" s="17" t="s">
        <v>54</v>
      </c>
      <c r="AA18" s="17" t="s">
        <v>53</v>
      </c>
      <c r="AB18" s="17" t="s">
        <v>53</v>
      </c>
      <c r="AC18" s="17" t="s">
        <v>50</v>
      </c>
      <c r="AD18" s="665">
        <v>2019</v>
      </c>
      <c r="AE18" s="18">
        <v>2019</v>
      </c>
      <c r="AF18" s="12" t="s">
        <v>53</v>
      </c>
      <c r="AG18" s="12" t="s">
        <v>3341</v>
      </c>
      <c r="AH18" s="193">
        <v>2018</v>
      </c>
      <c r="AI18" s="17">
        <v>2018</v>
      </c>
      <c r="AJ18" s="17" t="s">
        <v>111</v>
      </c>
      <c r="AK18" s="17" t="s">
        <v>112</v>
      </c>
      <c r="AL18" s="686" t="s">
        <v>59</v>
      </c>
      <c r="AM18" s="18" t="s">
        <v>53</v>
      </c>
      <c r="AN18" s="18" t="s">
        <v>3327</v>
      </c>
      <c r="AO18" s="200">
        <v>128732</v>
      </c>
      <c r="AP18" s="12" t="s">
        <v>3349</v>
      </c>
      <c r="AQ18" s="17" t="s">
        <v>3350</v>
      </c>
      <c r="AR18" s="12" t="s">
        <v>3349</v>
      </c>
      <c r="AS18" s="17" t="s">
        <v>3350</v>
      </c>
      <c r="AT18" s="12" t="s">
        <v>3351</v>
      </c>
      <c r="AU18" s="360"/>
      <c r="AV18" s="719"/>
      <c r="AW18" s="719"/>
      <c r="AX18" s="719"/>
    </row>
    <row r="19" spans="1:50" ht="39.6">
      <c r="A19" s="356">
        <v>14</v>
      </c>
      <c r="B19" s="299" t="s">
        <v>113</v>
      </c>
      <c r="C19" s="12" t="s">
        <v>3174</v>
      </c>
      <c r="D19" s="299" t="s">
        <v>2381</v>
      </c>
      <c r="E19" s="12" t="s">
        <v>105</v>
      </c>
      <c r="F19" s="17">
        <v>31</v>
      </c>
      <c r="G19" s="13" t="s">
        <v>3327</v>
      </c>
      <c r="H19" s="461" t="s">
        <v>51</v>
      </c>
      <c r="I19" s="17" t="s">
        <v>3327</v>
      </c>
      <c r="J19" s="17" t="s">
        <v>49</v>
      </c>
      <c r="K19" s="676">
        <v>1998</v>
      </c>
      <c r="L19" s="17">
        <v>2</v>
      </c>
      <c r="M19" s="17" t="s">
        <v>53</v>
      </c>
      <c r="N19" s="17" t="s">
        <v>50</v>
      </c>
      <c r="O19" s="202" t="s">
        <v>50</v>
      </c>
      <c r="P19" s="450" t="s">
        <v>50</v>
      </c>
      <c r="Q19" s="202" t="s">
        <v>50</v>
      </c>
      <c r="R19" s="17" t="s">
        <v>50</v>
      </c>
      <c r="S19" s="202" t="s">
        <v>50</v>
      </c>
      <c r="T19" s="450">
        <v>737</v>
      </c>
      <c r="U19" s="202">
        <f t="shared" si="0"/>
        <v>23.774193548387096</v>
      </c>
      <c r="V19" s="12">
        <v>31</v>
      </c>
      <c r="W19" s="443"/>
      <c r="X19" s="189" t="s">
        <v>54</v>
      </c>
      <c r="Y19" s="440" t="s">
        <v>53</v>
      </c>
      <c r="Z19" s="17" t="s">
        <v>54</v>
      </c>
      <c r="AA19" s="17" t="s">
        <v>53</v>
      </c>
      <c r="AB19" s="17" t="s">
        <v>53</v>
      </c>
      <c r="AC19" s="17" t="s">
        <v>50</v>
      </c>
      <c r="AD19" s="665" t="s">
        <v>3265</v>
      </c>
      <c r="AE19" s="18">
        <v>2021</v>
      </c>
      <c r="AF19" s="17" t="s">
        <v>53</v>
      </c>
      <c r="AG19" s="12" t="s">
        <v>3341</v>
      </c>
      <c r="AH19" s="440" t="s">
        <v>50</v>
      </c>
      <c r="AI19" s="17" t="s">
        <v>50</v>
      </c>
      <c r="AJ19" s="17" t="s">
        <v>114</v>
      </c>
      <c r="AK19" s="17" t="s">
        <v>115</v>
      </c>
      <c r="AL19" s="686" t="s">
        <v>27</v>
      </c>
      <c r="AM19" s="18" t="s">
        <v>53</v>
      </c>
      <c r="AN19" s="18" t="s">
        <v>3327</v>
      </c>
      <c r="AO19" s="200">
        <v>350000107590</v>
      </c>
      <c r="AP19" s="12" t="s">
        <v>3349</v>
      </c>
      <c r="AQ19" s="17" t="s">
        <v>3350</v>
      </c>
      <c r="AR19" s="12" t="s">
        <v>3349</v>
      </c>
      <c r="AS19" s="17" t="s">
        <v>3350</v>
      </c>
      <c r="AT19" s="12" t="s">
        <v>3351</v>
      </c>
      <c r="AU19" s="360"/>
      <c r="AV19" s="719"/>
      <c r="AW19" s="719"/>
      <c r="AX19" s="719"/>
    </row>
    <row r="20" spans="1:50" ht="12.75" customHeight="1">
      <c r="A20" s="356">
        <v>15</v>
      </c>
      <c r="B20" s="299" t="s">
        <v>116</v>
      </c>
      <c r="C20" s="12" t="s">
        <v>3174</v>
      </c>
      <c r="D20" s="20" t="s">
        <v>2382</v>
      </c>
      <c r="E20" s="12" t="s">
        <v>62</v>
      </c>
      <c r="F20" s="17">
        <v>54</v>
      </c>
      <c r="G20" s="13" t="s">
        <v>3327</v>
      </c>
      <c r="H20" s="669" t="s">
        <v>50</v>
      </c>
      <c r="I20" s="17" t="s">
        <v>3327</v>
      </c>
      <c r="J20" s="17" t="s">
        <v>64</v>
      </c>
      <c r="K20" s="676">
        <v>1998</v>
      </c>
      <c r="L20" s="17" t="s">
        <v>53</v>
      </c>
      <c r="M20" s="17" t="s">
        <v>53</v>
      </c>
      <c r="N20" s="17" t="s">
        <v>50</v>
      </c>
      <c r="O20" s="202" t="s">
        <v>50</v>
      </c>
      <c r="P20" s="450" t="s">
        <v>50</v>
      </c>
      <c r="Q20" s="202" t="s">
        <v>50</v>
      </c>
      <c r="R20" s="17" t="s">
        <v>50</v>
      </c>
      <c r="S20" s="202" t="s">
        <v>50</v>
      </c>
      <c r="T20" s="450"/>
      <c r="U20" s="202" t="e">
        <f t="shared" si="0"/>
        <v>#DIV/0!</v>
      </c>
      <c r="V20" s="12"/>
      <c r="W20" s="443"/>
      <c r="X20" s="189" t="s">
        <v>3327</v>
      </c>
      <c r="Y20" s="440" t="s">
        <v>53</v>
      </c>
      <c r="Z20" s="17" t="s">
        <v>54</v>
      </c>
      <c r="AA20" s="17" t="s">
        <v>3327</v>
      </c>
      <c r="AB20" s="17" t="s">
        <v>53</v>
      </c>
      <c r="AC20" s="17" t="s">
        <v>50</v>
      </c>
      <c r="AD20" s="669" t="s">
        <v>3327</v>
      </c>
      <c r="AE20" s="669" t="s">
        <v>3327</v>
      </c>
      <c r="AF20" s="669" t="s">
        <v>3327</v>
      </c>
      <c r="AG20" s="669" t="s">
        <v>3327</v>
      </c>
      <c r="AH20" s="440" t="s">
        <v>50</v>
      </c>
      <c r="AI20" s="17" t="s">
        <v>50</v>
      </c>
      <c r="AJ20" s="17" t="s">
        <v>118</v>
      </c>
      <c r="AK20" s="17" t="s">
        <v>119</v>
      </c>
      <c r="AL20" s="686" t="s">
        <v>117</v>
      </c>
      <c r="AM20" s="18" t="s">
        <v>53</v>
      </c>
      <c r="AN20" s="18" t="s">
        <v>2306</v>
      </c>
      <c r="AO20" s="776" t="s">
        <v>3327</v>
      </c>
      <c r="AP20" s="12" t="s">
        <v>3352</v>
      </c>
      <c r="AQ20" s="12" t="s">
        <v>3352</v>
      </c>
      <c r="AR20" s="12" t="s">
        <v>3352</v>
      </c>
      <c r="AS20" s="12" t="s">
        <v>3352</v>
      </c>
      <c r="AT20" s="669" t="s">
        <v>3327</v>
      </c>
      <c r="AU20" s="360" t="s">
        <v>3353</v>
      </c>
      <c r="AV20" s="719"/>
      <c r="AW20" s="719"/>
      <c r="AX20" s="719"/>
    </row>
    <row r="21" spans="1:50" ht="76.5" customHeight="1">
      <c r="A21" s="356">
        <v>16</v>
      </c>
      <c r="B21" s="299" t="s">
        <v>120</v>
      </c>
      <c r="C21" s="12" t="s">
        <v>3174</v>
      </c>
      <c r="D21" s="299" t="s">
        <v>2383</v>
      </c>
      <c r="E21" s="12" t="s">
        <v>62</v>
      </c>
      <c r="F21" s="17">
        <v>62.5</v>
      </c>
      <c r="G21" s="12" t="s">
        <v>109</v>
      </c>
      <c r="H21" s="461" t="s">
        <v>51</v>
      </c>
      <c r="I21" s="17" t="s">
        <v>3327</v>
      </c>
      <c r="J21" s="17" t="s">
        <v>49</v>
      </c>
      <c r="K21" s="676">
        <v>1998</v>
      </c>
      <c r="L21" s="17" t="s">
        <v>53</v>
      </c>
      <c r="M21" s="17" t="s">
        <v>53</v>
      </c>
      <c r="N21" s="17" t="s">
        <v>50</v>
      </c>
      <c r="O21" s="202" t="s">
        <v>50</v>
      </c>
      <c r="P21" s="450" t="s">
        <v>50</v>
      </c>
      <c r="Q21" s="202" t="s">
        <v>50</v>
      </c>
      <c r="R21" s="17">
        <v>41</v>
      </c>
      <c r="S21" s="202" t="s">
        <v>3254</v>
      </c>
      <c r="T21" s="450">
        <v>74</v>
      </c>
      <c r="U21" s="202">
        <f t="shared" si="0"/>
        <v>1.1839999999999999</v>
      </c>
      <c r="V21" s="12">
        <v>62.5</v>
      </c>
      <c r="W21" s="443" t="s">
        <v>2544</v>
      </c>
      <c r="X21" s="189" t="s">
        <v>54</v>
      </c>
      <c r="Y21" s="440" t="s">
        <v>53</v>
      </c>
      <c r="Z21" s="17" t="s">
        <v>54</v>
      </c>
      <c r="AA21" s="17" t="s">
        <v>3327</v>
      </c>
      <c r="AB21" s="17" t="s">
        <v>53</v>
      </c>
      <c r="AC21" s="17" t="s">
        <v>50</v>
      </c>
      <c r="AD21" s="669" t="s">
        <v>3327</v>
      </c>
      <c r="AE21" s="669" t="s">
        <v>3327</v>
      </c>
      <c r="AF21" s="669" t="s">
        <v>3327</v>
      </c>
      <c r="AG21" s="669" t="s">
        <v>3327</v>
      </c>
      <c r="AH21" s="193">
        <v>2018</v>
      </c>
      <c r="AI21" s="17">
        <v>2018</v>
      </c>
      <c r="AJ21" s="17" t="s">
        <v>121</v>
      </c>
      <c r="AK21" s="17" t="s">
        <v>122</v>
      </c>
      <c r="AL21" s="686" t="s">
        <v>59</v>
      </c>
      <c r="AM21" s="18" t="s">
        <v>53</v>
      </c>
      <c r="AN21" s="18" t="s">
        <v>2306</v>
      </c>
      <c r="AO21" s="732" t="s">
        <v>93</v>
      </c>
      <c r="AP21" s="12" t="s">
        <v>3354</v>
      </c>
      <c r="AQ21" s="17" t="s">
        <v>3355</v>
      </c>
      <c r="AR21" s="12" t="s">
        <v>3354</v>
      </c>
      <c r="AS21" s="17" t="s">
        <v>3355</v>
      </c>
      <c r="AT21" s="12" t="s">
        <v>2325</v>
      </c>
      <c r="AU21" s="360"/>
      <c r="AV21" s="719"/>
      <c r="AW21" s="719"/>
      <c r="AX21" s="719"/>
    </row>
    <row r="22" spans="1:50" ht="38.25" customHeight="1">
      <c r="A22" s="356">
        <v>17</v>
      </c>
      <c r="B22" s="299" t="s">
        <v>123</v>
      </c>
      <c r="C22" s="12" t="s">
        <v>3174</v>
      </c>
      <c r="D22" s="299" t="s">
        <v>2384</v>
      </c>
      <c r="E22" s="12" t="s">
        <v>105</v>
      </c>
      <c r="F22" s="17">
        <v>30</v>
      </c>
      <c r="G22" s="13" t="s">
        <v>3327</v>
      </c>
      <c r="H22" s="461" t="s">
        <v>51</v>
      </c>
      <c r="I22" s="17">
        <v>15000</v>
      </c>
      <c r="J22" s="17" t="s">
        <v>49</v>
      </c>
      <c r="K22" s="676">
        <v>1998</v>
      </c>
      <c r="L22" s="17">
        <v>1</v>
      </c>
      <c r="M22" s="17" t="s">
        <v>53</v>
      </c>
      <c r="N22" s="17" t="s">
        <v>50</v>
      </c>
      <c r="O22" s="202" t="s">
        <v>50</v>
      </c>
      <c r="P22" s="450" t="s">
        <v>50</v>
      </c>
      <c r="Q22" s="202" t="s">
        <v>50</v>
      </c>
      <c r="R22" s="17" t="s">
        <v>50</v>
      </c>
      <c r="S22" s="202" t="s">
        <v>50</v>
      </c>
      <c r="T22" s="450">
        <v>202</v>
      </c>
      <c r="U22" s="202">
        <f t="shared" si="0"/>
        <v>6.7333333333333334</v>
      </c>
      <c r="V22" s="12">
        <v>30</v>
      </c>
      <c r="W22" s="443"/>
      <c r="X22" s="189" t="s">
        <v>54</v>
      </c>
      <c r="Y22" s="193" t="s">
        <v>54</v>
      </c>
      <c r="Z22" s="17" t="s">
        <v>54</v>
      </c>
      <c r="AA22" s="17" t="s">
        <v>53</v>
      </c>
      <c r="AB22" s="17" t="s">
        <v>53</v>
      </c>
      <c r="AC22" s="12">
        <v>2019</v>
      </c>
      <c r="AD22" s="193">
        <v>2019</v>
      </c>
      <c r="AE22" s="18">
        <v>2019</v>
      </c>
      <c r="AF22" s="17">
        <v>2019</v>
      </c>
      <c r="AG22" s="12" t="s">
        <v>512</v>
      </c>
      <c r="AH22" s="440" t="s">
        <v>50</v>
      </c>
      <c r="AI22" s="17" t="s">
        <v>50</v>
      </c>
      <c r="AJ22" s="17" t="s">
        <v>124</v>
      </c>
      <c r="AK22" s="17" t="s">
        <v>125</v>
      </c>
      <c r="AL22" s="686" t="s">
        <v>27</v>
      </c>
      <c r="AM22" s="13" t="s">
        <v>3344</v>
      </c>
      <c r="AN22" s="13" t="s">
        <v>3346</v>
      </c>
      <c r="AO22" s="200">
        <v>350000107600</v>
      </c>
      <c r="AP22" s="12" t="s">
        <v>3102</v>
      </c>
      <c r="AQ22" s="17" t="s">
        <v>127</v>
      </c>
      <c r="AR22" s="12" t="s">
        <v>3102</v>
      </c>
      <c r="AS22" s="17" t="s">
        <v>127</v>
      </c>
      <c r="AT22" s="12" t="s">
        <v>766</v>
      </c>
      <c r="AU22" s="360"/>
      <c r="AV22" s="719"/>
      <c r="AW22" s="719"/>
      <c r="AX22" s="719"/>
    </row>
    <row r="23" spans="1:50" ht="38.25" customHeight="1">
      <c r="A23" s="356">
        <v>18</v>
      </c>
      <c r="B23" s="299" t="s">
        <v>128</v>
      </c>
      <c r="C23" s="12" t="s">
        <v>3174</v>
      </c>
      <c r="D23" s="299" t="s">
        <v>2385</v>
      </c>
      <c r="E23" s="12" t="s">
        <v>2327</v>
      </c>
      <c r="F23" s="17">
        <v>30</v>
      </c>
      <c r="G23" s="13" t="s">
        <v>3327</v>
      </c>
      <c r="H23" s="461" t="s">
        <v>51</v>
      </c>
      <c r="I23" s="17">
        <v>15000</v>
      </c>
      <c r="J23" s="17" t="s">
        <v>49</v>
      </c>
      <c r="K23" s="676">
        <v>1998</v>
      </c>
      <c r="L23" s="17">
        <v>1</v>
      </c>
      <c r="M23" s="17" t="s">
        <v>53</v>
      </c>
      <c r="N23" s="17" t="s">
        <v>50</v>
      </c>
      <c r="O23" s="202" t="s">
        <v>50</v>
      </c>
      <c r="P23" s="450" t="s">
        <v>50</v>
      </c>
      <c r="Q23" s="202" t="s">
        <v>50</v>
      </c>
      <c r="R23" s="17" t="s">
        <v>50</v>
      </c>
      <c r="S23" s="202" t="s">
        <v>50</v>
      </c>
      <c r="T23" s="450">
        <v>269</v>
      </c>
      <c r="U23" s="202">
        <f t="shared" si="0"/>
        <v>8.9666666666666668</v>
      </c>
      <c r="V23" s="12">
        <v>30</v>
      </c>
      <c r="W23" s="443"/>
      <c r="X23" s="189" t="s">
        <v>54</v>
      </c>
      <c r="Y23" s="193" t="s">
        <v>54</v>
      </c>
      <c r="Z23" s="17" t="s">
        <v>54</v>
      </c>
      <c r="AA23" s="17" t="s">
        <v>53</v>
      </c>
      <c r="AB23" s="17" t="s">
        <v>53</v>
      </c>
      <c r="AC23" s="12">
        <v>2019</v>
      </c>
      <c r="AD23" s="193">
        <v>2019</v>
      </c>
      <c r="AE23" s="18">
        <v>2019</v>
      </c>
      <c r="AF23" s="17">
        <v>2019</v>
      </c>
      <c r="AG23" s="12" t="s">
        <v>512</v>
      </c>
      <c r="AH23" s="440" t="s">
        <v>50</v>
      </c>
      <c r="AI23" s="17" t="s">
        <v>50</v>
      </c>
      <c r="AJ23" s="17" t="s">
        <v>129</v>
      </c>
      <c r="AK23" s="17" t="s">
        <v>130</v>
      </c>
      <c r="AL23" s="686" t="s">
        <v>27</v>
      </c>
      <c r="AM23" s="13" t="s">
        <v>3345</v>
      </c>
      <c r="AN23" s="13" t="s">
        <v>3346</v>
      </c>
      <c r="AO23" s="200">
        <v>350000107610</v>
      </c>
      <c r="AP23" s="12" t="s">
        <v>3102</v>
      </c>
      <c r="AQ23" s="17" t="s">
        <v>127</v>
      </c>
      <c r="AR23" s="12" t="s">
        <v>3102</v>
      </c>
      <c r="AS23" s="17" t="s">
        <v>127</v>
      </c>
      <c r="AT23" s="12" t="s">
        <v>766</v>
      </c>
      <c r="AU23" s="360"/>
      <c r="AV23" s="719"/>
      <c r="AW23" s="719"/>
      <c r="AX23" s="719"/>
    </row>
    <row r="24" spans="1:50" ht="102" customHeight="1">
      <c r="A24" s="356">
        <v>19</v>
      </c>
      <c r="B24" s="299" t="s">
        <v>131</v>
      </c>
      <c r="C24" s="12" t="s">
        <v>3174</v>
      </c>
      <c r="D24" s="299" t="s">
        <v>2386</v>
      </c>
      <c r="E24" s="12" t="s">
        <v>2327</v>
      </c>
      <c r="F24" s="17">
        <v>40</v>
      </c>
      <c r="G24" s="13" t="s">
        <v>3327</v>
      </c>
      <c r="H24" s="461" t="s">
        <v>51</v>
      </c>
      <c r="I24" s="17">
        <v>20000</v>
      </c>
      <c r="J24" s="17" t="s">
        <v>49</v>
      </c>
      <c r="K24" s="676">
        <v>1998</v>
      </c>
      <c r="L24" s="17">
        <v>1</v>
      </c>
      <c r="M24" s="17" t="s">
        <v>53</v>
      </c>
      <c r="N24" s="17" t="s">
        <v>50</v>
      </c>
      <c r="O24" s="202" t="s">
        <v>50</v>
      </c>
      <c r="P24" s="450" t="s">
        <v>50</v>
      </c>
      <c r="Q24" s="202" t="s">
        <v>50</v>
      </c>
      <c r="R24" s="12">
        <v>215</v>
      </c>
      <c r="S24" s="202">
        <f>R24/V24</f>
        <v>5.375</v>
      </c>
      <c r="T24" s="450">
        <v>321</v>
      </c>
      <c r="U24" s="202">
        <f t="shared" si="0"/>
        <v>8.0250000000000004</v>
      </c>
      <c r="V24" s="12">
        <v>40</v>
      </c>
      <c r="W24" s="443"/>
      <c r="X24" s="189" t="s">
        <v>54</v>
      </c>
      <c r="Y24" s="193" t="s">
        <v>54</v>
      </c>
      <c r="Z24" s="17" t="s">
        <v>53</v>
      </c>
      <c r="AA24" s="17" t="s">
        <v>53</v>
      </c>
      <c r="AB24" s="17" t="s">
        <v>53</v>
      </c>
      <c r="AC24" s="12">
        <v>2019</v>
      </c>
      <c r="AD24" s="666" t="s">
        <v>3340</v>
      </c>
      <c r="AE24" s="18">
        <v>2019</v>
      </c>
      <c r="AF24" s="17">
        <v>2019</v>
      </c>
      <c r="AG24" s="12" t="s">
        <v>3341</v>
      </c>
      <c r="AH24" s="193">
        <v>2018</v>
      </c>
      <c r="AI24" s="17">
        <v>2018</v>
      </c>
      <c r="AJ24" s="17" t="s">
        <v>132</v>
      </c>
      <c r="AK24" s="17" t="s">
        <v>133</v>
      </c>
      <c r="AL24" s="686" t="s">
        <v>59</v>
      </c>
      <c r="AM24" s="18" t="s">
        <v>3327</v>
      </c>
      <c r="AN24" s="18" t="s">
        <v>3327</v>
      </c>
      <c r="AO24" s="199" t="s">
        <v>2179</v>
      </c>
      <c r="AP24" s="12" t="s">
        <v>3102</v>
      </c>
      <c r="AQ24" s="17" t="s">
        <v>127</v>
      </c>
      <c r="AR24" s="12" t="s">
        <v>3102</v>
      </c>
      <c r="AS24" s="17" t="s">
        <v>127</v>
      </c>
      <c r="AT24" s="12" t="s">
        <v>2328</v>
      </c>
      <c r="AU24" s="360" t="s">
        <v>2181</v>
      </c>
      <c r="AV24" s="719"/>
      <c r="AW24" s="719"/>
      <c r="AX24" s="719"/>
    </row>
    <row r="25" spans="1:50" ht="38.25" customHeight="1">
      <c r="A25" s="356">
        <v>20</v>
      </c>
      <c r="B25" s="299" t="s">
        <v>134</v>
      </c>
      <c r="C25" s="12" t="s">
        <v>3174</v>
      </c>
      <c r="D25" s="299" t="s">
        <v>2387</v>
      </c>
      <c r="E25" s="12" t="s">
        <v>62</v>
      </c>
      <c r="F25" s="17">
        <v>62.5</v>
      </c>
      <c r="G25" s="13" t="s">
        <v>109</v>
      </c>
      <c r="H25" s="461" t="s">
        <v>51</v>
      </c>
      <c r="I25" s="17">
        <v>35000</v>
      </c>
      <c r="J25" s="17" t="s">
        <v>49</v>
      </c>
      <c r="K25" s="676">
        <v>1998</v>
      </c>
      <c r="L25" s="17" t="s">
        <v>53</v>
      </c>
      <c r="M25" s="17" t="s">
        <v>53</v>
      </c>
      <c r="N25" s="17" t="s">
        <v>50</v>
      </c>
      <c r="O25" s="202" t="s">
        <v>50</v>
      </c>
      <c r="P25" s="450" t="s">
        <v>50</v>
      </c>
      <c r="Q25" s="202" t="s">
        <v>50</v>
      </c>
      <c r="R25" s="12">
        <v>271</v>
      </c>
      <c r="S25" s="202">
        <f>R25/V25</f>
        <v>4.370967741935484</v>
      </c>
      <c r="T25" s="450">
        <v>333</v>
      </c>
      <c r="U25" s="202">
        <f t="shared" si="0"/>
        <v>5.370967741935484</v>
      </c>
      <c r="V25" s="12">
        <v>62</v>
      </c>
      <c r="W25" s="443"/>
      <c r="X25" s="189" t="s">
        <v>54</v>
      </c>
      <c r="Y25" s="193" t="s">
        <v>54</v>
      </c>
      <c r="Z25" s="17" t="s">
        <v>54</v>
      </c>
      <c r="AA25" s="17" t="s">
        <v>53</v>
      </c>
      <c r="AB25" s="17" t="s">
        <v>53</v>
      </c>
      <c r="AC25" s="12">
        <v>2019</v>
      </c>
      <c r="AD25" s="193">
        <v>2019</v>
      </c>
      <c r="AE25" s="18">
        <v>2019</v>
      </c>
      <c r="AF25" s="17">
        <v>2019</v>
      </c>
      <c r="AG25" s="12" t="s">
        <v>512</v>
      </c>
      <c r="AH25" s="193">
        <v>2017</v>
      </c>
      <c r="AI25" s="17">
        <v>2017</v>
      </c>
      <c r="AJ25" s="17" t="s">
        <v>135</v>
      </c>
      <c r="AK25" s="17" t="s">
        <v>136</v>
      </c>
      <c r="AL25" s="686" t="s">
        <v>27</v>
      </c>
      <c r="AM25" s="13" t="s">
        <v>3347</v>
      </c>
      <c r="AN25" s="13" t="s">
        <v>3348</v>
      </c>
      <c r="AO25" s="200">
        <v>350000107620</v>
      </c>
      <c r="AP25" s="12" t="s">
        <v>3102</v>
      </c>
      <c r="AQ25" s="17" t="s">
        <v>127</v>
      </c>
      <c r="AR25" s="12" t="s">
        <v>3102</v>
      </c>
      <c r="AS25" s="17" t="s">
        <v>127</v>
      </c>
      <c r="AT25" s="12" t="s">
        <v>53</v>
      </c>
      <c r="AU25" s="360"/>
      <c r="AV25" s="719"/>
      <c r="AW25" s="719"/>
      <c r="AX25" s="719"/>
    </row>
    <row r="26" spans="1:50" ht="51" customHeight="1">
      <c r="A26" s="356">
        <v>21</v>
      </c>
      <c r="B26" s="299" t="s">
        <v>137</v>
      </c>
      <c r="C26" s="12" t="s">
        <v>3174</v>
      </c>
      <c r="D26" s="299" t="s">
        <v>2388</v>
      </c>
      <c r="E26" s="12" t="s">
        <v>3268</v>
      </c>
      <c r="F26" s="17">
        <v>42.5</v>
      </c>
      <c r="G26" s="12" t="s">
        <v>109</v>
      </c>
      <c r="H26" s="465" t="s">
        <v>3327</v>
      </c>
      <c r="I26" s="17" t="s">
        <v>3327</v>
      </c>
      <c r="J26" s="17" t="s">
        <v>49</v>
      </c>
      <c r="K26" s="678">
        <v>1988</v>
      </c>
      <c r="L26" s="17" t="s">
        <v>50</v>
      </c>
      <c r="M26" s="17" t="s">
        <v>50</v>
      </c>
      <c r="N26" s="17">
        <v>251</v>
      </c>
      <c r="O26" s="202">
        <f>N26/V26</f>
        <v>5.9058823529411768</v>
      </c>
      <c r="P26" s="450" t="s">
        <v>50</v>
      </c>
      <c r="Q26" s="202" t="s">
        <v>50</v>
      </c>
      <c r="R26" s="17" t="s">
        <v>50</v>
      </c>
      <c r="S26" s="202" t="s">
        <v>50</v>
      </c>
      <c r="T26" s="450">
        <v>147</v>
      </c>
      <c r="U26" s="202">
        <f t="shared" si="0"/>
        <v>3.4588235294117649</v>
      </c>
      <c r="V26" s="12">
        <v>42.5</v>
      </c>
      <c r="W26" s="443"/>
      <c r="X26" s="189" t="s">
        <v>54</v>
      </c>
      <c r="Y26" s="193" t="s">
        <v>54</v>
      </c>
      <c r="Z26" s="17" t="s">
        <v>54</v>
      </c>
      <c r="AA26" s="17" t="s">
        <v>54</v>
      </c>
      <c r="AB26" s="17" t="s">
        <v>53</v>
      </c>
      <c r="AC26" s="17">
        <v>2021</v>
      </c>
      <c r="AD26" s="665">
        <v>2020</v>
      </c>
      <c r="AE26" s="18">
        <v>2020</v>
      </c>
      <c r="AF26" s="17" t="s">
        <v>50</v>
      </c>
      <c r="AG26" s="12" t="s">
        <v>50</v>
      </c>
      <c r="AH26" s="440" t="s">
        <v>50</v>
      </c>
      <c r="AI26" s="17" t="s">
        <v>50</v>
      </c>
      <c r="AJ26" s="17" t="s">
        <v>138</v>
      </c>
      <c r="AK26" s="17" t="s">
        <v>139</v>
      </c>
      <c r="AL26" s="686" t="s">
        <v>59</v>
      </c>
      <c r="AM26" s="18" t="s">
        <v>3327</v>
      </c>
      <c r="AN26" s="18" t="s">
        <v>2306</v>
      </c>
      <c r="AO26" s="201" t="s">
        <v>93</v>
      </c>
      <c r="AP26" s="12" t="s">
        <v>3096</v>
      </c>
      <c r="AQ26" s="17" t="s">
        <v>140</v>
      </c>
      <c r="AR26" s="12" t="s">
        <v>3096</v>
      </c>
      <c r="AS26" s="17" t="s">
        <v>140</v>
      </c>
      <c r="AT26" s="12" t="s">
        <v>2329</v>
      </c>
      <c r="AU26" s="360"/>
      <c r="AV26" s="719"/>
      <c r="AW26" s="719"/>
      <c r="AX26" s="719"/>
    </row>
    <row r="27" spans="1:50" ht="67.5" customHeight="1">
      <c r="A27" s="356">
        <v>22</v>
      </c>
      <c r="B27" s="299" t="s">
        <v>141</v>
      </c>
      <c r="C27" s="12" t="s">
        <v>3174</v>
      </c>
      <c r="D27" s="299" t="s">
        <v>2389</v>
      </c>
      <c r="E27" s="12" t="s">
        <v>463</v>
      </c>
      <c r="F27" s="17">
        <v>72</v>
      </c>
      <c r="G27" s="13" t="s">
        <v>3327</v>
      </c>
      <c r="H27" s="461" t="s">
        <v>51</v>
      </c>
      <c r="I27" s="17" t="s">
        <v>3327</v>
      </c>
      <c r="J27" s="17" t="s">
        <v>64</v>
      </c>
      <c r="K27" s="678">
        <v>1997</v>
      </c>
      <c r="L27" s="17">
        <v>2</v>
      </c>
      <c r="M27" s="17" t="s">
        <v>50</v>
      </c>
      <c r="N27" s="17">
        <v>76</v>
      </c>
      <c r="O27" s="202">
        <f>N27/V27</f>
        <v>1.5079365079365079</v>
      </c>
      <c r="P27" s="450" t="s">
        <v>50</v>
      </c>
      <c r="Q27" s="202" t="s">
        <v>50</v>
      </c>
      <c r="R27" s="17">
        <v>127</v>
      </c>
      <c r="S27" s="202">
        <f t="shared" ref="S27:S33" si="1">R27/V27</f>
        <v>2.5198412698412698</v>
      </c>
      <c r="T27" s="450">
        <v>171</v>
      </c>
      <c r="U27" s="202">
        <f t="shared" si="0"/>
        <v>3.3928571428571428</v>
      </c>
      <c r="V27" s="12">
        <v>50.4</v>
      </c>
      <c r="W27" s="443" t="s">
        <v>3216</v>
      </c>
      <c r="X27" s="189" t="s">
        <v>54</v>
      </c>
      <c r="Y27" s="193" t="s">
        <v>54</v>
      </c>
      <c r="Z27" s="17" t="s">
        <v>54</v>
      </c>
      <c r="AA27" s="17" t="s">
        <v>54</v>
      </c>
      <c r="AB27" s="17" t="s">
        <v>53</v>
      </c>
      <c r="AC27" s="17">
        <v>2021</v>
      </c>
      <c r="AD27" s="665" t="s">
        <v>3264</v>
      </c>
      <c r="AE27" s="18" t="s">
        <v>50</v>
      </c>
      <c r="AF27" s="17" t="s">
        <v>50</v>
      </c>
      <c r="AG27" s="12" t="s">
        <v>3343</v>
      </c>
      <c r="AH27" s="193">
        <v>2017</v>
      </c>
      <c r="AI27" s="17">
        <v>2017</v>
      </c>
      <c r="AJ27" s="17" t="s">
        <v>142</v>
      </c>
      <c r="AK27" s="17" t="s">
        <v>143</v>
      </c>
      <c r="AL27" s="686" t="s">
        <v>27</v>
      </c>
      <c r="AM27" s="18" t="s">
        <v>3327</v>
      </c>
      <c r="AN27" s="18" t="s">
        <v>3357</v>
      </c>
      <c r="AO27" s="200">
        <v>350010002056</v>
      </c>
      <c r="AP27" s="12" t="s">
        <v>3096</v>
      </c>
      <c r="AQ27" s="17" t="s">
        <v>140</v>
      </c>
      <c r="AR27" s="12" t="s">
        <v>3096</v>
      </c>
      <c r="AS27" s="17" t="s">
        <v>140</v>
      </c>
      <c r="AT27" s="12" t="s">
        <v>3356</v>
      </c>
      <c r="AU27" s="358"/>
      <c r="AV27" s="719"/>
      <c r="AW27" s="719"/>
      <c r="AX27" s="719"/>
    </row>
    <row r="28" spans="1:50" ht="67.5" customHeight="1">
      <c r="A28" s="356">
        <v>23</v>
      </c>
      <c r="B28" s="299" t="s">
        <v>144</v>
      </c>
      <c r="C28" s="12" t="s">
        <v>3175</v>
      </c>
      <c r="D28" s="299" t="s">
        <v>2390</v>
      </c>
      <c r="E28" s="12" t="s">
        <v>62</v>
      </c>
      <c r="F28" s="17">
        <v>62.5</v>
      </c>
      <c r="G28" s="12" t="s">
        <v>109</v>
      </c>
      <c r="H28" s="465" t="s">
        <v>3327</v>
      </c>
      <c r="I28" s="186">
        <v>35000</v>
      </c>
      <c r="J28" s="17" t="s">
        <v>49</v>
      </c>
      <c r="K28" s="678">
        <v>1998</v>
      </c>
      <c r="L28" s="17" t="s">
        <v>53</v>
      </c>
      <c r="M28" s="17" t="s">
        <v>50</v>
      </c>
      <c r="N28" s="17">
        <v>45</v>
      </c>
      <c r="O28" s="202" t="s">
        <v>3254</v>
      </c>
      <c r="P28" s="450" t="s">
        <v>50</v>
      </c>
      <c r="Q28" s="202" t="s">
        <v>50</v>
      </c>
      <c r="R28" s="17">
        <v>65</v>
      </c>
      <c r="S28" s="202">
        <f t="shared" si="1"/>
        <v>1.04</v>
      </c>
      <c r="T28" s="450">
        <v>102</v>
      </c>
      <c r="U28" s="202">
        <f t="shared" si="0"/>
        <v>1.6319999999999999</v>
      </c>
      <c r="V28" s="12">
        <v>62.5</v>
      </c>
      <c r="W28" s="443" t="s">
        <v>3213</v>
      </c>
      <c r="X28" s="189" t="s">
        <v>54</v>
      </c>
      <c r="Y28" s="193" t="s">
        <v>54</v>
      </c>
      <c r="Z28" s="17" t="s">
        <v>54</v>
      </c>
      <c r="AA28" s="17" t="s">
        <v>54</v>
      </c>
      <c r="AB28" s="17" t="s">
        <v>53</v>
      </c>
      <c r="AC28" s="17">
        <v>2021</v>
      </c>
      <c r="AD28" s="665">
        <v>2020</v>
      </c>
      <c r="AE28" s="18">
        <v>2021</v>
      </c>
      <c r="AF28" s="17" t="s">
        <v>50</v>
      </c>
      <c r="AG28" s="12" t="s">
        <v>50</v>
      </c>
      <c r="AH28" s="440" t="s">
        <v>50</v>
      </c>
      <c r="AI28" s="17" t="s">
        <v>50</v>
      </c>
      <c r="AJ28" s="17" t="s">
        <v>145</v>
      </c>
      <c r="AK28" s="17" t="s">
        <v>146</v>
      </c>
      <c r="AL28" s="686" t="s">
        <v>59</v>
      </c>
      <c r="AM28" s="18" t="s">
        <v>3327</v>
      </c>
      <c r="AN28" s="18" t="s">
        <v>2306</v>
      </c>
      <c r="AO28" s="201" t="s">
        <v>93</v>
      </c>
      <c r="AP28" s="12" t="s">
        <v>3096</v>
      </c>
      <c r="AQ28" s="17" t="s">
        <v>140</v>
      </c>
      <c r="AR28" s="12" t="s">
        <v>3096</v>
      </c>
      <c r="AS28" s="17" t="s">
        <v>140</v>
      </c>
      <c r="AT28" s="12" t="s">
        <v>1168</v>
      </c>
      <c r="AU28" s="360"/>
      <c r="AV28" s="719"/>
      <c r="AW28" s="719"/>
      <c r="AX28" s="719"/>
    </row>
    <row r="29" spans="1:50" ht="25.5" customHeight="1">
      <c r="A29" s="356">
        <v>24</v>
      </c>
      <c r="B29" s="299" t="s">
        <v>147</v>
      </c>
      <c r="C29" s="12" t="s">
        <v>3175</v>
      </c>
      <c r="D29" s="299" t="s">
        <v>2391</v>
      </c>
      <c r="E29" s="12" t="s">
        <v>105</v>
      </c>
      <c r="F29" s="17">
        <v>40</v>
      </c>
      <c r="G29" s="13" t="s">
        <v>3327</v>
      </c>
      <c r="H29" s="465" t="s">
        <v>3327</v>
      </c>
      <c r="I29" s="186">
        <v>20000</v>
      </c>
      <c r="J29" s="17" t="s">
        <v>49</v>
      </c>
      <c r="K29" s="678">
        <v>1998</v>
      </c>
      <c r="L29" s="17">
        <v>1</v>
      </c>
      <c r="M29" s="17" t="s">
        <v>50</v>
      </c>
      <c r="N29" s="17">
        <v>242</v>
      </c>
      <c r="O29" s="202">
        <f>N29/V29</f>
        <v>6.05</v>
      </c>
      <c r="P29" s="450" t="s">
        <v>50</v>
      </c>
      <c r="Q29" s="202" t="s">
        <v>50</v>
      </c>
      <c r="R29" s="17">
        <v>279</v>
      </c>
      <c r="S29" s="202">
        <f t="shared" si="1"/>
        <v>6.9749999999999996</v>
      </c>
      <c r="T29" s="450">
        <v>253</v>
      </c>
      <c r="U29" s="202">
        <f t="shared" si="0"/>
        <v>6.3250000000000002</v>
      </c>
      <c r="V29" s="12">
        <v>40</v>
      </c>
      <c r="W29" s="443"/>
      <c r="X29" s="189" t="s">
        <v>54</v>
      </c>
      <c r="Y29" s="193" t="s">
        <v>54</v>
      </c>
      <c r="Z29" s="17" t="s">
        <v>54</v>
      </c>
      <c r="AA29" s="17" t="s">
        <v>54</v>
      </c>
      <c r="AB29" s="17" t="s">
        <v>53</v>
      </c>
      <c r="AC29" s="17">
        <v>2021</v>
      </c>
      <c r="AD29" s="665">
        <v>2020</v>
      </c>
      <c r="AE29" s="18">
        <v>2021</v>
      </c>
      <c r="AF29" s="17" t="s">
        <v>50</v>
      </c>
      <c r="AG29" s="12" t="s">
        <v>50</v>
      </c>
      <c r="AH29" s="440" t="s">
        <v>50</v>
      </c>
      <c r="AI29" s="17" t="s">
        <v>50</v>
      </c>
      <c r="AJ29" s="17" t="s">
        <v>148</v>
      </c>
      <c r="AK29" s="17" t="s">
        <v>149</v>
      </c>
      <c r="AL29" s="686" t="s">
        <v>27</v>
      </c>
      <c r="AM29" s="18" t="s">
        <v>3327</v>
      </c>
      <c r="AN29" s="18" t="s">
        <v>3357</v>
      </c>
      <c r="AO29" s="200">
        <v>350000107630</v>
      </c>
      <c r="AP29" s="12" t="s">
        <v>3096</v>
      </c>
      <c r="AQ29" s="17" t="s">
        <v>140</v>
      </c>
      <c r="AR29" s="12" t="s">
        <v>3096</v>
      </c>
      <c r="AS29" s="17" t="s">
        <v>140</v>
      </c>
      <c r="AT29" s="12" t="s">
        <v>1168</v>
      </c>
      <c r="AU29" s="360"/>
      <c r="AV29" s="719"/>
      <c r="AW29" s="719"/>
      <c r="AX29" s="719"/>
    </row>
    <row r="30" spans="1:50" ht="89.25" customHeight="1">
      <c r="A30" s="356">
        <v>25</v>
      </c>
      <c r="B30" s="299" t="s">
        <v>150</v>
      </c>
      <c r="C30" s="12" t="s">
        <v>3175</v>
      </c>
      <c r="D30" s="299" t="s">
        <v>2392</v>
      </c>
      <c r="E30" s="12" t="s">
        <v>2322</v>
      </c>
      <c r="F30" s="17">
        <v>40</v>
      </c>
      <c r="G30" s="13" t="s">
        <v>50</v>
      </c>
      <c r="H30" s="461" t="s">
        <v>51</v>
      </c>
      <c r="I30" s="17" t="s">
        <v>50</v>
      </c>
      <c r="J30" s="12" t="s">
        <v>153</v>
      </c>
      <c r="K30" s="18">
        <v>1999</v>
      </c>
      <c r="L30" s="17" t="s">
        <v>53</v>
      </c>
      <c r="M30" s="17" t="s">
        <v>50</v>
      </c>
      <c r="N30" s="17" t="s">
        <v>50</v>
      </c>
      <c r="O30" s="202" t="s">
        <v>50</v>
      </c>
      <c r="P30" s="450">
        <v>136</v>
      </c>
      <c r="Q30" s="202">
        <f>P30/V30</f>
        <v>3.4</v>
      </c>
      <c r="R30" s="17">
        <v>145</v>
      </c>
      <c r="S30" s="202">
        <f t="shared" si="1"/>
        <v>3.625</v>
      </c>
      <c r="T30" s="450">
        <v>120</v>
      </c>
      <c r="U30" s="202">
        <f t="shared" si="0"/>
        <v>3</v>
      </c>
      <c r="V30" s="12">
        <v>40</v>
      </c>
      <c r="W30" s="443" t="s">
        <v>2537</v>
      </c>
      <c r="X30" s="189" t="s">
        <v>54</v>
      </c>
      <c r="Y30" s="440" t="s">
        <v>54</v>
      </c>
      <c r="Z30" s="17" t="s">
        <v>51</v>
      </c>
      <c r="AA30" s="17" t="s">
        <v>51</v>
      </c>
      <c r="AB30" s="17" t="s">
        <v>154</v>
      </c>
      <c r="AC30" s="17">
        <v>2019</v>
      </c>
      <c r="AD30" s="665" t="s">
        <v>3259</v>
      </c>
      <c r="AE30" s="18"/>
      <c r="AF30" s="17" t="s">
        <v>50</v>
      </c>
      <c r="AG30" s="12" t="s">
        <v>2330</v>
      </c>
      <c r="AH30" s="193">
        <v>2017</v>
      </c>
      <c r="AI30" s="17">
        <v>2017</v>
      </c>
      <c r="AJ30" s="17" t="s">
        <v>151</v>
      </c>
      <c r="AK30" s="17" t="s">
        <v>152</v>
      </c>
      <c r="AL30" s="686" t="s">
        <v>27</v>
      </c>
      <c r="AM30" s="18" t="s">
        <v>50</v>
      </c>
      <c r="AN30" s="18" t="s">
        <v>50</v>
      </c>
      <c r="AO30" s="200">
        <v>350000100000</v>
      </c>
      <c r="AP30" s="12" t="s">
        <v>3103</v>
      </c>
      <c r="AQ30" s="17" t="s">
        <v>155</v>
      </c>
      <c r="AR30" s="12" t="s">
        <v>156</v>
      </c>
      <c r="AS30" s="17" t="s">
        <v>157</v>
      </c>
      <c r="AT30" s="12" t="s">
        <v>1189</v>
      </c>
      <c r="AU30" s="360"/>
      <c r="AV30" s="719"/>
      <c r="AW30" s="719"/>
      <c r="AX30" s="719"/>
    </row>
    <row r="31" spans="1:50" ht="89.25" customHeight="1">
      <c r="A31" s="356">
        <v>26</v>
      </c>
      <c r="B31" s="299" t="s">
        <v>158</v>
      </c>
      <c r="C31" s="12" t="s">
        <v>3175</v>
      </c>
      <c r="D31" s="20" t="s">
        <v>2393</v>
      </c>
      <c r="E31" s="12" t="s">
        <v>2322</v>
      </c>
      <c r="F31" s="17">
        <v>40</v>
      </c>
      <c r="G31" s="13" t="s">
        <v>50</v>
      </c>
      <c r="H31" s="461" t="s">
        <v>51</v>
      </c>
      <c r="I31" s="17" t="s">
        <v>50</v>
      </c>
      <c r="J31" s="12" t="s">
        <v>153</v>
      </c>
      <c r="K31" s="18">
        <v>1999</v>
      </c>
      <c r="L31" s="17" t="s">
        <v>53</v>
      </c>
      <c r="M31" s="17" t="s">
        <v>50</v>
      </c>
      <c r="N31" s="17">
        <v>331</v>
      </c>
      <c r="O31" s="202">
        <f>N31/V31</f>
        <v>8.2750000000000004</v>
      </c>
      <c r="P31" s="450" t="s">
        <v>50</v>
      </c>
      <c r="Q31" s="202" t="s">
        <v>50</v>
      </c>
      <c r="R31" s="17">
        <v>294</v>
      </c>
      <c r="S31" s="202">
        <f t="shared" si="1"/>
        <v>7.35</v>
      </c>
      <c r="T31" s="450">
        <v>291</v>
      </c>
      <c r="U31" s="202">
        <f t="shared" si="0"/>
        <v>7.2750000000000004</v>
      </c>
      <c r="V31" s="12">
        <v>40</v>
      </c>
      <c r="W31" s="443"/>
      <c r="X31" s="189" t="s">
        <v>54</v>
      </c>
      <c r="Y31" s="440" t="s">
        <v>54</v>
      </c>
      <c r="Z31" s="17" t="s">
        <v>51</v>
      </c>
      <c r="AA31" s="17" t="s">
        <v>51</v>
      </c>
      <c r="AB31" s="17" t="s">
        <v>154</v>
      </c>
      <c r="AC31" s="17">
        <v>2016</v>
      </c>
      <c r="AD31" s="665" t="s">
        <v>50</v>
      </c>
      <c r="AE31" s="18" t="s">
        <v>50</v>
      </c>
      <c r="AF31" s="17" t="s">
        <v>50</v>
      </c>
      <c r="AG31" s="12" t="s">
        <v>50</v>
      </c>
      <c r="AH31" s="440" t="s">
        <v>50</v>
      </c>
      <c r="AI31" s="17" t="s">
        <v>50</v>
      </c>
      <c r="AJ31" s="17" t="s">
        <v>159</v>
      </c>
      <c r="AK31" s="17" t="s">
        <v>160</v>
      </c>
      <c r="AL31" s="686" t="s">
        <v>27</v>
      </c>
      <c r="AM31" s="18" t="s">
        <v>50</v>
      </c>
      <c r="AN31" s="18" t="s">
        <v>50</v>
      </c>
      <c r="AO31" s="200">
        <v>350000100010</v>
      </c>
      <c r="AP31" s="12" t="s">
        <v>3103</v>
      </c>
      <c r="AQ31" s="17" t="s">
        <v>155</v>
      </c>
      <c r="AR31" s="12" t="s">
        <v>156</v>
      </c>
      <c r="AS31" s="17" t="s">
        <v>157</v>
      </c>
      <c r="AT31" s="12"/>
      <c r="AU31" s="360"/>
      <c r="AV31" s="719"/>
      <c r="AW31" s="719"/>
      <c r="AX31" s="719"/>
    </row>
    <row r="32" spans="1:50" ht="89.25" customHeight="1">
      <c r="A32" s="356">
        <v>27</v>
      </c>
      <c r="B32" s="299" t="s">
        <v>161</v>
      </c>
      <c r="C32" s="12" t="s">
        <v>3176</v>
      </c>
      <c r="D32" s="20" t="s">
        <v>2394</v>
      </c>
      <c r="E32" s="12" t="s">
        <v>2322</v>
      </c>
      <c r="F32" s="17">
        <v>40</v>
      </c>
      <c r="G32" s="13" t="s">
        <v>50</v>
      </c>
      <c r="H32" s="461" t="s">
        <v>51</v>
      </c>
      <c r="I32" s="17" t="s">
        <v>50</v>
      </c>
      <c r="J32" s="12" t="s">
        <v>153</v>
      </c>
      <c r="K32" s="18">
        <v>1999</v>
      </c>
      <c r="L32" s="17" t="s">
        <v>53</v>
      </c>
      <c r="M32" s="17" t="s">
        <v>50</v>
      </c>
      <c r="N32" s="17">
        <v>33</v>
      </c>
      <c r="O32" s="202" t="s">
        <v>3254</v>
      </c>
      <c r="P32" s="450" t="s">
        <v>50</v>
      </c>
      <c r="Q32" s="202" t="s">
        <v>50</v>
      </c>
      <c r="R32" s="17">
        <v>79</v>
      </c>
      <c r="S32" s="202">
        <f t="shared" si="1"/>
        <v>1.9750000000000001</v>
      </c>
      <c r="T32" s="450">
        <v>52</v>
      </c>
      <c r="U32" s="202">
        <f t="shared" si="0"/>
        <v>1.3</v>
      </c>
      <c r="V32" s="12">
        <v>40</v>
      </c>
      <c r="W32" s="443" t="s">
        <v>3214</v>
      </c>
      <c r="X32" s="189" t="s">
        <v>54</v>
      </c>
      <c r="Y32" s="440" t="s">
        <v>54</v>
      </c>
      <c r="Z32" s="17" t="s">
        <v>51</v>
      </c>
      <c r="AA32" s="17" t="s">
        <v>51</v>
      </c>
      <c r="AB32" s="180" t="s">
        <v>55</v>
      </c>
      <c r="AC32" s="17">
        <v>2016</v>
      </c>
      <c r="AD32" s="665" t="s">
        <v>50</v>
      </c>
      <c r="AE32" s="18" t="s">
        <v>3261</v>
      </c>
      <c r="AF32" s="17" t="s">
        <v>50</v>
      </c>
      <c r="AG32" s="12" t="s">
        <v>50</v>
      </c>
      <c r="AH32" s="440" t="s">
        <v>50</v>
      </c>
      <c r="AI32" s="17" t="s">
        <v>50</v>
      </c>
      <c r="AJ32" s="17" t="s">
        <v>162</v>
      </c>
      <c r="AK32" s="17" t="s">
        <v>163</v>
      </c>
      <c r="AL32" s="686" t="s">
        <v>27</v>
      </c>
      <c r="AM32" s="18" t="s">
        <v>50</v>
      </c>
      <c r="AN32" s="18" t="s">
        <v>50</v>
      </c>
      <c r="AO32" s="200">
        <v>350000100020</v>
      </c>
      <c r="AP32" s="12" t="s">
        <v>3103</v>
      </c>
      <c r="AQ32" s="17" t="s">
        <v>155</v>
      </c>
      <c r="AR32" s="12" t="s">
        <v>156</v>
      </c>
      <c r="AS32" s="17" t="s">
        <v>157</v>
      </c>
      <c r="AT32" s="12"/>
      <c r="AU32" s="360"/>
      <c r="AV32" s="719"/>
      <c r="AW32" s="719"/>
      <c r="AX32" s="719"/>
    </row>
    <row r="33" spans="1:50" ht="25.5" customHeight="1">
      <c r="A33" s="356">
        <v>28</v>
      </c>
      <c r="B33" s="299" t="s">
        <v>164</v>
      </c>
      <c r="C33" s="12" t="s">
        <v>3176</v>
      </c>
      <c r="D33" s="299" t="s">
        <v>2395</v>
      </c>
      <c r="E33" s="12" t="s">
        <v>62</v>
      </c>
      <c r="F33" s="17">
        <v>62.5</v>
      </c>
      <c r="G33" s="12" t="s">
        <v>109</v>
      </c>
      <c r="H33" s="461" t="s">
        <v>51</v>
      </c>
      <c r="I33" s="17" t="s">
        <v>50</v>
      </c>
      <c r="J33" s="17" t="s">
        <v>49</v>
      </c>
      <c r="K33" s="678">
        <v>1998</v>
      </c>
      <c r="L33" s="17" t="s">
        <v>53</v>
      </c>
      <c r="M33" s="17" t="s">
        <v>50</v>
      </c>
      <c r="N33" s="17" t="s">
        <v>50</v>
      </c>
      <c r="O33" s="202" t="s">
        <v>50</v>
      </c>
      <c r="P33" s="450" t="s">
        <v>50</v>
      </c>
      <c r="Q33" s="202" t="s">
        <v>50</v>
      </c>
      <c r="R33" s="17">
        <v>379</v>
      </c>
      <c r="S33" s="202">
        <f t="shared" si="1"/>
        <v>6.0640000000000001</v>
      </c>
      <c r="T33" s="450">
        <v>384</v>
      </c>
      <c r="U33" s="202">
        <f t="shared" si="0"/>
        <v>6.1440000000000001</v>
      </c>
      <c r="V33" s="12">
        <v>62.5</v>
      </c>
      <c r="W33" s="443"/>
      <c r="X33" s="189" t="s">
        <v>54</v>
      </c>
      <c r="Y33" s="193" t="s">
        <v>54</v>
      </c>
      <c r="Z33" s="17" t="s">
        <v>51</v>
      </c>
      <c r="AA33" s="17" t="s">
        <v>51</v>
      </c>
      <c r="AB33" s="17" t="s">
        <v>54</v>
      </c>
      <c r="AC33" s="13" t="s">
        <v>50</v>
      </c>
      <c r="AD33" s="665" t="s">
        <v>3259</v>
      </c>
      <c r="AE33" s="18"/>
      <c r="AF33" s="17" t="s">
        <v>50</v>
      </c>
      <c r="AG33" s="12" t="s">
        <v>50</v>
      </c>
      <c r="AH33" s="193">
        <v>2019</v>
      </c>
      <c r="AI33" s="17">
        <v>2019</v>
      </c>
      <c r="AJ33" s="17" t="s">
        <v>165</v>
      </c>
      <c r="AK33" s="17" t="s">
        <v>166</v>
      </c>
      <c r="AL33" s="686" t="s">
        <v>27</v>
      </c>
      <c r="AM33" s="18" t="s">
        <v>50</v>
      </c>
      <c r="AN33" s="18" t="s">
        <v>50</v>
      </c>
      <c r="AO33" s="200">
        <v>350010002161</v>
      </c>
      <c r="AP33" s="12" t="s">
        <v>3098</v>
      </c>
      <c r="AQ33" s="17" t="s">
        <v>167</v>
      </c>
      <c r="AR33" s="12" t="s">
        <v>77</v>
      </c>
      <c r="AS33" s="17" t="s">
        <v>167</v>
      </c>
      <c r="AT33" s="12" t="s">
        <v>1189</v>
      </c>
      <c r="AU33" s="360"/>
      <c r="AV33" s="719"/>
      <c r="AW33" s="719"/>
      <c r="AX33" s="719"/>
    </row>
    <row r="34" spans="1:50" ht="12.75" customHeight="1">
      <c r="A34" s="356">
        <v>29</v>
      </c>
      <c r="B34" s="299" t="s">
        <v>169</v>
      </c>
      <c r="C34" s="12" t="s">
        <v>3175</v>
      </c>
      <c r="D34" s="299" t="s">
        <v>2347</v>
      </c>
      <c r="E34" s="12" t="s">
        <v>3268</v>
      </c>
      <c r="F34" s="17">
        <v>74</v>
      </c>
      <c r="G34" s="13" t="s">
        <v>50</v>
      </c>
      <c r="H34" s="465" t="s">
        <v>50</v>
      </c>
      <c r="I34" s="17" t="s">
        <v>50</v>
      </c>
      <c r="J34" s="17" t="s">
        <v>50</v>
      </c>
      <c r="K34" s="676">
        <v>2001</v>
      </c>
      <c r="L34" s="17" t="s">
        <v>50</v>
      </c>
      <c r="M34" s="17" t="s">
        <v>50</v>
      </c>
      <c r="N34" s="17" t="s">
        <v>50</v>
      </c>
      <c r="O34" s="202" t="s">
        <v>50</v>
      </c>
      <c r="P34" s="450" t="s">
        <v>50</v>
      </c>
      <c r="Q34" s="202" t="s">
        <v>50</v>
      </c>
      <c r="R34" s="17" t="s">
        <v>50</v>
      </c>
      <c r="S34" s="202" t="s">
        <v>50</v>
      </c>
      <c r="T34" s="450"/>
      <c r="U34" s="202" t="e">
        <f t="shared" si="0"/>
        <v>#DIV/0!</v>
      </c>
      <c r="V34" s="12"/>
      <c r="W34" s="443"/>
      <c r="X34" s="189" t="s">
        <v>3327</v>
      </c>
      <c r="Y34" s="440" t="s">
        <v>50</v>
      </c>
      <c r="Z34" s="17" t="s">
        <v>50</v>
      </c>
      <c r="AA34" s="17" t="s">
        <v>50</v>
      </c>
      <c r="AB34" s="17" t="s">
        <v>50</v>
      </c>
      <c r="AC34" s="17"/>
      <c r="AD34" s="665" t="s">
        <v>50</v>
      </c>
      <c r="AE34" s="18" t="s">
        <v>50</v>
      </c>
      <c r="AF34" s="17" t="s">
        <v>50</v>
      </c>
      <c r="AG34" s="12" t="s">
        <v>50</v>
      </c>
      <c r="AH34" s="440" t="s">
        <v>50</v>
      </c>
      <c r="AI34" s="17" t="s">
        <v>50</v>
      </c>
      <c r="AJ34" s="17" t="s">
        <v>171</v>
      </c>
      <c r="AK34" s="17" t="s">
        <v>172</v>
      </c>
      <c r="AL34" s="686" t="s">
        <v>170</v>
      </c>
      <c r="AM34" s="18" t="s">
        <v>50</v>
      </c>
      <c r="AN34" s="18" t="s">
        <v>50</v>
      </c>
      <c r="AO34" s="200" t="s">
        <v>168</v>
      </c>
      <c r="AP34" s="12"/>
      <c r="AQ34" s="17"/>
      <c r="AR34" s="12"/>
      <c r="AS34" s="17"/>
      <c r="AT34" s="12"/>
      <c r="AU34" s="360"/>
      <c r="AV34" s="719"/>
      <c r="AW34" s="719"/>
      <c r="AX34" s="719"/>
    </row>
    <row r="35" spans="1:50" ht="67.5" customHeight="1">
      <c r="A35" s="356">
        <v>30</v>
      </c>
      <c r="B35" s="299" t="s">
        <v>173</v>
      </c>
      <c r="C35" s="12" t="s">
        <v>3175</v>
      </c>
      <c r="D35" s="20"/>
      <c r="E35" s="12" t="s">
        <v>62</v>
      </c>
      <c r="F35" s="17">
        <v>62.5</v>
      </c>
      <c r="G35" s="12" t="s">
        <v>109</v>
      </c>
      <c r="H35" s="461" t="s">
        <v>51</v>
      </c>
      <c r="I35" s="186">
        <v>19346</v>
      </c>
      <c r="J35" s="17" t="s">
        <v>49</v>
      </c>
      <c r="K35" s="18">
        <v>1998</v>
      </c>
      <c r="L35" s="17" t="s">
        <v>53</v>
      </c>
      <c r="M35" s="17" t="s">
        <v>50</v>
      </c>
      <c r="N35" s="17">
        <v>323</v>
      </c>
      <c r="O35" s="202">
        <f>N35/V35</f>
        <v>5.1680000000000001</v>
      </c>
      <c r="P35" s="450" t="s">
        <v>50</v>
      </c>
      <c r="Q35" s="202" t="s">
        <v>50</v>
      </c>
      <c r="R35" s="17">
        <v>327</v>
      </c>
      <c r="S35" s="202">
        <f>R35/V35</f>
        <v>5.2320000000000002</v>
      </c>
      <c r="T35" s="450">
        <v>301</v>
      </c>
      <c r="U35" s="202">
        <f t="shared" si="0"/>
        <v>4.8159999999999998</v>
      </c>
      <c r="V35" s="12">
        <v>62.5</v>
      </c>
      <c r="W35" s="443" t="s">
        <v>2546</v>
      </c>
      <c r="X35" s="189" t="s">
        <v>54</v>
      </c>
      <c r="Y35" s="193" t="s">
        <v>53</v>
      </c>
      <c r="Z35" s="17" t="s">
        <v>51</v>
      </c>
      <c r="AA35" s="17" t="s">
        <v>51</v>
      </c>
      <c r="AB35" s="17" t="s">
        <v>54</v>
      </c>
      <c r="AC35" s="17" t="s">
        <v>68</v>
      </c>
      <c r="AD35" s="665" t="s">
        <v>50</v>
      </c>
      <c r="AE35" s="665" t="s">
        <v>50</v>
      </c>
      <c r="AF35" s="17" t="s">
        <v>50</v>
      </c>
      <c r="AG35" s="12" t="s">
        <v>50</v>
      </c>
      <c r="AH35" s="193">
        <v>2019</v>
      </c>
      <c r="AI35" s="17">
        <v>2019</v>
      </c>
      <c r="AJ35" s="17" t="s">
        <v>174</v>
      </c>
      <c r="AK35" s="17" t="s">
        <v>175</v>
      </c>
      <c r="AL35" s="686" t="s">
        <v>59</v>
      </c>
      <c r="AM35" s="18" t="s">
        <v>50</v>
      </c>
      <c r="AN35" s="18" t="s">
        <v>50</v>
      </c>
      <c r="AO35" s="732" t="s">
        <v>93</v>
      </c>
      <c r="AP35" s="12" t="s">
        <v>3091</v>
      </c>
      <c r="AQ35" s="17" t="s">
        <v>3105</v>
      </c>
      <c r="AR35" s="12" t="s">
        <v>3091</v>
      </c>
      <c r="AS35" s="17" t="s">
        <v>3105</v>
      </c>
      <c r="AT35" s="12" t="s">
        <v>766</v>
      </c>
      <c r="AU35" s="360"/>
      <c r="AV35" s="719"/>
      <c r="AW35" s="719"/>
      <c r="AX35" s="719"/>
    </row>
    <row r="36" spans="1:50" ht="38.25" customHeight="1">
      <c r="A36" s="356">
        <v>31</v>
      </c>
      <c r="B36" s="299" t="s">
        <v>176</v>
      </c>
      <c r="C36" s="12" t="s">
        <v>3175</v>
      </c>
      <c r="D36" s="299" t="s">
        <v>2348</v>
      </c>
      <c r="E36" s="12" t="s">
        <v>62</v>
      </c>
      <c r="F36" s="17">
        <v>67.8</v>
      </c>
      <c r="G36" s="12" t="s">
        <v>109</v>
      </c>
      <c r="H36" s="461" t="s">
        <v>51</v>
      </c>
      <c r="I36" s="186">
        <v>26699</v>
      </c>
      <c r="J36" s="17" t="s">
        <v>49</v>
      </c>
      <c r="K36" s="678">
        <v>2001</v>
      </c>
      <c r="L36" s="17" t="s">
        <v>53</v>
      </c>
      <c r="M36" s="17" t="s">
        <v>50</v>
      </c>
      <c r="N36" s="17" t="s">
        <v>50</v>
      </c>
      <c r="O36" s="202" t="s">
        <v>50</v>
      </c>
      <c r="P36" s="450" t="s">
        <v>50</v>
      </c>
      <c r="Q36" s="202" t="s">
        <v>50</v>
      </c>
      <c r="R36" s="17">
        <v>122</v>
      </c>
      <c r="S36" s="202">
        <f>R36/V36</f>
        <v>1.7941176470588236</v>
      </c>
      <c r="T36" s="450">
        <v>129</v>
      </c>
      <c r="U36" s="202">
        <f t="shared" si="0"/>
        <v>1.8970588235294117</v>
      </c>
      <c r="V36" s="12">
        <v>68</v>
      </c>
      <c r="W36" s="443"/>
      <c r="X36" s="189" t="s">
        <v>54</v>
      </c>
      <c r="Y36" s="193" t="s">
        <v>53</v>
      </c>
      <c r="Z36" s="17" t="s">
        <v>51</v>
      </c>
      <c r="AA36" s="17" t="s">
        <v>51</v>
      </c>
      <c r="AB36" s="17" t="s">
        <v>54</v>
      </c>
      <c r="AC36" s="17" t="s">
        <v>68</v>
      </c>
      <c r="AD36" s="665" t="s">
        <v>50</v>
      </c>
      <c r="AE36" s="665" t="s">
        <v>50</v>
      </c>
      <c r="AF36" s="17" t="s">
        <v>50</v>
      </c>
      <c r="AG36" s="12" t="s">
        <v>50</v>
      </c>
      <c r="AH36" s="440" t="s">
        <v>50</v>
      </c>
      <c r="AI36" s="17" t="s">
        <v>50</v>
      </c>
      <c r="AJ36" s="17" t="s">
        <v>177</v>
      </c>
      <c r="AK36" s="17" t="s">
        <v>178</v>
      </c>
      <c r="AL36" s="686" t="s">
        <v>59</v>
      </c>
      <c r="AM36" s="18" t="s">
        <v>50</v>
      </c>
      <c r="AN36" s="18" t="s">
        <v>50</v>
      </c>
      <c r="AO36" s="200">
        <v>300715</v>
      </c>
      <c r="AP36" s="12" t="s">
        <v>3091</v>
      </c>
      <c r="AQ36" s="17" t="s">
        <v>3105</v>
      </c>
      <c r="AR36" s="12" t="s">
        <v>3091</v>
      </c>
      <c r="AS36" s="17" t="s">
        <v>3105</v>
      </c>
      <c r="AT36" s="12" t="s">
        <v>2324</v>
      </c>
      <c r="AU36" s="360"/>
      <c r="AV36" s="719"/>
      <c r="AW36" s="719"/>
      <c r="AX36" s="719"/>
    </row>
    <row r="37" spans="1:50" ht="38.25" customHeight="1">
      <c r="A37" s="356">
        <v>32</v>
      </c>
      <c r="B37" s="299" t="s">
        <v>179</v>
      </c>
      <c r="C37" s="12" t="s">
        <v>3175</v>
      </c>
      <c r="D37" s="299" t="s">
        <v>2349</v>
      </c>
      <c r="E37" s="12" t="s">
        <v>62</v>
      </c>
      <c r="F37" s="17">
        <v>47.5</v>
      </c>
      <c r="G37" s="13" t="s">
        <v>50</v>
      </c>
      <c r="H37" s="461" t="s">
        <v>51</v>
      </c>
      <c r="I37" s="17" t="s">
        <v>50</v>
      </c>
      <c r="J37" s="17" t="s">
        <v>49</v>
      </c>
      <c r="K37" s="678">
        <v>2001</v>
      </c>
      <c r="L37" s="17" t="s">
        <v>53</v>
      </c>
      <c r="M37" s="17" t="s">
        <v>50</v>
      </c>
      <c r="N37" s="17">
        <v>66</v>
      </c>
      <c r="O37" s="202">
        <f>N37/V37</f>
        <v>1.375</v>
      </c>
      <c r="P37" s="450" t="s">
        <v>50</v>
      </c>
      <c r="Q37" s="202" t="s">
        <v>50</v>
      </c>
      <c r="R37" s="17" t="s">
        <v>50</v>
      </c>
      <c r="S37" s="202" t="s">
        <v>50</v>
      </c>
      <c r="T37" s="450"/>
      <c r="U37" s="202"/>
      <c r="V37" s="12">
        <v>48</v>
      </c>
      <c r="W37" s="443"/>
      <c r="X37" s="189" t="s">
        <v>54</v>
      </c>
      <c r="Y37" s="193" t="s">
        <v>54</v>
      </c>
      <c r="Z37" s="17" t="s">
        <v>51</v>
      </c>
      <c r="AA37" s="17" t="s">
        <v>51</v>
      </c>
      <c r="AB37" s="17" t="s">
        <v>53</v>
      </c>
      <c r="AC37" s="17" t="s">
        <v>50</v>
      </c>
      <c r="AD37" s="665" t="s">
        <v>50</v>
      </c>
      <c r="AE37" s="665" t="s">
        <v>50</v>
      </c>
      <c r="AF37" s="17" t="s">
        <v>50</v>
      </c>
      <c r="AG37" s="12" t="s">
        <v>50</v>
      </c>
      <c r="AH37" s="193">
        <v>2020</v>
      </c>
      <c r="AI37" s="17">
        <v>2020</v>
      </c>
      <c r="AJ37" s="17" t="s">
        <v>180</v>
      </c>
      <c r="AK37" s="17" t="s">
        <v>181</v>
      </c>
      <c r="AL37" s="686" t="s">
        <v>59</v>
      </c>
      <c r="AM37" s="18" t="s">
        <v>50</v>
      </c>
      <c r="AN37" s="18" t="s">
        <v>50</v>
      </c>
      <c r="AO37" s="200">
        <v>300720</v>
      </c>
      <c r="AP37" s="12" t="s">
        <v>3104</v>
      </c>
      <c r="AQ37" s="17" t="s">
        <v>182</v>
      </c>
      <c r="AR37" s="12" t="s">
        <v>3104</v>
      </c>
      <c r="AS37" s="17" t="s">
        <v>182</v>
      </c>
      <c r="AT37" s="12" t="s">
        <v>2324</v>
      </c>
      <c r="AU37" s="360"/>
      <c r="AV37" s="719"/>
      <c r="AW37" s="719"/>
      <c r="AX37" s="719"/>
    </row>
    <row r="38" spans="1:50" ht="51" customHeight="1">
      <c r="A38" s="356">
        <v>33</v>
      </c>
      <c r="B38" s="299" t="s">
        <v>183</v>
      </c>
      <c r="C38" s="12" t="s">
        <v>3175</v>
      </c>
      <c r="D38" s="299" t="s">
        <v>2350</v>
      </c>
      <c r="E38" s="12" t="s">
        <v>62</v>
      </c>
      <c r="F38" s="17">
        <v>62.5</v>
      </c>
      <c r="G38" s="13" t="s">
        <v>186</v>
      </c>
      <c r="H38" s="461" t="s">
        <v>51</v>
      </c>
      <c r="I38" s="17">
        <v>80130</v>
      </c>
      <c r="J38" s="17" t="s">
        <v>49</v>
      </c>
      <c r="K38" s="678">
        <v>2001</v>
      </c>
      <c r="L38" s="17" t="s">
        <v>53</v>
      </c>
      <c r="M38" s="17" t="s">
        <v>50</v>
      </c>
      <c r="N38" s="17" t="s">
        <v>50</v>
      </c>
      <c r="O38" s="202" t="s">
        <v>50</v>
      </c>
      <c r="P38" s="450" t="s">
        <v>50</v>
      </c>
      <c r="Q38" s="202" t="s">
        <v>50</v>
      </c>
      <c r="R38" s="17" t="s">
        <v>50</v>
      </c>
      <c r="S38" s="202" t="s">
        <v>50</v>
      </c>
      <c r="T38" s="450"/>
      <c r="U38" s="202"/>
      <c r="V38" s="12">
        <v>62</v>
      </c>
      <c r="W38" s="443"/>
      <c r="X38" s="189" t="s">
        <v>3327</v>
      </c>
      <c r="Y38" s="193" t="s">
        <v>54</v>
      </c>
      <c r="Z38" s="17" t="s">
        <v>51</v>
      </c>
      <c r="AA38" s="17" t="s">
        <v>51</v>
      </c>
      <c r="AB38" s="17" t="s">
        <v>53</v>
      </c>
      <c r="AC38" s="180" t="s">
        <v>50</v>
      </c>
      <c r="AD38" s="440" t="s">
        <v>50</v>
      </c>
      <c r="AE38" s="18">
        <v>2001</v>
      </c>
      <c r="AF38" s="12" t="s">
        <v>50</v>
      </c>
      <c r="AG38" s="12" t="s">
        <v>50</v>
      </c>
      <c r="AH38" s="440" t="s">
        <v>50</v>
      </c>
      <c r="AI38" s="17" t="s">
        <v>50</v>
      </c>
      <c r="AJ38" s="17" t="s">
        <v>184</v>
      </c>
      <c r="AK38" s="17" t="s">
        <v>185</v>
      </c>
      <c r="AL38" s="686" t="s">
        <v>59</v>
      </c>
      <c r="AM38" s="13" t="s">
        <v>187</v>
      </c>
      <c r="AN38" s="187" t="s">
        <v>188</v>
      </c>
      <c r="AO38" s="200">
        <v>300722</v>
      </c>
      <c r="AP38" s="12" t="s">
        <v>3092</v>
      </c>
      <c r="AQ38" s="17" t="s">
        <v>3106</v>
      </c>
      <c r="AR38" s="12" t="s">
        <v>3092</v>
      </c>
      <c r="AS38" s="17" t="s">
        <v>3106</v>
      </c>
      <c r="AT38" s="12"/>
      <c r="AU38" s="360"/>
      <c r="AV38" s="719"/>
      <c r="AW38" s="719"/>
      <c r="AX38" s="719"/>
    </row>
    <row r="39" spans="1:50" ht="76.5" customHeight="1">
      <c r="A39" s="356">
        <v>34</v>
      </c>
      <c r="B39" s="299" t="s">
        <v>189</v>
      </c>
      <c r="C39" s="12" t="s">
        <v>3179</v>
      </c>
      <c r="D39" s="299" t="s">
        <v>2351</v>
      </c>
      <c r="E39" s="12" t="s">
        <v>62</v>
      </c>
      <c r="F39" s="17">
        <v>62.5</v>
      </c>
      <c r="G39" s="13" t="s">
        <v>186</v>
      </c>
      <c r="H39" s="461" t="s">
        <v>51</v>
      </c>
      <c r="I39" s="17">
        <v>80130</v>
      </c>
      <c r="J39" s="17" t="s">
        <v>49</v>
      </c>
      <c r="K39" s="678">
        <v>2001</v>
      </c>
      <c r="L39" s="17" t="s">
        <v>53</v>
      </c>
      <c r="M39" s="17" t="s">
        <v>50</v>
      </c>
      <c r="N39" s="17" t="s">
        <v>50</v>
      </c>
      <c r="O39" s="202" t="s">
        <v>50</v>
      </c>
      <c r="P39" s="450" t="s">
        <v>50</v>
      </c>
      <c r="Q39" s="202" t="s">
        <v>50</v>
      </c>
      <c r="R39" s="17" t="s">
        <v>50</v>
      </c>
      <c r="S39" s="202" t="s">
        <v>50</v>
      </c>
      <c r="T39" s="450">
        <v>33</v>
      </c>
      <c r="U39" s="202">
        <f t="shared" si="0"/>
        <v>0.52800000000000002</v>
      </c>
      <c r="V39" s="12">
        <v>62.5</v>
      </c>
      <c r="W39" s="443"/>
      <c r="X39" s="189" t="s">
        <v>53</v>
      </c>
      <c r="Y39" s="193" t="s">
        <v>54</v>
      </c>
      <c r="Z39" s="17" t="s">
        <v>51</v>
      </c>
      <c r="AA39" s="17" t="s">
        <v>51</v>
      </c>
      <c r="AB39" s="17" t="s">
        <v>53</v>
      </c>
      <c r="AC39" s="180" t="s">
        <v>50</v>
      </c>
      <c r="AD39" s="440" t="s">
        <v>50</v>
      </c>
      <c r="AE39" s="13" t="s">
        <v>3260</v>
      </c>
      <c r="AF39" s="12" t="s">
        <v>50</v>
      </c>
      <c r="AG39" s="12" t="s">
        <v>50</v>
      </c>
      <c r="AH39" s="440" t="s">
        <v>50</v>
      </c>
      <c r="AI39" s="17" t="s">
        <v>50</v>
      </c>
      <c r="AJ39" s="17" t="s">
        <v>190</v>
      </c>
      <c r="AK39" s="17" t="s">
        <v>191</v>
      </c>
      <c r="AL39" s="686" t="s">
        <v>59</v>
      </c>
      <c r="AM39" s="13" t="s">
        <v>192</v>
      </c>
      <c r="AN39" s="187" t="s">
        <v>193</v>
      </c>
      <c r="AO39" s="200">
        <v>300728</v>
      </c>
      <c r="AP39" s="12" t="s">
        <v>3092</v>
      </c>
      <c r="AQ39" s="17" t="s">
        <v>3106</v>
      </c>
      <c r="AR39" s="12" t="s">
        <v>3092</v>
      </c>
      <c r="AS39" s="17" t="s">
        <v>3106</v>
      </c>
      <c r="AT39" s="12"/>
      <c r="AU39" s="360"/>
      <c r="AV39" s="719"/>
      <c r="AW39" s="719"/>
      <c r="AX39" s="719"/>
    </row>
    <row r="40" spans="1:50" ht="48.75" customHeight="1">
      <c r="A40" s="356">
        <v>35</v>
      </c>
      <c r="B40" s="299" t="s">
        <v>194</v>
      </c>
      <c r="C40" s="12" t="s">
        <v>3179</v>
      </c>
      <c r="D40" s="299" t="s">
        <v>369</v>
      </c>
      <c r="E40" s="12" t="s">
        <v>62</v>
      </c>
      <c r="F40" s="17">
        <v>62.5</v>
      </c>
      <c r="G40" s="13" t="s">
        <v>186</v>
      </c>
      <c r="H40" s="461" t="s">
        <v>51</v>
      </c>
      <c r="I40" s="17">
        <v>80130</v>
      </c>
      <c r="J40" s="17" t="s">
        <v>49</v>
      </c>
      <c r="K40" s="678">
        <v>2001</v>
      </c>
      <c r="L40" s="17" t="s">
        <v>53</v>
      </c>
      <c r="M40" s="17" t="s">
        <v>50</v>
      </c>
      <c r="N40" s="17" t="s">
        <v>50</v>
      </c>
      <c r="O40" s="202" t="s">
        <v>50</v>
      </c>
      <c r="P40" s="450" t="s">
        <v>50</v>
      </c>
      <c r="Q40" s="202" t="s">
        <v>50</v>
      </c>
      <c r="R40" s="17" t="s">
        <v>50</v>
      </c>
      <c r="S40" s="202" t="s">
        <v>50</v>
      </c>
      <c r="T40" s="450">
        <v>124</v>
      </c>
      <c r="U40" s="202">
        <f t="shared" si="0"/>
        <v>1.984</v>
      </c>
      <c r="V40" s="12">
        <v>62.5</v>
      </c>
      <c r="W40" s="443" t="s">
        <v>3321</v>
      </c>
      <c r="X40" s="189" t="s">
        <v>54</v>
      </c>
      <c r="Y40" s="193" t="s">
        <v>54</v>
      </c>
      <c r="Z40" s="17" t="s">
        <v>51</v>
      </c>
      <c r="AA40" s="17" t="s">
        <v>51</v>
      </c>
      <c r="AB40" s="17" t="s">
        <v>53</v>
      </c>
      <c r="AC40" s="180" t="s">
        <v>50</v>
      </c>
      <c r="AD40" s="440" t="s">
        <v>3266</v>
      </c>
      <c r="AE40" s="18">
        <v>2012</v>
      </c>
      <c r="AF40" s="12" t="s">
        <v>50</v>
      </c>
      <c r="AG40" s="12" t="s">
        <v>50</v>
      </c>
      <c r="AH40" s="193">
        <v>2018</v>
      </c>
      <c r="AI40" s="17">
        <v>2018</v>
      </c>
      <c r="AJ40" s="17" t="s">
        <v>195</v>
      </c>
      <c r="AK40" s="17" t="s">
        <v>196</v>
      </c>
      <c r="AL40" s="686" t="s">
        <v>59</v>
      </c>
      <c r="AM40" s="13" t="s">
        <v>197</v>
      </c>
      <c r="AN40" s="187" t="s">
        <v>198</v>
      </c>
      <c r="AO40" s="200">
        <v>300734</v>
      </c>
      <c r="AP40" s="12" t="s">
        <v>3092</v>
      </c>
      <c r="AQ40" s="17" t="s">
        <v>3106</v>
      </c>
      <c r="AR40" s="12" t="s">
        <v>3092</v>
      </c>
      <c r="AS40" s="17" t="s">
        <v>3106</v>
      </c>
      <c r="AT40" s="12" t="s">
        <v>2319</v>
      </c>
      <c r="AU40" s="360"/>
      <c r="AV40" s="719"/>
      <c r="AW40" s="719"/>
      <c r="AX40" s="719"/>
    </row>
    <row r="41" spans="1:50" ht="76.5" customHeight="1">
      <c r="A41" s="356">
        <v>36</v>
      </c>
      <c r="B41" s="299" t="s">
        <v>199</v>
      </c>
      <c r="C41" s="12" t="s">
        <v>3179</v>
      </c>
      <c r="D41" s="299" t="s">
        <v>2352</v>
      </c>
      <c r="E41" s="12" t="s">
        <v>62</v>
      </c>
      <c r="F41" s="17">
        <v>62.5</v>
      </c>
      <c r="G41" s="13" t="s">
        <v>186</v>
      </c>
      <c r="H41" s="461" t="s">
        <v>51</v>
      </c>
      <c r="I41" s="17">
        <v>80130</v>
      </c>
      <c r="J41" s="17" t="s">
        <v>49</v>
      </c>
      <c r="K41" s="678">
        <v>2001</v>
      </c>
      <c r="L41" s="17" t="s">
        <v>53</v>
      </c>
      <c r="M41" s="17" t="s">
        <v>50</v>
      </c>
      <c r="N41" s="17" t="s">
        <v>50</v>
      </c>
      <c r="O41" s="202" t="s">
        <v>50</v>
      </c>
      <c r="P41" s="450" t="s">
        <v>50</v>
      </c>
      <c r="Q41" s="202" t="s">
        <v>50</v>
      </c>
      <c r="R41" s="17">
        <v>82</v>
      </c>
      <c r="S41" s="202">
        <f>R41/V41</f>
        <v>1.5185185185185186</v>
      </c>
      <c r="T41" s="450"/>
      <c r="U41" s="202"/>
      <c r="V41" s="12">
        <v>54</v>
      </c>
      <c r="W41" s="443" t="s">
        <v>2547</v>
      </c>
      <c r="X41" s="189" t="s">
        <v>54</v>
      </c>
      <c r="Y41" s="193" t="s">
        <v>54</v>
      </c>
      <c r="Z41" s="17" t="s">
        <v>51</v>
      </c>
      <c r="AA41" s="17" t="s">
        <v>51</v>
      </c>
      <c r="AB41" s="17" t="s">
        <v>53</v>
      </c>
      <c r="AC41" s="180" t="s">
        <v>50</v>
      </c>
      <c r="AD41" s="440" t="s">
        <v>50</v>
      </c>
      <c r="AE41" s="18">
        <v>2019</v>
      </c>
      <c r="AF41" s="12" t="s">
        <v>50</v>
      </c>
      <c r="AG41" s="12" t="s">
        <v>50</v>
      </c>
      <c r="AH41" s="440" t="s">
        <v>3202</v>
      </c>
      <c r="AI41" s="17" t="s">
        <v>3203</v>
      </c>
      <c r="AJ41" s="17" t="s">
        <v>200</v>
      </c>
      <c r="AK41" s="17" t="s">
        <v>201</v>
      </c>
      <c r="AL41" s="686" t="s">
        <v>59</v>
      </c>
      <c r="AM41" s="13" t="s">
        <v>202</v>
      </c>
      <c r="AN41" s="187" t="s">
        <v>203</v>
      </c>
      <c r="AO41" s="200">
        <v>300738</v>
      </c>
      <c r="AP41" s="12" t="s">
        <v>3092</v>
      </c>
      <c r="AQ41" s="17" t="s">
        <v>3106</v>
      </c>
      <c r="AR41" s="12" t="s">
        <v>3092</v>
      </c>
      <c r="AS41" s="17" t="s">
        <v>3106</v>
      </c>
      <c r="AT41" s="12" t="s">
        <v>2317</v>
      </c>
      <c r="AU41" s="360"/>
      <c r="AV41" s="719"/>
      <c r="AW41" s="719"/>
      <c r="AX41" s="719"/>
    </row>
    <row r="42" spans="1:50" ht="45" customHeight="1">
      <c r="A42" s="356">
        <v>37</v>
      </c>
      <c r="B42" s="299" t="s">
        <v>204</v>
      </c>
      <c r="C42" s="12" t="s">
        <v>3179</v>
      </c>
      <c r="D42" s="299" t="s">
        <v>2353</v>
      </c>
      <c r="E42" s="12" t="s">
        <v>62</v>
      </c>
      <c r="F42" s="17">
        <v>42.5</v>
      </c>
      <c r="G42" s="13" t="s">
        <v>50</v>
      </c>
      <c r="H42" s="465" t="s">
        <v>50</v>
      </c>
      <c r="I42" s="17" t="s">
        <v>50</v>
      </c>
      <c r="J42" s="17" t="s">
        <v>49</v>
      </c>
      <c r="K42" s="678">
        <v>2001</v>
      </c>
      <c r="L42" s="17" t="s">
        <v>53</v>
      </c>
      <c r="M42" s="17" t="s">
        <v>50</v>
      </c>
      <c r="N42" s="17" t="s">
        <v>50</v>
      </c>
      <c r="O42" s="202" t="s">
        <v>50</v>
      </c>
      <c r="P42" s="450" t="s">
        <v>50</v>
      </c>
      <c r="Q42" s="202" t="s">
        <v>50</v>
      </c>
      <c r="R42" s="17">
        <v>45</v>
      </c>
      <c r="S42" s="202">
        <f>R42/V42</f>
        <v>1.0588235294117647</v>
      </c>
      <c r="T42" s="450"/>
      <c r="U42" s="202"/>
      <c r="V42" s="12">
        <v>42.5</v>
      </c>
      <c r="W42" s="443" t="s">
        <v>2548</v>
      </c>
      <c r="X42" s="189" t="s">
        <v>54</v>
      </c>
      <c r="Y42" s="193" t="s">
        <v>54</v>
      </c>
      <c r="Z42" s="17" t="s">
        <v>51</v>
      </c>
      <c r="AA42" s="17" t="s">
        <v>51</v>
      </c>
      <c r="AB42" s="17" t="s">
        <v>53</v>
      </c>
      <c r="AC42" s="18">
        <v>2019</v>
      </c>
      <c r="AD42" s="440" t="s">
        <v>50</v>
      </c>
      <c r="AE42" s="440" t="s">
        <v>50</v>
      </c>
      <c r="AF42" s="17" t="s">
        <v>50</v>
      </c>
      <c r="AG42" s="12" t="s">
        <v>50</v>
      </c>
      <c r="AH42" s="440" t="s">
        <v>3202</v>
      </c>
      <c r="AI42" s="17" t="s">
        <v>3203</v>
      </c>
      <c r="AJ42" s="17" t="s">
        <v>205</v>
      </c>
      <c r="AK42" s="17" t="s">
        <v>206</v>
      </c>
      <c r="AL42" s="686" t="s">
        <v>59</v>
      </c>
      <c r="AM42" s="18" t="s">
        <v>50</v>
      </c>
      <c r="AN42" s="18" t="s">
        <v>50</v>
      </c>
      <c r="AO42" s="200">
        <v>300743</v>
      </c>
      <c r="AP42" s="12" t="s">
        <v>3093</v>
      </c>
      <c r="AQ42" s="17" t="s">
        <v>207</v>
      </c>
      <c r="AR42" s="12" t="s">
        <v>3093</v>
      </c>
      <c r="AS42" s="17" t="s">
        <v>207</v>
      </c>
      <c r="AT42" s="12" t="s">
        <v>823</v>
      </c>
      <c r="AU42" s="360"/>
      <c r="AV42" s="719"/>
      <c r="AW42" s="719"/>
      <c r="AX42" s="719"/>
    </row>
    <row r="43" spans="1:50" ht="33.75" customHeight="1">
      <c r="A43" s="356">
        <v>38</v>
      </c>
      <c r="B43" s="299" t="s">
        <v>208</v>
      </c>
      <c r="C43" s="12" t="s">
        <v>3179</v>
      </c>
      <c r="D43" s="299" t="s">
        <v>2354</v>
      </c>
      <c r="E43" s="12" t="s">
        <v>3268</v>
      </c>
      <c r="F43" s="17">
        <v>63</v>
      </c>
      <c r="G43" s="13" t="s">
        <v>50</v>
      </c>
      <c r="H43" s="465" t="s">
        <v>50</v>
      </c>
      <c r="I43" s="17" t="s">
        <v>50</v>
      </c>
      <c r="J43" s="17" t="s">
        <v>64</v>
      </c>
      <c r="K43" s="678">
        <v>2001</v>
      </c>
      <c r="L43" s="17" t="s">
        <v>50</v>
      </c>
      <c r="M43" s="17" t="s">
        <v>50</v>
      </c>
      <c r="N43" s="17">
        <v>41</v>
      </c>
      <c r="O43" s="202">
        <f>N43/V43</f>
        <v>0.65079365079365081</v>
      </c>
      <c r="P43" s="450" t="s">
        <v>50</v>
      </c>
      <c r="Q43" s="202" t="s">
        <v>50</v>
      </c>
      <c r="R43" s="17" t="s">
        <v>50</v>
      </c>
      <c r="S43" s="202" t="s">
        <v>50</v>
      </c>
      <c r="T43" s="450"/>
      <c r="U43" s="202"/>
      <c r="V43" s="12">
        <v>63</v>
      </c>
      <c r="W43" s="443" t="s">
        <v>3217</v>
      </c>
      <c r="X43" s="189" t="s">
        <v>53</v>
      </c>
      <c r="Y43" s="193" t="s">
        <v>54</v>
      </c>
      <c r="Z43" s="17" t="s">
        <v>51</v>
      </c>
      <c r="AA43" s="17" t="s">
        <v>51</v>
      </c>
      <c r="AB43" s="17" t="s">
        <v>53</v>
      </c>
      <c r="AC43" s="18">
        <v>2019</v>
      </c>
      <c r="AD43" s="440" t="s">
        <v>50</v>
      </c>
      <c r="AE43" s="440" t="s">
        <v>50</v>
      </c>
      <c r="AF43" s="17" t="s">
        <v>50</v>
      </c>
      <c r="AG43" s="12" t="s">
        <v>50</v>
      </c>
      <c r="AH43" s="193">
        <v>2017</v>
      </c>
      <c r="AI43" s="17">
        <v>2017</v>
      </c>
      <c r="AJ43" s="17" t="s">
        <v>209</v>
      </c>
      <c r="AK43" s="17" t="s">
        <v>210</v>
      </c>
      <c r="AL43" s="686" t="s">
        <v>27</v>
      </c>
      <c r="AM43" s="18" t="s">
        <v>50</v>
      </c>
      <c r="AN43" s="18" t="s">
        <v>50</v>
      </c>
      <c r="AO43" s="200">
        <v>230010003983</v>
      </c>
      <c r="AP43" s="12" t="s">
        <v>3093</v>
      </c>
      <c r="AQ43" s="17" t="s">
        <v>207</v>
      </c>
      <c r="AR43" s="12" t="s">
        <v>3093</v>
      </c>
      <c r="AS43" s="17" t="s">
        <v>207</v>
      </c>
      <c r="AT43" s="12"/>
      <c r="AU43" s="360"/>
      <c r="AV43" s="719"/>
      <c r="AW43" s="719"/>
      <c r="AX43" s="719"/>
    </row>
    <row r="44" spans="1:50" ht="25.5" customHeight="1">
      <c r="A44" s="356">
        <v>39</v>
      </c>
      <c r="B44" s="299" t="s">
        <v>211</v>
      </c>
      <c r="C44" s="12" t="s">
        <v>3180</v>
      </c>
      <c r="D44" s="299" t="s">
        <v>2355</v>
      </c>
      <c r="E44" s="12" t="s">
        <v>62</v>
      </c>
      <c r="F44" s="17">
        <v>63</v>
      </c>
      <c r="G44" s="13" t="s">
        <v>50</v>
      </c>
      <c r="H44" s="465" t="s">
        <v>50</v>
      </c>
      <c r="I44" s="17" t="s">
        <v>50</v>
      </c>
      <c r="J44" s="17" t="s">
        <v>64</v>
      </c>
      <c r="K44" s="678">
        <v>2001</v>
      </c>
      <c r="L44" s="17" t="s">
        <v>53</v>
      </c>
      <c r="M44" s="17" t="s">
        <v>50</v>
      </c>
      <c r="N44" s="17">
        <v>260</v>
      </c>
      <c r="O44" s="202">
        <f>N44/V44</f>
        <v>4.1269841269841274</v>
      </c>
      <c r="P44" s="450" t="s">
        <v>50</v>
      </c>
      <c r="Q44" s="202" t="s">
        <v>50</v>
      </c>
      <c r="R44" s="17">
        <v>106</v>
      </c>
      <c r="S44" s="202">
        <f>R44/V44</f>
        <v>1.6825396825396826</v>
      </c>
      <c r="T44" s="450">
        <v>118</v>
      </c>
      <c r="U44" s="202">
        <f t="shared" si="0"/>
        <v>1.873015873015873</v>
      </c>
      <c r="V44" s="12">
        <v>63</v>
      </c>
      <c r="W44" s="443"/>
      <c r="X44" s="189" t="s">
        <v>54</v>
      </c>
      <c r="Y44" s="193" t="s">
        <v>54</v>
      </c>
      <c r="Z44" s="17" t="s">
        <v>51</v>
      </c>
      <c r="AA44" s="17" t="s">
        <v>51</v>
      </c>
      <c r="AB44" s="17" t="s">
        <v>53</v>
      </c>
      <c r="AC44" s="18">
        <v>2019</v>
      </c>
      <c r="AD44" s="440" t="s">
        <v>50</v>
      </c>
      <c r="AE44" s="440" t="s">
        <v>50</v>
      </c>
      <c r="AF44" s="17" t="s">
        <v>50</v>
      </c>
      <c r="AG44" s="12" t="s">
        <v>50</v>
      </c>
      <c r="AH44" s="440" t="s">
        <v>50</v>
      </c>
      <c r="AI44" s="17" t="s">
        <v>50</v>
      </c>
      <c r="AJ44" s="17" t="s">
        <v>212</v>
      </c>
      <c r="AK44" s="17" t="s">
        <v>213</v>
      </c>
      <c r="AL44" s="686" t="s">
        <v>27</v>
      </c>
      <c r="AM44" s="18" t="s">
        <v>50</v>
      </c>
      <c r="AN44" s="18" t="s">
        <v>50</v>
      </c>
      <c r="AO44" s="200">
        <v>230010003983</v>
      </c>
      <c r="AP44" s="12" t="s">
        <v>3093</v>
      </c>
      <c r="AQ44" s="17" t="s">
        <v>207</v>
      </c>
      <c r="AR44" s="12" t="s">
        <v>3093</v>
      </c>
      <c r="AS44" s="17" t="s">
        <v>207</v>
      </c>
      <c r="AT44" s="12"/>
      <c r="AU44" s="360"/>
      <c r="AV44" s="719"/>
      <c r="AW44" s="719"/>
      <c r="AX44" s="719"/>
    </row>
    <row r="45" spans="1:50" ht="25.5" customHeight="1">
      <c r="A45" s="356">
        <v>40</v>
      </c>
      <c r="B45" s="299" t="s">
        <v>214</v>
      </c>
      <c r="C45" s="12" t="s">
        <v>3180</v>
      </c>
      <c r="D45" s="299" t="s">
        <v>2356</v>
      </c>
      <c r="E45" s="12" t="s">
        <v>62</v>
      </c>
      <c r="F45" s="17">
        <v>63</v>
      </c>
      <c r="G45" s="13" t="s">
        <v>50</v>
      </c>
      <c r="H45" s="465" t="s">
        <v>50</v>
      </c>
      <c r="I45" s="17" t="s">
        <v>50</v>
      </c>
      <c r="J45" s="17" t="s">
        <v>64</v>
      </c>
      <c r="K45" s="678">
        <v>2001</v>
      </c>
      <c r="L45" s="17" t="s">
        <v>53</v>
      </c>
      <c r="M45" s="17" t="s">
        <v>50</v>
      </c>
      <c r="N45" s="17">
        <v>180</v>
      </c>
      <c r="O45" s="202">
        <f>N45/V45</f>
        <v>2.8571428571428572</v>
      </c>
      <c r="P45" s="450" t="s">
        <v>50</v>
      </c>
      <c r="Q45" s="202" t="s">
        <v>50</v>
      </c>
      <c r="R45" s="17">
        <v>71</v>
      </c>
      <c r="S45" s="202">
        <f>R45/V45</f>
        <v>1.126984126984127</v>
      </c>
      <c r="T45" s="450"/>
      <c r="U45" s="202"/>
      <c r="V45" s="12">
        <v>63</v>
      </c>
      <c r="W45" s="443"/>
      <c r="X45" s="189" t="s">
        <v>54</v>
      </c>
      <c r="Y45" s="193" t="s">
        <v>54</v>
      </c>
      <c r="Z45" s="17" t="s">
        <v>51</v>
      </c>
      <c r="AA45" s="17" t="s">
        <v>51</v>
      </c>
      <c r="AB45" s="17" t="s">
        <v>53</v>
      </c>
      <c r="AC45" s="18">
        <v>2019</v>
      </c>
      <c r="AD45" s="440" t="s">
        <v>50</v>
      </c>
      <c r="AE45" s="440" t="s">
        <v>50</v>
      </c>
      <c r="AF45" s="17" t="s">
        <v>50</v>
      </c>
      <c r="AG45" s="12" t="s">
        <v>50</v>
      </c>
      <c r="AH45" s="440" t="s">
        <v>50</v>
      </c>
      <c r="AI45" s="17" t="s">
        <v>50</v>
      </c>
      <c r="AJ45" s="17" t="s">
        <v>215</v>
      </c>
      <c r="AK45" s="17" t="s">
        <v>216</v>
      </c>
      <c r="AL45" s="686" t="s">
        <v>27</v>
      </c>
      <c r="AM45" s="18" t="s">
        <v>50</v>
      </c>
      <c r="AN45" s="18" t="s">
        <v>50</v>
      </c>
      <c r="AO45" s="200">
        <v>230010003983</v>
      </c>
      <c r="AP45" s="12" t="s">
        <v>3093</v>
      </c>
      <c r="AQ45" s="17" t="s">
        <v>207</v>
      </c>
      <c r="AR45" s="12" t="s">
        <v>3093</v>
      </c>
      <c r="AS45" s="17" t="s">
        <v>207</v>
      </c>
      <c r="AT45" s="12"/>
      <c r="AU45" s="360"/>
      <c r="AV45" s="719"/>
      <c r="AW45" s="719"/>
      <c r="AX45" s="719"/>
    </row>
    <row r="46" spans="1:50" ht="12.75" customHeight="1">
      <c r="A46" s="356">
        <v>41</v>
      </c>
      <c r="B46" s="299" t="s">
        <v>217</v>
      </c>
      <c r="C46" s="12" t="s">
        <v>3180</v>
      </c>
      <c r="D46" s="299" t="s">
        <v>2357</v>
      </c>
      <c r="E46" s="12" t="s">
        <v>62</v>
      </c>
      <c r="F46" s="17">
        <v>42.5</v>
      </c>
      <c r="G46" s="13" t="s">
        <v>50</v>
      </c>
      <c r="H46" s="465" t="s">
        <v>50</v>
      </c>
      <c r="I46" s="17" t="s">
        <v>50</v>
      </c>
      <c r="J46" s="17" t="s">
        <v>49</v>
      </c>
      <c r="K46" s="676">
        <v>2001</v>
      </c>
      <c r="L46" s="17" t="s">
        <v>53</v>
      </c>
      <c r="M46" s="17" t="s">
        <v>50</v>
      </c>
      <c r="N46" s="17" t="s">
        <v>50</v>
      </c>
      <c r="O46" s="202" t="s">
        <v>50</v>
      </c>
      <c r="P46" s="450" t="s">
        <v>50</v>
      </c>
      <c r="Q46" s="202" t="s">
        <v>50</v>
      </c>
      <c r="R46" s="17" t="s">
        <v>50</v>
      </c>
      <c r="S46" s="202" t="s">
        <v>50</v>
      </c>
      <c r="T46" s="450">
        <v>108</v>
      </c>
      <c r="U46" s="202">
        <f t="shared" si="0"/>
        <v>2.5411764705882351</v>
      </c>
      <c r="V46" s="12">
        <v>42.5</v>
      </c>
      <c r="W46" s="443"/>
      <c r="X46" s="189" t="s">
        <v>54</v>
      </c>
      <c r="Y46" s="440" t="s">
        <v>50</v>
      </c>
      <c r="Z46" s="17" t="s">
        <v>50</v>
      </c>
      <c r="AA46" s="17" t="s">
        <v>50</v>
      </c>
      <c r="AB46" s="17" t="s">
        <v>50</v>
      </c>
      <c r="AC46" s="17" t="s">
        <v>50</v>
      </c>
      <c r="AD46" s="440" t="s">
        <v>50</v>
      </c>
      <c r="AE46" s="440" t="s">
        <v>50</v>
      </c>
      <c r="AF46" s="17" t="s">
        <v>50</v>
      </c>
      <c r="AG46" s="12" t="s">
        <v>50</v>
      </c>
      <c r="AH46" s="440" t="s">
        <v>3206</v>
      </c>
      <c r="AI46" s="17" t="s">
        <v>3206</v>
      </c>
      <c r="AJ46" s="17" t="s">
        <v>218</v>
      </c>
      <c r="AK46" s="17" t="s">
        <v>219</v>
      </c>
      <c r="AL46" s="686" t="s">
        <v>27</v>
      </c>
      <c r="AM46" s="18" t="s">
        <v>50</v>
      </c>
      <c r="AN46" s="18" t="s">
        <v>50</v>
      </c>
      <c r="AO46" s="200">
        <v>350010002045</v>
      </c>
      <c r="AP46" s="12"/>
      <c r="AQ46" s="17"/>
      <c r="AR46" s="12"/>
      <c r="AS46" s="17"/>
      <c r="AT46" s="12"/>
      <c r="AU46" s="360"/>
      <c r="AV46" s="719"/>
      <c r="AW46" s="719"/>
      <c r="AX46" s="719"/>
    </row>
    <row r="47" spans="1:50" ht="25.5" customHeight="1">
      <c r="A47" s="356">
        <v>42</v>
      </c>
      <c r="B47" s="299" t="s">
        <v>220</v>
      </c>
      <c r="C47" s="12" t="s">
        <v>3180</v>
      </c>
      <c r="D47" s="299" t="s">
        <v>2358</v>
      </c>
      <c r="E47" s="12" t="s">
        <v>3268</v>
      </c>
      <c r="F47" s="17">
        <v>78</v>
      </c>
      <c r="G47" s="13" t="s">
        <v>50</v>
      </c>
      <c r="H47" s="465" t="s">
        <v>50</v>
      </c>
      <c r="I47" s="17" t="s">
        <v>50</v>
      </c>
      <c r="J47" s="17" t="s">
        <v>49</v>
      </c>
      <c r="K47" s="676">
        <v>2003</v>
      </c>
      <c r="L47" s="17" t="s">
        <v>50</v>
      </c>
      <c r="M47" s="17" t="s">
        <v>50</v>
      </c>
      <c r="N47" s="17" t="s">
        <v>50</v>
      </c>
      <c r="O47" s="202" t="s">
        <v>50</v>
      </c>
      <c r="P47" s="450">
        <v>181</v>
      </c>
      <c r="Q47" s="202">
        <f>P47/V47</f>
        <v>2.3205128205128207</v>
      </c>
      <c r="R47" s="17" t="s">
        <v>50</v>
      </c>
      <c r="S47" s="202" t="s">
        <v>50</v>
      </c>
      <c r="T47" s="450">
        <v>166</v>
      </c>
      <c r="U47" s="202">
        <f t="shared" si="0"/>
        <v>2.1282051282051282</v>
      </c>
      <c r="V47" s="12">
        <v>78</v>
      </c>
      <c r="W47" s="443"/>
      <c r="X47" s="189" t="s">
        <v>54</v>
      </c>
      <c r="Y47" s="440" t="s">
        <v>50</v>
      </c>
      <c r="Z47" s="17" t="s">
        <v>50</v>
      </c>
      <c r="AA47" s="17" t="s">
        <v>50</v>
      </c>
      <c r="AB47" s="17" t="s">
        <v>50</v>
      </c>
      <c r="AC47" s="17" t="s">
        <v>50</v>
      </c>
      <c r="AD47" s="440" t="s">
        <v>50</v>
      </c>
      <c r="AE47" s="440" t="s">
        <v>50</v>
      </c>
      <c r="AF47" s="17" t="s">
        <v>50</v>
      </c>
      <c r="AG47" s="12" t="s">
        <v>50</v>
      </c>
      <c r="AH47" s="440" t="s">
        <v>50</v>
      </c>
      <c r="AI47" s="17" t="s">
        <v>50</v>
      </c>
      <c r="AJ47" s="17" t="s">
        <v>221</v>
      </c>
      <c r="AK47" s="17" t="s">
        <v>222</v>
      </c>
      <c r="AL47" s="686" t="s">
        <v>59</v>
      </c>
      <c r="AM47" s="18" t="s">
        <v>50</v>
      </c>
      <c r="AN47" s="18" t="s">
        <v>50</v>
      </c>
      <c r="AO47" s="200">
        <v>305356</v>
      </c>
      <c r="AP47" s="12"/>
      <c r="AQ47" s="17"/>
      <c r="AR47" s="12"/>
      <c r="AS47" s="17"/>
      <c r="AT47" s="12"/>
      <c r="AU47" s="360"/>
      <c r="AV47" s="719"/>
      <c r="AW47" s="719"/>
      <c r="AX47" s="719"/>
    </row>
    <row r="48" spans="1:50" ht="25.5" customHeight="1">
      <c r="A48" s="356">
        <v>43</v>
      </c>
      <c r="B48" s="299" t="s">
        <v>223</v>
      </c>
      <c r="C48" s="12" t="s">
        <v>3180</v>
      </c>
      <c r="D48" s="299" t="s">
        <v>2359</v>
      </c>
      <c r="E48" s="12" t="s">
        <v>3268</v>
      </c>
      <c r="F48" s="17">
        <v>108</v>
      </c>
      <c r="G48" s="13" t="s">
        <v>50</v>
      </c>
      <c r="H48" s="465" t="s">
        <v>50</v>
      </c>
      <c r="I48" s="17" t="s">
        <v>50</v>
      </c>
      <c r="J48" s="17" t="s">
        <v>64</v>
      </c>
      <c r="K48" s="676">
        <v>2003</v>
      </c>
      <c r="L48" s="17">
        <v>3</v>
      </c>
      <c r="M48" s="17" t="s">
        <v>50</v>
      </c>
      <c r="N48" s="17" t="s">
        <v>50</v>
      </c>
      <c r="O48" s="202" t="s">
        <v>50</v>
      </c>
      <c r="P48" s="450" t="s">
        <v>50</v>
      </c>
      <c r="Q48" s="202" t="s">
        <v>50</v>
      </c>
      <c r="R48" s="17" t="s">
        <v>50</v>
      </c>
      <c r="S48" s="202" t="s">
        <v>50</v>
      </c>
      <c r="T48" s="450">
        <v>110</v>
      </c>
      <c r="U48" s="202">
        <f t="shared" si="0"/>
        <v>1.0185185185185186</v>
      </c>
      <c r="V48" s="12">
        <v>108</v>
      </c>
      <c r="W48" s="443"/>
      <c r="X48" s="189" t="s">
        <v>54</v>
      </c>
      <c r="Y48" s="440" t="s">
        <v>50</v>
      </c>
      <c r="Z48" s="17" t="s">
        <v>50</v>
      </c>
      <c r="AA48" s="17" t="s">
        <v>50</v>
      </c>
      <c r="AB48" s="17" t="s">
        <v>50</v>
      </c>
      <c r="AC48" s="17" t="s">
        <v>50</v>
      </c>
      <c r="AD48" s="440" t="s">
        <v>50</v>
      </c>
      <c r="AE48" s="440" t="s">
        <v>50</v>
      </c>
      <c r="AF48" s="17" t="s">
        <v>50</v>
      </c>
      <c r="AG48" s="12" t="s">
        <v>50</v>
      </c>
      <c r="AH48" s="440" t="s">
        <v>50</v>
      </c>
      <c r="AI48" s="17" t="s">
        <v>50</v>
      </c>
      <c r="AJ48" s="17" t="s">
        <v>224</v>
      </c>
      <c r="AK48" s="17" t="s">
        <v>225</v>
      </c>
      <c r="AL48" s="686" t="s">
        <v>59</v>
      </c>
      <c r="AM48" s="18" t="s">
        <v>50</v>
      </c>
      <c r="AN48" s="18" t="s">
        <v>50</v>
      </c>
      <c r="AO48" s="200">
        <v>305365</v>
      </c>
      <c r="AP48" s="12"/>
      <c r="AQ48" s="17"/>
      <c r="AR48" s="12"/>
      <c r="AS48" s="17"/>
      <c r="AT48" s="12"/>
      <c r="AU48" s="360"/>
      <c r="AV48" s="719"/>
      <c r="AW48" s="719"/>
      <c r="AX48" s="719"/>
    </row>
    <row r="49" spans="1:50" ht="12.75" customHeight="1">
      <c r="A49" s="356">
        <v>44</v>
      </c>
      <c r="B49" s="299" t="s">
        <v>226</v>
      </c>
      <c r="C49" s="12" t="s">
        <v>3180</v>
      </c>
      <c r="D49" s="299" t="s">
        <v>2360</v>
      </c>
      <c r="E49" s="12" t="s">
        <v>62</v>
      </c>
      <c r="F49" s="17">
        <v>68</v>
      </c>
      <c r="G49" s="13" t="s">
        <v>50</v>
      </c>
      <c r="H49" s="465" t="s">
        <v>50</v>
      </c>
      <c r="I49" s="17" t="s">
        <v>50</v>
      </c>
      <c r="J49" s="17" t="s">
        <v>50</v>
      </c>
      <c r="K49" s="676">
        <v>2003</v>
      </c>
      <c r="L49" s="17" t="s">
        <v>53</v>
      </c>
      <c r="M49" s="17" t="s">
        <v>50</v>
      </c>
      <c r="N49" s="17">
        <v>297</v>
      </c>
      <c r="O49" s="202">
        <f>N49/V49</f>
        <v>4.367647058823529</v>
      </c>
      <c r="P49" s="450" t="s">
        <v>50</v>
      </c>
      <c r="Q49" s="202" t="s">
        <v>50</v>
      </c>
      <c r="R49" s="17" t="s">
        <v>50</v>
      </c>
      <c r="S49" s="202" t="s">
        <v>50</v>
      </c>
      <c r="T49" s="450">
        <v>254</v>
      </c>
      <c r="U49" s="202">
        <f t="shared" si="0"/>
        <v>3.7352941176470589</v>
      </c>
      <c r="V49" s="12">
        <v>68</v>
      </c>
      <c r="W49" s="443"/>
      <c r="X49" s="189" t="s">
        <v>54</v>
      </c>
      <c r="Y49" s="440" t="s">
        <v>50</v>
      </c>
      <c r="Z49" s="17" t="s">
        <v>50</v>
      </c>
      <c r="AA49" s="17" t="s">
        <v>50</v>
      </c>
      <c r="AB49" s="17" t="s">
        <v>50</v>
      </c>
      <c r="AC49" s="17" t="s">
        <v>50</v>
      </c>
      <c r="AD49" s="440" t="s">
        <v>50</v>
      </c>
      <c r="AE49" s="440" t="s">
        <v>50</v>
      </c>
      <c r="AF49" s="17" t="s">
        <v>50</v>
      </c>
      <c r="AG49" s="12" t="s">
        <v>50</v>
      </c>
      <c r="AH49" s="193">
        <v>2019</v>
      </c>
      <c r="AI49" s="17">
        <v>2019</v>
      </c>
      <c r="AJ49" s="17" t="s">
        <v>227</v>
      </c>
      <c r="AK49" s="17" t="s">
        <v>228</v>
      </c>
      <c r="AL49" s="686" t="s">
        <v>27</v>
      </c>
      <c r="AM49" s="18" t="s">
        <v>50</v>
      </c>
      <c r="AN49" s="18" t="s">
        <v>50</v>
      </c>
      <c r="AO49" s="200">
        <v>350000107750</v>
      </c>
      <c r="AP49" s="12"/>
      <c r="AQ49" s="17"/>
      <c r="AR49" s="12"/>
      <c r="AS49" s="17"/>
      <c r="AT49" s="12"/>
      <c r="AU49" s="360"/>
      <c r="AV49" s="719"/>
      <c r="AW49" s="719"/>
      <c r="AX49" s="719"/>
    </row>
    <row r="50" spans="1:50" ht="79.2">
      <c r="A50" s="356">
        <v>45</v>
      </c>
      <c r="B50" s="299" t="s">
        <v>229</v>
      </c>
      <c r="C50" s="12" t="s">
        <v>3181</v>
      </c>
      <c r="D50" s="299" t="s">
        <v>2361</v>
      </c>
      <c r="E50" s="12" t="s">
        <v>3268</v>
      </c>
      <c r="F50" s="17">
        <v>78</v>
      </c>
      <c r="G50" s="13" t="s">
        <v>50</v>
      </c>
      <c r="H50" s="465" t="s">
        <v>50</v>
      </c>
      <c r="I50" s="17" t="s">
        <v>50</v>
      </c>
      <c r="J50" s="17" t="s">
        <v>50</v>
      </c>
      <c r="K50" s="676">
        <v>2003</v>
      </c>
      <c r="L50" s="17" t="s">
        <v>50</v>
      </c>
      <c r="M50" s="17" t="s">
        <v>50</v>
      </c>
      <c r="N50" s="17" t="s">
        <v>50</v>
      </c>
      <c r="O50" s="202" t="s">
        <v>50</v>
      </c>
      <c r="P50" s="450" t="s">
        <v>50</v>
      </c>
      <c r="Q50" s="202" t="s">
        <v>50</v>
      </c>
      <c r="R50" s="17" t="s">
        <v>50</v>
      </c>
      <c r="S50" s="202" t="s">
        <v>50</v>
      </c>
      <c r="T50" s="450"/>
      <c r="U50" s="202" t="e">
        <f t="shared" si="0"/>
        <v>#DIV/0!</v>
      </c>
      <c r="V50" s="12"/>
      <c r="W50" s="443"/>
      <c r="X50" s="189" t="s">
        <v>3327</v>
      </c>
      <c r="Y50" s="440" t="s">
        <v>50</v>
      </c>
      <c r="Z50" s="17" t="s">
        <v>50</v>
      </c>
      <c r="AA50" s="17" t="s">
        <v>50</v>
      </c>
      <c r="AB50" s="17" t="s">
        <v>50</v>
      </c>
      <c r="AC50" s="17" t="s">
        <v>50</v>
      </c>
      <c r="AD50" s="702" t="s">
        <v>3285</v>
      </c>
      <c r="AE50" s="18" t="s">
        <v>50</v>
      </c>
      <c r="AF50" s="17" t="s">
        <v>50</v>
      </c>
      <c r="AG50" s="12" t="s">
        <v>50</v>
      </c>
      <c r="AH50" s="440" t="s">
        <v>50</v>
      </c>
      <c r="AI50" s="17" t="s">
        <v>50</v>
      </c>
      <c r="AJ50" s="17" t="s">
        <v>230</v>
      </c>
      <c r="AK50" s="17" t="s">
        <v>231</v>
      </c>
      <c r="AL50" s="686" t="s">
        <v>59</v>
      </c>
      <c r="AM50" s="18" t="s">
        <v>50</v>
      </c>
      <c r="AN50" s="18" t="s">
        <v>50</v>
      </c>
      <c r="AO50" s="200">
        <v>305376</v>
      </c>
      <c r="AP50" s="12"/>
      <c r="AQ50" s="17"/>
      <c r="AR50" s="12"/>
      <c r="AS50" s="17"/>
      <c r="AT50" s="12"/>
      <c r="AU50" s="360"/>
      <c r="AV50" s="719"/>
      <c r="AW50" s="719"/>
      <c r="AX50" s="719"/>
    </row>
    <row r="51" spans="1:50" ht="37.5" customHeight="1">
      <c r="A51" s="356">
        <v>46</v>
      </c>
      <c r="B51" s="299" t="s">
        <v>232</v>
      </c>
      <c r="C51" s="12" t="s">
        <v>3181</v>
      </c>
      <c r="D51" s="299" t="s">
        <v>2362</v>
      </c>
      <c r="E51" s="12" t="s">
        <v>3268</v>
      </c>
      <c r="F51" s="17">
        <v>78</v>
      </c>
      <c r="G51" s="13" t="s">
        <v>50</v>
      </c>
      <c r="H51" s="465" t="s">
        <v>50</v>
      </c>
      <c r="I51" s="17" t="s">
        <v>50</v>
      </c>
      <c r="J51" s="17" t="s">
        <v>50</v>
      </c>
      <c r="K51" s="676">
        <v>2003</v>
      </c>
      <c r="L51" s="17" t="s">
        <v>50</v>
      </c>
      <c r="M51" s="17" t="s">
        <v>50</v>
      </c>
      <c r="N51" s="17" t="s">
        <v>50</v>
      </c>
      <c r="O51" s="202" t="s">
        <v>50</v>
      </c>
      <c r="P51" s="450" t="s">
        <v>50</v>
      </c>
      <c r="Q51" s="202" t="s">
        <v>50</v>
      </c>
      <c r="R51" s="17" t="s">
        <v>50</v>
      </c>
      <c r="S51" s="202" t="s">
        <v>50</v>
      </c>
      <c r="T51" s="450">
        <v>10</v>
      </c>
      <c r="U51" s="202">
        <f t="shared" si="0"/>
        <v>0.12820512820512819</v>
      </c>
      <c r="V51" s="12">
        <v>78</v>
      </c>
      <c r="W51" s="443" t="s">
        <v>3324</v>
      </c>
      <c r="X51" s="189" t="s">
        <v>53</v>
      </c>
      <c r="Y51" s="440" t="s">
        <v>50</v>
      </c>
      <c r="Z51" s="17" t="s">
        <v>50</v>
      </c>
      <c r="AA51" s="17" t="s">
        <v>50</v>
      </c>
      <c r="AB51" s="17" t="s">
        <v>50</v>
      </c>
      <c r="AC51" s="17" t="s">
        <v>50</v>
      </c>
      <c r="AD51" s="440" t="s">
        <v>50</v>
      </c>
      <c r="AE51" s="440" t="s">
        <v>50</v>
      </c>
      <c r="AF51" s="17" t="s">
        <v>50</v>
      </c>
      <c r="AG51" s="12" t="s">
        <v>50</v>
      </c>
      <c r="AH51" s="193">
        <v>2019</v>
      </c>
      <c r="AI51" s="17">
        <v>2019</v>
      </c>
      <c r="AJ51" s="17" t="s">
        <v>233</v>
      </c>
      <c r="AK51" s="17" t="s">
        <v>234</v>
      </c>
      <c r="AL51" s="686" t="s">
        <v>59</v>
      </c>
      <c r="AM51" s="18" t="s">
        <v>50</v>
      </c>
      <c r="AN51" s="18" t="s">
        <v>50</v>
      </c>
      <c r="AO51" s="200">
        <v>305386</v>
      </c>
      <c r="AP51" s="12" t="s">
        <v>3097</v>
      </c>
      <c r="AQ51" s="17" t="s">
        <v>2240</v>
      </c>
      <c r="AR51" s="12" t="s">
        <v>3097</v>
      </c>
      <c r="AS51" s="17" t="s">
        <v>2240</v>
      </c>
      <c r="AT51" s="12"/>
      <c r="AU51" s="360" t="s">
        <v>2182</v>
      </c>
      <c r="AV51" s="719"/>
      <c r="AW51" s="719"/>
      <c r="AX51" s="719"/>
    </row>
    <row r="52" spans="1:50" ht="35.25" customHeight="1">
      <c r="A52" s="356">
        <v>47</v>
      </c>
      <c r="B52" s="299" t="s">
        <v>235</v>
      </c>
      <c r="C52" s="12" t="s">
        <v>3181</v>
      </c>
      <c r="D52" s="299" t="s">
        <v>2363</v>
      </c>
      <c r="E52" s="12" t="s">
        <v>62</v>
      </c>
      <c r="F52" s="17">
        <v>68</v>
      </c>
      <c r="G52" s="13" t="s">
        <v>50</v>
      </c>
      <c r="H52" s="461" t="s">
        <v>51</v>
      </c>
      <c r="I52" s="17" t="s">
        <v>50</v>
      </c>
      <c r="J52" s="17" t="s">
        <v>50</v>
      </c>
      <c r="K52" s="676">
        <v>2003</v>
      </c>
      <c r="L52" s="17" t="s">
        <v>53</v>
      </c>
      <c r="M52" s="17" t="s">
        <v>50</v>
      </c>
      <c r="N52" s="17">
        <v>149</v>
      </c>
      <c r="O52" s="202">
        <f>N52/V52</f>
        <v>2.1911764705882355</v>
      </c>
      <c r="P52" s="450" t="s">
        <v>50</v>
      </c>
      <c r="Q52" s="202" t="s">
        <v>50</v>
      </c>
      <c r="R52" s="17">
        <v>134</v>
      </c>
      <c r="S52" s="202">
        <f>R52/V52</f>
        <v>1.9705882352941178</v>
      </c>
      <c r="T52" s="450">
        <v>107</v>
      </c>
      <c r="U52" s="202">
        <f t="shared" si="0"/>
        <v>1.5735294117647058</v>
      </c>
      <c r="V52" s="12">
        <v>68</v>
      </c>
      <c r="W52" s="443" t="s">
        <v>3322</v>
      </c>
      <c r="X52" s="189" t="s">
        <v>54</v>
      </c>
      <c r="Y52" s="440" t="s">
        <v>50</v>
      </c>
      <c r="Z52" s="17" t="s">
        <v>50</v>
      </c>
      <c r="AA52" s="17" t="s">
        <v>50</v>
      </c>
      <c r="AB52" s="17" t="s">
        <v>50</v>
      </c>
      <c r="AC52" s="17" t="s">
        <v>50</v>
      </c>
      <c r="AD52" s="665" t="s">
        <v>3265</v>
      </c>
      <c r="AE52" s="18"/>
      <c r="AF52" s="17" t="s">
        <v>50</v>
      </c>
      <c r="AG52" s="12" t="s">
        <v>50</v>
      </c>
      <c r="AH52" s="440" t="s">
        <v>3201</v>
      </c>
      <c r="AI52" s="17" t="s">
        <v>3201</v>
      </c>
      <c r="AJ52" s="17" t="s">
        <v>236</v>
      </c>
      <c r="AK52" s="17" t="s">
        <v>237</v>
      </c>
      <c r="AL52" s="686" t="s">
        <v>27</v>
      </c>
      <c r="AM52" s="18" t="s">
        <v>50</v>
      </c>
      <c r="AN52" s="18" t="s">
        <v>50</v>
      </c>
      <c r="AO52" s="200">
        <v>350000107760</v>
      </c>
      <c r="AP52" s="12" t="s">
        <v>3097</v>
      </c>
      <c r="AQ52" s="17" t="s">
        <v>2240</v>
      </c>
      <c r="AR52" s="12" t="s">
        <v>3097</v>
      </c>
      <c r="AS52" s="17" t="s">
        <v>2240</v>
      </c>
      <c r="AT52" s="12"/>
      <c r="AU52" s="360"/>
      <c r="AV52" s="719"/>
      <c r="AW52" s="719"/>
      <c r="AX52" s="719"/>
    </row>
    <row r="53" spans="1:50" ht="36" customHeight="1">
      <c r="A53" s="356">
        <v>48</v>
      </c>
      <c r="B53" s="299" t="s">
        <v>238</v>
      </c>
      <c r="C53" s="12" t="s">
        <v>3181</v>
      </c>
      <c r="D53" s="299" t="s">
        <v>2364</v>
      </c>
      <c r="E53" s="12" t="s">
        <v>3268</v>
      </c>
      <c r="F53" s="17">
        <v>42</v>
      </c>
      <c r="G53" s="13" t="s">
        <v>50</v>
      </c>
      <c r="H53" s="461" t="s">
        <v>51</v>
      </c>
      <c r="I53" s="17" t="s">
        <v>50</v>
      </c>
      <c r="J53" s="17" t="s">
        <v>50</v>
      </c>
      <c r="K53" s="676">
        <v>2002</v>
      </c>
      <c r="L53" s="17" t="s">
        <v>50</v>
      </c>
      <c r="M53" s="17" t="s">
        <v>50</v>
      </c>
      <c r="N53" s="17" t="s">
        <v>50</v>
      </c>
      <c r="O53" s="202" t="s">
        <v>50</v>
      </c>
      <c r="P53" s="450">
        <v>14</v>
      </c>
      <c r="Q53" s="202">
        <f>P53/V53</f>
        <v>0.33333333333333331</v>
      </c>
      <c r="R53" s="17" t="s">
        <v>50</v>
      </c>
      <c r="S53" s="202" t="s">
        <v>50</v>
      </c>
      <c r="T53" s="450">
        <v>34</v>
      </c>
      <c r="U53" s="202">
        <f t="shared" si="0"/>
        <v>0.80952380952380953</v>
      </c>
      <c r="V53" s="12">
        <v>42</v>
      </c>
      <c r="W53" s="443" t="s">
        <v>3325</v>
      </c>
      <c r="X53" s="189" t="s">
        <v>53</v>
      </c>
      <c r="Y53" s="440" t="s">
        <v>50</v>
      </c>
      <c r="Z53" s="17" t="s">
        <v>50</v>
      </c>
      <c r="AA53" s="17" t="s">
        <v>50</v>
      </c>
      <c r="AB53" s="17" t="s">
        <v>50</v>
      </c>
      <c r="AC53" s="17" t="s">
        <v>50</v>
      </c>
      <c r="AD53" s="440" t="s">
        <v>50</v>
      </c>
      <c r="AE53" s="440" t="s">
        <v>50</v>
      </c>
      <c r="AF53" s="17" t="s">
        <v>50</v>
      </c>
      <c r="AG53" s="12" t="s">
        <v>50</v>
      </c>
      <c r="AH53" s="440" t="s">
        <v>50</v>
      </c>
      <c r="AI53" s="17" t="s">
        <v>50</v>
      </c>
      <c r="AJ53" s="17" t="s">
        <v>239</v>
      </c>
      <c r="AK53" s="17" t="s">
        <v>240</v>
      </c>
      <c r="AL53" s="686" t="s">
        <v>59</v>
      </c>
      <c r="AM53" s="18" t="s">
        <v>50</v>
      </c>
      <c r="AN53" s="18" t="s">
        <v>50</v>
      </c>
      <c r="AO53" s="200">
        <v>297379</v>
      </c>
      <c r="AP53" s="12" t="s">
        <v>3097</v>
      </c>
      <c r="AQ53" s="17" t="s">
        <v>2240</v>
      </c>
      <c r="AR53" s="12" t="s">
        <v>3097</v>
      </c>
      <c r="AS53" s="17" t="s">
        <v>2240</v>
      </c>
      <c r="AT53" s="12"/>
      <c r="AU53" s="360" t="s">
        <v>2183</v>
      </c>
      <c r="AV53" s="719"/>
      <c r="AW53" s="719"/>
      <c r="AX53" s="719"/>
    </row>
    <row r="54" spans="1:50" ht="33.75" customHeight="1">
      <c r="A54" s="356">
        <v>49</v>
      </c>
      <c r="B54" s="299" t="s">
        <v>241</v>
      </c>
      <c r="C54" s="12" t="s">
        <v>3182</v>
      </c>
      <c r="D54" s="299" t="s">
        <v>2365</v>
      </c>
      <c r="E54" s="12" t="s">
        <v>62</v>
      </c>
      <c r="F54" s="17">
        <v>53</v>
      </c>
      <c r="G54" s="13" t="s">
        <v>50</v>
      </c>
      <c r="H54" s="461" t="s">
        <v>51</v>
      </c>
      <c r="I54" s="17" t="s">
        <v>50</v>
      </c>
      <c r="J54" s="17" t="s">
        <v>50</v>
      </c>
      <c r="K54" s="676">
        <v>2002</v>
      </c>
      <c r="L54" s="17" t="s">
        <v>53</v>
      </c>
      <c r="M54" s="17" t="s">
        <v>50</v>
      </c>
      <c r="N54" s="17" t="s">
        <v>50</v>
      </c>
      <c r="O54" s="202" t="s">
        <v>50</v>
      </c>
      <c r="P54" s="450" t="s">
        <v>50</v>
      </c>
      <c r="Q54" s="202" t="s">
        <v>50</v>
      </c>
      <c r="R54" s="17">
        <v>72</v>
      </c>
      <c r="S54" s="202">
        <f>R54/V54</f>
        <v>1.3584905660377358</v>
      </c>
      <c r="T54" s="450">
        <v>82</v>
      </c>
      <c r="U54" s="202">
        <f t="shared" si="0"/>
        <v>1.5471698113207548</v>
      </c>
      <c r="V54" s="12">
        <v>53</v>
      </c>
      <c r="W54" s="443" t="s">
        <v>2549</v>
      </c>
      <c r="X54" s="189" t="s">
        <v>54</v>
      </c>
      <c r="Y54" s="440" t="s">
        <v>50</v>
      </c>
      <c r="Z54" s="17" t="s">
        <v>50</v>
      </c>
      <c r="AA54" s="17" t="s">
        <v>50</v>
      </c>
      <c r="AB54" s="17" t="s">
        <v>50</v>
      </c>
      <c r="AC54" s="17" t="s">
        <v>50</v>
      </c>
      <c r="AD54" s="440" t="s">
        <v>50</v>
      </c>
      <c r="AE54" s="18" t="s">
        <v>2323</v>
      </c>
      <c r="AF54" s="17" t="s">
        <v>50</v>
      </c>
      <c r="AG54" s="12" t="s">
        <v>50</v>
      </c>
      <c r="AH54" s="193">
        <v>2017</v>
      </c>
      <c r="AI54" s="17">
        <v>2017</v>
      </c>
      <c r="AJ54" s="17" t="s">
        <v>242</v>
      </c>
      <c r="AK54" s="17" t="s">
        <v>243</v>
      </c>
      <c r="AL54" s="686" t="s">
        <v>59</v>
      </c>
      <c r="AM54" s="18" t="s">
        <v>50</v>
      </c>
      <c r="AN54" s="18" t="s">
        <v>50</v>
      </c>
      <c r="AO54" s="200">
        <v>297387</v>
      </c>
      <c r="AP54" s="12"/>
      <c r="AQ54" s="17"/>
      <c r="AR54" s="12"/>
      <c r="AS54" s="17"/>
      <c r="AT54" s="12" t="s">
        <v>823</v>
      </c>
      <c r="AU54" s="360"/>
      <c r="AV54" s="719"/>
      <c r="AW54" s="719"/>
      <c r="AX54" s="719"/>
    </row>
    <row r="55" spans="1:50" ht="48" customHeight="1">
      <c r="A55" s="356">
        <v>50</v>
      </c>
      <c r="B55" s="299" t="s">
        <v>244</v>
      </c>
      <c r="C55" s="12" t="s">
        <v>3182</v>
      </c>
      <c r="D55" s="299" t="s">
        <v>2366</v>
      </c>
      <c r="E55" s="12" t="s">
        <v>62</v>
      </c>
      <c r="F55" s="17">
        <v>64</v>
      </c>
      <c r="G55" s="13" t="s">
        <v>50</v>
      </c>
      <c r="H55" s="461" t="s">
        <v>51</v>
      </c>
      <c r="I55" s="17" t="s">
        <v>50</v>
      </c>
      <c r="J55" s="17" t="s">
        <v>50</v>
      </c>
      <c r="K55" s="18">
        <v>1999</v>
      </c>
      <c r="L55" s="17" t="s">
        <v>53</v>
      </c>
      <c r="M55" s="17" t="s">
        <v>50</v>
      </c>
      <c r="N55" s="17">
        <v>155</v>
      </c>
      <c r="O55" s="202">
        <f>N55/V55</f>
        <v>2.421875</v>
      </c>
      <c r="P55" s="450" t="s">
        <v>50</v>
      </c>
      <c r="Q55" s="202" t="s">
        <v>50</v>
      </c>
      <c r="R55" s="17">
        <v>159</v>
      </c>
      <c r="S55" s="202">
        <f>R55/V55</f>
        <v>2.484375</v>
      </c>
      <c r="T55" s="450">
        <v>164</v>
      </c>
      <c r="U55" s="202">
        <f t="shared" si="0"/>
        <v>2.5625</v>
      </c>
      <c r="V55" s="12">
        <v>64</v>
      </c>
      <c r="W55" s="443" t="s">
        <v>3323</v>
      </c>
      <c r="X55" s="189" t="s">
        <v>54</v>
      </c>
      <c r="Y55" s="440" t="s">
        <v>50</v>
      </c>
      <c r="Z55" s="17" t="s">
        <v>50</v>
      </c>
      <c r="AA55" s="17" t="s">
        <v>50</v>
      </c>
      <c r="AB55" s="17" t="s">
        <v>50</v>
      </c>
      <c r="AC55" s="17" t="s">
        <v>50</v>
      </c>
      <c r="AD55" s="665" t="s">
        <v>3266</v>
      </c>
      <c r="AE55" s="18"/>
      <c r="AF55" s="17" t="s">
        <v>50</v>
      </c>
      <c r="AG55" s="12" t="s">
        <v>50</v>
      </c>
      <c r="AH55" s="193">
        <v>2019</v>
      </c>
      <c r="AI55" s="17">
        <v>2019</v>
      </c>
      <c r="AJ55" s="17" t="s">
        <v>245</v>
      </c>
      <c r="AK55" s="17" t="s">
        <v>246</v>
      </c>
      <c r="AL55" s="686" t="s">
        <v>27</v>
      </c>
      <c r="AM55" s="18" t="s">
        <v>50</v>
      </c>
      <c r="AN55" s="18" t="s">
        <v>50</v>
      </c>
      <c r="AO55" s="200">
        <v>350000107770</v>
      </c>
      <c r="AP55" s="12"/>
      <c r="AQ55" s="17"/>
      <c r="AR55" s="12"/>
      <c r="AS55" s="17"/>
      <c r="AT55" s="12"/>
      <c r="AU55" s="360"/>
      <c r="AV55" s="719"/>
      <c r="AW55" s="719"/>
      <c r="AX55" s="719"/>
    </row>
    <row r="56" spans="1:50" ht="25.5" customHeight="1">
      <c r="A56" s="356">
        <v>51</v>
      </c>
      <c r="B56" s="299" t="s">
        <v>247</v>
      </c>
      <c r="C56" s="12" t="s">
        <v>3183</v>
      </c>
      <c r="D56" s="299" t="s">
        <v>2367</v>
      </c>
      <c r="E56" s="12" t="s">
        <v>3268</v>
      </c>
      <c r="F56" s="17">
        <v>53</v>
      </c>
      <c r="G56" s="13" t="s">
        <v>50</v>
      </c>
      <c r="H56" s="461" t="s">
        <v>51</v>
      </c>
      <c r="I56" s="17" t="s">
        <v>50</v>
      </c>
      <c r="J56" s="17" t="s">
        <v>50</v>
      </c>
      <c r="K56" s="676">
        <v>2002</v>
      </c>
      <c r="L56" s="17" t="s">
        <v>50</v>
      </c>
      <c r="M56" s="17" t="s">
        <v>50</v>
      </c>
      <c r="N56" s="17" t="s">
        <v>50</v>
      </c>
      <c r="O56" s="202" t="s">
        <v>50</v>
      </c>
      <c r="P56" s="450" t="s">
        <v>50</v>
      </c>
      <c r="Q56" s="202" t="s">
        <v>50</v>
      </c>
      <c r="R56" s="17" t="s">
        <v>50</v>
      </c>
      <c r="S56" s="202" t="s">
        <v>50</v>
      </c>
      <c r="T56" s="450">
        <v>49</v>
      </c>
      <c r="U56" s="202">
        <f t="shared" si="0"/>
        <v>0.92452830188679247</v>
      </c>
      <c r="V56" s="12">
        <v>53</v>
      </c>
      <c r="W56" s="443"/>
      <c r="X56" s="189" t="s">
        <v>53</v>
      </c>
      <c r="Y56" s="440" t="s">
        <v>50</v>
      </c>
      <c r="Z56" s="17" t="s">
        <v>50</v>
      </c>
      <c r="AA56" s="17" t="s">
        <v>50</v>
      </c>
      <c r="AB56" s="17" t="s">
        <v>50</v>
      </c>
      <c r="AC56" s="17" t="s">
        <v>50</v>
      </c>
      <c r="AD56" s="440" t="s">
        <v>50</v>
      </c>
      <c r="AE56" s="440" t="s">
        <v>50</v>
      </c>
      <c r="AF56" s="17" t="s">
        <v>50</v>
      </c>
      <c r="AG56" s="12" t="s">
        <v>50</v>
      </c>
      <c r="AH56" s="193">
        <v>2017</v>
      </c>
      <c r="AI56" s="17">
        <v>2017</v>
      </c>
      <c r="AJ56" s="17" t="s">
        <v>248</v>
      </c>
      <c r="AK56" s="17" t="s">
        <v>249</v>
      </c>
      <c r="AL56" s="686" t="s">
        <v>59</v>
      </c>
      <c r="AM56" s="18" t="s">
        <v>50</v>
      </c>
      <c r="AN56" s="18" t="s">
        <v>50</v>
      </c>
      <c r="AO56" s="200">
        <v>297396</v>
      </c>
      <c r="AP56" s="12"/>
      <c r="AQ56" s="17"/>
      <c r="AR56" s="12"/>
      <c r="AS56" s="17"/>
      <c r="AT56" s="12"/>
      <c r="AU56" s="360" t="s">
        <v>2184</v>
      </c>
      <c r="AV56" s="719"/>
      <c r="AW56" s="719"/>
      <c r="AX56" s="719"/>
    </row>
    <row r="57" spans="1:50" ht="67.5" customHeight="1">
      <c r="A57" s="356">
        <v>52</v>
      </c>
      <c r="B57" s="299" t="s">
        <v>250</v>
      </c>
      <c r="C57" s="12" t="s">
        <v>3183</v>
      </c>
      <c r="D57" s="299" t="s">
        <v>2368</v>
      </c>
      <c r="E57" s="12" t="s">
        <v>62</v>
      </c>
      <c r="F57" s="17">
        <v>53</v>
      </c>
      <c r="G57" s="13" t="s">
        <v>50</v>
      </c>
      <c r="H57" s="461" t="s">
        <v>51</v>
      </c>
      <c r="I57" s="17" t="s">
        <v>50</v>
      </c>
      <c r="J57" s="17" t="s">
        <v>50</v>
      </c>
      <c r="K57" s="676">
        <v>2002</v>
      </c>
      <c r="L57" s="17" t="s">
        <v>53</v>
      </c>
      <c r="M57" s="17" t="s">
        <v>50</v>
      </c>
      <c r="N57" s="17" t="s">
        <v>50</v>
      </c>
      <c r="O57" s="202" t="s">
        <v>50</v>
      </c>
      <c r="P57" s="450">
        <v>35</v>
      </c>
      <c r="Q57" s="202">
        <f>P57/V57</f>
        <v>0.660377358490566</v>
      </c>
      <c r="R57" s="17" t="s">
        <v>50</v>
      </c>
      <c r="S57" s="202" t="s">
        <v>50</v>
      </c>
      <c r="T57" s="450">
        <v>41</v>
      </c>
      <c r="U57" s="202">
        <f t="shared" si="0"/>
        <v>0.77358490566037741</v>
      </c>
      <c r="V57" s="12">
        <v>53</v>
      </c>
      <c r="W57" s="443" t="s">
        <v>3221</v>
      </c>
      <c r="X57" s="189" t="s">
        <v>53</v>
      </c>
      <c r="Y57" s="440" t="s">
        <v>50</v>
      </c>
      <c r="Z57" s="17" t="s">
        <v>50</v>
      </c>
      <c r="AA57" s="17" t="s">
        <v>50</v>
      </c>
      <c r="AB57" s="17" t="s">
        <v>50</v>
      </c>
      <c r="AC57" s="17" t="s">
        <v>50</v>
      </c>
      <c r="AD57" s="440" t="s">
        <v>50</v>
      </c>
      <c r="AE57" s="440" t="s">
        <v>50</v>
      </c>
      <c r="AF57" s="17" t="s">
        <v>50</v>
      </c>
      <c r="AG57" s="12" t="s">
        <v>50</v>
      </c>
      <c r="AH57" s="193">
        <v>2019</v>
      </c>
      <c r="AI57" s="17">
        <v>2019</v>
      </c>
      <c r="AJ57" s="17" t="s">
        <v>251</v>
      </c>
      <c r="AK57" s="17" t="s">
        <v>252</v>
      </c>
      <c r="AL57" s="686" t="s">
        <v>59</v>
      </c>
      <c r="AM57" s="13" t="s">
        <v>3394</v>
      </c>
      <c r="AN57" s="18" t="s">
        <v>50</v>
      </c>
      <c r="AO57" s="200">
        <v>297404</v>
      </c>
      <c r="AP57" s="12"/>
      <c r="AQ57" s="17"/>
      <c r="AR57" s="12"/>
      <c r="AS57" s="17"/>
      <c r="AT57" s="12"/>
      <c r="AU57" s="360"/>
      <c r="AV57" s="719"/>
      <c r="AW57" s="719"/>
      <c r="AX57" s="719"/>
    </row>
    <row r="58" spans="1:50" ht="66">
      <c r="A58" s="356">
        <v>53</v>
      </c>
      <c r="B58" s="299" t="s">
        <v>3222</v>
      </c>
      <c r="C58" s="12" t="s">
        <v>3223</v>
      </c>
      <c r="D58" s="299" t="s">
        <v>3224</v>
      </c>
      <c r="E58" s="12" t="s">
        <v>62</v>
      </c>
      <c r="F58" s="17">
        <v>105</v>
      </c>
      <c r="G58" s="13" t="s">
        <v>50</v>
      </c>
      <c r="H58" s="461" t="s">
        <v>51</v>
      </c>
      <c r="I58" s="17" t="s">
        <v>50</v>
      </c>
      <c r="J58" s="17" t="s">
        <v>50</v>
      </c>
      <c r="K58" s="676">
        <v>2013</v>
      </c>
      <c r="L58" s="17" t="s">
        <v>53</v>
      </c>
      <c r="M58" s="17" t="s">
        <v>50</v>
      </c>
      <c r="N58" s="17" t="s">
        <v>50</v>
      </c>
      <c r="O58" s="202" t="s">
        <v>50</v>
      </c>
      <c r="P58" s="450" t="s">
        <v>50</v>
      </c>
      <c r="Q58" s="202" t="s">
        <v>50</v>
      </c>
      <c r="R58" s="17" t="s">
        <v>50</v>
      </c>
      <c r="S58" s="202" t="s">
        <v>50</v>
      </c>
      <c r="T58" s="450">
        <v>110</v>
      </c>
      <c r="U58" s="202">
        <f t="shared" si="0"/>
        <v>1.0476190476190477</v>
      </c>
      <c r="V58" s="12">
        <v>105</v>
      </c>
      <c r="W58" s="443"/>
      <c r="X58" s="189" t="s">
        <v>54</v>
      </c>
      <c r="Y58" s="440" t="s">
        <v>50</v>
      </c>
      <c r="Z58" s="17" t="s">
        <v>50</v>
      </c>
      <c r="AA58" s="17" t="s">
        <v>50</v>
      </c>
      <c r="AB58" s="17" t="s">
        <v>50</v>
      </c>
      <c r="AC58" s="17" t="s">
        <v>50</v>
      </c>
      <c r="AD58" s="440" t="s">
        <v>50</v>
      </c>
      <c r="AE58" s="440" t="s">
        <v>50</v>
      </c>
      <c r="AF58" s="17" t="s">
        <v>50</v>
      </c>
      <c r="AG58" s="12" t="s">
        <v>50</v>
      </c>
      <c r="AH58" s="440" t="s">
        <v>3201</v>
      </c>
      <c r="AI58" s="17" t="s">
        <v>3201</v>
      </c>
      <c r="AJ58" s="17" t="s">
        <v>253</v>
      </c>
      <c r="AK58" s="17" t="s">
        <v>254</v>
      </c>
      <c r="AL58" s="686" t="s">
        <v>59</v>
      </c>
      <c r="AM58" s="18" t="s">
        <v>50</v>
      </c>
      <c r="AN58" s="18" t="s">
        <v>50</v>
      </c>
      <c r="AO58" s="200">
        <v>433644</v>
      </c>
      <c r="AP58" s="12" t="s">
        <v>3225</v>
      </c>
      <c r="AQ58" s="17" t="s">
        <v>3110</v>
      </c>
      <c r="AR58" s="12" t="s">
        <v>3225</v>
      </c>
      <c r="AS58" s="17" t="s">
        <v>3110</v>
      </c>
      <c r="AT58" s="12"/>
      <c r="AU58" s="360"/>
      <c r="AV58" s="719"/>
      <c r="AW58" s="719"/>
      <c r="AX58" s="719"/>
    </row>
    <row r="59" spans="1:50" ht="12.75" customHeight="1">
      <c r="A59" s="399" t="s">
        <v>255</v>
      </c>
      <c r="B59" s="370"/>
      <c r="C59" s="439"/>
      <c r="D59" s="371"/>
      <c r="E59" s="393"/>
      <c r="F59" s="389"/>
      <c r="G59" s="374"/>
      <c r="H59" s="393"/>
      <c r="I59" s="389"/>
      <c r="J59" s="389"/>
      <c r="K59" s="673"/>
      <c r="L59" s="389"/>
      <c r="M59" s="389"/>
      <c r="N59" s="389"/>
      <c r="O59" s="396"/>
      <c r="P59" s="452"/>
      <c r="Q59" s="396"/>
      <c r="R59" s="389"/>
      <c r="S59" s="396"/>
      <c r="T59" s="452"/>
      <c r="U59" s="396"/>
      <c r="V59" s="393"/>
      <c r="W59" s="382"/>
      <c r="X59" s="728"/>
      <c r="Y59" s="395"/>
      <c r="Z59" s="389"/>
      <c r="AA59" s="389"/>
      <c r="AB59" s="389"/>
      <c r="AC59" s="389"/>
      <c r="AD59" s="397"/>
      <c r="AE59" s="394"/>
      <c r="AF59" s="393"/>
      <c r="AG59" s="393"/>
      <c r="AH59" s="395"/>
      <c r="AI59" s="389"/>
      <c r="AJ59" s="389"/>
      <c r="AK59" s="389"/>
      <c r="AL59" s="386"/>
      <c r="AM59" s="394"/>
      <c r="AN59" s="394"/>
      <c r="AO59" s="398"/>
      <c r="AP59" s="393"/>
      <c r="AQ59" s="389"/>
      <c r="AR59" s="393"/>
      <c r="AS59" s="389"/>
      <c r="AT59" s="393"/>
      <c r="AU59" s="388"/>
      <c r="AV59" s="379"/>
      <c r="AW59" s="379"/>
      <c r="AX59" s="379"/>
    </row>
    <row r="60" spans="1:50" ht="38.25" customHeight="1">
      <c r="A60" s="356">
        <v>54</v>
      </c>
      <c r="B60" s="299" t="s">
        <v>256</v>
      </c>
      <c r="C60" s="12" t="s">
        <v>3180</v>
      </c>
      <c r="D60" s="20" t="s">
        <v>2396</v>
      </c>
      <c r="E60" s="12" t="s">
        <v>3268</v>
      </c>
      <c r="F60" s="17">
        <v>70.5</v>
      </c>
      <c r="G60" s="13" t="s">
        <v>50</v>
      </c>
      <c r="H60" s="12" t="s">
        <v>50</v>
      </c>
      <c r="I60" s="17" t="s">
        <v>50</v>
      </c>
      <c r="J60" s="17" t="s">
        <v>64</v>
      </c>
      <c r="K60" s="18">
        <v>2006</v>
      </c>
      <c r="L60" s="17" t="s">
        <v>50</v>
      </c>
      <c r="M60" s="17" t="s">
        <v>50</v>
      </c>
      <c r="N60" s="17">
        <v>53</v>
      </c>
      <c r="O60" s="202">
        <f>N60/V60</f>
        <v>0.72602739726027399</v>
      </c>
      <c r="P60" s="450">
        <v>55</v>
      </c>
      <c r="Q60" s="202">
        <f>P60/V60</f>
        <v>0.75342465753424659</v>
      </c>
      <c r="R60" s="17">
        <v>31</v>
      </c>
      <c r="S60" s="202">
        <f>R60/V60</f>
        <v>0.42465753424657532</v>
      </c>
      <c r="T60" s="450"/>
      <c r="U60" s="202"/>
      <c r="V60" s="12">
        <v>73</v>
      </c>
      <c r="W60" s="443"/>
      <c r="X60" s="189" t="s">
        <v>53</v>
      </c>
      <c r="Y60" s="193" t="s">
        <v>54</v>
      </c>
      <c r="Z60" s="17" t="s">
        <v>51</v>
      </c>
      <c r="AA60" s="17" t="s">
        <v>51</v>
      </c>
      <c r="AB60" s="17" t="s">
        <v>68</v>
      </c>
      <c r="AC60" s="17" t="s">
        <v>50</v>
      </c>
      <c r="AD60" s="665" t="s">
        <v>3262</v>
      </c>
      <c r="AE60" s="18"/>
      <c r="AF60" s="17" t="s">
        <v>50</v>
      </c>
      <c r="AG60" s="12"/>
      <c r="AH60" s="440" t="s">
        <v>50</v>
      </c>
      <c r="AI60" s="17" t="s">
        <v>50</v>
      </c>
      <c r="AJ60" s="17" t="s">
        <v>257</v>
      </c>
      <c r="AK60" s="17" t="s">
        <v>258</v>
      </c>
      <c r="AL60" s="686" t="s">
        <v>27</v>
      </c>
      <c r="AM60" s="18" t="s">
        <v>50</v>
      </c>
      <c r="AN60" s="18" t="s">
        <v>50</v>
      </c>
      <c r="AO60" s="200">
        <v>230010003983</v>
      </c>
      <c r="AP60" s="12" t="s">
        <v>3093</v>
      </c>
      <c r="AQ60" s="17" t="s">
        <v>207</v>
      </c>
      <c r="AR60" s="12" t="s">
        <v>3093</v>
      </c>
      <c r="AS60" s="17" t="s">
        <v>207</v>
      </c>
      <c r="AT60" s="12"/>
      <c r="AU60" s="360"/>
      <c r="AV60" s="719"/>
      <c r="AW60" s="719"/>
      <c r="AX60" s="719"/>
    </row>
    <row r="61" spans="1:50" ht="25.5" customHeight="1">
      <c r="A61" s="356">
        <v>55</v>
      </c>
      <c r="B61" s="299" t="s">
        <v>259</v>
      </c>
      <c r="C61" s="12" t="s">
        <v>3184</v>
      </c>
      <c r="D61" s="20" t="s">
        <v>2397</v>
      </c>
      <c r="E61" s="189" t="s">
        <v>3386</v>
      </c>
      <c r="F61" s="17">
        <v>65</v>
      </c>
      <c r="G61" s="13" t="s">
        <v>50</v>
      </c>
      <c r="H61" s="12" t="s">
        <v>50</v>
      </c>
      <c r="I61" s="17">
        <v>2544</v>
      </c>
      <c r="J61" s="17" t="s">
        <v>262</v>
      </c>
      <c r="K61" s="18">
        <v>2006</v>
      </c>
      <c r="L61" s="17">
        <v>3</v>
      </c>
      <c r="M61" s="17" t="s">
        <v>50</v>
      </c>
      <c r="N61" s="17">
        <v>575</v>
      </c>
      <c r="O61" s="717">
        <f>N61/V61</f>
        <v>12.777777777777779</v>
      </c>
      <c r="P61" s="450">
        <v>577</v>
      </c>
      <c r="Q61" s="717">
        <f>P61/V61</f>
        <v>12.822222222222223</v>
      </c>
      <c r="R61" s="17" t="s">
        <v>50</v>
      </c>
      <c r="S61" s="202" t="s">
        <v>50</v>
      </c>
      <c r="T61" s="450">
        <v>623</v>
      </c>
      <c r="U61" s="717">
        <f t="shared" si="0"/>
        <v>13.844444444444445</v>
      </c>
      <c r="V61" s="12">
        <v>45</v>
      </c>
      <c r="W61" s="443"/>
      <c r="X61" s="189" t="s">
        <v>54</v>
      </c>
      <c r="Y61" s="193" t="s">
        <v>54</v>
      </c>
      <c r="Z61" s="17" t="s">
        <v>51</v>
      </c>
      <c r="AA61" s="17" t="s">
        <v>51</v>
      </c>
      <c r="AB61" s="17" t="s">
        <v>53</v>
      </c>
      <c r="AC61" s="17" t="s">
        <v>50</v>
      </c>
      <c r="AD61" s="667" t="s">
        <v>3263</v>
      </c>
      <c r="AE61" s="18"/>
      <c r="AF61" s="17" t="s">
        <v>50</v>
      </c>
      <c r="AG61" s="12"/>
      <c r="AH61" s="193">
        <v>2019</v>
      </c>
      <c r="AI61" s="17">
        <v>2019</v>
      </c>
      <c r="AJ61" s="17" t="s">
        <v>260</v>
      </c>
      <c r="AK61" s="17" t="s">
        <v>261</v>
      </c>
      <c r="AL61" s="686" t="s">
        <v>27</v>
      </c>
      <c r="AM61" s="18" t="s">
        <v>50</v>
      </c>
      <c r="AN61" s="18" t="s">
        <v>50</v>
      </c>
      <c r="AO61" s="200">
        <v>230010003983</v>
      </c>
      <c r="AP61" s="12" t="s">
        <v>3093</v>
      </c>
      <c r="AQ61" s="17" t="s">
        <v>207</v>
      </c>
      <c r="AR61" s="12" t="s">
        <v>3093</v>
      </c>
      <c r="AS61" s="17" t="s">
        <v>207</v>
      </c>
      <c r="AT61" s="12"/>
      <c r="AU61" s="360"/>
      <c r="AV61" s="719"/>
      <c r="AW61" s="719"/>
      <c r="AX61" s="719"/>
    </row>
    <row r="62" spans="1:50" ht="25.5" customHeight="1">
      <c r="A62" s="356">
        <v>56</v>
      </c>
      <c r="B62" s="299" t="s">
        <v>116</v>
      </c>
      <c r="C62" s="12" t="s">
        <v>3184</v>
      </c>
      <c r="D62" s="20" t="s">
        <v>2398</v>
      </c>
      <c r="E62" s="12" t="s">
        <v>3268</v>
      </c>
      <c r="F62" s="17">
        <v>120.7</v>
      </c>
      <c r="G62" s="13" t="s">
        <v>50</v>
      </c>
      <c r="H62" s="12" t="s">
        <v>50</v>
      </c>
      <c r="I62" s="17" t="s">
        <v>50</v>
      </c>
      <c r="J62" s="17" t="s">
        <v>64</v>
      </c>
      <c r="K62" s="678">
        <v>2006</v>
      </c>
      <c r="L62" s="17" t="s">
        <v>50</v>
      </c>
      <c r="M62" s="17" t="s">
        <v>50</v>
      </c>
      <c r="N62" s="17" t="s">
        <v>50</v>
      </c>
      <c r="O62" s="202" t="s">
        <v>50</v>
      </c>
      <c r="P62" s="450" t="s">
        <v>50</v>
      </c>
      <c r="Q62" s="202" t="s">
        <v>50</v>
      </c>
      <c r="R62" s="17" t="s">
        <v>50</v>
      </c>
      <c r="S62" s="202" t="s">
        <v>50</v>
      </c>
      <c r="T62" s="450"/>
      <c r="U62" s="202" t="e">
        <f t="shared" si="0"/>
        <v>#DIV/0!</v>
      </c>
      <c r="V62" s="12"/>
      <c r="W62" s="443"/>
      <c r="X62" s="189" t="s">
        <v>3327</v>
      </c>
      <c r="Y62" s="193" t="s">
        <v>68</v>
      </c>
      <c r="Z62" s="17" t="s">
        <v>50</v>
      </c>
      <c r="AA62" s="17" t="s">
        <v>50</v>
      </c>
      <c r="AB62" s="17" t="s">
        <v>68</v>
      </c>
      <c r="AC62" s="17" t="s">
        <v>50</v>
      </c>
      <c r="AD62" s="665" t="s">
        <v>50</v>
      </c>
      <c r="AE62" s="18" t="s">
        <v>50</v>
      </c>
      <c r="AF62" s="12" t="s">
        <v>50</v>
      </c>
      <c r="AG62" s="12"/>
      <c r="AH62" s="193">
        <v>2019</v>
      </c>
      <c r="AI62" s="17">
        <v>2019</v>
      </c>
      <c r="AJ62" s="17" t="s">
        <v>264</v>
      </c>
      <c r="AK62" s="17" t="s">
        <v>265</v>
      </c>
      <c r="AL62" s="686" t="s">
        <v>263</v>
      </c>
      <c r="AM62" s="18" t="s">
        <v>50</v>
      </c>
      <c r="AN62" s="18" t="s">
        <v>50</v>
      </c>
      <c r="AO62" s="200" t="s">
        <v>168</v>
      </c>
      <c r="AP62" s="12"/>
      <c r="AQ62" s="17"/>
      <c r="AR62" s="12"/>
      <c r="AS62" s="17"/>
      <c r="AT62" s="12"/>
      <c r="AU62" s="360"/>
      <c r="AV62" s="719"/>
      <c r="AW62" s="719"/>
      <c r="AX62" s="719"/>
    </row>
    <row r="63" spans="1:50" ht="15.75" customHeight="1">
      <c r="A63" s="399" t="s">
        <v>266</v>
      </c>
      <c r="B63" s="370"/>
      <c r="C63" s="439"/>
      <c r="D63" s="371"/>
      <c r="E63" s="400"/>
      <c r="F63" s="400"/>
      <c r="G63" s="400"/>
      <c r="H63" s="402"/>
      <c r="I63" s="400"/>
      <c r="J63" s="400"/>
      <c r="K63" s="674"/>
      <c r="L63" s="400"/>
      <c r="M63" s="775"/>
      <c r="N63" s="402"/>
      <c r="O63" s="403"/>
      <c r="P63" s="453"/>
      <c r="Q63" s="403"/>
      <c r="R63" s="402"/>
      <c r="S63" s="403"/>
      <c r="T63" s="453"/>
      <c r="U63" s="403"/>
      <c r="V63" s="402"/>
      <c r="W63" s="455"/>
      <c r="X63" s="729"/>
      <c r="Y63" s="401"/>
      <c r="Z63" s="400"/>
      <c r="AA63" s="400"/>
      <c r="AB63" s="400"/>
      <c r="AC63" s="400"/>
      <c r="AD63" s="401"/>
      <c r="AE63" s="400"/>
      <c r="AF63" s="400"/>
      <c r="AG63" s="393"/>
      <c r="AH63" s="401"/>
      <c r="AI63" s="400"/>
      <c r="AJ63" s="400"/>
      <c r="AK63" s="400"/>
      <c r="AL63" s="386"/>
      <c r="AM63" s="400"/>
      <c r="AN63" s="400"/>
      <c r="AO63" s="401"/>
      <c r="AP63" s="393"/>
      <c r="AQ63" s="389"/>
      <c r="AR63" s="393"/>
      <c r="AS63" s="389"/>
      <c r="AT63" s="402"/>
      <c r="AU63" s="388"/>
      <c r="AV63" s="379"/>
      <c r="AW63" s="379"/>
      <c r="AX63" s="379"/>
    </row>
    <row r="64" spans="1:50" ht="39.6">
      <c r="A64" s="356">
        <v>57</v>
      </c>
      <c r="B64" s="299" t="s">
        <v>102</v>
      </c>
      <c r="C64" s="12" t="s">
        <v>3226</v>
      </c>
      <c r="D64" s="299" t="s">
        <v>3227</v>
      </c>
      <c r="E64" s="12" t="s">
        <v>62</v>
      </c>
      <c r="F64" s="17">
        <v>105</v>
      </c>
      <c r="G64" s="13" t="s">
        <v>50</v>
      </c>
      <c r="H64" s="461" t="s">
        <v>51</v>
      </c>
      <c r="I64" s="17" t="s">
        <v>50</v>
      </c>
      <c r="J64" s="17" t="s">
        <v>50</v>
      </c>
      <c r="K64" s="676">
        <v>2013</v>
      </c>
      <c r="L64" s="17" t="s">
        <v>53</v>
      </c>
      <c r="M64" s="17" t="s">
        <v>50</v>
      </c>
      <c r="N64" s="17" t="s">
        <v>50</v>
      </c>
      <c r="O64" s="202" t="s">
        <v>50</v>
      </c>
      <c r="P64" s="450">
        <v>158</v>
      </c>
      <c r="Q64" s="202">
        <f>P64/V64</f>
        <v>1.5047619047619047</v>
      </c>
      <c r="R64" s="17" t="s">
        <v>50</v>
      </c>
      <c r="S64" s="202" t="s">
        <v>50</v>
      </c>
      <c r="T64" s="450"/>
      <c r="U64" s="202"/>
      <c r="V64" s="12">
        <v>105</v>
      </c>
      <c r="W64" s="443"/>
      <c r="X64" s="189" t="s">
        <v>54</v>
      </c>
      <c r="Y64" s="440" t="s">
        <v>50</v>
      </c>
      <c r="Z64" s="17" t="s">
        <v>50</v>
      </c>
      <c r="AA64" s="17" t="s">
        <v>50</v>
      </c>
      <c r="AB64" s="17" t="s">
        <v>50</v>
      </c>
      <c r="AC64" s="17" t="s">
        <v>50</v>
      </c>
      <c r="AD64" s="665" t="s">
        <v>50</v>
      </c>
      <c r="AE64" s="18" t="s">
        <v>50</v>
      </c>
      <c r="AF64" s="12" t="s">
        <v>50</v>
      </c>
      <c r="AG64" s="12"/>
      <c r="AH64" s="193">
        <v>2017</v>
      </c>
      <c r="AI64" s="17">
        <v>2017</v>
      </c>
      <c r="AJ64" s="17" t="s">
        <v>267</v>
      </c>
      <c r="AK64" s="17" t="s">
        <v>268</v>
      </c>
      <c r="AL64" s="686" t="s">
        <v>59</v>
      </c>
      <c r="AM64" s="18" t="s">
        <v>50</v>
      </c>
      <c r="AN64" s="18" t="s">
        <v>50</v>
      </c>
      <c r="AO64" s="200">
        <v>433593</v>
      </c>
      <c r="AP64" s="12" t="s">
        <v>3225</v>
      </c>
      <c r="AQ64" s="17" t="s">
        <v>3110</v>
      </c>
      <c r="AR64" s="12" t="s">
        <v>3225</v>
      </c>
      <c r="AS64" s="17" t="s">
        <v>3110</v>
      </c>
      <c r="AT64" s="12"/>
      <c r="AU64" s="360"/>
      <c r="AV64" s="719"/>
      <c r="AW64" s="719"/>
      <c r="AX64" s="719"/>
    </row>
    <row r="65" spans="1:50" ht="52.8">
      <c r="A65" s="356">
        <v>58</v>
      </c>
      <c r="B65" s="299" t="s">
        <v>74</v>
      </c>
      <c r="C65" s="12" t="s">
        <v>3228</v>
      </c>
      <c r="D65" s="299" t="s">
        <v>3229</v>
      </c>
      <c r="E65" s="12" t="s">
        <v>62</v>
      </c>
      <c r="F65" s="17">
        <v>105</v>
      </c>
      <c r="G65" s="13" t="s">
        <v>50</v>
      </c>
      <c r="H65" s="461" t="s">
        <v>51</v>
      </c>
      <c r="I65" s="17" t="s">
        <v>50</v>
      </c>
      <c r="J65" s="17" t="s">
        <v>50</v>
      </c>
      <c r="K65" s="676">
        <v>2013</v>
      </c>
      <c r="L65" s="17" t="s">
        <v>53</v>
      </c>
      <c r="M65" s="17" t="s">
        <v>50</v>
      </c>
      <c r="N65" s="17" t="s">
        <v>50</v>
      </c>
      <c r="O65" s="202" t="s">
        <v>50</v>
      </c>
      <c r="P65" s="450">
        <v>162</v>
      </c>
      <c r="Q65" s="202">
        <f>P65/V65</f>
        <v>1.5428571428571429</v>
      </c>
      <c r="R65" s="17" t="s">
        <v>50</v>
      </c>
      <c r="S65" s="202" t="s">
        <v>50</v>
      </c>
      <c r="T65" s="450"/>
      <c r="U65" s="202"/>
      <c r="V65" s="12">
        <v>105</v>
      </c>
      <c r="W65" s="443"/>
      <c r="X65" s="189" t="s">
        <v>54</v>
      </c>
      <c r="Y65" s="440" t="s">
        <v>50</v>
      </c>
      <c r="Z65" s="17" t="s">
        <v>50</v>
      </c>
      <c r="AA65" s="17" t="s">
        <v>50</v>
      </c>
      <c r="AB65" s="17" t="s">
        <v>50</v>
      </c>
      <c r="AC65" s="17" t="s">
        <v>50</v>
      </c>
      <c r="AD65" s="665" t="s">
        <v>50</v>
      </c>
      <c r="AE65" s="18" t="s">
        <v>50</v>
      </c>
      <c r="AF65" s="12" t="s">
        <v>50</v>
      </c>
      <c r="AG65" s="12"/>
      <c r="AH65" s="193" t="s">
        <v>271</v>
      </c>
      <c r="AI65" s="17" t="s">
        <v>271</v>
      </c>
      <c r="AJ65" s="17" t="s">
        <v>269</v>
      </c>
      <c r="AK65" s="17" t="s">
        <v>270</v>
      </c>
      <c r="AL65" s="686" t="s">
        <v>59</v>
      </c>
      <c r="AM65" s="18" t="s">
        <v>50</v>
      </c>
      <c r="AN65" s="18" t="s">
        <v>50</v>
      </c>
      <c r="AO65" s="200">
        <v>433656</v>
      </c>
      <c r="AP65" s="12" t="s">
        <v>3225</v>
      </c>
      <c r="AQ65" s="17" t="s">
        <v>3110</v>
      </c>
      <c r="AR65" s="12" t="s">
        <v>3225</v>
      </c>
      <c r="AS65" s="17" t="s">
        <v>3110</v>
      </c>
      <c r="AT65" s="12"/>
      <c r="AU65" s="360"/>
      <c r="AV65" s="719"/>
      <c r="AW65" s="719"/>
      <c r="AX65" s="719"/>
    </row>
    <row r="66" spans="1:50" ht="52.8">
      <c r="A66" s="356">
        <v>59</v>
      </c>
      <c r="B66" s="299" t="s">
        <v>79</v>
      </c>
      <c r="C66" s="12" t="s">
        <v>3230</v>
      </c>
      <c r="D66" s="299" t="s">
        <v>3231</v>
      </c>
      <c r="E66" s="12" t="s">
        <v>62</v>
      </c>
      <c r="F66" s="17">
        <v>105</v>
      </c>
      <c r="G66" s="13" t="s">
        <v>50</v>
      </c>
      <c r="H66" s="461" t="s">
        <v>51</v>
      </c>
      <c r="I66" s="17" t="s">
        <v>50</v>
      </c>
      <c r="J66" s="17" t="s">
        <v>50</v>
      </c>
      <c r="K66" s="676">
        <v>2013</v>
      </c>
      <c r="L66" s="17" t="s">
        <v>53</v>
      </c>
      <c r="M66" s="17" t="s">
        <v>50</v>
      </c>
      <c r="N66" s="17">
        <v>50</v>
      </c>
      <c r="O66" s="202">
        <f>N66/V66</f>
        <v>0.47619047619047616</v>
      </c>
      <c r="P66" s="450" t="s">
        <v>50</v>
      </c>
      <c r="Q66" s="202" t="s">
        <v>50</v>
      </c>
      <c r="R66" s="17" t="s">
        <v>50</v>
      </c>
      <c r="S66" s="202" t="s">
        <v>50</v>
      </c>
      <c r="T66" s="450"/>
      <c r="U66" s="202"/>
      <c r="V66" s="12">
        <v>105</v>
      </c>
      <c r="W66" s="443"/>
      <c r="X66" s="189" t="s">
        <v>53</v>
      </c>
      <c r="Y66" s="440" t="s">
        <v>50</v>
      </c>
      <c r="Z66" s="17" t="s">
        <v>50</v>
      </c>
      <c r="AA66" s="17" t="s">
        <v>50</v>
      </c>
      <c r="AB66" s="17" t="s">
        <v>50</v>
      </c>
      <c r="AC66" s="17" t="s">
        <v>50</v>
      </c>
      <c r="AD66" s="665" t="s">
        <v>50</v>
      </c>
      <c r="AE66" s="18" t="s">
        <v>50</v>
      </c>
      <c r="AF66" s="12" t="s">
        <v>50</v>
      </c>
      <c r="AG66" s="12"/>
      <c r="AH66" s="193">
        <v>2017</v>
      </c>
      <c r="AI66" s="17">
        <v>2017</v>
      </c>
      <c r="AJ66" s="17" t="s">
        <v>272</v>
      </c>
      <c r="AK66" s="17" t="s">
        <v>273</v>
      </c>
      <c r="AL66" s="686" t="s">
        <v>59</v>
      </c>
      <c r="AM66" s="18" t="s">
        <v>50</v>
      </c>
      <c r="AN66" s="18" t="s">
        <v>50</v>
      </c>
      <c r="AO66" s="200">
        <v>433706</v>
      </c>
      <c r="AP66" s="12" t="s">
        <v>3225</v>
      </c>
      <c r="AQ66" s="17" t="s">
        <v>3110</v>
      </c>
      <c r="AR66" s="12" t="s">
        <v>3225</v>
      </c>
      <c r="AS66" s="17" t="s">
        <v>3110</v>
      </c>
      <c r="AT66" s="12"/>
      <c r="AU66" s="360"/>
      <c r="AV66" s="719"/>
      <c r="AW66" s="719"/>
      <c r="AX66" s="719"/>
    </row>
    <row r="67" spans="1:50" ht="25.5" customHeight="1">
      <c r="A67" s="356">
        <v>60</v>
      </c>
      <c r="B67" s="299" t="s">
        <v>2403</v>
      </c>
      <c r="C67" s="12" t="s">
        <v>3185</v>
      </c>
      <c r="D67" s="299" t="s">
        <v>2399</v>
      </c>
      <c r="E67" s="12" t="s">
        <v>62</v>
      </c>
      <c r="F67" s="17">
        <v>70</v>
      </c>
      <c r="G67" s="13" t="s">
        <v>50</v>
      </c>
      <c r="H67" s="461" t="s">
        <v>51</v>
      </c>
      <c r="I67" s="17">
        <v>35197</v>
      </c>
      <c r="J67" s="17" t="s">
        <v>49</v>
      </c>
      <c r="K67" s="676">
        <v>2013</v>
      </c>
      <c r="L67" s="17" t="s">
        <v>53</v>
      </c>
      <c r="M67" s="17" t="s">
        <v>50</v>
      </c>
      <c r="N67" s="17" t="s">
        <v>50</v>
      </c>
      <c r="O67" s="202" t="s">
        <v>50</v>
      </c>
      <c r="P67" s="450">
        <v>241</v>
      </c>
      <c r="Q67" s="202">
        <f>P67/V67</f>
        <v>3.4428571428571431</v>
      </c>
      <c r="R67" s="17">
        <v>153</v>
      </c>
      <c r="S67" s="202">
        <f>R67/V67</f>
        <v>2.1857142857142855</v>
      </c>
      <c r="T67" s="450"/>
      <c r="U67" s="202"/>
      <c r="V67" s="12">
        <v>70</v>
      </c>
      <c r="W67" s="443"/>
      <c r="X67" s="189" t="s">
        <v>54</v>
      </c>
      <c r="Y67" s="193" t="s">
        <v>54</v>
      </c>
      <c r="Z67" s="193" t="s">
        <v>54</v>
      </c>
      <c r="AA67" s="17" t="s">
        <v>50</v>
      </c>
      <c r="AB67" s="17" t="s">
        <v>154</v>
      </c>
      <c r="AC67" s="17">
        <v>2019</v>
      </c>
      <c r="AD67" s="665" t="s">
        <v>50</v>
      </c>
      <c r="AE67" s="18" t="s">
        <v>50</v>
      </c>
      <c r="AF67" s="12" t="s">
        <v>50</v>
      </c>
      <c r="AG67" s="12" t="s">
        <v>70</v>
      </c>
      <c r="AH67" s="193" t="s">
        <v>271</v>
      </c>
      <c r="AI67" s="17" t="s">
        <v>271</v>
      </c>
      <c r="AJ67" s="17" t="s">
        <v>3286</v>
      </c>
      <c r="AK67" s="17" t="s">
        <v>3287</v>
      </c>
      <c r="AL67" s="686" t="s">
        <v>59</v>
      </c>
      <c r="AM67" s="18" t="s">
        <v>54</v>
      </c>
      <c r="AN67" s="18" t="s">
        <v>50</v>
      </c>
      <c r="AO67" s="200">
        <v>433717</v>
      </c>
      <c r="AP67" s="12" t="s">
        <v>3107</v>
      </c>
      <c r="AQ67" s="17" t="s">
        <v>3108</v>
      </c>
      <c r="AR67" s="12" t="s">
        <v>3107</v>
      </c>
      <c r="AS67" s="17" t="s">
        <v>3108</v>
      </c>
      <c r="AT67" s="12" t="s">
        <v>53</v>
      </c>
      <c r="AU67" s="360"/>
      <c r="AV67" s="719"/>
      <c r="AW67" s="719"/>
      <c r="AX67" s="719"/>
    </row>
    <row r="68" spans="1:50" ht="25.5" customHeight="1">
      <c r="A68" s="356">
        <v>61</v>
      </c>
      <c r="B68" s="299" t="s">
        <v>2402</v>
      </c>
      <c r="C68" s="12" t="s">
        <v>3185</v>
      </c>
      <c r="D68" s="299" t="s">
        <v>2400</v>
      </c>
      <c r="E68" s="12" t="s">
        <v>3268</v>
      </c>
      <c r="F68" s="17">
        <v>85</v>
      </c>
      <c r="G68" s="13" t="s">
        <v>50</v>
      </c>
      <c r="H68" s="461" t="s">
        <v>51</v>
      </c>
      <c r="I68" s="17">
        <v>51903</v>
      </c>
      <c r="J68" s="17" t="s">
        <v>64</v>
      </c>
      <c r="K68" s="676">
        <v>2013</v>
      </c>
      <c r="L68" s="17" t="s">
        <v>53</v>
      </c>
      <c r="M68" s="17" t="s">
        <v>50</v>
      </c>
      <c r="N68" s="17">
        <v>320</v>
      </c>
      <c r="O68" s="202">
        <f>N68/V68</f>
        <v>3.7647058823529411</v>
      </c>
      <c r="P68" s="450" t="s">
        <v>50</v>
      </c>
      <c r="Q68" s="202" t="s">
        <v>50</v>
      </c>
      <c r="R68" s="17" t="s">
        <v>50</v>
      </c>
      <c r="S68" s="202" t="s">
        <v>50</v>
      </c>
      <c r="T68" s="450"/>
      <c r="U68" s="202"/>
      <c r="V68" s="12">
        <v>85</v>
      </c>
      <c r="W68" s="443"/>
      <c r="X68" s="189" t="s">
        <v>54</v>
      </c>
      <c r="Y68" s="193" t="s">
        <v>54</v>
      </c>
      <c r="Z68" s="193" t="s">
        <v>54</v>
      </c>
      <c r="AA68" s="17" t="s">
        <v>50</v>
      </c>
      <c r="AB68" s="17" t="s">
        <v>154</v>
      </c>
      <c r="AC68" s="17">
        <v>2019</v>
      </c>
      <c r="AD68" s="667" t="s">
        <v>3263</v>
      </c>
      <c r="AE68" s="18"/>
      <c r="AF68" s="12" t="s">
        <v>50</v>
      </c>
      <c r="AG68" s="12" t="s">
        <v>70</v>
      </c>
      <c r="AH68" s="440" t="s">
        <v>3202</v>
      </c>
      <c r="AI68" s="17" t="s">
        <v>3202</v>
      </c>
      <c r="AJ68" s="17" t="s">
        <v>2281</v>
      </c>
      <c r="AK68" s="17" t="s">
        <v>3288</v>
      </c>
      <c r="AL68" s="686" t="s">
        <v>59</v>
      </c>
      <c r="AM68" s="18" t="s">
        <v>54</v>
      </c>
      <c r="AN68" s="18" t="s">
        <v>50</v>
      </c>
      <c r="AO68" s="200">
        <v>434033</v>
      </c>
      <c r="AP68" s="12" t="s">
        <v>3107</v>
      </c>
      <c r="AQ68" s="17" t="s">
        <v>3108</v>
      </c>
      <c r="AR68" s="12" t="s">
        <v>3107</v>
      </c>
      <c r="AS68" s="17" t="s">
        <v>3108</v>
      </c>
      <c r="AT68" s="12" t="s">
        <v>53</v>
      </c>
      <c r="AU68" s="360"/>
      <c r="AV68" s="719"/>
      <c r="AW68" s="719"/>
      <c r="AX68" s="719"/>
    </row>
    <row r="69" spans="1:50" ht="25.5" customHeight="1">
      <c r="A69" s="356">
        <v>62</v>
      </c>
      <c r="B69" s="299" t="s">
        <v>120</v>
      </c>
      <c r="C69" s="12" t="s">
        <v>3186</v>
      </c>
      <c r="D69" s="299" t="s">
        <v>3198</v>
      </c>
      <c r="E69" s="12" t="s">
        <v>3268</v>
      </c>
      <c r="F69" s="17">
        <v>67</v>
      </c>
      <c r="G69" s="13" t="s">
        <v>50</v>
      </c>
      <c r="H69" s="461" t="s">
        <v>51</v>
      </c>
      <c r="I69" s="17" t="s">
        <v>50</v>
      </c>
      <c r="J69" s="17" t="s">
        <v>64</v>
      </c>
      <c r="K69" s="676">
        <v>1996</v>
      </c>
      <c r="L69" s="17" t="s">
        <v>53</v>
      </c>
      <c r="M69" s="17" t="s">
        <v>50</v>
      </c>
      <c r="N69" s="17">
        <v>60</v>
      </c>
      <c r="O69" s="202">
        <f>N69/V69</f>
        <v>0.89552238805970152</v>
      </c>
      <c r="P69" s="450" t="s">
        <v>50</v>
      </c>
      <c r="Q69" s="202" t="s">
        <v>50</v>
      </c>
      <c r="R69" s="17" t="s">
        <v>50</v>
      </c>
      <c r="S69" s="202" t="s">
        <v>50</v>
      </c>
      <c r="T69" s="450">
        <v>43</v>
      </c>
      <c r="U69" s="202">
        <f t="shared" ref="U69:U128" si="2">T69/V69</f>
        <v>0.64179104477611937</v>
      </c>
      <c r="V69" s="12">
        <v>67</v>
      </c>
      <c r="W69" s="443"/>
      <c r="X69" s="189" t="s">
        <v>53</v>
      </c>
      <c r="Y69" s="193" t="s">
        <v>54</v>
      </c>
      <c r="Z69" s="193" t="s">
        <v>54</v>
      </c>
      <c r="AA69" s="17" t="s">
        <v>50</v>
      </c>
      <c r="AB69" s="17" t="s">
        <v>154</v>
      </c>
      <c r="AC69" s="17">
        <v>2019</v>
      </c>
      <c r="AD69" s="665" t="s">
        <v>50</v>
      </c>
      <c r="AE69" s="18" t="s">
        <v>50</v>
      </c>
      <c r="AF69" s="12" t="s">
        <v>50</v>
      </c>
      <c r="AG69" s="12"/>
      <c r="AH69" s="193">
        <v>2019</v>
      </c>
      <c r="AI69" s="17">
        <v>2019</v>
      </c>
      <c r="AJ69" s="17" t="s">
        <v>3290</v>
      </c>
      <c r="AK69" s="17" t="s">
        <v>3289</v>
      </c>
      <c r="AL69" s="686" t="s">
        <v>27</v>
      </c>
      <c r="AM69" s="18" t="s">
        <v>54</v>
      </c>
      <c r="AN69" s="18" t="s">
        <v>50</v>
      </c>
      <c r="AO69" s="200">
        <v>100000888190</v>
      </c>
      <c r="AP69" s="12" t="s">
        <v>3107</v>
      </c>
      <c r="AQ69" s="17" t="s">
        <v>3108</v>
      </c>
      <c r="AR69" s="12" t="s">
        <v>3107</v>
      </c>
      <c r="AS69" s="17" t="s">
        <v>3108</v>
      </c>
      <c r="AT69" s="12" t="s">
        <v>53</v>
      </c>
      <c r="AU69" s="360"/>
      <c r="AV69" s="719"/>
      <c r="AW69" s="719"/>
      <c r="AX69" s="719"/>
    </row>
    <row r="70" spans="1:50" ht="78.75" customHeight="1">
      <c r="A70" s="356">
        <v>63</v>
      </c>
      <c r="B70" s="299" t="s">
        <v>2401</v>
      </c>
      <c r="C70" s="12" t="s">
        <v>3186</v>
      </c>
      <c r="D70" s="299" t="s">
        <v>2404</v>
      </c>
      <c r="E70" s="12" t="s">
        <v>62</v>
      </c>
      <c r="F70" s="17">
        <v>70</v>
      </c>
      <c r="G70" s="13" t="s">
        <v>50</v>
      </c>
      <c r="H70" s="461" t="s">
        <v>51</v>
      </c>
      <c r="I70" s="17">
        <v>35732</v>
      </c>
      <c r="J70" s="17" t="s">
        <v>49</v>
      </c>
      <c r="K70" s="676">
        <v>2012</v>
      </c>
      <c r="L70" s="17" t="s">
        <v>53</v>
      </c>
      <c r="M70" s="17" t="s">
        <v>50</v>
      </c>
      <c r="N70" s="17" t="s">
        <v>50</v>
      </c>
      <c r="O70" s="202" t="s">
        <v>50</v>
      </c>
      <c r="P70" s="450">
        <v>57</v>
      </c>
      <c r="Q70" s="202">
        <f>P70/V70</f>
        <v>0.81428571428571428</v>
      </c>
      <c r="R70" s="17" t="s">
        <v>50</v>
      </c>
      <c r="S70" s="202" t="s">
        <v>50</v>
      </c>
      <c r="T70" s="450"/>
      <c r="U70" s="202"/>
      <c r="V70" s="12">
        <v>70</v>
      </c>
      <c r="W70" s="443" t="s">
        <v>3220</v>
      </c>
      <c r="X70" s="189" t="s">
        <v>53</v>
      </c>
      <c r="Y70" s="193" t="s">
        <v>54</v>
      </c>
      <c r="Z70" s="193" t="s">
        <v>54</v>
      </c>
      <c r="AA70" s="17" t="s">
        <v>50</v>
      </c>
      <c r="AB70" s="17" t="s">
        <v>154</v>
      </c>
      <c r="AC70" s="17">
        <v>2019</v>
      </c>
      <c r="AD70" s="665" t="s">
        <v>50</v>
      </c>
      <c r="AE70" s="18" t="s">
        <v>50</v>
      </c>
      <c r="AF70" s="12" t="s">
        <v>50</v>
      </c>
      <c r="AG70" s="12" t="s">
        <v>70</v>
      </c>
      <c r="AH70" s="193">
        <v>2017</v>
      </c>
      <c r="AI70" s="17">
        <v>2017</v>
      </c>
      <c r="AJ70" s="17" t="s">
        <v>274</v>
      </c>
      <c r="AK70" s="17" t="s">
        <v>2282</v>
      </c>
      <c r="AL70" s="686" t="s">
        <v>59</v>
      </c>
      <c r="AM70" s="18" t="s">
        <v>54</v>
      </c>
      <c r="AN70" s="18" t="s">
        <v>50</v>
      </c>
      <c r="AO70" s="200">
        <v>389550</v>
      </c>
      <c r="AP70" s="12" t="s">
        <v>3107</v>
      </c>
      <c r="AQ70" s="17" t="s">
        <v>3108</v>
      </c>
      <c r="AR70" s="12" t="s">
        <v>3107</v>
      </c>
      <c r="AS70" s="17" t="s">
        <v>3108</v>
      </c>
      <c r="AT70" s="12" t="s">
        <v>53</v>
      </c>
      <c r="AU70" s="360"/>
      <c r="AV70" s="719"/>
      <c r="AW70" s="719"/>
      <c r="AX70" s="719"/>
    </row>
    <row r="71" spans="1:50" ht="25.5" customHeight="1">
      <c r="A71" s="356">
        <v>64</v>
      </c>
      <c r="B71" s="299" t="s">
        <v>2405</v>
      </c>
      <c r="C71" s="12" t="s">
        <v>3186</v>
      </c>
      <c r="D71" s="299" t="s">
        <v>2406</v>
      </c>
      <c r="E71" s="12" t="s">
        <v>62</v>
      </c>
      <c r="F71" s="17">
        <v>70</v>
      </c>
      <c r="G71" s="13" t="s">
        <v>50</v>
      </c>
      <c r="H71" s="461" t="s">
        <v>51</v>
      </c>
      <c r="I71" s="17">
        <v>35461</v>
      </c>
      <c r="J71" s="17" t="s">
        <v>49</v>
      </c>
      <c r="K71" s="676">
        <v>2012</v>
      </c>
      <c r="L71" s="17" t="s">
        <v>53</v>
      </c>
      <c r="M71" s="17" t="s">
        <v>50</v>
      </c>
      <c r="N71" s="17" t="s">
        <v>50</v>
      </c>
      <c r="O71" s="202" t="s">
        <v>50</v>
      </c>
      <c r="P71" s="450">
        <v>99</v>
      </c>
      <c r="Q71" s="202">
        <f>P71/V71</f>
        <v>1.4142857142857144</v>
      </c>
      <c r="R71" s="17" t="s">
        <v>50</v>
      </c>
      <c r="S71" s="202" t="s">
        <v>50</v>
      </c>
      <c r="T71" s="450">
        <v>46</v>
      </c>
      <c r="U71" s="202">
        <f t="shared" si="2"/>
        <v>0.65714285714285714</v>
      </c>
      <c r="V71" s="12">
        <v>70</v>
      </c>
      <c r="W71" s="443"/>
      <c r="X71" s="189" t="s">
        <v>53</v>
      </c>
      <c r="Y71" s="193" t="s">
        <v>54</v>
      </c>
      <c r="Z71" s="193" t="s">
        <v>54</v>
      </c>
      <c r="AA71" s="17" t="s">
        <v>50</v>
      </c>
      <c r="AB71" s="17" t="s">
        <v>154</v>
      </c>
      <c r="AC71" s="17">
        <v>2019</v>
      </c>
      <c r="AD71" s="665" t="s">
        <v>50</v>
      </c>
      <c r="AE71" s="18" t="s">
        <v>50</v>
      </c>
      <c r="AF71" s="12" t="s">
        <v>50</v>
      </c>
      <c r="AG71" s="12" t="s">
        <v>70</v>
      </c>
      <c r="AH71" s="193" t="s">
        <v>271</v>
      </c>
      <c r="AI71" s="17" t="s">
        <v>271</v>
      </c>
      <c r="AJ71" s="17" t="s">
        <v>276</v>
      </c>
      <c r="AK71" s="17" t="s">
        <v>3291</v>
      </c>
      <c r="AL71" s="686" t="s">
        <v>59</v>
      </c>
      <c r="AM71" s="18" t="s">
        <v>54</v>
      </c>
      <c r="AN71" s="18" t="s">
        <v>50</v>
      </c>
      <c r="AO71" s="200">
        <v>389483</v>
      </c>
      <c r="AP71" s="12" t="s">
        <v>3107</v>
      </c>
      <c r="AQ71" s="17" t="s">
        <v>3108</v>
      </c>
      <c r="AR71" s="12" t="s">
        <v>3107</v>
      </c>
      <c r="AS71" s="17" t="s">
        <v>3108</v>
      </c>
      <c r="AT71" s="12" t="s">
        <v>53</v>
      </c>
      <c r="AU71" s="360"/>
      <c r="AV71" s="719"/>
      <c r="AW71" s="719"/>
      <c r="AX71" s="719"/>
    </row>
    <row r="72" spans="1:50" ht="25.5" customHeight="1">
      <c r="A72" s="356">
        <v>65</v>
      </c>
      <c r="B72" s="299" t="s">
        <v>2408</v>
      </c>
      <c r="C72" s="12" t="s">
        <v>3186</v>
      </c>
      <c r="D72" s="299" t="s">
        <v>2407</v>
      </c>
      <c r="E72" s="12" t="s">
        <v>3268</v>
      </c>
      <c r="F72" s="17">
        <v>63</v>
      </c>
      <c r="G72" s="13" t="s">
        <v>50</v>
      </c>
      <c r="H72" s="461" t="s">
        <v>51</v>
      </c>
      <c r="I72" s="17" t="s">
        <v>50</v>
      </c>
      <c r="J72" s="17" t="s">
        <v>49</v>
      </c>
      <c r="K72" s="676">
        <v>1990</v>
      </c>
      <c r="L72" s="17">
        <v>2</v>
      </c>
      <c r="M72" s="17" t="s">
        <v>50</v>
      </c>
      <c r="N72" s="17">
        <v>20</v>
      </c>
      <c r="O72" s="202">
        <f>N72/V72</f>
        <v>0.31746031746031744</v>
      </c>
      <c r="P72" s="450" t="s">
        <v>50</v>
      </c>
      <c r="Q72" s="202" t="s">
        <v>50</v>
      </c>
      <c r="R72" s="17" t="s">
        <v>50</v>
      </c>
      <c r="S72" s="202" t="s">
        <v>50</v>
      </c>
      <c r="T72" s="450"/>
      <c r="U72" s="202"/>
      <c r="V72" s="12">
        <v>63</v>
      </c>
      <c r="W72" s="443"/>
      <c r="X72" s="189" t="s">
        <v>53</v>
      </c>
      <c r="Y72" s="193" t="s">
        <v>54</v>
      </c>
      <c r="Z72" s="193" t="s">
        <v>54</v>
      </c>
      <c r="AA72" s="17" t="s">
        <v>50</v>
      </c>
      <c r="AB72" s="17" t="s">
        <v>154</v>
      </c>
      <c r="AC72" s="17">
        <v>2019</v>
      </c>
      <c r="AD72" s="665" t="s">
        <v>50</v>
      </c>
      <c r="AE72" s="18" t="s">
        <v>50</v>
      </c>
      <c r="AF72" s="12" t="s">
        <v>50</v>
      </c>
      <c r="AG72" s="12" t="s">
        <v>70</v>
      </c>
      <c r="AH72" s="193" t="s">
        <v>271</v>
      </c>
      <c r="AI72" s="17" t="s">
        <v>271</v>
      </c>
      <c r="AJ72" s="17" t="s">
        <v>277</v>
      </c>
      <c r="AK72" s="17" t="s">
        <v>278</v>
      </c>
      <c r="AL72" s="686" t="s">
        <v>27</v>
      </c>
      <c r="AM72" s="18" t="s">
        <v>54</v>
      </c>
      <c r="AN72" s="18" t="s">
        <v>50</v>
      </c>
      <c r="AO72" s="200">
        <v>350000107800</v>
      </c>
      <c r="AP72" s="12" t="s">
        <v>3107</v>
      </c>
      <c r="AQ72" s="17" t="s">
        <v>3108</v>
      </c>
      <c r="AR72" s="12" t="s">
        <v>3107</v>
      </c>
      <c r="AS72" s="17" t="s">
        <v>3108</v>
      </c>
      <c r="AT72" s="12" t="s">
        <v>53</v>
      </c>
      <c r="AU72" s="360"/>
      <c r="AV72" s="719"/>
      <c r="AW72" s="719"/>
      <c r="AX72" s="719"/>
    </row>
    <row r="73" spans="1:50" ht="25.5" customHeight="1">
      <c r="A73" s="356">
        <v>66</v>
      </c>
      <c r="B73" s="299" t="s">
        <v>2409</v>
      </c>
      <c r="C73" s="12" t="s">
        <v>3187</v>
      </c>
      <c r="D73" s="299" t="s">
        <v>2410</v>
      </c>
      <c r="E73" s="12" t="s">
        <v>62</v>
      </c>
      <c r="F73" s="17">
        <v>85</v>
      </c>
      <c r="G73" s="13" t="s">
        <v>50</v>
      </c>
      <c r="H73" s="461" t="s">
        <v>51</v>
      </c>
      <c r="I73" s="17">
        <v>52763</v>
      </c>
      <c r="J73" s="17" t="s">
        <v>64</v>
      </c>
      <c r="K73" s="676">
        <v>2012</v>
      </c>
      <c r="L73" s="17" t="s">
        <v>53</v>
      </c>
      <c r="M73" s="17" t="s">
        <v>50</v>
      </c>
      <c r="N73" s="17" t="s">
        <v>50</v>
      </c>
      <c r="O73" s="202" t="s">
        <v>50</v>
      </c>
      <c r="P73" s="450">
        <v>109</v>
      </c>
      <c r="Q73" s="202">
        <f>P73/V73</f>
        <v>1.2823529411764707</v>
      </c>
      <c r="R73" s="17" t="s">
        <v>50</v>
      </c>
      <c r="S73" s="202" t="s">
        <v>50</v>
      </c>
      <c r="T73" s="450">
        <v>70</v>
      </c>
      <c r="U73" s="202">
        <f t="shared" si="2"/>
        <v>0.82352941176470584</v>
      </c>
      <c r="V73" s="12">
        <v>85</v>
      </c>
      <c r="W73" s="443"/>
      <c r="X73" s="189" t="s">
        <v>53</v>
      </c>
      <c r="Y73" s="193" t="s">
        <v>54</v>
      </c>
      <c r="Z73" s="193" t="s">
        <v>54</v>
      </c>
      <c r="AA73" s="17" t="s">
        <v>50</v>
      </c>
      <c r="AB73" s="17" t="s">
        <v>154</v>
      </c>
      <c r="AC73" s="17">
        <v>2019</v>
      </c>
      <c r="AD73" s="665" t="s">
        <v>50</v>
      </c>
      <c r="AE73" s="18" t="s">
        <v>50</v>
      </c>
      <c r="AF73" s="12" t="s">
        <v>50</v>
      </c>
      <c r="AG73" s="12" t="s">
        <v>70</v>
      </c>
      <c r="AH73" s="193">
        <v>2019</v>
      </c>
      <c r="AI73" s="17">
        <v>2019</v>
      </c>
      <c r="AJ73" s="17" t="s">
        <v>3292</v>
      </c>
      <c r="AK73" s="17" t="s">
        <v>3293</v>
      </c>
      <c r="AL73" s="686" t="s">
        <v>59</v>
      </c>
      <c r="AM73" s="18" t="s">
        <v>54</v>
      </c>
      <c r="AN73" s="18" t="s">
        <v>50</v>
      </c>
      <c r="AO73" s="200">
        <v>389477</v>
      </c>
      <c r="AP73" s="12" t="s">
        <v>3107</v>
      </c>
      <c r="AQ73" s="17" t="s">
        <v>3108</v>
      </c>
      <c r="AR73" s="12" t="s">
        <v>3107</v>
      </c>
      <c r="AS73" s="17" t="s">
        <v>3108</v>
      </c>
      <c r="AT73" s="12" t="s">
        <v>53</v>
      </c>
      <c r="AU73" s="360"/>
      <c r="AV73" s="719"/>
      <c r="AW73" s="719"/>
      <c r="AX73" s="719"/>
    </row>
    <row r="74" spans="1:50" ht="15.75" customHeight="1">
      <c r="A74" s="399" t="s">
        <v>2498</v>
      </c>
      <c r="B74" s="370"/>
      <c r="C74" s="439"/>
      <c r="D74" s="371"/>
      <c r="E74" s="400"/>
      <c r="F74" s="400"/>
      <c r="G74" s="400"/>
      <c r="H74" s="402"/>
      <c r="I74" s="400"/>
      <c r="J74" s="400"/>
      <c r="K74" s="674"/>
      <c r="L74" s="400"/>
      <c r="M74" s="775"/>
      <c r="N74" s="402"/>
      <c r="O74" s="403"/>
      <c r="P74" s="453"/>
      <c r="Q74" s="403"/>
      <c r="R74" s="402"/>
      <c r="S74" s="403"/>
      <c r="T74" s="453"/>
      <c r="U74" s="403"/>
      <c r="V74" s="402"/>
      <c r="W74" s="455"/>
      <c r="X74" s="729"/>
      <c r="Y74" s="401"/>
      <c r="Z74" s="400"/>
      <c r="AA74" s="400"/>
      <c r="AB74" s="400"/>
      <c r="AC74" s="400"/>
      <c r="AD74" s="401"/>
      <c r="AE74" s="400"/>
      <c r="AF74" s="400"/>
      <c r="AG74" s="393"/>
      <c r="AH74" s="401"/>
      <c r="AI74" s="400"/>
      <c r="AJ74" s="400"/>
      <c r="AK74" s="400"/>
      <c r="AL74" s="401"/>
      <c r="AM74" s="400"/>
      <c r="AN74" s="400"/>
      <c r="AO74" s="401"/>
      <c r="AP74" s="393"/>
      <c r="AQ74" s="389"/>
      <c r="AR74" s="393"/>
      <c r="AS74" s="389"/>
      <c r="AT74" s="402"/>
      <c r="AU74" s="388"/>
      <c r="AV74" s="379"/>
      <c r="AW74" s="379"/>
      <c r="AX74" s="379"/>
    </row>
    <row r="75" spans="1:50" ht="25.5" customHeight="1">
      <c r="A75" s="356">
        <v>67</v>
      </c>
      <c r="B75" s="299" t="s">
        <v>279</v>
      </c>
      <c r="C75" s="12" t="s">
        <v>3183</v>
      </c>
      <c r="D75" s="20" t="s">
        <v>280</v>
      </c>
      <c r="E75" s="12" t="s">
        <v>283</v>
      </c>
      <c r="F75" s="17">
        <v>20</v>
      </c>
      <c r="G75" s="13" t="s">
        <v>50</v>
      </c>
      <c r="H75" s="461" t="s">
        <v>51</v>
      </c>
      <c r="I75" s="17" t="s">
        <v>50</v>
      </c>
      <c r="J75" s="17" t="s">
        <v>50</v>
      </c>
      <c r="K75" s="18">
        <v>2016</v>
      </c>
      <c r="L75" s="17" t="s">
        <v>50</v>
      </c>
      <c r="M75" s="17" t="s">
        <v>50</v>
      </c>
      <c r="N75" s="17" t="s">
        <v>50</v>
      </c>
      <c r="O75" s="202" t="s">
        <v>50</v>
      </c>
      <c r="P75" s="450" t="s">
        <v>50</v>
      </c>
      <c r="Q75" s="202" t="s">
        <v>50</v>
      </c>
      <c r="R75" s="17" t="s">
        <v>50</v>
      </c>
      <c r="S75" s="202" t="s">
        <v>50</v>
      </c>
      <c r="T75" s="450"/>
      <c r="U75" s="202" t="e">
        <f t="shared" si="2"/>
        <v>#DIV/0!</v>
      </c>
      <c r="V75" s="12"/>
      <c r="W75" s="443"/>
      <c r="X75" s="189" t="s">
        <v>3327</v>
      </c>
      <c r="Y75" s="440" t="s">
        <v>50</v>
      </c>
      <c r="Z75" s="17" t="s">
        <v>50</v>
      </c>
      <c r="AA75" s="17" t="s">
        <v>50</v>
      </c>
      <c r="AB75" s="17" t="s">
        <v>50</v>
      </c>
      <c r="AC75" s="17" t="s">
        <v>50</v>
      </c>
      <c r="AD75" s="665" t="s">
        <v>50</v>
      </c>
      <c r="AE75" s="18" t="s">
        <v>50</v>
      </c>
      <c r="AF75" s="12" t="s">
        <v>50</v>
      </c>
      <c r="AG75" s="12" t="s">
        <v>50</v>
      </c>
      <c r="AH75" s="440" t="s">
        <v>50</v>
      </c>
      <c r="AI75" s="17" t="s">
        <v>50</v>
      </c>
      <c r="AJ75" s="17" t="s">
        <v>281</v>
      </c>
      <c r="AK75" s="17" t="s">
        <v>282</v>
      </c>
      <c r="AL75" s="686" t="s">
        <v>59</v>
      </c>
      <c r="AM75" s="18" t="s">
        <v>50</v>
      </c>
      <c r="AN75" s="18" t="s">
        <v>50</v>
      </c>
      <c r="AO75" s="200">
        <v>998</v>
      </c>
      <c r="AP75" s="12" t="s">
        <v>3225</v>
      </c>
      <c r="AQ75" s="17" t="s">
        <v>3110</v>
      </c>
      <c r="AR75" s="12" t="s">
        <v>3225</v>
      </c>
      <c r="AS75" s="17" t="s">
        <v>3110</v>
      </c>
      <c r="AT75" s="12"/>
      <c r="AU75" s="360" t="s">
        <v>2185</v>
      </c>
      <c r="AV75" s="719"/>
      <c r="AW75" s="719"/>
      <c r="AX75" s="719"/>
    </row>
    <row r="76" spans="1:50" ht="25.5" customHeight="1">
      <c r="A76" s="356">
        <v>68</v>
      </c>
      <c r="B76" s="299" t="s">
        <v>284</v>
      </c>
      <c r="C76" s="12" t="s">
        <v>3197</v>
      </c>
      <c r="D76" s="20" t="s">
        <v>285</v>
      </c>
      <c r="E76" s="189" t="s">
        <v>283</v>
      </c>
      <c r="F76" s="17">
        <v>20</v>
      </c>
      <c r="G76" s="13" t="s">
        <v>50</v>
      </c>
      <c r="H76" s="12" t="s">
        <v>50</v>
      </c>
      <c r="I76" s="17" t="s">
        <v>50</v>
      </c>
      <c r="J76" s="17" t="s">
        <v>50</v>
      </c>
      <c r="K76" s="18">
        <v>2016</v>
      </c>
      <c r="L76" s="17" t="s">
        <v>50</v>
      </c>
      <c r="M76" s="17" t="s">
        <v>50</v>
      </c>
      <c r="N76" s="17" t="s">
        <v>50</v>
      </c>
      <c r="O76" s="202" t="s">
        <v>50</v>
      </c>
      <c r="P76" s="450">
        <v>225</v>
      </c>
      <c r="Q76" s="717">
        <f>P76/V76</f>
        <v>16.071428571428573</v>
      </c>
      <c r="R76" s="17" t="s">
        <v>50</v>
      </c>
      <c r="S76" s="202" t="s">
        <v>50</v>
      </c>
      <c r="T76" s="450"/>
      <c r="U76" s="202"/>
      <c r="V76" s="12">
        <v>14</v>
      </c>
      <c r="W76" s="443"/>
      <c r="X76" s="189" t="s">
        <v>54</v>
      </c>
      <c r="Y76" s="440" t="s">
        <v>50</v>
      </c>
      <c r="Z76" s="17" t="s">
        <v>50</v>
      </c>
      <c r="AA76" s="17" t="s">
        <v>50</v>
      </c>
      <c r="AB76" s="17" t="s">
        <v>50</v>
      </c>
      <c r="AC76" s="17" t="s">
        <v>50</v>
      </c>
      <c r="AD76" s="665" t="s">
        <v>50</v>
      </c>
      <c r="AE76" s="18" t="s">
        <v>50</v>
      </c>
      <c r="AF76" s="12" t="s">
        <v>50</v>
      </c>
      <c r="AG76" s="12" t="s">
        <v>50</v>
      </c>
      <c r="AH76" s="440" t="s">
        <v>50</v>
      </c>
      <c r="AI76" s="17" t="s">
        <v>50</v>
      </c>
      <c r="AJ76" s="17" t="s">
        <v>286</v>
      </c>
      <c r="AK76" s="17" t="s">
        <v>287</v>
      </c>
      <c r="AL76" s="686" t="s">
        <v>59</v>
      </c>
      <c r="AM76" s="18" t="s">
        <v>50</v>
      </c>
      <c r="AN76" s="18" t="s">
        <v>50</v>
      </c>
      <c r="AO76" s="200">
        <v>998</v>
      </c>
      <c r="AP76" s="12" t="s">
        <v>3225</v>
      </c>
      <c r="AQ76" s="17" t="s">
        <v>3110</v>
      </c>
      <c r="AR76" s="12" t="s">
        <v>3225</v>
      </c>
      <c r="AS76" s="17" t="s">
        <v>3110</v>
      </c>
      <c r="AT76" s="12"/>
      <c r="AU76" s="360"/>
      <c r="AV76" s="719"/>
      <c r="AW76" s="719"/>
      <c r="AX76" s="719"/>
    </row>
    <row r="77" spans="1:50" ht="25.5" customHeight="1">
      <c r="A77" s="356">
        <v>69</v>
      </c>
      <c r="B77" s="299" t="s">
        <v>288</v>
      </c>
      <c r="C77" s="12" t="s">
        <v>3197</v>
      </c>
      <c r="D77" s="20" t="s">
        <v>289</v>
      </c>
      <c r="E77" s="12" t="s">
        <v>283</v>
      </c>
      <c r="F77" s="17">
        <v>15</v>
      </c>
      <c r="G77" s="13" t="s">
        <v>50</v>
      </c>
      <c r="H77" s="12" t="s">
        <v>50</v>
      </c>
      <c r="I77" s="17" t="s">
        <v>50</v>
      </c>
      <c r="J77" s="17" t="s">
        <v>50</v>
      </c>
      <c r="K77" s="18">
        <v>2017</v>
      </c>
      <c r="L77" s="17" t="s">
        <v>50</v>
      </c>
      <c r="M77" s="17" t="s">
        <v>50</v>
      </c>
      <c r="N77" s="17" t="s">
        <v>50</v>
      </c>
      <c r="O77" s="202" t="s">
        <v>50</v>
      </c>
      <c r="P77" s="450">
        <v>390</v>
      </c>
      <c r="Q77" s="717">
        <f>P77/V77</f>
        <v>32.773109243697476</v>
      </c>
      <c r="R77" s="17" t="s">
        <v>50</v>
      </c>
      <c r="S77" s="202" t="s">
        <v>50</v>
      </c>
      <c r="T77" s="450"/>
      <c r="U77" s="202"/>
      <c r="V77" s="12">
        <v>11.9</v>
      </c>
      <c r="W77" s="443"/>
      <c r="X77" s="189" t="s">
        <v>54</v>
      </c>
      <c r="Y77" s="440" t="s">
        <v>50</v>
      </c>
      <c r="Z77" s="17" t="s">
        <v>50</v>
      </c>
      <c r="AA77" s="17" t="s">
        <v>50</v>
      </c>
      <c r="AB77" s="17" t="s">
        <v>50</v>
      </c>
      <c r="AC77" s="17" t="s">
        <v>50</v>
      </c>
      <c r="AD77" s="665" t="s">
        <v>50</v>
      </c>
      <c r="AE77" s="18" t="s">
        <v>50</v>
      </c>
      <c r="AF77" s="12" t="s">
        <v>50</v>
      </c>
      <c r="AG77" s="12" t="s">
        <v>50</v>
      </c>
      <c r="AH77" s="440" t="s">
        <v>50</v>
      </c>
      <c r="AI77" s="17" t="s">
        <v>50</v>
      </c>
      <c r="AJ77" s="17" t="s">
        <v>290</v>
      </c>
      <c r="AK77" s="17" t="s">
        <v>291</v>
      </c>
      <c r="AL77" s="686" t="s">
        <v>59</v>
      </c>
      <c r="AM77" s="18" t="s">
        <v>50</v>
      </c>
      <c r="AN77" s="18" t="s">
        <v>50</v>
      </c>
      <c r="AO77" s="200">
        <v>998</v>
      </c>
      <c r="AP77" s="12" t="s">
        <v>3225</v>
      </c>
      <c r="AQ77" s="17" t="s">
        <v>3110</v>
      </c>
      <c r="AR77" s="12" t="s">
        <v>3225</v>
      </c>
      <c r="AS77" s="17" t="s">
        <v>3110</v>
      </c>
      <c r="AT77" s="12"/>
      <c r="AU77" s="360" t="s">
        <v>2186</v>
      </c>
      <c r="AV77" s="719"/>
      <c r="AW77" s="719"/>
      <c r="AX77" s="719"/>
    </row>
    <row r="78" spans="1:50" ht="25.5" customHeight="1">
      <c r="A78" s="356">
        <v>70</v>
      </c>
      <c r="B78" s="299" t="s">
        <v>292</v>
      </c>
      <c r="C78" s="12" t="s">
        <v>3197</v>
      </c>
      <c r="D78" s="20" t="s">
        <v>293</v>
      </c>
      <c r="E78" s="189" t="s">
        <v>283</v>
      </c>
      <c r="F78" s="17">
        <v>15</v>
      </c>
      <c r="G78" s="13" t="s">
        <v>50</v>
      </c>
      <c r="H78" s="12" t="s">
        <v>50</v>
      </c>
      <c r="I78" s="17" t="s">
        <v>50</v>
      </c>
      <c r="J78" s="17" t="s">
        <v>50</v>
      </c>
      <c r="K78" s="18">
        <v>2017</v>
      </c>
      <c r="L78" s="17" t="s">
        <v>50</v>
      </c>
      <c r="M78" s="17" t="s">
        <v>50</v>
      </c>
      <c r="N78" s="17" t="s">
        <v>50</v>
      </c>
      <c r="O78" s="202" t="s">
        <v>50</v>
      </c>
      <c r="P78" s="450">
        <v>246</v>
      </c>
      <c r="Q78" s="717">
        <f>P78/V78</f>
        <v>17.571428571428573</v>
      </c>
      <c r="R78" s="17" t="s">
        <v>50</v>
      </c>
      <c r="S78" s="202" t="s">
        <v>50</v>
      </c>
      <c r="T78" s="450"/>
      <c r="U78" s="202"/>
      <c r="V78" s="12">
        <v>14</v>
      </c>
      <c r="W78" s="443"/>
      <c r="X78" s="189" t="s">
        <v>54</v>
      </c>
      <c r="Y78" s="440" t="s">
        <v>50</v>
      </c>
      <c r="Z78" s="17" t="s">
        <v>50</v>
      </c>
      <c r="AA78" s="17" t="s">
        <v>50</v>
      </c>
      <c r="AB78" s="17" t="s">
        <v>50</v>
      </c>
      <c r="AC78" s="17" t="s">
        <v>50</v>
      </c>
      <c r="AD78" s="665" t="s">
        <v>50</v>
      </c>
      <c r="AE78" s="18" t="s">
        <v>50</v>
      </c>
      <c r="AF78" s="12" t="s">
        <v>50</v>
      </c>
      <c r="AG78" s="12" t="s">
        <v>50</v>
      </c>
      <c r="AH78" s="440" t="s">
        <v>50</v>
      </c>
      <c r="AI78" s="17" t="s">
        <v>50</v>
      </c>
      <c r="AJ78" s="17" t="s">
        <v>294</v>
      </c>
      <c r="AK78" s="17" t="s">
        <v>295</v>
      </c>
      <c r="AL78" s="686" t="s">
        <v>59</v>
      </c>
      <c r="AM78" s="18" t="s">
        <v>50</v>
      </c>
      <c r="AN78" s="18" t="s">
        <v>50</v>
      </c>
      <c r="AO78" s="200">
        <v>998</v>
      </c>
      <c r="AP78" s="12" t="s">
        <v>3225</v>
      </c>
      <c r="AQ78" s="17" t="s">
        <v>3110</v>
      </c>
      <c r="AR78" s="12" t="s">
        <v>3225</v>
      </c>
      <c r="AS78" s="17" t="s">
        <v>3110</v>
      </c>
      <c r="AT78" s="12"/>
      <c r="AU78" s="360" t="s">
        <v>2186</v>
      </c>
      <c r="AV78" s="719"/>
      <c r="AW78" s="719"/>
      <c r="AX78" s="719"/>
    </row>
    <row r="79" spans="1:50" ht="15.75" customHeight="1">
      <c r="A79" s="399" t="s">
        <v>296</v>
      </c>
      <c r="B79" s="370"/>
      <c r="C79" s="439"/>
      <c r="D79" s="371"/>
      <c r="E79" s="400"/>
      <c r="F79" s="400"/>
      <c r="G79" s="400"/>
      <c r="H79" s="402"/>
      <c r="I79" s="400"/>
      <c r="J79" s="400"/>
      <c r="K79" s="674"/>
      <c r="L79" s="400"/>
      <c r="M79" s="775"/>
      <c r="N79" s="402"/>
      <c r="O79" s="403"/>
      <c r="P79" s="453"/>
      <c r="Q79" s="403"/>
      <c r="R79" s="402"/>
      <c r="S79" s="403"/>
      <c r="T79" s="453"/>
      <c r="U79" s="403"/>
      <c r="V79" s="402"/>
      <c r="W79" s="455"/>
      <c r="X79" s="729"/>
      <c r="Y79" s="401"/>
      <c r="Z79" s="400"/>
      <c r="AA79" s="400"/>
      <c r="AB79" s="400"/>
      <c r="AC79" s="400"/>
      <c r="AD79" s="401"/>
      <c r="AE79" s="400"/>
      <c r="AF79" s="400"/>
      <c r="AG79" s="393"/>
      <c r="AH79" s="401"/>
      <c r="AI79" s="400"/>
      <c r="AJ79" s="400"/>
      <c r="AK79" s="400"/>
      <c r="AL79" s="401"/>
      <c r="AM79" s="400"/>
      <c r="AN79" s="400"/>
      <c r="AO79" s="401"/>
      <c r="AP79" s="393"/>
      <c r="AQ79" s="389"/>
      <c r="AR79" s="393"/>
      <c r="AS79" s="389"/>
      <c r="AT79" s="402"/>
      <c r="AU79" s="388"/>
      <c r="AV79" s="379"/>
      <c r="AW79" s="379"/>
      <c r="AX79" s="379"/>
    </row>
    <row r="80" spans="1:50" s="185" customFormat="1" ht="33.75" customHeight="1">
      <c r="A80" s="356">
        <v>71</v>
      </c>
      <c r="B80" s="299" t="s">
        <v>297</v>
      </c>
      <c r="C80" s="12" t="s">
        <v>3176</v>
      </c>
      <c r="D80" s="20" t="s">
        <v>2411</v>
      </c>
      <c r="E80" s="12" t="s">
        <v>300</v>
      </c>
      <c r="F80" s="17">
        <v>35</v>
      </c>
      <c r="G80" s="13" t="s">
        <v>50</v>
      </c>
      <c r="H80" s="12" t="s">
        <v>50</v>
      </c>
      <c r="I80" s="17">
        <v>1309</v>
      </c>
      <c r="J80" s="17" t="s">
        <v>49</v>
      </c>
      <c r="K80" s="18" t="s">
        <v>50</v>
      </c>
      <c r="L80" s="17">
        <v>3</v>
      </c>
      <c r="M80" s="17" t="s">
        <v>50</v>
      </c>
      <c r="N80" s="17" t="s">
        <v>50</v>
      </c>
      <c r="O80" s="202" t="s">
        <v>50</v>
      </c>
      <c r="P80" s="450" t="s">
        <v>50</v>
      </c>
      <c r="Q80" s="202" t="s">
        <v>50</v>
      </c>
      <c r="R80" s="17">
        <v>105</v>
      </c>
      <c r="S80" s="202">
        <f>R80/V80</f>
        <v>4.375</v>
      </c>
      <c r="T80" s="450">
        <v>85</v>
      </c>
      <c r="U80" s="202">
        <f t="shared" si="2"/>
        <v>3.5416666666666665</v>
      </c>
      <c r="V80" s="12">
        <v>24</v>
      </c>
      <c r="W80" s="443" t="s">
        <v>2545</v>
      </c>
      <c r="X80" s="189" t="s">
        <v>54</v>
      </c>
      <c r="Y80" s="193" t="s">
        <v>54</v>
      </c>
      <c r="Z80" s="17" t="s">
        <v>53</v>
      </c>
      <c r="AA80" s="17" t="s">
        <v>53</v>
      </c>
      <c r="AB80" s="180" t="s">
        <v>55</v>
      </c>
      <c r="AC80" s="13" t="s">
        <v>50</v>
      </c>
      <c r="AD80" s="665" t="s">
        <v>50</v>
      </c>
      <c r="AE80" s="665" t="s">
        <v>50</v>
      </c>
      <c r="AF80" s="12" t="s">
        <v>50</v>
      </c>
      <c r="AG80" s="12" t="s">
        <v>50</v>
      </c>
      <c r="AH80" s="440" t="s">
        <v>50</v>
      </c>
      <c r="AI80" s="17" t="s">
        <v>50</v>
      </c>
      <c r="AJ80" s="17" t="s">
        <v>298</v>
      </c>
      <c r="AK80" s="17" t="s">
        <v>299</v>
      </c>
      <c r="AL80" s="686" t="s">
        <v>27</v>
      </c>
      <c r="AM80" s="18" t="s">
        <v>50</v>
      </c>
      <c r="AN80" s="18" t="s">
        <v>50</v>
      </c>
      <c r="AO80" s="200">
        <v>350000109700</v>
      </c>
      <c r="AP80" s="12" t="s">
        <v>3098</v>
      </c>
      <c r="AQ80" s="17" t="s">
        <v>167</v>
      </c>
      <c r="AR80" s="12" t="s">
        <v>3098</v>
      </c>
      <c r="AS80" s="17" t="s">
        <v>167</v>
      </c>
      <c r="AT80" s="12"/>
      <c r="AU80" s="360"/>
      <c r="AV80" s="720"/>
      <c r="AW80" s="720"/>
      <c r="AX80" s="720"/>
    </row>
    <row r="81" spans="1:50" s="185" customFormat="1" ht="25.5" customHeight="1">
      <c r="A81" s="356">
        <v>72</v>
      </c>
      <c r="B81" s="405" t="s">
        <v>301</v>
      </c>
      <c r="C81" s="184" t="s">
        <v>3174</v>
      </c>
      <c r="D81" s="183" t="s">
        <v>2412</v>
      </c>
      <c r="E81" s="184" t="s">
        <v>3268</v>
      </c>
      <c r="F81" s="181">
        <v>15</v>
      </c>
      <c r="G81" s="406" t="s">
        <v>3327</v>
      </c>
      <c r="H81" s="184" t="s">
        <v>50</v>
      </c>
      <c r="I81" s="181" t="s">
        <v>3327</v>
      </c>
      <c r="J81" s="181" t="s">
        <v>64</v>
      </c>
      <c r="K81" s="182">
        <v>2001</v>
      </c>
      <c r="L81" s="181" t="s">
        <v>53</v>
      </c>
      <c r="M81" s="181" t="s">
        <v>53</v>
      </c>
      <c r="N81" s="181" t="s">
        <v>50</v>
      </c>
      <c r="O81" s="202" t="s">
        <v>50</v>
      </c>
      <c r="P81" s="450">
        <v>46</v>
      </c>
      <c r="Q81" s="202">
        <f>P81/V81</f>
        <v>3.0666666666666669</v>
      </c>
      <c r="R81" s="181" t="s">
        <v>50</v>
      </c>
      <c r="S81" s="202" t="s">
        <v>50</v>
      </c>
      <c r="T81" s="450"/>
      <c r="U81" s="202"/>
      <c r="V81" s="184">
        <v>15</v>
      </c>
      <c r="W81" s="456"/>
      <c r="X81" s="730" t="s">
        <v>54</v>
      </c>
      <c r="Y81" s="440" t="s">
        <v>50</v>
      </c>
      <c r="Z81" s="181" t="s">
        <v>53</v>
      </c>
      <c r="AA81" s="181" t="s">
        <v>53</v>
      </c>
      <c r="AB81" s="181" t="s">
        <v>53</v>
      </c>
      <c r="AC81" s="13" t="s">
        <v>50</v>
      </c>
      <c r="AD81" s="665" t="s">
        <v>3333</v>
      </c>
      <c r="AE81" s="665" t="s">
        <v>3333</v>
      </c>
      <c r="AF81" s="667" t="s">
        <v>3333</v>
      </c>
      <c r="AG81" s="184" t="s">
        <v>50</v>
      </c>
      <c r="AH81" s="440" t="s">
        <v>50</v>
      </c>
      <c r="AI81" s="17" t="s">
        <v>50</v>
      </c>
      <c r="AJ81" s="181" t="s">
        <v>302</v>
      </c>
      <c r="AK81" s="181" t="s">
        <v>303</v>
      </c>
      <c r="AL81" s="686" t="s">
        <v>59</v>
      </c>
      <c r="AM81" s="18" t="s">
        <v>3327</v>
      </c>
      <c r="AN81" s="18" t="s">
        <v>3327</v>
      </c>
      <c r="AO81" s="200">
        <v>305065</v>
      </c>
      <c r="AP81" s="184" t="s">
        <v>3358</v>
      </c>
      <c r="AQ81" s="181" t="s">
        <v>3359</v>
      </c>
      <c r="AR81" s="184" t="s">
        <v>3358</v>
      </c>
      <c r="AS81" s="181" t="s">
        <v>3360</v>
      </c>
      <c r="AT81" s="184" t="s">
        <v>53</v>
      </c>
      <c r="AU81" s="361"/>
      <c r="AV81" s="720"/>
      <c r="AW81" s="720"/>
      <c r="AX81" s="720"/>
    </row>
    <row r="82" spans="1:50" ht="25.5" customHeight="1">
      <c r="A82" s="356">
        <v>73</v>
      </c>
      <c r="B82" s="405" t="s">
        <v>305</v>
      </c>
      <c r="C82" s="184" t="s">
        <v>3174</v>
      </c>
      <c r="D82" s="183" t="s">
        <v>2413</v>
      </c>
      <c r="E82" s="184" t="s">
        <v>3268</v>
      </c>
      <c r="F82" s="181">
        <v>15</v>
      </c>
      <c r="G82" s="406" t="s">
        <v>3327</v>
      </c>
      <c r="H82" s="184" t="s">
        <v>50</v>
      </c>
      <c r="I82" s="181" t="s">
        <v>3327</v>
      </c>
      <c r="J82" s="181" t="s">
        <v>64</v>
      </c>
      <c r="K82" s="182">
        <v>2001</v>
      </c>
      <c r="L82" s="181" t="s">
        <v>53</v>
      </c>
      <c r="M82" s="181" t="s">
        <v>53</v>
      </c>
      <c r="N82" s="181" t="s">
        <v>50</v>
      </c>
      <c r="O82" s="202" t="s">
        <v>50</v>
      </c>
      <c r="P82" s="450">
        <v>46</v>
      </c>
      <c r="Q82" s="202">
        <f>P82/V82</f>
        <v>3.0666666666666669</v>
      </c>
      <c r="R82" s="181" t="s">
        <v>50</v>
      </c>
      <c r="S82" s="202" t="s">
        <v>50</v>
      </c>
      <c r="T82" s="450"/>
      <c r="U82" s="202"/>
      <c r="V82" s="184">
        <v>15</v>
      </c>
      <c r="W82" s="456"/>
      <c r="X82" s="730" t="s">
        <v>54</v>
      </c>
      <c r="Y82" s="440" t="s">
        <v>50</v>
      </c>
      <c r="Z82" s="181" t="s">
        <v>53</v>
      </c>
      <c r="AA82" s="181" t="s">
        <v>53</v>
      </c>
      <c r="AB82" s="181" t="s">
        <v>53</v>
      </c>
      <c r="AC82" s="13" t="s">
        <v>50</v>
      </c>
      <c r="AD82" s="665" t="s">
        <v>3333</v>
      </c>
      <c r="AE82" s="665" t="s">
        <v>3333</v>
      </c>
      <c r="AF82" s="667" t="s">
        <v>3333</v>
      </c>
      <c r="AG82" s="184" t="s">
        <v>50</v>
      </c>
      <c r="AH82" s="440" t="s">
        <v>50</v>
      </c>
      <c r="AI82" s="17" t="s">
        <v>50</v>
      </c>
      <c r="AJ82" s="181" t="s">
        <v>306</v>
      </c>
      <c r="AK82" s="181" t="s">
        <v>307</v>
      </c>
      <c r="AL82" s="686" t="s">
        <v>59</v>
      </c>
      <c r="AM82" s="18" t="s">
        <v>3327</v>
      </c>
      <c r="AN82" s="18" t="s">
        <v>3327</v>
      </c>
      <c r="AO82" s="201" t="s">
        <v>304</v>
      </c>
      <c r="AP82" s="184" t="s">
        <v>3361</v>
      </c>
      <c r="AQ82" s="181" t="s">
        <v>3362</v>
      </c>
      <c r="AR82" s="184" t="s">
        <v>3361</v>
      </c>
      <c r="AS82" s="181" t="s">
        <v>3362</v>
      </c>
      <c r="AT82" s="184" t="s">
        <v>53</v>
      </c>
      <c r="AU82" s="361"/>
      <c r="AV82" s="719"/>
      <c r="AW82" s="719"/>
      <c r="AX82" s="719"/>
    </row>
    <row r="83" spans="1:50" ht="25.5" customHeight="1">
      <c r="A83" s="356">
        <v>74</v>
      </c>
      <c r="B83" s="299" t="s">
        <v>308</v>
      </c>
      <c r="C83" s="12"/>
      <c r="D83" s="20" t="s">
        <v>309</v>
      </c>
      <c r="E83" s="12" t="s">
        <v>62</v>
      </c>
      <c r="F83" s="17">
        <v>50.625</v>
      </c>
      <c r="G83" s="406" t="s">
        <v>50</v>
      </c>
      <c r="H83" s="184" t="s">
        <v>50</v>
      </c>
      <c r="I83" s="17" t="s">
        <v>50</v>
      </c>
      <c r="J83" s="17" t="s">
        <v>50</v>
      </c>
      <c r="K83" s="18">
        <v>1999</v>
      </c>
      <c r="L83" s="17" t="s">
        <v>53</v>
      </c>
      <c r="M83" s="181" t="s">
        <v>50</v>
      </c>
      <c r="N83" s="17" t="s">
        <v>50</v>
      </c>
      <c r="O83" s="202" t="s">
        <v>50</v>
      </c>
      <c r="P83" s="450" t="s">
        <v>50</v>
      </c>
      <c r="Q83" s="202" t="s">
        <v>50</v>
      </c>
      <c r="R83" s="181" t="s">
        <v>50</v>
      </c>
      <c r="S83" s="202" t="s">
        <v>50</v>
      </c>
      <c r="T83" s="450"/>
      <c r="U83" s="202" t="e">
        <f t="shared" si="2"/>
        <v>#DIV/0!</v>
      </c>
      <c r="V83" s="12"/>
      <c r="W83" s="443"/>
      <c r="X83" s="189" t="s">
        <v>3327</v>
      </c>
      <c r="Y83" s="440" t="s">
        <v>50</v>
      </c>
      <c r="Z83" s="17" t="s">
        <v>50</v>
      </c>
      <c r="AA83" s="17" t="s">
        <v>50</v>
      </c>
      <c r="AB83" s="17" t="s">
        <v>50</v>
      </c>
      <c r="AC83" s="13" t="s">
        <v>50</v>
      </c>
      <c r="AD83" s="665" t="s">
        <v>50</v>
      </c>
      <c r="AE83" s="665" t="s">
        <v>50</v>
      </c>
      <c r="AF83" s="184" t="s">
        <v>50</v>
      </c>
      <c r="AG83" s="12" t="s">
        <v>50</v>
      </c>
      <c r="AH83" s="440" t="s">
        <v>50</v>
      </c>
      <c r="AI83" s="17" t="s">
        <v>50</v>
      </c>
      <c r="AJ83" s="17" t="s">
        <v>310</v>
      </c>
      <c r="AK83" s="17" t="s">
        <v>311</v>
      </c>
      <c r="AL83" s="686" t="s">
        <v>117</v>
      </c>
      <c r="AM83" s="18" t="s">
        <v>50</v>
      </c>
      <c r="AN83" s="18" t="s">
        <v>50</v>
      </c>
      <c r="AO83" s="200"/>
      <c r="AP83" s="12"/>
      <c r="AQ83" s="17"/>
      <c r="AR83" s="12"/>
      <c r="AS83" s="17"/>
      <c r="AT83" s="12"/>
      <c r="AU83" s="360"/>
      <c r="AV83" s="719"/>
      <c r="AW83" s="719"/>
      <c r="AX83" s="719"/>
    </row>
    <row r="84" spans="1:50" ht="38.25" customHeight="1">
      <c r="A84" s="356">
        <v>75</v>
      </c>
      <c r="B84" s="299" t="s">
        <v>313</v>
      </c>
      <c r="C84" s="12" t="s">
        <v>314</v>
      </c>
      <c r="D84" s="20" t="s">
        <v>2414</v>
      </c>
      <c r="E84" s="12" t="s">
        <v>3268</v>
      </c>
      <c r="F84" s="17">
        <v>16</v>
      </c>
      <c r="G84" s="406" t="s">
        <v>50</v>
      </c>
      <c r="H84" s="184" t="s">
        <v>50</v>
      </c>
      <c r="I84" s="17" t="s">
        <v>50</v>
      </c>
      <c r="J84" s="17" t="s">
        <v>64</v>
      </c>
      <c r="K84" s="18">
        <v>1999</v>
      </c>
      <c r="L84" s="17">
        <v>1</v>
      </c>
      <c r="M84" s="181" t="s">
        <v>50</v>
      </c>
      <c r="N84" s="17" t="s">
        <v>50</v>
      </c>
      <c r="O84" s="202" t="s">
        <v>50</v>
      </c>
      <c r="P84" s="450" t="s">
        <v>50</v>
      </c>
      <c r="Q84" s="202" t="s">
        <v>50</v>
      </c>
      <c r="R84" s="17">
        <v>126</v>
      </c>
      <c r="S84" s="717">
        <f>R84/V84</f>
        <v>11.454545454545455</v>
      </c>
      <c r="T84" s="450"/>
      <c r="U84" s="202"/>
      <c r="V84" s="12">
        <v>11</v>
      </c>
      <c r="W84" s="443"/>
      <c r="X84" s="189" t="s">
        <v>54</v>
      </c>
      <c r="Y84" s="193" t="s">
        <v>54</v>
      </c>
      <c r="Z84" s="17" t="s">
        <v>50</v>
      </c>
      <c r="AA84" s="17" t="s">
        <v>50</v>
      </c>
      <c r="AB84" s="17" t="s">
        <v>53</v>
      </c>
      <c r="AC84" s="13" t="s">
        <v>50</v>
      </c>
      <c r="AD84" s="665" t="s">
        <v>50</v>
      </c>
      <c r="AE84" s="665" t="s">
        <v>50</v>
      </c>
      <c r="AF84" s="184" t="s">
        <v>50</v>
      </c>
      <c r="AG84" s="12" t="s">
        <v>50</v>
      </c>
      <c r="AH84" s="440" t="s">
        <v>50</v>
      </c>
      <c r="AI84" s="17" t="s">
        <v>50</v>
      </c>
      <c r="AJ84" s="17" t="s">
        <v>315</v>
      </c>
      <c r="AK84" s="17" t="s">
        <v>316</v>
      </c>
      <c r="AL84" s="686" t="s">
        <v>27</v>
      </c>
      <c r="AM84" s="18" t="s">
        <v>50</v>
      </c>
      <c r="AN84" s="18" t="s">
        <v>50</v>
      </c>
      <c r="AO84" s="201" t="s">
        <v>312</v>
      </c>
      <c r="AP84" s="12" t="s">
        <v>317</v>
      </c>
      <c r="AQ84" s="17" t="s">
        <v>318</v>
      </c>
      <c r="AR84" s="12" t="s">
        <v>3096</v>
      </c>
      <c r="AS84" s="17" t="s">
        <v>140</v>
      </c>
      <c r="AT84" s="12"/>
      <c r="AU84" s="360"/>
      <c r="AV84" s="719"/>
      <c r="AW84" s="719"/>
      <c r="AX84" s="719"/>
    </row>
    <row r="85" spans="1:50" ht="25.5" customHeight="1">
      <c r="A85" s="356">
        <v>76</v>
      </c>
      <c r="B85" s="299" t="s">
        <v>319</v>
      </c>
      <c r="C85" s="12" t="s">
        <v>314</v>
      </c>
      <c r="D85" s="20" t="s">
        <v>2415</v>
      </c>
      <c r="E85" s="12" t="s">
        <v>3268</v>
      </c>
      <c r="F85" s="17">
        <v>16</v>
      </c>
      <c r="G85" s="406" t="s">
        <v>50</v>
      </c>
      <c r="H85" s="184" t="s">
        <v>50</v>
      </c>
      <c r="I85" s="17" t="s">
        <v>50</v>
      </c>
      <c r="J85" s="17" t="s">
        <v>49</v>
      </c>
      <c r="K85" s="18">
        <v>1999</v>
      </c>
      <c r="L85" s="17" t="s">
        <v>50</v>
      </c>
      <c r="M85" s="181" t="s">
        <v>50</v>
      </c>
      <c r="N85" s="17" t="s">
        <v>50</v>
      </c>
      <c r="O85" s="202" t="s">
        <v>50</v>
      </c>
      <c r="P85" s="450" t="s">
        <v>50</v>
      </c>
      <c r="Q85" s="202" t="s">
        <v>50</v>
      </c>
      <c r="R85" s="17">
        <v>101</v>
      </c>
      <c r="S85" s="202">
        <f>R85/V85</f>
        <v>3.3666666666666667</v>
      </c>
      <c r="T85" s="450">
        <v>78</v>
      </c>
      <c r="U85" s="202">
        <f t="shared" si="2"/>
        <v>2.6</v>
      </c>
      <c r="V85" s="685">
        <v>30</v>
      </c>
      <c r="W85" s="443"/>
      <c r="X85" s="189" t="s">
        <v>54</v>
      </c>
      <c r="Y85" s="193" t="s">
        <v>54</v>
      </c>
      <c r="Z85" s="17" t="s">
        <v>50</v>
      </c>
      <c r="AA85" s="17" t="s">
        <v>50</v>
      </c>
      <c r="AB85" s="17" t="s">
        <v>53</v>
      </c>
      <c r="AC85" s="13" t="s">
        <v>50</v>
      </c>
      <c r="AD85" s="665" t="s">
        <v>50</v>
      </c>
      <c r="AE85" s="665" t="s">
        <v>50</v>
      </c>
      <c r="AF85" s="184" t="s">
        <v>50</v>
      </c>
      <c r="AG85" s="12" t="s">
        <v>50</v>
      </c>
      <c r="AH85" s="440" t="s">
        <v>50</v>
      </c>
      <c r="AI85" s="17" t="s">
        <v>50</v>
      </c>
      <c r="AJ85" s="17" t="s">
        <v>320</v>
      </c>
      <c r="AK85" s="17" t="s">
        <v>321</v>
      </c>
      <c r="AL85" s="686" t="s">
        <v>27</v>
      </c>
      <c r="AM85" s="18" t="s">
        <v>50</v>
      </c>
      <c r="AN85" s="18" t="s">
        <v>50</v>
      </c>
      <c r="AO85" s="200">
        <v>360000030200</v>
      </c>
      <c r="AP85" s="12" t="s">
        <v>322</v>
      </c>
      <c r="AQ85" s="17" t="s">
        <v>323</v>
      </c>
      <c r="AR85" s="12" t="s">
        <v>3096</v>
      </c>
      <c r="AS85" s="17" t="s">
        <v>140</v>
      </c>
      <c r="AT85" s="12"/>
      <c r="AU85" s="360"/>
      <c r="AV85" s="719"/>
      <c r="AW85" s="719"/>
      <c r="AX85" s="719"/>
    </row>
    <row r="86" spans="1:50" ht="25.5" customHeight="1">
      <c r="A86" s="356">
        <v>77</v>
      </c>
      <c r="B86" s="299" t="s">
        <v>324</v>
      </c>
      <c r="C86" s="12" t="s">
        <v>3175</v>
      </c>
      <c r="D86" s="20" t="s">
        <v>324</v>
      </c>
      <c r="E86" s="12" t="s">
        <v>327</v>
      </c>
      <c r="F86" s="17">
        <v>38</v>
      </c>
      <c r="G86" s="406" t="s">
        <v>50</v>
      </c>
      <c r="H86" s="461" t="s">
        <v>51</v>
      </c>
      <c r="I86" s="17" t="s">
        <v>50</v>
      </c>
      <c r="J86" s="17" t="s">
        <v>50</v>
      </c>
      <c r="K86" s="18">
        <v>1999</v>
      </c>
      <c r="L86" s="17">
        <v>1</v>
      </c>
      <c r="M86" s="181" t="s">
        <v>50</v>
      </c>
      <c r="N86" s="17" t="s">
        <v>50</v>
      </c>
      <c r="O86" s="202" t="s">
        <v>50</v>
      </c>
      <c r="P86" s="450" t="s">
        <v>50</v>
      </c>
      <c r="Q86" s="202" t="s">
        <v>50</v>
      </c>
      <c r="R86" s="17">
        <v>156</v>
      </c>
      <c r="S86" s="202">
        <f>R86/V86</f>
        <v>4.1052631578947372</v>
      </c>
      <c r="T86" s="450">
        <v>139</v>
      </c>
      <c r="U86" s="202">
        <f t="shared" si="2"/>
        <v>3.6578947368421053</v>
      </c>
      <c r="V86" s="12">
        <v>38</v>
      </c>
      <c r="W86" s="443"/>
      <c r="X86" s="189" t="s">
        <v>54</v>
      </c>
      <c r="Y86" s="193" t="s">
        <v>53</v>
      </c>
      <c r="Z86" s="17" t="s">
        <v>51</v>
      </c>
      <c r="AA86" s="17" t="s">
        <v>51</v>
      </c>
      <c r="AB86" s="17" t="s">
        <v>54</v>
      </c>
      <c r="AC86" s="13" t="s">
        <v>50</v>
      </c>
      <c r="AD86" s="665" t="s">
        <v>3266</v>
      </c>
      <c r="AE86" s="18"/>
      <c r="AF86" s="184" t="s">
        <v>50</v>
      </c>
      <c r="AG86" s="12" t="s">
        <v>50</v>
      </c>
      <c r="AH86" s="193">
        <v>2020</v>
      </c>
      <c r="AI86" s="17">
        <v>2020</v>
      </c>
      <c r="AJ86" s="17" t="s">
        <v>325</v>
      </c>
      <c r="AK86" s="17" t="s">
        <v>326</v>
      </c>
      <c r="AL86" s="686" t="s">
        <v>27</v>
      </c>
      <c r="AM86" s="18" t="s">
        <v>50</v>
      </c>
      <c r="AN86" s="18" t="s">
        <v>50</v>
      </c>
      <c r="AO86" s="200">
        <v>350000109690</v>
      </c>
      <c r="AP86" s="12" t="s">
        <v>3091</v>
      </c>
      <c r="AQ86" s="17" t="s">
        <v>3105</v>
      </c>
      <c r="AR86" s="12" t="s">
        <v>3091</v>
      </c>
      <c r="AS86" s="17" t="s">
        <v>3105</v>
      </c>
      <c r="AT86" s="12"/>
      <c r="AU86" s="360"/>
      <c r="AV86" s="719"/>
      <c r="AW86" s="719"/>
      <c r="AX86" s="719"/>
    </row>
    <row r="87" spans="1:50" ht="140.25" customHeight="1">
      <c r="A87" s="356">
        <v>78</v>
      </c>
      <c r="B87" s="299" t="s">
        <v>2341</v>
      </c>
      <c r="C87" s="12" t="s">
        <v>328</v>
      </c>
      <c r="D87" s="20" t="s">
        <v>2416</v>
      </c>
      <c r="E87" s="12" t="s">
        <v>331</v>
      </c>
      <c r="F87" s="17">
        <v>23</v>
      </c>
      <c r="G87" s="406" t="s">
        <v>50</v>
      </c>
      <c r="H87" s="461" t="s">
        <v>51</v>
      </c>
      <c r="I87" s="12">
        <v>927</v>
      </c>
      <c r="J87" s="12" t="s">
        <v>332</v>
      </c>
      <c r="K87" s="18">
        <v>1999</v>
      </c>
      <c r="L87" s="17">
        <v>2</v>
      </c>
      <c r="M87" s="181" t="s">
        <v>50</v>
      </c>
      <c r="N87" s="17" t="s">
        <v>50</v>
      </c>
      <c r="O87" s="202" t="s">
        <v>50</v>
      </c>
      <c r="P87" s="450" t="s">
        <v>50</v>
      </c>
      <c r="Q87" s="202" t="s">
        <v>50</v>
      </c>
      <c r="R87" s="203">
        <v>131</v>
      </c>
      <c r="S87" s="202">
        <f>R87/V87</f>
        <v>8.1875</v>
      </c>
      <c r="T87" s="450"/>
      <c r="U87" s="202"/>
      <c r="V87" s="12">
        <v>16</v>
      </c>
      <c r="W87" s="443"/>
      <c r="X87" s="189" t="s">
        <v>54</v>
      </c>
      <c r="Y87" s="193" t="s">
        <v>53</v>
      </c>
      <c r="Z87" s="17" t="s">
        <v>51</v>
      </c>
      <c r="AA87" s="17" t="s">
        <v>51</v>
      </c>
      <c r="AB87" s="17" t="s">
        <v>53</v>
      </c>
      <c r="AC87" s="13">
        <v>2019</v>
      </c>
      <c r="AD87" s="195">
        <v>2016</v>
      </c>
      <c r="AE87" s="18" t="s">
        <v>53</v>
      </c>
      <c r="AF87" s="184" t="s">
        <v>50</v>
      </c>
      <c r="AG87" s="12" t="s">
        <v>334</v>
      </c>
      <c r="AH87" s="193">
        <v>2019</v>
      </c>
      <c r="AI87" s="17">
        <v>2019</v>
      </c>
      <c r="AJ87" s="17" t="s">
        <v>329</v>
      </c>
      <c r="AK87" s="17" t="s">
        <v>330</v>
      </c>
      <c r="AL87" s="686" t="s">
        <v>27</v>
      </c>
      <c r="AM87" s="18" t="s">
        <v>50</v>
      </c>
      <c r="AN87" s="18" t="s">
        <v>50</v>
      </c>
      <c r="AO87" s="200">
        <v>350000107810</v>
      </c>
      <c r="AP87" s="12" t="s">
        <v>3099</v>
      </c>
      <c r="AQ87" s="17" t="s">
        <v>333</v>
      </c>
      <c r="AR87" s="12" t="s">
        <v>53</v>
      </c>
      <c r="AS87" s="17"/>
      <c r="AT87" s="12"/>
      <c r="AU87" s="360"/>
      <c r="AV87" s="719"/>
      <c r="AW87" s="719"/>
      <c r="AX87" s="719"/>
    </row>
    <row r="88" spans="1:50" ht="63.75" customHeight="1">
      <c r="A88" s="356">
        <v>79</v>
      </c>
      <c r="B88" s="299" t="s">
        <v>335</v>
      </c>
      <c r="C88" s="12" t="s">
        <v>3175</v>
      </c>
      <c r="D88" s="20" t="s">
        <v>335</v>
      </c>
      <c r="E88" s="12" t="s">
        <v>300</v>
      </c>
      <c r="F88" s="17">
        <v>30</v>
      </c>
      <c r="G88" s="406" t="s">
        <v>50</v>
      </c>
      <c r="H88" s="461" t="s">
        <v>51</v>
      </c>
      <c r="I88" s="12">
        <v>1183</v>
      </c>
      <c r="J88" s="12" t="s">
        <v>332</v>
      </c>
      <c r="K88" s="678">
        <v>1998</v>
      </c>
      <c r="L88" s="17">
        <v>3</v>
      </c>
      <c r="M88" s="181" t="s">
        <v>50</v>
      </c>
      <c r="N88" s="17" t="s">
        <v>50</v>
      </c>
      <c r="O88" s="202" t="s">
        <v>50</v>
      </c>
      <c r="P88" s="450" t="s">
        <v>50</v>
      </c>
      <c r="Q88" s="202" t="s">
        <v>50</v>
      </c>
      <c r="R88" s="181" t="s">
        <v>50</v>
      </c>
      <c r="S88" s="202" t="s">
        <v>50</v>
      </c>
      <c r="T88" s="450"/>
      <c r="U88" s="202" t="e">
        <f t="shared" si="2"/>
        <v>#DIV/0!</v>
      </c>
      <c r="V88" s="12"/>
      <c r="W88" s="443"/>
      <c r="X88" s="189" t="s">
        <v>3327</v>
      </c>
      <c r="Y88" s="193" t="s">
        <v>53</v>
      </c>
      <c r="Z88" s="17" t="s">
        <v>51</v>
      </c>
      <c r="AA88" s="17" t="s">
        <v>51</v>
      </c>
      <c r="AB88" s="17" t="s">
        <v>53</v>
      </c>
      <c r="AC88" s="13">
        <v>2019</v>
      </c>
      <c r="AD88" s="195">
        <v>2011</v>
      </c>
      <c r="AE88" s="18" t="s">
        <v>53</v>
      </c>
      <c r="AF88" s="184" t="s">
        <v>50</v>
      </c>
      <c r="AG88" s="12" t="s">
        <v>338</v>
      </c>
      <c r="AH88" s="440" t="s">
        <v>50</v>
      </c>
      <c r="AI88" s="17" t="s">
        <v>50</v>
      </c>
      <c r="AJ88" s="17" t="s">
        <v>336</v>
      </c>
      <c r="AK88" s="17" t="s">
        <v>337</v>
      </c>
      <c r="AL88" s="686" t="s">
        <v>27</v>
      </c>
      <c r="AM88" s="18" t="s">
        <v>50</v>
      </c>
      <c r="AN88" s="18" t="s">
        <v>50</v>
      </c>
      <c r="AO88" s="200">
        <v>350000107720</v>
      </c>
      <c r="AP88" s="12" t="s">
        <v>3099</v>
      </c>
      <c r="AQ88" s="17" t="s">
        <v>333</v>
      </c>
      <c r="AR88" s="12" t="s">
        <v>53</v>
      </c>
      <c r="AS88" s="17"/>
      <c r="AT88" s="12"/>
      <c r="AU88" s="360"/>
      <c r="AV88" s="719"/>
      <c r="AW88" s="719"/>
      <c r="AX88" s="719"/>
    </row>
    <row r="89" spans="1:50" ht="114.75" customHeight="1">
      <c r="A89" s="357">
        <v>80</v>
      </c>
      <c r="B89" s="299" t="s">
        <v>2342</v>
      </c>
      <c r="C89" s="12" t="s">
        <v>328</v>
      </c>
      <c r="D89" s="20" t="s">
        <v>2417</v>
      </c>
      <c r="E89" s="12" t="s">
        <v>3268</v>
      </c>
      <c r="F89" s="17">
        <v>10</v>
      </c>
      <c r="G89" s="406" t="s">
        <v>50</v>
      </c>
      <c r="H89" s="461" t="s">
        <v>51</v>
      </c>
      <c r="I89" s="12">
        <v>715</v>
      </c>
      <c r="J89" s="12" t="s">
        <v>332</v>
      </c>
      <c r="K89" s="18">
        <v>2000</v>
      </c>
      <c r="L89" s="17">
        <v>1</v>
      </c>
      <c r="M89" s="181" t="s">
        <v>50</v>
      </c>
      <c r="N89" s="17" t="s">
        <v>50</v>
      </c>
      <c r="O89" s="202" t="s">
        <v>50</v>
      </c>
      <c r="P89" s="450" t="s">
        <v>50</v>
      </c>
      <c r="Q89" s="202" t="s">
        <v>50</v>
      </c>
      <c r="R89" s="203">
        <v>100</v>
      </c>
      <c r="S89" s="717">
        <f>R89/V89</f>
        <v>14.285714285714286</v>
      </c>
      <c r="T89" s="450"/>
      <c r="U89" s="202"/>
      <c r="V89" s="12">
        <v>7</v>
      </c>
      <c r="W89" s="443"/>
      <c r="X89" s="189" t="s">
        <v>54</v>
      </c>
      <c r="Y89" s="193" t="s">
        <v>53</v>
      </c>
      <c r="Z89" s="17" t="s">
        <v>53</v>
      </c>
      <c r="AA89" s="17" t="s">
        <v>53</v>
      </c>
      <c r="AB89" s="17" t="s">
        <v>53</v>
      </c>
      <c r="AC89" s="13">
        <v>2019</v>
      </c>
      <c r="AD89" s="195" t="s">
        <v>50</v>
      </c>
      <c r="AE89" s="18" t="s">
        <v>53</v>
      </c>
      <c r="AF89" s="184" t="s">
        <v>50</v>
      </c>
      <c r="AG89" s="12" t="s">
        <v>342</v>
      </c>
      <c r="AH89" s="193">
        <v>2019</v>
      </c>
      <c r="AI89" s="17">
        <v>2019</v>
      </c>
      <c r="AJ89" s="17" t="s">
        <v>339</v>
      </c>
      <c r="AK89" s="17" t="s">
        <v>340</v>
      </c>
      <c r="AL89" s="686" t="s">
        <v>27</v>
      </c>
      <c r="AM89" s="18" t="s">
        <v>50</v>
      </c>
      <c r="AN89" s="18" t="s">
        <v>50</v>
      </c>
      <c r="AO89" s="200">
        <v>150000046640</v>
      </c>
      <c r="AP89" s="12" t="s">
        <v>341</v>
      </c>
      <c r="AQ89" s="17"/>
      <c r="AR89" s="12" t="s">
        <v>53</v>
      </c>
      <c r="AS89" s="17"/>
      <c r="AT89" s="12"/>
      <c r="AU89" s="360"/>
      <c r="AV89" s="719"/>
      <c r="AW89" s="719"/>
      <c r="AX89" s="719"/>
    </row>
    <row r="90" spans="1:50" ht="38.25" customHeight="1">
      <c r="A90" s="357">
        <v>81</v>
      </c>
      <c r="B90" s="299" t="s">
        <v>343</v>
      </c>
      <c r="C90" s="12" t="s">
        <v>3233</v>
      </c>
      <c r="D90" s="20" t="s">
        <v>3234</v>
      </c>
      <c r="E90" s="12" t="s">
        <v>62</v>
      </c>
      <c r="F90" s="17">
        <v>40</v>
      </c>
      <c r="G90" s="406" t="s">
        <v>50</v>
      </c>
      <c r="H90" s="461" t="s">
        <v>51</v>
      </c>
      <c r="I90" s="17" t="s">
        <v>50</v>
      </c>
      <c r="J90" s="17" t="s">
        <v>64</v>
      </c>
      <c r="K90" s="18">
        <v>1999</v>
      </c>
      <c r="L90" s="17" t="s">
        <v>53</v>
      </c>
      <c r="M90" s="181" t="s">
        <v>50</v>
      </c>
      <c r="N90" s="17" t="s">
        <v>50</v>
      </c>
      <c r="O90" s="202" t="s">
        <v>50</v>
      </c>
      <c r="P90" s="450">
        <v>79</v>
      </c>
      <c r="Q90" s="202">
        <f>P90/V90</f>
        <v>2.8214285714285716</v>
      </c>
      <c r="R90" s="181" t="s">
        <v>50</v>
      </c>
      <c r="S90" s="202" t="s">
        <v>50</v>
      </c>
      <c r="T90" s="450">
        <v>75</v>
      </c>
      <c r="U90" s="202">
        <f t="shared" si="2"/>
        <v>2.6785714285714284</v>
      </c>
      <c r="V90" s="12">
        <v>28</v>
      </c>
      <c r="W90" s="443"/>
      <c r="X90" s="189" t="s">
        <v>54</v>
      </c>
      <c r="Y90" s="193" t="s">
        <v>54</v>
      </c>
      <c r="Z90" s="17" t="s">
        <v>50</v>
      </c>
      <c r="AA90" s="17" t="s">
        <v>50</v>
      </c>
      <c r="AB90" s="17" t="s">
        <v>50</v>
      </c>
      <c r="AC90" s="17">
        <v>2019</v>
      </c>
      <c r="AD90" s="665" t="s">
        <v>50</v>
      </c>
      <c r="AE90" s="665" t="s">
        <v>50</v>
      </c>
      <c r="AF90" s="184" t="s">
        <v>50</v>
      </c>
      <c r="AG90" s="12" t="s">
        <v>50</v>
      </c>
      <c r="AH90" s="440" t="s">
        <v>50</v>
      </c>
      <c r="AI90" s="17" t="s">
        <v>50</v>
      </c>
      <c r="AJ90" s="17" t="s">
        <v>344</v>
      </c>
      <c r="AK90" s="17" t="s">
        <v>345</v>
      </c>
      <c r="AL90" s="686" t="s">
        <v>27</v>
      </c>
      <c r="AM90" s="18" t="s">
        <v>50</v>
      </c>
      <c r="AN90" s="18" t="s">
        <v>50</v>
      </c>
      <c r="AO90" s="200">
        <v>350000018730</v>
      </c>
      <c r="AP90" s="12" t="s">
        <v>3109</v>
      </c>
      <c r="AQ90" s="17" t="s">
        <v>3110</v>
      </c>
      <c r="AR90" s="12" t="s">
        <v>3109</v>
      </c>
      <c r="AS90" s="17" t="s">
        <v>3110</v>
      </c>
      <c r="AT90" s="12"/>
      <c r="AU90" s="360"/>
      <c r="AV90" s="719"/>
      <c r="AW90" s="719"/>
      <c r="AX90" s="719"/>
    </row>
    <row r="91" spans="1:50" ht="25.5" customHeight="1">
      <c r="A91" s="356">
        <v>82</v>
      </c>
      <c r="B91" s="299" t="s">
        <v>2345</v>
      </c>
      <c r="C91" s="12" t="s">
        <v>3179</v>
      </c>
      <c r="D91" s="20" t="s">
        <v>346</v>
      </c>
      <c r="E91" s="12" t="s">
        <v>376</v>
      </c>
      <c r="F91" s="17">
        <v>25</v>
      </c>
      <c r="G91" s="406" t="s">
        <v>50</v>
      </c>
      <c r="H91" s="184" t="s">
        <v>50</v>
      </c>
      <c r="I91" s="17">
        <v>1117</v>
      </c>
      <c r="J91" s="17" t="s">
        <v>262</v>
      </c>
      <c r="K91" s="678">
        <v>1999</v>
      </c>
      <c r="L91" s="17">
        <v>2</v>
      </c>
      <c r="M91" s="181" t="s">
        <v>50</v>
      </c>
      <c r="N91" s="17" t="s">
        <v>50</v>
      </c>
      <c r="O91" s="202" t="s">
        <v>50</v>
      </c>
      <c r="P91" s="450">
        <v>207</v>
      </c>
      <c r="Q91" s="717">
        <f>P91/V91</f>
        <v>12.176470588235293</v>
      </c>
      <c r="R91" s="181" t="s">
        <v>50</v>
      </c>
      <c r="S91" s="202" t="s">
        <v>50</v>
      </c>
      <c r="T91" s="450"/>
      <c r="U91" s="202"/>
      <c r="V91" s="12">
        <v>17</v>
      </c>
      <c r="W91" s="443"/>
      <c r="X91" s="189" t="s">
        <v>54</v>
      </c>
      <c r="Y91" s="193" t="s">
        <v>54</v>
      </c>
      <c r="Z91" s="17" t="s">
        <v>51</v>
      </c>
      <c r="AA91" s="17" t="s">
        <v>51</v>
      </c>
      <c r="AB91" s="17" t="s">
        <v>68</v>
      </c>
      <c r="AC91" s="18">
        <v>2019</v>
      </c>
      <c r="AD91" s="665" t="s">
        <v>50</v>
      </c>
      <c r="AE91" s="665" t="s">
        <v>50</v>
      </c>
      <c r="AF91" s="184" t="s">
        <v>50</v>
      </c>
      <c r="AG91" s="12" t="s">
        <v>50</v>
      </c>
      <c r="AH91" s="193">
        <v>2017</v>
      </c>
      <c r="AI91" s="17">
        <v>2017</v>
      </c>
      <c r="AJ91" s="17" t="s">
        <v>347</v>
      </c>
      <c r="AK91" s="17" t="s">
        <v>348</v>
      </c>
      <c r="AL91" s="686" t="s">
        <v>27</v>
      </c>
      <c r="AM91" s="18" t="s">
        <v>50</v>
      </c>
      <c r="AN91" s="18" t="s">
        <v>50</v>
      </c>
      <c r="AO91" s="200">
        <v>350000109750</v>
      </c>
      <c r="AP91" s="12" t="s">
        <v>3093</v>
      </c>
      <c r="AQ91" s="17" t="s">
        <v>207</v>
      </c>
      <c r="AR91" s="12" t="s">
        <v>3093</v>
      </c>
      <c r="AS91" s="17" t="s">
        <v>207</v>
      </c>
      <c r="AT91" s="12"/>
      <c r="AU91" s="360"/>
      <c r="AV91" s="719"/>
      <c r="AW91" s="719"/>
      <c r="AX91" s="719"/>
    </row>
    <row r="92" spans="1:50" ht="25.5" customHeight="1">
      <c r="A92" s="356">
        <v>83</v>
      </c>
      <c r="B92" s="299" t="s">
        <v>2238</v>
      </c>
      <c r="C92" s="12" t="s">
        <v>328</v>
      </c>
      <c r="D92" s="20" t="s">
        <v>2418</v>
      </c>
      <c r="E92" s="12" t="s">
        <v>62</v>
      </c>
      <c r="F92" s="17">
        <v>47</v>
      </c>
      <c r="G92" s="406" t="s">
        <v>50</v>
      </c>
      <c r="H92" s="461" t="s">
        <v>51</v>
      </c>
      <c r="I92" s="17" t="s">
        <v>50</v>
      </c>
      <c r="J92" s="17" t="s">
        <v>49</v>
      </c>
      <c r="K92" s="678">
        <v>1987</v>
      </c>
      <c r="L92" s="17" t="s">
        <v>53</v>
      </c>
      <c r="M92" s="181" t="s">
        <v>50</v>
      </c>
      <c r="N92" s="17">
        <v>94</v>
      </c>
      <c r="O92" s="202">
        <f>N92/V92</f>
        <v>2.0434782608695654</v>
      </c>
      <c r="P92" s="450" t="s">
        <v>50</v>
      </c>
      <c r="Q92" s="202" t="s">
        <v>50</v>
      </c>
      <c r="R92" s="17">
        <v>101</v>
      </c>
      <c r="S92" s="202">
        <f>R92/V92</f>
        <v>2.1956521739130435</v>
      </c>
      <c r="T92" s="450">
        <v>106</v>
      </c>
      <c r="U92" s="202">
        <f t="shared" si="2"/>
        <v>2.3043478260869565</v>
      </c>
      <c r="V92" s="12">
        <v>46</v>
      </c>
      <c r="W92" s="443"/>
      <c r="X92" s="189" t="s">
        <v>54</v>
      </c>
      <c r="Y92" s="193" t="s">
        <v>53</v>
      </c>
      <c r="Z92" s="17" t="s">
        <v>53</v>
      </c>
      <c r="AA92" s="17" t="s">
        <v>53</v>
      </c>
      <c r="AB92" s="17" t="s">
        <v>55</v>
      </c>
      <c r="AC92" s="17" t="s">
        <v>68</v>
      </c>
      <c r="AD92" s="665" t="s">
        <v>3259</v>
      </c>
      <c r="AE92" s="18"/>
      <c r="AF92" s="184" t="s">
        <v>50</v>
      </c>
      <c r="AG92" s="12" t="s">
        <v>50</v>
      </c>
      <c r="AH92" s="440" t="s">
        <v>3206</v>
      </c>
      <c r="AI92" s="17" t="s">
        <v>3206</v>
      </c>
      <c r="AJ92" s="17" t="s">
        <v>350</v>
      </c>
      <c r="AK92" s="17" t="s">
        <v>351</v>
      </c>
      <c r="AL92" s="686" t="s">
        <v>27</v>
      </c>
      <c r="AM92" s="18" t="s">
        <v>50</v>
      </c>
      <c r="AN92" s="18" t="s">
        <v>50</v>
      </c>
      <c r="AO92" s="200">
        <v>350000107740</v>
      </c>
      <c r="AP92" s="12" t="s">
        <v>3091</v>
      </c>
      <c r="AQ92" s="17" t="s">
        <v>3105</v>
      </c>
      <c r="AR92" s="12" t="s">
        <v>3091</v>
      </c>
      <c r="AS92" s="17" t="s">
        <v>3105</v>
      </c>
      <c r="AT92" s="12" t="s">
        <v>2334</v>
      </c>
      <c r="AU92" s="360"/>
      <c r="AV92" s="719"/>
      <c r="AW92" s="719"/>
      <c r="AX92" s="719"/>
    </row>
    <row r="93" spans="1:50" ht="38.25" customHeight="1">
      <c r="A93" s="357">
        <v>84</v>
      </c>
      <c r="B93" s="299" t="s">
        <v>352</v>
      </c>
      <c r="C93" s="12" t="s">
        <v>3175</v>
      </c>
      <c r="D93" s="20" t="s">
        <v>2419</v>
      </c>
      <c r="E93" s="12" t="s">
        <v>300</v>
      </c>
      <c r="F93" s="17">
        <v>35</v>
      </c>
      <c r="G93" s="406" t="s">
        <v>50</v>
      </c>
      <c r="H93" s="184" t="s">
        <v>50</v>
      </c>
      <c r="I93" s="17">
        <v>1267</v>
      </c>
      <c r="J93" s="17" t="s">
        <v>49</v>
      </c>
      <c r="K93" s="678">
        <v>1999</v>
      </c>
      <c r="L93" s="17">
        <v>2</v>
      </c>
      <c r="M93" s="181" t="s">
        <v>50</v>
      </c>
      <c r="N93" s="17" t="s">
        <v>50</v>
      </c>
      <c r="O93" s="202" t="s">
        <v>50</v>
      </c>
      <c r="P93" s="450" t="s">
        <v>50</v>
      </c>
      <c r="Q93" s="202" t="s">
        <v>50</v>
      </c>
      <c r="R93" s="17">
        <v>346</v>
      </c>
      <c r="S93" s="717">
        <f>R93/V93</f>
        <v>14.416666666666666</v>
      </c>
      <c r="T93" s="450"/>
      <c r="U93" s="202"/>
      <c r="V93" s="12">
        <v>24</v>
      </c>
      <c r="W93" s="443" t="s">
        <v>2541</v>
      </c>
      <c r="X93" s="189" t="s">
        <v>54</v>
      </c>
      <c r="Y93" s="193" t="s">
        <v>54</v>
      </c>
      <c r="Z93" s="17" t="s">
        <v>51</v>
      </c>
      <c r="AA93" s="17" t="s">
        <v>51</v>
      </c>
      <c r="AB93" s="17" t="s">
        <v>53</v>
      </c>
      <c r="AC93" s="17" t="s">
        <v>50</v>
      </c>
      <c r="AD93" s="665" t="s">
        <v>50</v>
      </c>
      <c r="AE93" s="665" t="s">
        <v>50</v>
      </c>
      <c r="AF93" s="184" t="s">
        <v>50</v>
      </c>
      <c r="AG93" s="12" t="s">
        <v>50</v>
      </c>
      <c r="AH93" s="440" t="s">
        <v>50</v>
      </c>
      <c r="AI93" s="17" t="s">
        <v>50</v>
      </c>
      <c r="AJ93" s="17" t="s">
        <v>353</v>
      </c>
      <c r="AK93" s="17" t="s">
        <v>185</v>
      </c>
      <c r="AL93" s="686" t="s">
        <v>27</v>
      </c>
      <c r="AM93" s="18" t="s">
        <v>50</v>
      </c>
      <c r="AN93" s="18" t="s">
        <v>50</v>
      </c>
      <c r="AO93" s="200">
        <v>350000107660</v>
      </c>
      <c r="AP93" s="12" t="s">
        <v>3104</v>
      </c>
      <c r="AQ93" s="17" t="s">
        <v>182</v>
      </c>
      <c r="AR93" s="12" t="s">
        <v>3104</v>
      </c>
      <c r="AS93" s="17" t="s">
        <v>182</v>
      </c>
      <c r="AT93" s="12"/>
      <c r="AU93" s="360"/>
      <c r="AV93" s="719"/>
      <c r="AW93" s="719"/>
      <c r="AX93" s="719"/>
    </row>
    <row r="94" spans="1:50" ht="25.5" customHeight="1">
      <c r="A94" s="356">
        <v>85</v>
      </c>
      <c r="B94" s="299" t="s">
        <v>354</v>
      </c>
      <c r="C94" s="12" t="s">
        <v>355</v>
      </c>
      <c r="D94" s="20" t="s">
        <v>356</v>
      </c>
      <c r="E94" s="12" t="s">
        <v>3268</v>
      </c>
      <c r="F94" s="17">
        <v>73</v>
      </c>
      <c r="G94" s="406" t="s">
        <v>50</v>
      </c>
      <c r="H94" s="184" t="s">
        <v>50</v>
      </c>
      <c r="I94" s="17" t="s">
        <v>50</v>
      </c>
      <c r="J94" s="17" t="s">
        <v>50</v>
      </c>
      <c r="K94" s="676">
        <v>2004</v>
      </c>
      <c r="L94" s="181" t="s">
        <v>50</v>
      </c>
      <c r="M94" s="181" t="s">
        <v>50</v>
      </c>
      <c r="N94" s="17" t="s">
        <v>50</v>
      </c>
      <c r="O94" s="202" t="s">
        <v>50</v>
      </c>
      <c r="P94" s="450" t="s">
        <v>50</v>
      </c>
      <c r="Q94" s="202" t="s">
        <v>50</v>
      </c>
      <c r="R94" s="181" t="s">
        <v>50</v>
      </c>
      <c r="S94" s="202" t="s">
        <v>50</v>
      </c>
      <c r="T94" s="450"/>
      <c r="U94" s="202" t="e">
        <f t="shared" si="2"/>
        <v>#DIV/0!</v>
      </c>
      <c r="V94" s="12"/>
      <c r="W94" s="443"/>
      <c r="X94" s="189" t="s">
        <v>3327</v>
      </c>
      <c r="Y94" s="440" t="s">
        <v>50</v>
      </c>
      <c r="Z94" s="17" t="s">
        <v>50</v>
      </c>
      <c r="AA94" s="17" t="s">
        <v>50</v>
      </c>
      <c r="AB94" s="17" t="s">
        <v>50</v>
      </c>
      <c r="AC94" s="17" t="s">
        <v>50</v>
      </c>
      <c r="AD94" s="665" t="s">
        <v>50</v>
      </c>
      <c r="AE94" s="665" t="s">
        <v>50</v>
      </c>
      <c r="AF94" s="184" t="s">
        <v>50</v>
      </c>
      <c r="AG94" s="12" t="s">
        <v>50</v>
      </c>
      <c r="AH94" s="440" t="s">
        <v>50</v>
      </c>
      <c r="AI94" s="17" t="s">
        <v>50</v>
      </c>
      <c r="AJ94" s="17" t="s">
        <v>357</v>
      </c>
      <c r="AK94" s="17" t="s">
        <v>358</v>
      </c>
      <c r="AL94" s="686" t="s">
        <v>263</v>
      </c>
      <c r="AM94" s="18" t="s">
        <v>50</v>
      </c>
      <c r="AN94" s="18" t="s">
        <v>50</v>
      </c>
      <c r="AO94" s="200" t="s">
        <v>168</v>
      </c>
      <c r="AP94" s="12"/>
      <c r="AQ94" s="17"/>
      <c r="AR94" s="12"/>
      <c r="AS94" s="17"/>
      <c r="AT94" s="12"/>
      <c r="AU94" s="360"/>
      <c r="AV94" s="719"/>
      <c r="AW94" s="719"/>
      <c r="AX94" s="719"/>
    </row>
    <row r="95" spans="1:50" ht="76.5" customHeight="1">
      <c r="A95" s="356">
        <v>86</v>
      </c>
      <c r="B95" s="299" t="s">
        <v>359</v>
      </c>
      <c r="C95" s="12" t="s">
        <v>3174</v>
      </c>
      <c r="D95" s="20" t="s">
        <v>2420</v>
      </c>
      <c r="E95" s="12" t="s">
        <v>362</v>
      </c>
      <c r="F95" s="17">
        <v>30</v>
      </c>
      <c r="G95" s="13" t="s">
        <v>3363</v>
      </c>
      <c r="H95" s="184" t="s">
        <v>50</v>
      </c>
      <c r="I95" s="17">
        <v>1300</v>
      </c>
      <c r="J95" s="12" t="s">
        <v>3364</v>
      </c>
      <c r="K95" s="676">
        <v>1997</v>
      </c>
      <c r="L95" s="181">
        <v>2</v>
      </c>
      <c r="M95" s="17" t="s">
        <v>53</v>
      </c>
      <c r="N95" s="17" t="s">
        <v>50</v>
      </c>
      <c r="O95" s="202" t="s">
        <v>50</v>
      </c>
      <c r="P95" s="450" t="s">
        <v>50</v>
      </c>
      <c r="Q95" s="202" t="s">
        <v>50</v>
      </c>
      <c r="R95" s="181" t="s">
        <v>50</v>
      </c>
      <c r="S95" s="202" t="s">
        <v>50</v>
      </c>
      <c r="T95" s="450">
        <v>136</v>
      </c>
      <c r="U95" s="202">
        <f t="shared" si="2"/>
        <v>6.1818181818181817</v>
      </c>
      <c r="V95" s="12">
        <v>22</v>
      </c>
      <c r="W95" s="443"/>
      <c r="X95" s="189" t="s">
        <v>54</v>
      </c>
      <c r="Y95" s="440" t="s">
        <v>54</v>
      </c>
      <c r="Z95" s="17" t="s">
        <v>53</v>
      </c>
      <c r="AA95" s="17" t="s">
        <v>53</v>
      </c>
      <c r="AB95" s="17" t="s">
        <v>53</v>
      </c>
      <c r="AC95" s="17" t="s">
        <v>50</v>
      </c>
      <c r="AD95" s="665" t="s">
        <v>53</v>
      </c>
      <c r="AE95" s="665" t="s">
        <v>53</v>
      </c>
      <c r="AF95" s="184" t="s">
        <v>3333</v>
      </c>
      <c r="AG95" s="12" t="s">
        <v>3365</v>
      </c>
      <c r="AH95" s="440" t="s">
        <v>50</v>
      </c>
      <c r="AI95" s="17" t="s">
        <v>50</v>
      </c>
      <c r="AJ95" s="17" t="s">
        <v>360</v>
      </c>
      <c r="AK95" s="17" t="s">
        <v>361</v>
      </c>
      <c r="AL95" s="686" t="s">
        <v>59</v>
      </c>
      <c r="AM95" s="13" t="s">
        <v>3366</v>
      </c>
      <c r="AN95" s="13" t="s">
        <v>3366</v>
      </c>
      <c r="AO95" s="200">
        <v>128719</v>
      </c>
      <c r="AP95" s="12" t="s">
        <v>3102</v>
      </c>
      <c r="AQ95" s="17" t="s">
        <v>127</v>
      </c>
      <c r="AR95" s="12" t="s">
        <v>3102</v>
      </c>
      <c r="AS95" s="17" t="s">
        <v>127</v>
      </c>
      <c r="AT95" s="12" t="s">
        <v>53</v>
      </c>
      <c r="AU95" s="360" t="s">
        <v>2190</v>
      </c>
      <c r="AV95" s="719"/>
      <c r="AW95" s="719"/>
      <c r="AX95" s="719"/>
    </row>
    <row r="96" spans="1:50" ht="25.5" customHeight="1">
      <c r="A96" s="356">
        <v>87</v>
      </c>
      <c r="B96" s="299" t="s">
        <v>3207</v>
      </c>
      <c r="C96" s="12" t="s">
        <v>3180</v>
      </c>
      <c r="D96" s="20" t="s">
        <v>3208</v>
      </c>
      <c r="E96" s="12" t="s">
        <v>365</v>
      </c>
      <c r="F96" s="17">
        <v>5</v>
      </c>
      <c r="G96" s="406" t="s">
        <v>50</v>
      </c>
      <c r="H96" s="184" t="s">
        <v>50</v>
      </c>
      <c r="I96" s="17" t="s">
        <v>50</v>
      </c>
      <c r="J96" s="17" t="s">
        <v>50</v>
      </c>
      <c r="K96" s="18">
        <v>1999</v>
      </c>
      <c r="L96" s="181" t="s">
        <v>50</v>
      </c>
      <c r="M96" s="181" t="s">
        <v>50</v>
      </c>
      <c r="N96" s="17" t="s">
        <v>50</v>
      </c>
      <c r="O96" s="202" t="s">
        <v>50</v>
      </c>
      <c r="P96" s="450" t="s">
        <v>50</v>
      </c>
      <c r="Q96" s="202" t="s">
        <v>50</v>
      </c>
      <c r="R96" s="181" t="s">
        <v>50</v>
      </c>
      <c r="S96" s="202" t="s">
        <v>50</v>
      </c>
      <c r="T96" s="450"/>
      <c r="U96" s="202" t="e">
        <f t="shared" si="2"/>
        <v>#DIV/0!</v>
      </c>
      <c r="V96" s="12"/>
      <c r="W96" s="443"/>
      <c r="X96" s="189" t="s">
        <v>3327</v>
      </c>
      <c r="Y96" s="440" t="s">
        <v>50</v>
      </c>
      <c r="Z96" s="17" t="s">
        <v>50</v>
      </c>
      <c r="AA96" s="17" t="s">
        <v>50</v>
      </c>
      <c r="AB96" s="17" t="s">
        <v>50</v>
      </c>
      <c r="AC96" s="17" t="s">
        <v>50</v>
      </c>
      <c r="AD96" s="665" t="s">
        <v>50</v>
      </c>
      <c r="AE96" s="665" t="s">
        <v>50</v>
      </c>
      <c r="AF96" s="184" t="s">
        <v>50</v>
      </c>
      <c r="AG96" s="12" t="s">
        <v>50</v>
      </c>
      <c r="AH96" s="193">
        <v>2020</v>
      </c>
      <c r="AI96" s="17">
        <v>2020</v>
      </c>
      <c r="AJ96" s="17" t="s">
        <v>363</v>
      </c>
      <c r="AK96" s="17" t="s">
        <v>364</v>
      </c>
      <c r="AL96" s="688" t="s">
        <v>50</v>
      </c>
      <c r="AM96" s="18" t="s">
        <v>50</v>
      </c>
      <c r="AN96" s="18" t="s">
        <v>50</v>
      </c>
      <c r="AO96" s="200"/>
      <c r="AP96" s="12"/>
      <c r="AQ96" s="17"/>
      <c r="AR96" s="12"/>
      <c r="AS96" s="17"/>
      <c r="AT96" s="12"/>
      <c r="AU96" s="360"/>
      <c r="AV96" s="719"/>
      <c r="AW96" s="719"/>
      <c r="AX96" s="719"/>
    </row>
    <row r="97" spans="1:50" s="21" customFormat="1" ht="38.25" customHeight="1">
      <c r="A97" s="356">
        <v>88</v>
      </c>
      <c r="B97" s="299" t="s">
        <v>366</v>
      </c>
      <c r="C97" s="12" t="s">
        <v>3187</v>
      </c>
      <c r="D97" s="20" t="s">
        <v>366</v>
      </c>
      <c r="E97" s="12" t="s">
        <v>300</v>
      </c>
      <c r="F97" s="17">
        <v>35</v>
      </c>
      <c r="G97" s="406" t="s">
        <v>50</v>
      </c>
      <c r="H97" s="184" t="s">
        <v>50</v>
      </c>
      <c r="I97" s="17" t="s">
        <v>50</v>
      </c>
      <c r="J97" s="12" t="s">
        <v>2283</v>
      </c>
      <c r="K97" s="18">
        <v>1999</v>
      </c>
      <c r="L97" s="17">
        <v>2</v>
      </c>
      <c r="M97" s="181" t="s">
        <v>50</v>
      </c>
      <c r="N97" s="17" t="s">
        <v>50</v>
      </c>
      <c r="O97" s="202" t="s">
        <v>50</v>
      </c>
      <c r="P97" s="450" t="s">
        <v>50</v>
      </c>
      <c r="Q97" s="202" t="s">
        <v>50</v>
      </c>
      <c r="R97" s="181" t="s">
        <v>50</v>
      </c>
      <c r="S97" s="202" t="s">
        <v>50</v>
      </c>
      <c r="T97" s="450"/>
      <c r="U97" s="202" t="e">
        <f t="shared" si="2"/>
        <v>#DIV/0!</v>
      </c>
      <c r="V97" s="12"/>
      <c r="W97" s="443"/>
      <c r="X97" s="189" t="s">
        <v>3327</v>
      </c>
      <c r="Y97" s="193" t="s">
        <v>53</v>
      </c>
      <c r="Z97" s="17" t="s">
        <v>50</v>
      </c>
      <c r="AA97" s="17" t="s">
        <v>50</v>
      </c>
      <c r="AB97" s="17" t="s">
        <v>53</v>
      </c>
      <c r="AC97" s="17" t="s">
        <v>50</v>
      </c>
      <c r="AD97" s="665" t="s">
        <v>50</v>
      </c>
      <c r="AE97" s="665" t="s">
        <v>50</v>
      </c>
      <c r="AF97" s="184" t="s">
        <v>50</v>
      </c>
      <c r="AG97" s="12" t="s">
        <v>2284</v>
      </c>
      <c r="AH97" s="440" t="s">
        <v>50</v>
      </c>
      <c r="AI97" s="17" t="s">
        <v>50</v>
      </c>
      <c r="AJ97" s="17" t="s">
        <v>367</v>
      </c>
      <c r="AK97" s="17" t="s">
        <v>368</v>
      </c>
      <c r="AL97" s="686" t="s">
        <v>27</v>
      </c>
      <c r="AM97" s="18" t="s">
        <v>50</v>
      </c>
      <c r="AN97" s="18" t="s">
        <v>50</v>
      </c>
      <c r="AO97" s="200">
        <v>350000107730</v>
      </c>
      <c r="AP97" s="12" t="s">
        <v>3107</v>
      </c>
      <c r="AQ97" s="17" t="s">
        <v>3108</v>
      </c>
      <c r="AR97" s="12" t="s">
        <v>3107</v>
      </c>
      <c r="AS97" s="17" t="s">
        <v>3108</v>
      </c>
      <c r="AT97" s="12"/>
      <c r="AU97" s="360"/>
      <c r="AV97" s="721"/>
      <c r="AW97" s="721"/>
      <c r="AX97" s="721"/>
    </row>
    <row r="98" spans="1:50" ht="114.75" customHeight="1">
      <c r="A98" s="404">
        <v>89</v>
      </c>
      <c r="B98" s="299" t="s">
        <v>369</v>
      </c>
      <c r="C98" s="12" t="s">
        <v>3179</v>
      </c>
      <c r="D98" s="20" t="s">
        <v>369</v>
      </c>
      <c r="E98" s="12" t="s">
        <v>362</v>
      </c>
      <c r="F98" s="17">
        <v>30</v>
      </c>
      <c r="G98" s="406" t="s">
        <v>50</v>
      </c>
      <c r="H98" s="184" t="s">
        <v>50</v>
      </c>
      <c r="I98" s="17" t="s">
        <v>50</v>
      </c>
      <c r="J98" s="17" t="s">
        <v>50</v>
      </c>
      <c r="K98" s="18">
        <v>1999</v>
      </c>
      <c r="L98" s="181" t="s">
        <v>50</v>
      </c>
      <c r="M98" s="181" t="s">
        <v>50</v>
      </c>
      <c r="N98" s="17" t="s">
        <v>50</v>
      </c>
      <c r="O98" s="202" t="s">
        <v>50</v>
      </c>
      <c r="P98" s="450" t="s">
        <v>50</v>
      </c>
      <c r="Q98" s="202" t="s">
        <v>50</v>
      </c>
      <c r="R98" s="181" t="s">
        <v>50</v>
      </c>
      <c r="S98" s="202" t="s">
        <v>50</v>
      </c>
      <c r="T98" s="450">
        <v>978</v>
      </c>
      <c r="U98" s="717">
        <f t="shared" si="2"/>
        <v>21.260869565217391</v>
      </c>
      <c r="V98" s="12">
        <v>46</v>
      </c>
      <c r="W98" s="443"/>
      <c r="X98" s="189" t="s">
        <v>54</v>
      </c>
      <c r="Y98" s="440" t="s">
        <v>50</v>
      </c>
      <c r="Z98" s="17" t="s">
        <v>50</v>
      </c>
      <c r="AA98" s="17" t="s">
        <v>50</v>
      </c>
      <c r="AB98" s="17" t="s">
        <v>50</v>
      </c>
      <c r="AC98" s="17" t="s">
        <v>50</v>
      </c>
      <c r="AD98" s="665" t="s">
        <v>50</v>
      </c>
      <c r="AE98" s="665" t="s">
        <v>50</v>
      </c>
      <c r="AF98" s="184" t="s">
        <v>50</v>
      </c>
      <c r="AG98" s="12" t="s">
        <v>50</v>
      </c>
      <c r="AH98" s="440" t="s">
        <v>50</v>
      </c>
      <c r="AI98" s="17" t="s">
        <v>50</v>
      </c>
      <c r="AJ98" s="17" t="s">
        <v>370</v>
      </c>
      <c r="AK98" s="17" t="s">
        <v>371</v>
      </c>
      <c r="AL98" s="686" t="s">
        <v>27</v>
      </c>
      <c r="AM98" s="18" t="s">
        <v>50</v>
      </c>
      <c r="AN98" s="18" t="s">
        <v>50</v>
      </c>
      <c r="AO98" s="200">
        <v>350000201250</v>
      </c>
      <c r="AP98" s="12"/>
      <c r="AQ98" s="17"/>
      <c r="AR98" s="12"/>
      <c r="AS98" s="17"/>
      <c r="AT98" s="12"/>
      <c r="AU98" s="360" t="s">
        <v>3317</v>
      </c>
      <c r="AV98" s="20" t="s">
        <v>3320</v>
      </c>
      <c r="AW98" s="719" t="s">
        <v>2567</v>
      </c>
      <c r="AX98" s="719"/>
    </row>
    <row r="99" spans="1:50" ht="38.25" customHeight="1">
      <c r="A99" s="356">
        <v>90</v>
      </c>
      <c r="B99" s="299" t="s">
        <v>3235</v>
      </c>
      <c r="C99" s="12" t="s">
        <v>3233</v>
      </c>
      <c r="D99" s="20" t="s">
        <v>3238</v>
      </c>
      <c r="E99" s="12" t="s">
        <v>62</v>
      </c>
      <c r="F99" s="17">
        <v>46</v>
      </c>
      <c r="G99" s="406" t="s">
        <v>50</v>
      </c>
      <c r="H99" s="184" t="s">
        <v>50</v>
      </c>
      <c r="I99" s="17" t="s">
        <v>50</v>
      </c>
      <c r="J99" s="17" t="s">
        <v>50</v>
      </c>
      <c r="K99" s="18">
        <v>1999</v>
      </c>
      <c r="L99" s="17" t="s">
        <v>53</v>
      </c>
      <c r="M99" s="181" t="s">
        <v>50</v>
      </c>
      <c r="N99" s="17" t="s">
        <v>50</v>
      </c>
      <c r="O99" s="202" t="s">
        <v>50</v>
      </c>
      <c r="P99" s="450" t="s">
        <v>50</v>
      </c>
      <c r="Q99" s="202" t="s">
        <v>50</v>
      </c>
      <c r="R99" s="181" t="s">
        <v>50</v>
      </c>
      <c r="S99" s="202" t="s">
        <v>50</v>
      </c>
      <c r="T99" s="450"/>
      <c r="U99" s="202" t="e">
        <f t="shared" si="2"/>
        <v>#DIV/0!</v>
      </c>
      <c r="V99" s="12"/>
      <c r="W99" s="443"/>
      <c r="X99" s="189" t="s">
        <v>3327</v>
      </c>
      <c r="Y99" s="440" t="s">
        <v>50</v>
      </c>
      <c r="Z99" s="17" t="s">
        <v>50</v>
      </c>
      <c r="AA99" s="17" t="s">
        <v>50</v>
      </c>
      <c r="AB99" s="17" t="s">
        <v>50</v>
      </c>
      <c r="AC99" s="17" t="s">
        <v>50</v>
      </c>
      <c r="AD99" s="665" t="s">
        <v>50</v>
      </c>
      <c r="AE99" s="665" t="s">
        <v>50</v>
      </c>
      <c r="AF99" s="184" t="s">
        <v>50</v>
      </c>
      <c r="AG99" s="12" t="s">
        <v>50</v>
      </c>
      <c r="AH99" s="440" t="s">
        <v>50</v>
      </c>
      <c r="AI99" s="17" t="s">
        <v>50</v>
      </c>
      <c r="AJ99" s="17" t="s">
        <v>372</v>
      </c>
      <c r="AK99" s="17" t="s">
        <v>373</v>
      </c>
      <c r="AL99" s="686" t="s">
        <v>3239</v>
      </c>
      <c r="AM99" s="18" t="s">
        <v>50</v>
      </c>
      <c r="AN99" s="18" t="s">
        <v>50</v>
      </c>
      <c r="AO99" s="200">
        <v>3592</v>
      </c>
      <c r="AP99" s="12" t="s">
        <v>3236</v>
      </c>
      <c r="AQ99" s="12" t="s">
        <v>3237</v>
      </c>
      <c r="AR99" s="12" t="s">
        <v>3236</v>
      </c>
      <c r="AS99" s="12" t="s">
        <v>3237</v>
      </c>
      <c r="AT99" s="12"/>
      <c r="AU99" s="360"/>
      <c r="AV99" s="719"/>
      <c r="AW99" s="719"/>
      <c r="AX99" s="719"/>
    </row>
    <row r="100" spans="1:50" ht="26.4">
      <c r="A100" s="356">
        <v>91</v>
      </c>
      <c r="B100" s="299" t="s">
        <v>2239</v>
      </c>
      <c r="C100" s="12" t="s">
        <v>3181</v>
      </c>
      <c r="D100" s="20" t="s">
        <v>2421</v>
      </c>
      <c r="E100" s="12" t="s">
        <v>2326</v>
      </c>
      <c r="F100" s="17">
        <v>25</v>
      </c>
      <c r="G100" s="406" t="s">
        <v>50</v>
      </c>
      <c r="H100" s="465" t="s">
        <v>50</v>
      </c>
      <c r="I100" s="17" t="s">
        <v>50</v>
      </c>
      <c r="J100" s="17" t="s">
        <v>262</v>
      </c>
      <c r="K100" s="18">
        <v>1999</v>
      </c>
      <c r="L100" s="17">
        <v>2</v>
      </c>
      <c r="M100" s="181" t="s">
        <v>50</v>
      </c>
      <c r="N100" s="17" t="s">
        <v>50</v>
      </c>
      <c r="O100" s="202" t="s">
        <v>50</v>
      </c>
      <c r="P100" s="450" t="s">
        <v>50</v>
      </c>
      <c r="Q100" s="202" t="s">
        <v>50</v>
      </c>
      <c r="R100" s="181" t="s">
        <v>50</v>
      </c>
      <c r="S100" s="202" t="s">
        <v>50</v>
      </c>
      <c r="T100" s="450"/>
      <c r="U100" s="202" t="e">
        <f t="shared" si="2"/>
        <v>#DIV/0!</v>
      </c>
      <c r="V100" s="12"/>
      <c r="W100" s="443"/>
      <c r="X100" s="189" t="s">
        <v>3327</v>
      </c>
      <c r="Y100" s="193" t="s">
        <v>53</v>
      </c>
      <c r="Z100" s="17" t="s">
        <v>51</v>
      </c>
      <c r="AA100" s="17" t="s">
        <v>53</v>
      </c>
      <c r="AB100" s="17" t="s">
        <v>55</v>
      </c>
      <c r="AC100" s="17" t="s">
        <v>50</v>
      </c>
      <c r="AD100" s="665" t="s">
        <v>50</v>
      </c>
      <c r="AE100" s="18" t="s">
        <v>2293</v>
      </c>
      <c r="AF100" s="12" t="s">
        <v>50</v>
      </c>
      <c r="AG100" s="12" t="s">
        <v>50</v>
      </c>
      <c r="AH100" s="440" t="s">
        <v>50</v>
      </c>
      <c r="AI100" s="17" t="s">
        <v>50</v>
      </c>
      <c r="AJ100" s="17" t="s">
        <v>374</v>
      </c>
      <c r="AK100" s="17" t="s">
        <v>375</v>
      </c>
      <c r="AL100" s="686" t="s">
        <v>27</v>
      </c>
      <c r="AM100" s="18" t="s">
        <v>50</v>
      </c>
      <c r="AN100" s="18" t="s">
        <v>50</v>
      </c>
      <c r="AO100" s="200">
        <v>350000109820</v>
      </c>
      <c r="AP100" s="12" t="s">
        <v>3111</v>
      </c>
      <c r="AQ100" s="17" t="s">
        <v>2240</v>
      </c>
      <c r="AR100" s="12" t="s">
        <v>3111</v>
      </c>
      <c r="AS100" s="17" t="s">
        <v>2240</v>
      </c>
      <c r="AT100" s="12"/>
      <c r="AU100" s="360"/>
      <c r="AV100" s="719"/>
      <c r="AW100" s="719"/>
      <c r="AX100" s="719"/>
    </row>
    <row r="101" spans="1:50" ht="25.5" customHeight="1">
      <c r="A101" s="356">
        <v>92</v>
      </c>
      <c r="B101" s="299" t="s">
        <v>3205</v>
      </c>
      <c r="C101" s="12" t="s">
        <v>328</v>
      </c>
      <c r="D101" s="20" t="s">
        <v>3204</v>
      </c>
      <c r="E101" s="12" t="s">
        <v>379</v>
      </c>
      <c r="F101" s="17">
        <v>62</v>
      </c>
      <c r="G101" s="406" t="s">
        <v>50</v>
      </c>
      <c r="H101" s="461" t="s">
        <v>51</v>
      </c>
      <c r="I101" s="17" t="s">
        <v>50</v>
      </c>
      <c r="J101" s="17" t="s">
        <v>50</v>
      </c>
      <c r="K101" s="18">
        <v>1997</v>
      </c>
      <c r="L101" s="181" t="s">
        <v>50</v>
      </c>
      <c r="M101" s="181" t="s">
        <v>50</v>
      </c>
      <c r="N101" s="17" t="s">
        <v>50</v>
      </c>
      <c r="O101" s="202" t="s">
        <v>50</v>
      </c>
      <c r="P101" s="450" t="s">
        <v>50</v>
      </c>
      <c r="Q101" s="202" t="s">
        <v>50</v>
      </c>
      <c r="R101" s="181" t="s">
        <v>50</v>
      </c>
      <c r="S101" s="202" t="s">
        <v>50</v>
      </c>
      <c r="T101" s="450"/>
      <c r="U101" s="202" t="e">
        <f t="shared" si="2"/>
        <v>#DIV/0!</v>
      </c>
      <c r="V101" s="12"/>
      <c r="W101" s="443"/>
      <c r="X101" s="189" t="s">
        <v>3327</v>
      </c>
      <c r="Y101" s="193" t="s">
        <v>53</v>
      </c>
      <c r="Z101" s="17" t="s">
        <v>51</v>
      </c>
      <c r="AA101" s="17" t="s">
        <v>2344</v>
      </c>
      <c r="AB101" s="17" t="s">
        <v>53</v>
      </c>
      <c r="AC101" s="17" t="s">
        <v>50</v>
      </c>
      <c r="AD101" s="665" t="s">
        <v>50</v>
      </c>
      <c r="AE101" s="665" t="s">
        <v>50</v>
      </c>
      <c r="AF101" s="184" t="s">
        <v>50</v>
      </c>
      <c r="AG101" s="12" t="s">
        <v>50</v>
      </c>
      <c r="AH101" s="440" t="s">
        <v>3206</v>
      </c>
      <c r="AI101" s="17" t="s">
        <v>3206</v>
      </c>
      <c r="AJ101" s="17" t="s">
        <v>377</v>
      </c>
      <c r="AK101" s="17" t="s">
        <v>378</v>
      </c>
      <c r="AL101" s="686" t="s">
        <v>27</v>
      </c>
      <c r="AM101" s="18" t="s">
        <v>50</v>
      </c>
      <c r="AN101" s="18" t="s">
        <v>50</v>
      </c>
      <c r="AO101" s="200">
        <v>150000054050</v>
      </c>
      <c r="AP101" s="12" t="s">
        <v>341</v>
      </c>
      <c r="AQ101" s="17"/>
      <c r="AR101" s="12"/>
      <c r="AS101" s="17"/>
      <c r="AT101" s="12"/>
      <c r="AU101" s="360"/>
      <c r="AV101" s="719"/>
      <c r="AW101" s="719"/>
      <c r="AX101" s="719"/>
    </row>
    <row r="102" spans="1:50" ht="12.75" customHeight="1">
      <c r="A102" s="356">
        <v>93</v>
      </c>
      <c r="B102" s="299" t="s">
        <v>380</v>
      </c>
      <c r="C102" s="12" t="s">
        <v>381</v>
      </c>
      <c r="D102" s="20" t="s">
        <v>382</v>
      </c>
      <c r="E102" s="12" t="s">
        <v>3385</v>
      </c>
      <c r="F102" s="17">
        <v>23</v>
      </c>
      <c r="G102" s="406" t="s">
        <v>50</v>
      </c>
      <c r="H102" s="184" t="s">
        <v>50</v>
      </c>
      <c r="I102" s="17" t="s">
        <v>50</v>
      </c>
      <c r="J102" s="17" t="s">
        <v>49</v>
      </c>
      <c r="K102" s="18" t="s">
        <v>50</v>
      </c>
      <c r="L102" s="17">
        <v>2</v>
      </c>
      <c r="M102" s="181" t="s">
        <v>50</v>
      </c>
      <c r="N102" s="17" t="s">
        <v>50</v>
      </c>
      <c r="O102" s="202" t="s">
        <v>50</v>
      </c>
      <c r="P102" s="450" t="s">
        <v>50</v>
      </c>
      <c r="Q102" s="202" t="s">
        <v>50</v>
      </c>
      <c r="R102" s="17">
        <v>373</v>
      </c>
      <c r="S102" s="717">
        <f>R102/V102</f>
        <v>23.3125</v>
      </c>
      <c r="T102" s="450">
        <v>421</v>
      </c>
      <c r="U102" s="717">
        <f t="shared" si="2"/>
        <v>26.3125</v>
      </c>
      <c r="V102" s="12">
        <v>16</v>
      </c>
      <c r="W102" s="443"/>
      <c r="X102" s="189" t="s">
        <v>54</v>
      </c>
      <c r="Y102" s="440" t="s">
        <v>50</v>
      </c>
      <c r="Z102" s="17" t="s">
        <v>50</v>
      </c>
      <c r="AA102" s="17" t="s">
        <v>50</v>
      </c>
      <c r="AB102" s="17" t="s">
        <v>50</v>
      </c>
      <c r="AC102" s="17" t="s">
        <v>50</v>
      </c>
      <c r="AD102" s="665" t="s">
        <v>50</v>
      </c>
      <c r="AE102" s="665" t="s">
        <v>50</v>
      </c>
      <c r="AF102" s="184" t="s">
        <v>50</v>
      </c>
      <c r="AG102" s="12" t="s">
        <v>2286</v>
      </c>
      <c r="AH102" s="440" t="s">
        <v>3201</v>
      </c>
      <c r="AI102" s="17" t="s">
        <v>3201</v>
      </c>
      <c r="AJ102" s="17" t="s">
        <v>383</v>
      </c>
      <c r="AK102" s="17" t="s">
        <v>384</v>
      </c>
      <c r="AL102" s="686" t="s">
        <v>27</v>
      </c>
      <c r="AM102" s="18" t="s">
        <v>50</v>
      </c>
      <c r="AN102" s="18" t="s">
        <v>50</v>
      </c>
      <c r="AO102" s="200" t="s">
        <v>168</v>
      </c>
      <c r="AP102" s="12" t="s">
        <v>3101</v>
      </c>
      <c r="AQ102" s="17" t="s">
        <v>2285</v>
      </c>
      <c r="AR102" s="12" t="s">
        <v>3101</v>
      </c>
      <c r="AS102" s="17" t="s">
        <v>2285</v>
      </c>
      <c r="AT102" s="12"/>
      <c r="AU102" s="360"/>
      <c r="AV102" s="719"/>
      <c r="AW102" s="719"/>
      <c r="AX102" s="719"/>
    </row>
    <row r="103" spans="1:50" ht="38.25" customHeight="1">
      <c r="A103" s="356">
        <v>94</v>
      </c>
      <c r="B103" s="405" t="s">
        <v>385</v>
      </c>
      <c r="C103" s="184" t="s">
        <v>3189</v>
      </c>
      <c r="D103" s="183" t="s">
        <v>2287</v>
      </c>
      <c r="E103" s="184" t="s">
        <v>3387</v>
      </c>
      <c r="F103" s="181">
        <v>35</v>
      </c>
      <c r="G103" s="406" t="s">
        <v>50</v>
      </c>
      <c r="H103" s="461" t="s">
        <v>51</v>
      </c>
      <c r="I103" s="17" t="s">
        <v>50</v>
      </c>
      <c r="J103" s="184" t="s">
        <v>2283</v>
      </c>
      <c r="K103" s="677">
        <v>1999</v>
      </c>
      <c r="L103" s="181">
        <v>2</v>
      </c>
      <c r="M103" s="181" t="s">
        <v>50</v>
      </c>
      <c r="N103" s="17" t="s">
        <v>50</v>
      </c>
      <c r="O103" s="202" t="s">
        <v>50</v>
      </c>
      <c r="P103" s="450">
        <v>691</v>
      </c>
      <c r="Q103" s="717">
        <f>P103/V103</f>
        <v>28.791666666666668</v>
      </c>
      <c r="R103" s="181" t="s">
        <v>50</v>
      </c>
      <c r="S103" s="202" t="s">
        <v>50</v>
      </c>
      <c r="T103" s="450">
        <v>720</v>
      </c>
      <c r="U103" s="717">
        <f t="shared" si="2"/>
        <v>30</v>
      </c>
      <c r="V103" s="184">
        <v>24</v>
      </c>
      <c r="W103" s="456"/>
      <c r="X103" s="730" t="s">
        <v>54</v>
      </c>
      <c r="Y103" s="193" t="s">
        <v>54</v>
      </c>
      <c r="Z103" s="17" t="s">
        <v>50</v>
      </c>
      <c r="AA103" s="17" t="s">
        <v>50</v>
      </c>
      <c r="AB103" s="181" t="s">
        <v>53</v>
      </c>
      <c r="AC103" s="181">
        <v>2019</v>
      </c>
      <c r="AD103" s="665" t="s">
        <v>50</v>
      </c>
      <c r="AE103" s="665" t="s">
        <v>50</v>
      </c>
      <c r="AF103" s="184" t="s">
        <v>50</v>
      </c>
      <c r="AG103" s="12" t="s">
        <v>3278</v>
      </c>
      <c r="AH103" s="193">
        <v>2020</v>
      </c>
      <c r="AI103" s="181">
        <v>2020</v>
      </c>
      <c r="AJ103" s="181" t="s">
        <v>2288</v>
      </c>
      <c r="AK103" s="181" t="s">
        <v>2289</v>
      </c>
      <c r="AL103" s="686" t="s">
        <v>27</v>
      </c>
      <c r="AM103" s="18" t="s">
        <v>50</v>
      </c>
      <c r="AN103" s="18" t="s">
        <v>50</v>
      </c>
      <c r="AO103" s="200">
        <v>350000107670</v>
      </c>
      <c r="AP103" s="184" t="s">
        <v>3112</v>
      </c>
      <c r="AQ103" s="181" t="s">
        <v>2290</v>
      </c>
      <c r="AR103" s="184" t="s">
        <v>3112</v>
      </c>
      <c r="AS103" s="181" t="s">
        <v>2290</v>
      </c>
      <c r="AT103" s="184"/>
      <c r="AU103" s="360" t="s">
        <v>2188</v>
      </c>
      <c r="AV103" s="719"/>
      <c r="AW103" s="719"/>
      <c r="AX103" s="719"/>
    </row>
    <row r="104" spans="1:50" ht="38.25" customHeight="1">
      <c r="A104" s="356">
        <v>95</v>
      </c>
      <c r="B104" s="299" t="s">
        <v>386</v>
      </c>
      <c r="C104" s="12" t="s">
        <v>387</v>
      </c>
      <c r="D104" s="20" t="s">
        <v>388</v>
      </c>
      <c r="E104" s="12" t="s">
        <v>3388</v>
      </c>
      <c r="F104" s="17">
        <v>40</v>
      </c>
      <c r="G104" s="406" t="s">
        <v>50</v>
      </c>
      <c r="H104" s="184" t="s">
        <v>50</v>
      </c>
      <c r="I104" s="17" t="s">
        <v>50</v>
      </c>
      <c r="J104" s="12" t="s">
        <v>2283</v>
      </c>
      <c r="K104" s="18" t="s">
        <v>50</v>
      </c>
      <c r="L104" s="17">
        <v>2</v>
      </c>
      <c r="M104" s="181" t="s">
        <v>50</v>
      </c>
      <c r="N104" s="17" t="s">
        <v>50</v>
      </c>
      <c r="O104" s="202" t="s">
        <v>50</v>
      </c>
      <c r="P104" s="450">
        <v>745</v>
      </c>
      <c r="Q104" s="717">
        <f>P104/V104</f>
        <v>28.653846153846153</v>
      </c>
      <c r="R104" s="181" t="s">
        <v>50</v>
      </c>
      <c r="S104" s="202" t="s">
        <v>50</v>
      </c>
      <c r="T104" s="450"/>
      <c r="U104" s="202"/>
      <c r="V104" s="12">
        <v>26</v>
      </c>
      <c r="W104" s="443"/>
      <c r="X104" s="189" t="s">
        <v>54</v>
      </c>
      <c r="Y104" s="440" t="s">
        <v>50</v>
      </c>
      <c r="Z104" s="17" t="s">
        <v>50</v>
      </c>
      <c r="AA104" s="17" t="s">
        <v>50</v>
      </c>
      <c r="AB104" s="17" t="s">
        <v>50</v>
      </c>
      <c r="AC104" s="17" t="s">
        <v>50</v>
      </c>
      <c r="AD104" s="665" t="s">
        <v>3262</v>
      </c>
      <c r="AE104" s="18"/>
      <c r="AF104" s="184" t="s">
        <v>50</v>
      </c>
      <c r="AG104" s="12" t="s">
        <v>3278</v>
      </c>
      <c r="AH104" s="440" t="s">
        <v>50</v>
      </c>
      <c r="AI104" s="17" t="s">
        <v>50</v>
      </c>
      <c r="AJ104" s="17" t="s">
        <v>2291</v>
      </c>
      <c r="AK104" s="17" t="s">
        <v>2292</v>
      </c>
      <c r="AL104" s="686" t="s">
        <v>27</v>
      </c>
      <c r="AM104" s="18" t="s">
        <v>50</v>
      </c>
      <c r="AN104" s="18" t="s">
        <v>50</v>
      </c>
      <c r="AO104" s="200">
        <v>350000018750</v>
      </c>
      <c r="AP104" s="12" t="s">
        <v>3107</v>
      </c>
      <c r="AQ104" s="17" t="s">
        <v>3108</v>
      </c>
      <c r="AR104" s="12" t="s">
        <v>3107</v>
      </c>
      <c r="AS104" s="17" t="s">
        <v>3108</v>
      </c>
      <c r="AT104" s="12"/>
      <c r="AU104" s="360"/>
      <c r="AV104" s="719"/>
      <c r="AW104" s="719"/>
      <c r="AX104" s="719"/>
    </row>
    <row r="105" spans="1:50" ht="12.75" customHeight="1">
      <c r="A105" s="356">
        <v>96</v>
      </c>
      <c r="B105" s="299" t="s">
        <v>389</v>
      </c>
      <c r="C105" s="12" t="s">
        <v>3190</v>
      </c>
      <c r="D105" s="20" t="s">
        <v>390</v>
      </c>
      <c r="E105" s="12" t="s">
        <v>3268</v>
      </c>
      <c r="F105" s="17">
        <v>55.5</v>
      </c>
      <c r="G105" s="406" t="s">
        <v>50</v>
      </c>
      <c r="H105" s="184" t="s">
        <v>50</v>
      </c>
      <c r="I105" s="17" t="s">
        <v>50</v>
      </c>
      <c r="J105" s="17" t="s">
        <v>49</v>
      </c>
      <c r="K105" s="676">
        <v>1999</v>
      </c>
      <c r="L105" s="17" t="s">
        <v>53</v>
      </c>
      <c r="M105" s="181" t="s">
        <v>50</v>
      </c>
      <c r="N105" s="17" t="s">
        <v>50</v>
      </c>
      <c r="O105" s="202" t="s">
        <v>50</v>
      </c>
      <c r="P105" s="450" t="s">
        <v>50</v>
      </c>
      <c r="Q105" s="202" t="s">
        <v>50</v>
      </c>
      <c r="R105" s="181" t="s">
        <v>50</v>
      </c>
      <c r="S105" s="202" t="s">
        <v>50</v>
      </c>
      <c r="T105" s="450"/>
      <c r="U105" s="202" t="e">
        <f t="shared" si="2"/>
        <v>#DIV/0!</v>
      </c>
      <c r="V105" s="12"/>
      <c r="W105" s="443"/>
      <c r="X105" s="189" t="s">
        <v>3327</v>
      </c>
      <c r="Y105" s="440" t="s">
        <v>50</v>
      </c>
      <c r="Z105" s="17" t="s">
        <v>50</v>
      </c>
      <c r="AA105" s="17" t="s">
        <v>50</v>
      </c>
      <c r="AB105" s="17" t="s">
        <v>50</v>
      </c>
      <c r="AC105" s="17" t="s">
        <v>50</v>
      </c>
      <c r="AD105" s="665" t="s">
        <v>50</v>
      </c>
      <c r="AE105" s="665" t="s">
        <v>50</v>
      </c>
      <c r="AF105" s="184" t="s">
        <v>50</v>
      </c>
      <c r="AG105" s="12"/>
      <c r="AH105" s="193">
        <v>2019</v>
      </c>
      <c r="AI105" s="17">
        <v>2019</v>
      </c>
      <c r="AJ105" s="17" t="s">
        <v>391</v>
      </c>
      <c r="AK105" s="17" t="s">
        <v>392</v>
      </c>
      <c r="AL105" s="686" t="s">
        <v>263</v>
      </c>
      <c r="AM105" s="18" t="s">
        <v>50</v>
      </c>
      <c r="AN105" s="18" t="s">
        <v>50</v>
      </c>
      <c r="AO105" s="200" t="s">
        <v>168</v>
      </c>
      <c r="AP105" s="12" t="s">
        <v>3107</v>
      </c>
      <c r="AQ105" s="17" t="s">
        <v>3108</v>
      </c>
      <c r="AR105" s="12" t="s">
        <v>263</v>
      </c>
      <c r="AS105" s="17" t="s">
        <v>63</v>
      </c>
      <c r="AT105" s="12"/>
      <c r="AU105" s="360"/>
      <c r="AV105" s="719"/>
      <c r="AW105" s="719"/>
      <c r="AX105" s="719"/>
    </row>
    <row r="106" spans="1:50" ht="38.25" customHeight="1">
      <c r="A106" s="356">
        <v>97</v>
      </c>
      <c r="B106" s="299" t="s">
        <v>393</v>
      </c>
      <c r="C106" s="12" t="s">
        <v>3186</v>
      </c>
      <c r="D106" s="20" t="s">
        <v>2422</v>
      </c>
      <c r="E106" s="12" t="s">
        <v>2251</v>
      </c>
      <c r="F106" s="17">
        <v>5</v>
      </c>
      <c r="G106" s="406" t="s">
        <v>50</v>
      </c>
      <c r="H106" s="184" t="s">
        <v>50</v>
      </c>
      <c r="I106" s="17" t="s">
        <v>68</v>
      </c>
      <c r="J106" s="17" t="s">
        <v>68</v>
      </c>
      <c r="K106" s="18">
        <v>1999</v>
      </c>
      <c r="L106" s="181" t="s">
        <v>50</v>
      </c>
      <c r="M106" s="181" t="s">
        <v>50</v>
      </c>
      <c r="N106" s="17" t="s">
        <v>50</v>
      </c>
      <c r="O106" s="202" t="s">
        <v>50</v>
      </c>
      <c r="P106" s="450" t="s">
        <v>50</v>
      </c>
      <c r="Q106" s="202" t="s">
        <v>50</v>
      </c>
      <c r="R106" s="181" t="s">
        <v>50</v>
      </c>
      <c r="S106" s="202" t="s">
        <v>50</v>
      </c>
      <c r="T106" s="450"/>
      <c r="U106" s="202" t="e">
        <f t="shared" si="2"/>
        <v>#DIV/0!</v>
      </c>
      <c r="V106" s="12"/>
      <c r="W106" s="443"/>
      <c r="X106" s="189" t="s">
        <v>3327</v>
      </c>
      <c r="Y106" s="193" t="s">
        <v>68</v>
      </c>
      <c r="Z106" s="17" t="s">
        <v>50</v>
      </c>
      <c r="AA106" s="17" t="s">
        <v>50</v>
      </c>
      <c r="AB106" s="17" t="s">
        <v>50</v>
      </c>
      <c r="AC106" s="17" t="s">
        <v>68</v>
      </c>
      <c r="AD106" s="665" t="s">
        <v>50</v>
      </c>
      <c r="AE106" s="665" t="s">
        <v>50</v>
      </c>
      <c r="AF106" s="184" t="s">
        <v>50</v>
      </c>
      <c r="AG106" s="12"/>
      <c r="AH106" s="440" t="s">
        <v>50</v>
      </c>
      <c r="AI106" s="17" t="s">
        <v>50</v>
      </c>
      <c r="AJ106" s="17" t="s">
        <v>394</v>
      </c>
      <c r="AK106" s="17" t="s">
        <v>395</v>
      </c>
      <c r="AL106" s="686" t="s">
        <v>27</v>
      </c>
      <c r="AM106" s="18" t="s">
        <v>50</v>
      </c>
      <c r="AN106" s="18" t="s">
        <v>50</v>
      </c>
      <c r="AO106" s="200"/>
      <c r="AP106" s="12" t="s">
        <v>3107</v>
      </c>
      <c r="AQ106" s="17" t="s">
        <v>3108</v>
      </c>
      <c r="AR106" s="12"/>
      <c r="AS106" s="17"/>
      <c r="AT106" s="12"/>
      <c r="AU106" s="360"/>
      <c r="AV106" s="719"/>
      <c r="AW106" s="719"/>
      <c r="AX106" s="719"/>
    </row>
    <row r="107" spans="1:50" ht="25.5" customHeight="1">
      <c r="A107" s="356">
        <v>98</v>
      </c>
      <c r="B107" s="299" t="s">
        <v>2339</v>
      </c>
      <c r="C107" s="12" t="s">
        <v>328</v>
      </c>
      <c r="D107" s="20" t="s">
        <v>349</v>
      </c>
      <c r="E107" s="12" t="s">
        <v>3387</v>
      </c>
      <c r="F107" s="17">
        <v>35</v>
      </c>
      <c r="G107" s="406" t="s">
        <v>50</v>
      </c>
      <c r="H107" s="184" t="s">
        <v>50</v>
      </c>
      <c r="I107" s="17">
        <v>1267</v>
      </c>
      <c r="J107" s="17" t="s">
        <v>398</v>
      </c>
      <c r="K107" s="18">
        <v>1999</v>
      </c>
      <c r="L107" s="17">
        <v>2</v>
      </c>
      <c r="M107" s="181" t="s">
        <v>50</v>
      </c>
      <c r="N107" s="17" t="s">
        <v>50</v>
      </c>
      <c r="O107" s="202" t="s">
        <v>50</v>
      </c>
      <c r="P107" s="450" t="s">
        <v>50</v>
      </c>
      <c r="Q107" s="202" t="s">
        <v>50</v>
      </c>
      <c r="R107" s="17">
        <v>20</v>
      </c>
      <c r="S107" s="202">
        <f>R107/V107</f>
        <v>0.83333333333333337</v>
      </c>
      <c r="T107" s="450"/>
      <c r="U107" s="202"/>
      <c r="V107" s="12">
        <v>24</v>
      </c>
      <c r="W107" s="443"/>
      <c r="X107" s="189" t="s">
        <v>53</v>
      </c>
      <c r="Y107" s="193" t="s">
        <v>53</v>
      </c>
      <c r="Z107" s="17" t="s">
        <v>53</v>
      </c>
      <c r="AA107" s="17" t="s">
        <v>53</v>
      </c>
      <c r="AB107" s="17" t="s">
        <v>55</v>
      </c>
      <c r="AC107" s="17" t="s">
        <v>50</v>
      </c>
      <c r="AD107" s="665" t="s">
        <v>50</v>
      </c>
      <c r="AE107" s="665" t="s">
        <v>50</v>
      </c>
      <c r="AF107" s="184" t="s">
        <v>50</v>
      </c>
      <c r="AG107" s="12"/>
      <c r="AH107" s="440" t="s">
        <v>50</v>
      </c>
      <c r="AI107" s="17" t="s">
        <v>50</v>
      </c>
      <c r="AJ107" s="17" t="s">
        <v>396</v>
      </c>
      <c r="AK107" s="17" t="s">
        <v>397</v>
      </c>
      <c r="AL107" s="686" t="s">
        <v>27</v>
      </c>
      <c r="AM107" s="18" t="s">
        <v>50</v>
      </c>
      <c r="AN107" s="18" t="s">
        <v>50</v>
      </c>
      <c r="AO107" s="200">
        <v>350000109680</v>
      </c>
      <c r="AP107" s="12" t="s">
        <v>3091</v>
      </c>
      <c r="AQ107" s="17" t="s">
        <v>3105</v>
      </c>
      <c r="AR107" s="12" t="s">
        <v>3091</v>
      </c>
      <c r="AS107" s="17" t="s">
        <v>3105</v>
      </c>
      <c r="AT107" s="12"/>
      <c r="AU107" s="360"/>
      <c r="AV107" s="719"/>
      <c r="AW107" s="719"/>
      <c r="AX107" s="719"/>
    </row>
    <row r="108" spans="1:50" ht="25.5" customHeight="1">
      <c r="A108" s="356">
        <v>99</v>
      </c>
      <c r="B108" s="299" t="s">
        <v>399</v>
      </c>
      <c r="C108" s="12" t="s">
        <v>328</v>
      </c>
      <c r="D108" s="20" t="s">
        <v>349</v>
      </c>
      <c r="E108" s="12" t="s">
        <v>3387</v>
      </c>
      <c r="F108" s="17">
        <v>35</v>
      </c>
      <c r="G108" s="406" t="s">
        <v>50</v>
      </c>
      <c r="H108" s="461" t="s">
        <v>51</v>
      </c>
      <c r="I108" s="17">
        <v>1267</v>
      </c>
      <c r="J108" s="17" t="s">
        <v>398</v>
      </c>
      <c r="K108" s="18">
        <v>1999</v>
      </c>
      <c r="L108" s="17">
        <v>3</v>
      </c>
      <c r="M108" s="181" t="s">
        <v>50</v>
      </c>
      <c r="N108" s="17" t="s">
        <v>50</v>
      </c>
      <c r="O108" s="202" t="s">
        <v>50</v>
      </c>
      <c r="P108" s="450" t="s">
        <v>50</v>
      </c>
      <c r="Q108" s="202" t="s">
        <v>50</v>
      </c>
      <c r="R108" s="17">
        <v>582</v>
      </c>
      <c r="S108" s="717">
        <f>R108/V108</f>
        <v>24.25</v>
      </c>
      <c r="T108" s="450">
        <v>596</v>
      </c>
      <c r="U108" s="717">
        <f t="shared" si="2"/>
        <v>24.833333333333332</v>
      </c>
      <c r="V108" s="12">
        <v>24</v>
      </c>
      <c r="W108" s="443"/>
      <c r="X108" s="189" t="s">
        <v>54</v>
      </c>
      <c r="Y108" s="193" t="s">
        <v>53</v>
      </c>
      <c r="Z108" s="17" t="s">
        <v>53</v>
      </c>
      <c r="AA108" s="17" t="s">
        <v>53</v>
      </c>
      <c r="AB108" s="17" t="s">
        <v>55</v>
      </c>
      <c r="AC108" s="17" t="s">
        <v>68</v>
      </c>
      <c r="AD108" s="665" t="s">
        <v>50</v>
      </c>
      <c r="AE108" s="665" t="s">
        <v>50</v>
      </c>
      <c r="AF108" s="184" t="s">
        <v>50</v>
      </c>
      <c r="AG108" s="12"/>
      <c r="AH108" s="440" t="s">
        <v>50</v>
      </c>
      <c r="AI108" s="17" t="s">
        <v>50</v>
      </c>
      <c r="AJ108" s="17" t="s">
        <v>400</v>
      </c>
      <c r="AK108" s="17" t="s">
        <v>401</v>
      </c>
      <c r="AL108" s="686" t="s">
        <v>27</v>
      </c>
      <c r="AM108" s="18" t="s">
        <v>50</v>
      </c>
      <c r="AN108" s="18" t="s">
        <v>50</v>
      </c>
      <c r="AO108" s="200">
        <v>350000109710</v>
      </c>
      <c r="AP108" s="12" t="s">
        <v>3091</v>
      </c>
      <c r="AQ108" s="17" t="s">
        <v>3105</v>
      </c>
      <c r="AR108" s="12" t="s">
        <v>3091</v>
      </c>
      <c r="AS108" s="17" t="s">
        <v>3105</v>
      </c>
      <c r="AT108" s="12"/>
      <c r="AU108" s="360"/>
      <c r="AV108" s="719"/>
      <c r="AW108" s="719"/>
      <c r="AX108" s="719"/>
    </row>
    <row r="109" spans="1:50" ht="26.4">
      <c r="A109" s="356">
        <v>100</v>
      </c>
      <c r="B109" s="299" t="s">
        <v>402</v>
      </c>
      <c r="C109" s="12" t="s">
        <v>403</v>
      </c>
      <c r="D109" s="20" t="s">
        <v>403</v>
      </c>
      <c r="E109" s="12" t="s">
        <v>3269</v>
      </c>
      <c r="F109" s="17">
        <v>45</v>
      </c>
      <c r="G109" s="406" t="s">
        <v>50</v>
      </c>
      <c r="H109" s="461" t="s">
        <v>51</v>
      </c>
      <c r="I109" s="17" t="s">
        <v>50</v>
      </c>
      <c r="J109" s="17" t="s">
        <v>50</v>
      </c>
      <c r="K109" s="18">
        <v>1999</v>
      </c>
      <c r="L109" s="181" t="s">
        <v>50</v>
      </c>
      <c r="M109" s="181" t="s">
        <v>50</v>
      </c>
      <c r="N109" s="17" t="s">
        <v>50</v>
      </c>
      <c r="O109" s="202" t="s">
        <v>50</v>
      </c>
      <c r="P109" s="450">
        <v>216</v>
      </c>
      <c r="Q109" s="202">
        <f>P109/V109</f>
        <v>4.8</v>
      </c>
      <c r="R109" s="181" t="s">
        <v>50</v>
      </c>
      <c r="S109" s="202" t="s">
        <v>50</v>
      </c>
      <c r="T109" s="450"/>
      <c r="U109" s="202"/>
      <c r="V109" s="12">
        <v>45</v>
      </c>
      <c r="W109" s="443"/>
      <c r="X109" s="189" t="s">
        <v>54</v>
      </c>
      <c r="Y109" s="440" t="s">
        <v>50</v>
      </c>
      <c r="Z109" s="17" t="s">
        <v>50</v>
      </c>
      <c r="AA109" s="17" t="s">
        <v>50</v>
      </c>
      <c r="AB109" s="17" t="s">
        <v>50</v>
      </c>
      <c r="AC109" s="17" t="s">
        <v>50</v>
      </c>
      <c r="AD109" s="665" t="s">
        <v>50</v>
      </c>
      <c r="AE109" s="665" t="s">
        <v>50</v>
      </c>
      <c r="AF109" s="184" t="s">
        <v>50</v>
      </c>
      <c r="AG109" s="12"/>
      <c r="AH109" s="440" t="s">
        <v>50</v>
      </c>
      <c r="AI109" s="17" t="s">
        <v>50</v>
      </c>
      <c r="AJ109" s="17" t="s">
        <v>404</v>
      </c>
      <c r="AK109" s="17" t="s">
        <v>405</v>
      </c>
      <c r="AL109" s="686" t="s">
        <v>59</v>
      </c>
      <c r="AM109" s="18" t="s">
        <v>50</v>
      </c>
      <c r="AN109" s="18" t="s">
        <v>50</v>
      </c>
      <c r="AO109" s="200">
        <v>71231</v>
      </c>
      <c r="AP109" s="12"/>
      <c r="AQ109" s="17"/>
      <c r="AR109" s="12"/>
      <c r="AS109" s="17"/>
      <c r="AT109" s="12"/>
      <c r="AU109" s="360"/>
      <c r="AV109" s="719"/>
      <c r="AW109" s="719"/>
      <c r="AX109" s="719"/>
    </row>
    <row r="110" spans="1:50" ht="25.5" customHeight="1">
      <c r="A110" s="356">
        <v>101</v>
      </c>
      <c r="B110" s="299" t="s">
        <v>2509</v>
      </c>
      <c r="C110" s="12" t="s">
        <v>2511</v>
      </c>
      <c r="D110" s="20" t="s">
        <v>2510</v>
      </c>
      <c r="E110" s="12" t="s">
        <v>365</v>
      </c>
      <c r="F110" s="17">
        <v>11</v>
      </c>
      <c r="G110" s="406" t="s">
        <v>50</v>
      </c>
      <c r="H110" s="184" t="s">
        <v>50</v>
      </c>
      <c r="I110" s="17" t="s">
        <v>50</v>
      </c>
      <c r="J110" s="17" t="s">
        <v>50</v>
      </c>
      <c r="K110" s="18">
        <v>1996</v>
      </c>
      <c r="L110" s="181" t="s">
        <v>50</v>
      </c>
      <c r="M110" s="181" t="s">
        <v>50</v>
      </c>
      <c r="N110" s="17" t="s">
        <v>50</v>
      </c>
      <c r="O110" s="202" t="s">
        <v>50</v>
      </c>
      <c r="P110" s="450" t="s">
        <v>50</v>
      </c>
      <c r="Q110" s="202" t="s">
        <v>50</v>
      </c>
      <c r="R110" s="181" t="s">
        <v>50</v>
      </c>
      <c r="S110" s="202" t="s">
        <v>50</v>
      </c>
      <c r="T110" s="450"/>
      <c r="U110" s="202" t="e">
        <f t="shared" si="2"/>
        <v>#DIV/0!</v>
      </c>
      <c r="V110" s="12"/>
      <c r="W110" s="443"/>
      <c r="X110" s="189" t="s">
        <v>3327</v>
      </c>
      <c r="Y110" s="440" t="s">
        <v>50</v>
      </c>
      <c r="Z110" s="17" t="s">
        <v>50</v>
      </c>
      <c r="AA110" s="17" t="s">
        <v>50</v>
      </c>
      <c r="AB110" s="17" t="s">
        <v>50</v>
      </c>
      <c r="AC110" s="17" t="s">
        <v>50</v>
      </c>
      <c r="AD110" s="665" t="s">
        <v>50</v>
      </c>
      <c r="AE110" s="665" t="s">
        <v>50</v>
      </c>
      <c r="AF110" s="184" t="s">
        <v>50</v>
      </c>
      <c r="AG110" s="12"/>
      <c r="AH110" s="440" t="s">
        <v>50</v>
      </c>
      <c r="AI110" s="17" t="s">
        <v>50</v>
      </c>
      <c r="AJ110" s="17" t="s">
        <v>406</v>
      </c>
      <c r="AK110" s="17" t="s">
        <v>407</v>
      </c>
      <c r="AL110" s="688" t="s">
        <v>50</v>
      </c>
      <c r="AM110" s="18" t="s">
        <v>50</v>
      </c>
      <c r="AN110" s="18" t="s">
        <v>50</v>
      </c>
      <c r="AO110" s="200"/>
      <c r="AP110" s="12"/>
      <c r="AQ110" s="17"/>
      <c r="AR110" s="12"/>
      <c r="AS110" s="17"/>
      <c r="AT110" s="12"/>
      <c r="AU110" s="360" t="s">
        <v>3240</v>
      </c>
      <c r="AV110" s="719"/>
      <c r="AW110" s="719"/>
      <c r="AX110" s="719"/>
    </row>
    <row r="111" spans="1:50" ht="25.5" customHeight="1">
      <c r="A111" s="357">
        <v>102</v>
      </c>
      <c r="B111" s="299" t="s">
        <v>409</v>
      </c>
      <c r="C111" s="12" t="s">
        <v>3232</v>
      </c>
      <c r="D111" s="20" t="s">
        <v>3241</v>
      </c>
      <c r="E111" s="12" t="s">
        <v>412</v>
      </c>
      <c r="F111" s="17">
        <v>15</v>
      </c>
      <c r="G111" s="406" t="s">
        <v>50</v>
      </c>
      <c r="H111" s="465" t="s">
        <v>50</v>
      </c>
      <c r="I111" s="17" t="s">
        <v>50</v>
      </c>
      <c r="J111" s="17" t="s">
        <v>262</v>
      </c>
      <c r="K111" s="18">
        <v>1987</v>
      </c>
      <c r="L111" s="17">
        <v>1</v>
      </c>
      <c r="M111" s="181" t="s">
        <v>50</v>
      </c>
      <c r="N111" s="17" t="s">
        <v>50</v>
      </c>
      <c r="O111" s="202" t="s">
        <v>50</v>
      </c>
      <c r="P111" s="450">
        <v>198</v>
      </c>
      <c r="Q111" s="717">
        <f>P111/V111</f>
        <v>18.857142857142858</v>
      </c>
      <c r="R111" s="181" t="s">
        <v>50</v>
      </c>
      <c r="S111" s="202" t="s">
        <v>50</v>
      </c>
      <c r="T111" s="450">
        <v>181</v>
      </c>
      <c r="U111" s="717">
        <f t="shared" si="2"/>
        <v>17.238095238095237</v>
      </c>
      <c r="V111" s="12">
        <v>10.5</v>
      </c>
      <c r="W111" s="443"/>
      <c r="X111" s="189" t="s">
        <v>54</v>
      </c>
      <c r="Y111" s="193" t="s">
        <v>53</v>
      </c>
      <c r="Z111" s="17" t="s">
        <v>50</v>
      </c>
      <c r="AA111" s="17" t="s">
        <v>50</v>
      </c>
      <c r="AB111" s="17" t="s">
        <v>53</v>
      </c>
      <c r="AC111" s="17" t="s">
        <v>50</v>
      </c>
      <c r="AD111" s="665" t="s">
        <v>50</v>
      </c>
      <c r="AE111" s="18" t="s">
        <v>2293</v>
      </c>
      <c r="AF111" s="12" t="s">
        <v>50</v>
      </c>
      <c r="AG111" s="12" t="s">
        <v>2294</v>
      </c>
      <c r="AH111" s="193">
        <v>2020</v>
      </c>
      <c r="AI111" s="17">
        <v>2020</v>
      </c>
      <c r="AJ111" s="17" t="s">
        <v>410</v>
      </c>
      <c r="AK111" s="17" t="s">
        <v>411</v>
      </c>
      <c r="AL111" s="686" t="s">
        <v>59</v>
      </c>
      <c r="AM111" s="18" t="s">
        <v>50</v>
      </c>
      <c r="AN111" s="18" t="s">
        <v>50</v>
      </c>
      <c r="AO111" s="201" t="s">
        <v>408</v>
      </c>
      <c r="AP111" s="12" t="s">
        <v>2253</v>
      </c>
      <c r="AQ111" s="17"/>
      <c r="AR111" s="12" t="s">
        <v>2253</v>
      </c>
      <c r="AS111" s="17"/>
      <c r="AT111" s="12"/>
      <c r="AU111" s="360"/>
      <c r="AV111" s="719"/>
      <c r="AW111" s="719"/>
      <c r="AX111" s="719"/>
    </row>
    <row r="112" spans="1:50" ht="25.5" customHeight="1">
      <c r="A112" s="357">
        <v>103</v>
      </c>
      <c r="B112" s="299" t="s">
        <v>413</v>
      </c>
      <c r="C112" s="12" t="s">
        <v>414</v>
      </c>
      <c r="D112" s="20" t="s">
        <v>2424</v>
      </c>
      <c r="E112" s="12" t="s">
        <v>365</v>
      </c>
      <c r="F112" s="17">
        <v>5</v>
      </c>
      <c r="G112" s="406" t="s">
        <v>50</v>
      </c>
      <c r="H112" s="184" t="s">
        <v>50</v>
      </c>
      <c r="I112" s="17" t="s">
        <v>50</v>
      </c>
      <c r="J112" s="17" t="s">
        <v>50</v>
      </c>
      <c r="K112" s="18">
        <v>1999</v>
      </c>
      <c r="L112" s="17" t="s">
        <v>53</v>
      </c>
      <c r="M112" s="181" t="s">
        <v>50</v>
      </c>
      <c r="N112" s="17" t="s">
        <v>50</v>
      </c>
      <c r="O112" s="202" t="s">
        <v>50</v>
      </c>
      <c r="P112" s="450" t="s">
        <v>50</v>
      </c>
      <c r="Q112" s="202" t="s">
        <v>50</v>
      </c>
      <c r="R112" s="181" t="s">
        <v>50</v>
      </c>
      <c r="S112" s="202" t="s">
        <v>50</v>
      </c>
      <c r="T112" s="450"/>
      <c r="U112" s="202" t="e">
        <f t="shared" si="2"/>
        <v>#DIV/0!</v>
      </c>
      <c r="V112" s="12"/>
      <c r="W112" s="443"/>
      <c r="X112" s="189" t="s">
        <v>3327</v>
      </c>
      <c r="Y112" s="440" t="s">
        <v>50</v>
      </c>
      <c r="Z112" s="17" t="s">
        <v>50</v>
      </c>
      <c r="AA112" s="17" t="s">
        <v>50</v>
      </c>
      <c r="AB112" s="17" t="s">
        <v>50</v>
      </c>
      <c r="AC112" s="17" t="s">
        <v>68</v>
      </c>
      <c r="AD112" s="665" t="s">
        <v>50</v>
      </c>
      <c r="AE112" s="665" t="s">
        <v>50</v>
      </c>
      <c r="AF112" s="184" t="s">
        <v>50</v>
      </c>
      <c r="AG112" s="12"/>
      <c r="AH112" s="440" t="s">
        <v>50</v>
      </c>
      <c r="AI112" s="17" t="s">
        <v>50</v>
      </c>
      <c r="AJ112" s="17" t="s">
        <v>415</v>
      </c>
      <c r="AK112" s="17" t="s">
        <v>416</v>
      </c>
      <c r="AL112" s="688" t="s">
        <v>50</v>
      </c>
      <c r="AM112" s="18" t="s">
        <v>50</v>
      </c>
      <c r="AN112" s="18" t="s">
        <v>50</v>
      </c>
      <c r="AO112" s="200"/>
      <c r="AP112" s="12" t="s">
        <v>3107</v>
      </c>
      <c r="AQ112" s="17" t="s">
        <v>3108</v>
      </c>
      <c r="AR112" s="12" t="s">
        <v>3107</v>
      </c>
      <c r="AS112" s="17" t="s">
        <v>3108</v>
      </c>
      <c r="AT112" s="12"/>
      <c r="AU112" s="360"/>
      <c r="AV112" s="719"/>
      <c r="AW112" s="719"/>
      <c r="AX112" s="719"/>
    </row>
    <row r="113" spans="1:50" ht="25.5" customHeight="1">
      <c r="A113" s="357">
        <v>104</v>
      </c>
      <c r="B113" s="299" t="s">
        <v>417</v>
      </c>
      <c r="C113" s="12" t="s">
        <v>414</v>
      </c>
      <c r="D113" s="20" t="s">
        <v>2423</v>
      </c>
      <c r="E113" s="12" t="s">
        <v>2295</v>
      </c>
      <c r="F113" s="17">
        <v>5</v>
      </c>
      <c r="G113" s="406" t="s">
        <v>50</v>
      </c>
      <c r="H113" s="184" t="s">
        <v>50</v>
      </c>
      <c r="I113" s="17" t="s">
        <v>50</v>
      </c>
      <c r="J113" s="17" t="s">
        <v>50</v>
      </c>
      <c r="K113" s="18">
        <v>1999</v>
      </c>
      <c r="L113" s="17" t="s">
        <v>53</v>
      </c>
      <c r="M113" s="181" t="s">
        <v>50</v>
      </c>
      <c r="N113" s="17" t="s">
        <v>50</v>
      </c>
      <c r="O113" s="202" t="s">
        <v>50</v>
      </c>
      <c r="P113" s="450" t="s">
        <v>50</v>
      </c>
      <c r="Q113" s="202" t="s">
        <v>50</v>
      </c>
      <c r="R113" s="181" t="s">
        <v>50</v>
      </c>
      <c r="S113" s="202" t="s">
        <v>50</v>
      </c>
      <c r="T113" s="450"/>
      <c r="U113" s="202" t="e">
        <f t="shared" si="2"/>
        <v>#DIV/0!</v>
      </c>
      <c r="V113" s="12"/>
      <c r="W113" s="443"/>
      <c r="X113" s="189" t="s">
        <v>3327</v>
      </c>
      <c r="Y113" s="440" t="s">
        <v>50</v>
      </c>
      <c r="Z113" s="17" t="s">
        <v>50</v>
      </c>
      <c r="AA113" s="17" t="s">
        <v>50</v>
      </c>
      <c r="AB113" s="17" t="s">
        <v>50</v>
      </c>
      <c r="AC113" s="17" t="s">
        <v>68</v>
      </c>
      <c r="AD113" s="665" t="s">
        <v>50</v>
      </c>
      <c r="AE113" s="665" t="s">
        <v>50</v>
      </c>
      <c r="AF113" s="184" t="s">
        <v>50</v>
      </c>
      <c r="AG113" s="12"/>
      <c r="AH113" s="440" t="s">
        <v>50</v>
      </c>
      <c r="AI113" s="17" t="s">
        <v>50</v>
      </c>
      <c r="AJ113" s="17" t="s">
        <v>418</v>
      </c>
      <c r="AK113" s="17" t="s">
        <v>419</v>
      </c>
      <c r="AL113" s="688" t="s">
        <v>50</v>
      </c>
      <c r="AM113" s="18" t="s">
        <v>50</v>
      </c>
      <c r="AN113" s="18" t="s">
        <v>50</v>
      </c>
      <c r="AO113" s="200"/>
      <c r="AP113" s="12" t="s">
        <v>3107</v>
      </c>
      <c r="AQ113" s="17" t="s">
        <v>3108</v>
      </c>
      <c r="AR113" s="12" t="s">
        <v>3107</v>
      </c>
      <c r="AS113" s="17" t="s">
        <v>3108</v>
      </c>
      <c r="AT113" s="12"/>
      <c r="AU113" s="360"/>
      <c r="AV113" s="719"/>
      <c r="AW113" s="719"/>
      <c r="AX113" s="719"/>
    </row>
    <row r="114" spans="1:50" ht="55.5" customHeight="1">
      <c r="A114" s="357">
        <v>105</v>
      </c>
      <c r="B114" s="299" t="s">
        <v>3209</v>
      </c>
      <c r="C114" s="12" t="s">
        <v>3232</v>
      </c>
      <c r="D114" s="20" t="s">
        <v>3242</v>
      </c>
      <c r="E114" s="12" t="s">
        <v>365</v>
      </c>
      <c r="F114" s="17" t="s">
        <v>53</v>
      </c>
      <c r="G114" s="406" t="s">
        <v>50</v>
      </c>
      <c r="H114" s="465" t="s">
        <v>50</v>
      </c>
      <c r="I114" s="17" t="s">
        <v>50</v>
      </c>
      <c r="J114" s="17" t="s">
        <v>64</v>
      </c>
      <c r="K114" s="18">
        <v>1985</v>
      </c>
      <c r="L114" s="17">
        <v>1</v>
      </c>
      <c r="M114" s="181" t="s">
        <v>50</v>
      </c>
      <c r="N114" s="17" t="s">
        <v>50</v>
      </c>
      <c r="O114" s="202" t="s">
        <v>50</v>
      </c>
      <c r="P114" s="450" t="s">
        <v>50</v>
      </c>
      <c r="Q114" s="202" t="s">
        <v>50</v>
      </c>
      <c r="R114" s="181" t="s">
        <v>50</v>
      </c>
      <c r="S114" s="202" t="s">
        <v>50</v>
      </c>
      <c r="T114" s="450"/>
      <c r="U114" s="202" t="e">
        <f t="shared" si="2"/>
        <v>#DIV/0!</v>
      </c>
      <c r="V114" s="12"/>
      <c r="W114" s="443"/>
      <c r="X114" s="189" t="s">
        <v>3327</v>
      </c>
      <c r="Y114" s="193" t="s">
        <v>53</v>
      </c>
      <c r="Z114" s="17" t="s">
        <v>50</v>
      </c>
      <c r="AA114" s="17" t="s">
        <v>50</v>
      </c>
      <c r="AB114" s="17" t="s">
        <v>53</v>
      </c>
      <c r="AC114" s="17" t="s">
        <v>50</v>
      </c>
      <c r="AD114" s="665" t="s">
        <v>50</v>
      </c>
      <c r="AE114" s="18" t="s">
        <v>53</v>
      </c>
      <c r="AF114" s="12" t="s">
        <v>50</v>
      </c>
      <c r="AG114" s="12" t="s">
        <v>3279</v>
      </c>
      <c r="AH114" s="193">
        <v>2020</v>
      </c>
      <c r="AI114" s="17">
        <v>2020</v>
      </c>
      <c r="AJ114" s="17" t="s">
        <v>420</v>
      </c>
      <c r="AK114" s="17" t="s">
        <v>421</v>
      </c>
      <c r="AL114" s="686" t="s">
        <v>27</v>
      </c>
      <c r="AM114" s="18" t="s">
        <v>50</v>
      </c>
      <c r="AN114" s="18" t="s">
        <v>50</v>
      </c>
      <c r="AO114" s="200">
        <v>71237</v>
      </c>
      <c r="AP114" s="12" t="s">
        <v>2253</v>
      </c>
      <c r="AQ114" s="17"/>
      <c r="AR114" s="12" t="s">
        <v>2253</v>
      </c>
      <c r="AS114" s="17"/>
      <c r="AT114" s="12"/>
      <c r="AU114" s="360"/>
      <c r="AV114" s="719"/>
      <c r="AW114" s="719"/>
      <c r="AX114" s="719"/>
    </row>
    <row r="115" spans="1:50" ht="25.5" customHeight="1">
      <c r="A115" s="356">
        <v>106</v>
      </c>
      <c r="B115" s="299" t="s">
        <v>422</v>
      </c>
      <c r="C115" s="12" t="s">
        <v>423</v>
      </c>
      <c r="D115" s="20" t="s">
        <v>424</v>
      </c>
      <c r="E115" s="12" t="s">
        <v>3268</v>
      </c>
      <c r="F115" s="17">
        <v>44</v>
      </c>
      <c r="G115" s="406" t="s">
        <v>50</v>
      </c>
      <c r="H115" s="184" t="s">
        <v>50</v>
      </c>
      <c r="I115" s="17" t="s">
        <v>50</v>
      </c>
      <c r="J115" s="17" t="s">
        <v>49</v>
      </c>
      <c r="K115" s="678">
        <v>1999</v>
      </c>
      <c r="L115" s="17" t="s">
        <v>50</v>
      </c>
      <c r="M115" s="181" t="s">
        <v>50</v>
      </c>
      <c r="N115" s="17" t="s">
        <v>50</v>
      </c>
      <c r="O115" s="202" t="s">
        <v>50</v>
      </c>
      <c r="P115" s="450" t="s">
        <v>50</v>
      </c>
      <c r="Q115" s="202" t="s">
        <v>50</v>
      </c>
      <c r="R115" s="181" t="s">
        <v>50</v>
      </c>
      <c r="S115" s="202" t="s">
        <v>50</v>
      </c>
      <c r="T115" s="450"/>
      <c r="U115" s="202" t="e">
        <f t="shared" si="2"/>
        <v>#DIV/0!</v>
      </c>
      <c r="V115" s="12"/>
      <c r="W115" s="443"/>
      <c r="X115" s="189" t="s">
        <v>3327</v>
      </c>
      <c r="Y115" s="193" t="s">
        <v>53</v>
      </c>
      <c r="Z115" s="17" t="s">
        <v>50</v>
      </c>
      <c r="AA115" s="17" t="s">
        <v>50</v>
      </c>
      <c r="AB115" s="17" t="s">
        <v>53</v>
      </c>
      <c r="AC115" s="17" t="s">
        <v>50</v>
      </c>
      <c r="AD115" s="665" t="s">
        <v>50</v>
      </c>
      <c r="AE115" s="665" t="s">
        <v>50</v>
      </c>
      <c r="AF115" s="184" t="s">
        <v>50</v>
      </c>
      <c r="AG115" s="12" t="s">
        <v>50</v>
      </c>
      <c r="AH115" s="440" t="s">
        <v>50</v>
      </c>
      <c r="AI115" s="17" t="s">
        <v>50</v>
      </c>
      <c r="AJ115" s="17" t="s">
        <v>425</v>
      </c>
      <c r="AK115" s="17" t="s">
        <v>426</v>
      </c>
      <c r="AL115" s="688" t="s">
        <v>50</v>
      </c>
      <c r="AM115" s="18" t="s">
        <v>50</v>
      </c>
      <c r="AN115" s="18" t="s">
        <v>50</v>
      </c>
      <c r="AO115" s="200"/>
      <c r="AP115" s="12"/>
      <c r="AQ115" s="17"/>
      <c r="AR115" s="12"/>
      <c r="AS115" s="17"/>
      <c r="AT115" s="12"/>
      <c r="AU115" s="360"/>
      <c r="AV115" s="719"/>
      <c r="AW115" s="719"/>
      <c r="AX115" s="719"/>
    </row>
    <row r="116" spans="1:50" ht="25.5" customHeight="1">
      <c r="A116" s="356">
        <v>107</v>
      </c>
      <c r="B116" s="299" t="s">
        <v>427</v>
      </c>
      <c r="C116" s="12" t="s">
        <v>428</v>
      </c>
      <c r="D116" s="20" t="s">
        <v>429</v>
      </c>
      <c r="E116" s="12" t="s">
        <v>3268</v>
      </c>
      <c r="F116" s="17">
        <v>52</v>
      </c>
      <c r="G116" s="406" t="s">
        <v>50</v>
      </c>
      <c r="H116" s="184" t="s">
        <v>50</v>
      </c>
      <c r="I116" s="17" t="s">
        <v>50</v>
      </c>
      <c r="J116" s="17" t="s">
        <v>50</v>
      </c>
      <c r="K116" s="676">
        <v>1999</v>
      </c>
      <c r="L116" s="181" t="s">
        <v>50</v>
      </c>
      <c r="M116" s="181" t="s">
        <v>50</v>
      </c>
      <c r="N116" s="17" t="s">
        <v>50</v>
      </c>
      <c r="O116" s="202" t="s">
        <v>50</v>
      </c>
      <c r="P116" s="450" t="s">
        <v>50</v>
      </c>
      <c r="Q116" s="202" t="s">
        <v>50</v>
      </c>
      <c r="R116" s="181" t="s">
        <v>50</v>
      </c>
      <c r="S116" s="202" t="s">
        <v>50</v>
      </c>
      <c r="T116" s="450"/>
      <c r="U116" s="202" t="e">
        <f t="shared" si="2"/>
        <v>#DIV/0!</v>
      </c>
      <c r="V116" s="12"/>
      <c r="W116" s="443"/>
      <c r="X116" s="189" t="s">
        <v>3327</v>
      </c>
      <c r="Y116" s="440" t="s">
        <v>50</v>
      </c>
      <c r="Z116" s="17" t="s">
        <v>50</v>
      </c>
      <c r="AA116" s="17" t="s">
        <v>50</v>
      </c>
      <c r="AB116" s="17" t="s">
        <v>50</v>
      </c>
      <c r="AC116" s="17" t="s">
        <v>50</v>
      </c>
      <c r="AD116" s="665" t="s">
        <v>50</v>
      </c>
      <c r="AE116" s="665" t="s">
        <v>50</v>
      </c>
      <c r="AF116" s="184" t="s">
        <v>50</v>
      </c>
      <c r="AG116" s="12" t="s">
        <v>50</v>
      </c>
      <c r="AH116" s="193">
        <v>2019</v>
      </c>
      <c r="AI116" s="17">
        <v>2019</v>
      </c>
      <c r="AJ116" s="17" t="s">
        <v>430</v>
      </c>
      <c r="AK116" s="17" t="s">
        <v>431</v>
      </c>
      <c r="AL116" s="686" t="s">
        <v>263</v>
      </c>
      <c r="AM116" s="18" t="s">
        <v>50</v>
      </c>
      <c r="AN116" s="18" t="s">
        <v>50</v>
      </c>
      <c r="AO116" s="200" t="s">
        <v>168</v>
      </c>
      <c r="AP116" s="12"/>
      <c r="AQ116" s="17"/>
      <c r="AR116" s="12"/>
      <c r="AS116" s="17"/>
      <c r="AT116" s="12"/>
      <c r="AU116" s="360"/>
      <c r="AV116" s="719"/>
      <c r="AW116" s="719"/>
      <c r="AX116" s="719"/>
    </row>
    <row r="117" spans="1:50" ht="38.25" customHeight="1">
      <c r="A117" s="356">
        <v>108</v>
      </c>
      <c r="B117" s="405" t="s">
        <v>432</v>
      </c>
      <c r="C117" s="184" t="s">
        <v>3189</v>
      </c>
      <c r="D117" s="183" t="s">
        <v>2296</v>
      </c>
      <c r="E117" s="184" t="s">
        <v>3387</v>
      </c>
      <c r="F117" s="181">
        <v>35</v>
      </c>
      <c r="G117" s="406" t="s">
        <v>50</v>
      </c>
      <c r="H117" s="461" t="s">
        <v>51</v>
      </c>
      <c r="I117" s="17" t="s">
        <v>50</v>
      </c>
      <c r="J117" s="184" t="s">
        <v>2283</v>
      </c>
      <c r="K117" s="677">
        <v>1999</v>
      </c>
      <c r="L117" s="181">
        <v>2</v>
      </c>
      <c r="M117" s="181" t="s">
        <v>50</v>
      </c>
      <c r="N117" s="17" t="s">
        <v>50</v>
      </c>
      <c r="O117" s="202" t="s">
        <v>50</v>
      </c>
      <c r="P117" s="450">
        <v>426</v>
      </c>
      <c r="Q117" s="717">
        <f>P117/V117</f>
        <v>17.75</v>
      </c>
      <c r="R117" s="181" t="s">
        <v>50</v>
      </c>
      <c r="S117" s="202" t="s">
        <v>50</v>
      </c>
      <c r="T117" s="450">
        <v>415</v>
      </c>
      <c r="U117" s="717">
        <f t="shared" si="2"/>
        <v>17.291666666666668</v>
      </c>
      <c r="V117" s="184">
        <v>24</v>
      </c>
      <c r="W117" s="456"/>
      <c r="X117" s="730" t="s">
        <v>54</v>
      </c>
      <c r="Y117" s="193" t="s">
        <v>54</v>
      </c>
      <c r="Z117" s="17" t="s">
        <v>50</v>
      </c>
      <c r="AA117" s="17" t="s">
        <v>50</v>
      </c>
      <c r="AB117" s="181" t="s">
        <v>53</v>
      </c>
      <c r="AC117" s="181">
        <v>2019</v>
      </c>
      <c r="AD117" s="665" t="s">
        <v>50</v>
      </c>
      <c r="AE117" s="665" t="s">
        <v>50</v>
      </c>
      <c r="AF117" s="184" t="s">
        <v>50</v>
      </c>
      <c r="AG117" s="184" t="s">
        <v>2286</v>
      </c>
      <c r="AH117" s="193">
        <v>2020</v>
      </c>
      <c r="AI117" s="181">
        <v>2020</v>
      </c>
      <c r="AJ117" s="181" t="s">
        <v>2297</v>
      </c>
      <c r="AK117" s="181" t="s">
        <v>2298</v>
      </c>
      <c r="AL117" s="686" t="s">
        <v>27</v>
      </c>
      <c r="AM117" s="18" t="s">
        <v>50</v>
      </c>
      <c r="AN117" s="406" t="s">
        <v>2299</v>
      </c>
      <c r="AO117" s="200">
        <v>350000107680</v>
      </c>
      <c r="AP117" s="184" t="s">
        <v>3112</v>
      </c>
      <c r="AQ117" s="181" t="s">
        <v>2290</v>
      </c>
      <c r="AR117" s="184" t="s">
        <v>3112</v>
      </c>
      <c r="AS117" s="181" t="s">
        <v>2290</v>
      </c>
      <c r="AT117" s="184"/>
      <c r="AU117" s="360" t="s">
        <v>2187</v>
      </c>
      <c r="AV117" s="719"/>
      <c r="AW117" s="719"/>
      <c r="AX117" s="719"/>
    </row>
    <row r="118" spans="1:50" ht="38.25" customHeight="1">
      <c r="A118" s="356">
        <v>109</v>
      </c>
      <c r="B118" s="299" t="s">
        <v>2331</v>
      </c>
      <c r="C118" s="12" t="s">
        <v>3193</v>
      </c>
      <c r="D118" s="20" t="s">
        <v>2425</v>
      </c>
      <c r="E118" s="12" t="s">
        <v>2326</v>
      </c>
      <c r="F118" s="17">
        <v>25</v>
      </c>
      <c r="G118" s="406" t="s">
        <v>50</v>
      </c>
      <c r="H118" s="184" t="s">
        <v>50</v>
      </c>
      <c r="I118" s="17" t="s">
        <v>50</v>
      </c>
      <c r="J118" s="12" t="s">
        <v>2283</v>
      </c>
      <c r="K118" s="676">
        <v>1999</v>
      </c>
      <c r="L118" s="17">
        <v>2</v>
      </c>
      <c r="M118" s="181" t="s">
        <v>50</v>
      </c>
      <c r="N118" s="17" t="s">
        <v>50</v>
      </c>
      <c r="O118" s="202" t="s">
        <v>50</v>
      </c>
      <c r="P118" s="450" t="s">
        <v>50</v>
      </c>
      <c r="Q118" s="202" t="s">
        <v>50</v>
      </c>
      <c r="R118" s="181" t="s">
        <v>50</v>
      </c>
      <c r="S118" s="202" t="s">
        <v>50</v>
      </c>
      <c r="T118" s="450"/>
      <c r="U118" s="202" t="e">
        <f t="shared" si="2"/>
        <v>#DIV/0!</v>
      </c>
      <c r="V118" s="12"/>
      <c r="W118" s="443"/>
      <c r="X118" s="189" t="s">
        <v>3327</v>
      </c>
      <c r="Y118" s="440" t="s">
        <v>50</v>
      </c>
      <c r="Z118" s="17" t="s">
        <v>50</v>
      </c>
      <c r="AA118" s="17" t="s">
        <v>50</v>
      </c>
      <c r="AB118" s="17" t="s">
        <v>50</v>
      </c>
      <c r="AC118" s="17" t="s">
        <v>50</v>
      </c>
      <c r="AD118" s="665" t="s">
        <v>50</v>
      </c>
      <c r="AE118" s="665" t="s">
        <v>50</v>
      </c>
      <c r="AF118" s="184" t="s">
        <v>50</v>
      </c>
      <c r="AG118" s="12" t="s">
        <v>2300</v>
      </c>
      <c r="AH118" s="440" t="s">
        <v>50</v>
      </c>
      <c r="AI118" s="17" t="s">
        <v>50</v>
      </c>
      <c r="AJ118" s="17" t="s">
        <v>433</v>
      </c>
      <c r="AK118" s="17" t="s">
        <v>434</v>
      </c>
      <c r="AL118" s="686" t="s">
        <v>27</v>
      </c>
      <c r="AM118" s="18" t="s">
        <v>50</v>
      </c>
      <c r="AN118" s="18" t="s">
        <v>50</v>
      </c>
      <c r="AO118" s="200">
        <v>350000107640</v>
      </c>
      <c r="AP118" s="12" t="s">
        <v>3107</v>
      </c>
      <c r="AQ118" s="17" t="s">
        <v>3108</v>
      </c>
      <c r="AR118" s="12" t="s">
        <v>3107</v>
      </c>
      <c r="AS118" s="17" t="s">
        <v>3108</v>
      </c>
      <c r="AT118" s="12"/>
      <c r="AU118" s="360" t="s">
        <v>2189</v>
      </c>
      <c r="AV118" s="719"/>
      <c r="AW118" s="719"/>
      <c r="AX118" s="719"/>
    </row>
    <row r="119" spans="1:50" ht="38.25" customHeight="1">
      <c r="A119" s="356">
        <v>110</v>
      </c>
      <c r="B119" s="299" t="s">
        <v>435</v>
      </c>
      <c r="C119" s="12" t="s">
        <v>3187</v>
      </c>
      <c r="D119" s="20" t="s">
        <v>436</v>
      </c>
      <c r="E119" s="12" t="s">
        <v>2326</v>
      </c>
      <c r="F119" s="17">
        <v>25</v>
      </c>
      <c r="G119" s="406" t="s">
        <v>50</v>
      </c>
      <c r="H119" s="184" t="s">
        <v>50</v>
      </c>
      <c r="I119" s="17" t="s">
        <v>50</v>
      </c>
      <c r="J119" s="12" t="s">
        <v>2283</v>
      </c>
      <c r="K119" s="18">
        <v>1999</v>
      </c>
      <c r="L119" s="17">
        <v>2</v>
      </c>
      <c r="M119" s="181" t="s">
        <v>50</v>
      </c>
      <c r="N119" s="17" t="s">
        <v>50</v>
      </c>
      <c r="O119" s="202" t="s">
        <v>50</v>
      </c>
      <c r="P119" s="450">
        <v>724</v>
      </c>
      <c r="Q119" s="717">
        <f>P119/V119</f>
        <v>38.10526315789474</v>
      </c>
      <c r="R119" s="181" t="s">
        <v>50</v>
      </c>
      <c r="S119" s="202" t="s">
        <v>50</v>
      </c>
      <c r="T119" s="450"/>
      <c r="U119" s="202"/>
      <c r="V119" s="12">
        <v>19</v>
      </c>
      <c r="W119" s="443"/>
      <c r="X119" s="189" t="s">
        <v>54</v>
      </c>
      <c r="Y119" s="440" t="s">
        <v>50</v>
      </c>
      <c r="Z119" s="17" t="s">
        <v>50</v>
      </c>
      <c r="AA119" s="17" t="s">
        <v>50</v>
      </c>
      <c r="AB119" s="17" t="s">
        <v>50</v>
      </c>
      <c r="AC119" s="17" t="s">
        <v>50</v>
      </c>
      <c r="AD119" s="665" t="s">
        <v>50</v>
      </c>
      <c r="AE119" s="665" t="s">
        <v>50</v>
      </c>
      <c r="AF119" s="184" t="s">
        <v>50</v>
      </c>
      <c r="AG119" s="12" t="s">
        <v>2286</v>
      </c>
      <c r="AH119" s="193">
        <v>2019</v>
      </c>
      <c r="AI119" s="17">
        <v>2019</v>
      </c>
      <c r="AJ119" s="17" t="s">
        <v>2301</v>
      </c>
      <c r="AK119" s="17" t="s">
        <v>437</v>
      </c>
      <c r="AL119" s="686" t="s">
        <v>27</v>
      </c>
      <c r="AM119" s="18" t="s">
        <v>50</v>
      </c>
      <c r="AN119" s="18" t="s">
        <v>50</v>
      </c>
      <c r="AO119" s="200">
        <v>350000107700</v>
      </c>
      <c r="AP119" s="12" t="s">
        <v>3107</v>
      </c>
      <c r="AQ119" s="17" t="s">
        <v>3108</v>
      </c>
      <c r="AR119" s="12" t="s">
        <v>3107</v>
      </c>
      <c r="AS119" s="17" t="s">
        <v>3108</v>
      </c>
      <c r="AT119" s="12"/>
      <c r="AU119" s="360"/>
      <c r="AV119" s="719"/>
      <c r="AW119" s="719"/>
      <c r="AX119" s="719"/>
    </row>
    <row r="120" spans="1:50" ht="25.5" customHeight="1">
      <c r="A120" s="356">
        <v>111</v>
      </c>
      <c r="B120" s="299" t="s">
        <v>438</v>
      </c>
      <c r="C120" s="12" t="s">
        <v>3192</v>
      </c>
      <c r="D120" s="20" t="s">
        <v>2426</v>
      </c>
      <c r="E120" s="12" t="s">
        <v>365</v>
      </c>
      <c r="F120" s="17">
        <v>5</v>
      </c>
      <c r="G120" s="406" t="s">
        <v>50</v>
      </c>
      <c r="H120" s="184" t="s">
        <v>50</v>
      </c>
      <c r="I120" s="17" t="s">
        <v>50</v>
      </c>
      <c r="J120" s="17" t="s">
        <v>50</v>
      </c>
      <c r="K120" s="18">
        <v>1999</v>
      </c>
      <c r="L120" s="17" t="s">
        <v>53</v>
      </c>
      <c r="M120" s="181" t="s">
        <v>50</v>
      </c>
      <c r="N120" s="17" t="s">
        <v>50</v>
      </c>
      <c r="O120" s="202" t="s">
        <v>50</v>
      </c>
      <c r="P120" s="450" t="s">
        <v>50</v>
      </c>
      <c r="Q120" s="202" t="s">
        <v>50</v>
      </c>
      <c r="R120" s="181" t="s">
        <v>50</v>
      </c>
      <c r="S120" s="202" t="s">
        <v>50</v>
      </c>
      <c r="T120" s="450"/>
      <c r="U120" s="202" t="e">
        <f t="shared" si="2"/>
        <v>#DIV/0!</v>
      </c>
      <c r="V120" s="12"/>
      <c r="W120" s="443"/>
      <c r="X120" s="189" t="s">
        <v>3327</v>
      </c>
      <c r="Y120" s="440" t="s">
        <v>50</v>
      </c>
      <c r="Z120" s="17" t="s">
        <v>50</v>
      </c>
      <c r="AA120" s="17" t="s">
        <v>50</v>
      </c>
      <c r="AB120" s="17" t="s">
        <v>50</v>
      </c>
      <c r="AC120" s="17" t="s">
        <v>68</v>
      </c>
      <c r="AD120" s="665" t="s">
        <v>50</v>
      </c>
      <c r="AE120" s="665" t="s">
        <v>50</v>
      </c>
      <c r="AF120" s="184" t="s">
        <v>50</v>
      </c>
      <c r="AG120" s="12" t="s">
        <v>50</v>
      </c>
      <c r="AH120" s="440" t="s">
        <v>50</v>
      </c>
      <c r="AI120" s="17" t="s">
        <v>50</v>
      </c>
      <c r="AJ120" s="17" t="s">
        <v>439</v>
      </c>
      <c r="AK120" s="17" t="s">
        <v>440</v>
      </c>
      <c r="AL120" s="686" t="s">
        <v>27</v>
      </c>
      <c r="AM120" s="18" t="s">
        <v>50</v>
      </c>
      <c r="AN120" s="18" t="s">
        <v>50</v>
      </c>
      <c r="AO120" s="200"/>
      <c r="AP120" s="12" t="s">
        <v>3107</v>
      </c>
      <c r="AQ120" s="17" t="s">
        <v>3108</v>
      </c>
      <c r="AR120" s="12" t="s">
        <v>3107</v>
      </c>
      <c r="AS120" s="17" t="s">
        <v>3108</v>
      </c>
      <c r="AT120" s="12"/>
      <c r="AU120" s="360"/>
      <c r="AV120" s="719"/>
      <c r="AW120" s="719"/>
      <c r="AX120" s="719"/>
    </row>
    <row r="121" spans="1:50" s="185" customFormat="1" ht="25.5" customHeight="1">
      <c r="A121" s="356">
        <v>112</v>
      </c>
      <c r="B121" s="299" t="s">
        <v>441</v>
      </c>
      <c r="C121" s="12" t="s">
        <v>3185</v>
      </c>
      <c r="D121" s="20" t="s">
        <v>2427</v>
      </c>
      <c r="E121" s="12" t="s">
        <v>365</v>
      </c>
      <c r="F121" s="17">
        <v>5</v>
      </c>
      <c r="G121" s="406" t="s">
        <v>50</v>
      </c>
      <c r="H121" s="184" t="s">
        <v>50</v>
      </c>
      <c r="I121" s="17" t="s">
        <v>50</v>
      </c>
      <c r="J121" s="17" t="s">
        <v>50</v>
      </c>
      <c r="K121" s="18">
        <v>1999</v>
      </c>
      <c r="L121" s="17" t="s">
        <v>53</v>
      </c>
      <c r="M121" s="181" t="s">
        <v>50</v>
      </c>
      <c r="N121" s="17" t="s">
        <v>50</v>
      </c>
      <c r="O121" s="202" t="s">
        <v>50</v>
      </c>
      <c r="P121" s="450" t="s">
        <v>50</v>
      </c>
      <c r="Q121" s="202" t="s">
        <v>50</v>
      </c>
      <c r="R121" s="181" t="s">
        <v>50</v>
      </c>
      <c r="S121" s="202" t="s">
        <v>50</v>
      </c>
      <c r="T121" s="450"/>
      <c r="U121" s="202" t="e">
        <f t="shared" si="2"/>
        <v>#DIV/0!</v>
      </c>
      <c r="V121" s="12"/>
      <c r="W121" s="443"/>
      <c r="X121" s="189" t="s">
        <v>3327</v>
      </c>
      <c r="Y121" s="440" t="s">
        <v>50</v>
      </c>
      <c r="Z121" s="17" t="s">
        <v>50</v>
      </c>
      <c r="AA121" s="17" t="s">
        <v>50</v>
      </c>
      <c r="AB121" s="17" t="s">
        <v>50</v>
      </c>
      <c r="AC121" s="17" t="s">
        <v>68</v>
      </c>
      <c r="AD121" s="665" t="s">
        <v>50</v>
      </c>
      <c r="AE121" s="665" t="s">
        <v>50</v>
      </c>
      <c r="AF121" s="184" t="s">
        <v>50</v>
      </c>
      <c r="AG121" s="12" t="s">
        <v>50</v>
      </c>
      <c r="AH121" s="440" t="s">
        <v>50</v>
      </c>
      <c r="AI121" s="17" t="s">
        <v>50</v>
      </c>
      <c r="AJ121" s="17" t="s">
        <v>442</v>
      </c>
      <c r="AK121" s="17" t="s">
        <v>443</v>
      </c>
      <c r="AL121" s="686" t="s">
        <v>27</v>
      </c>
      <c r="AM121" s="18" t="s">
        <v>50</v>
      </c>
      <c r="AN121" s="18" t="s">
        <v>50</v>
      </c>
      <c r="AO121" s="200"/>
      <c r="AP121" s="12" t="s">
        <v>3107</v>
      </c>
      <c r="AQ121" s="17" t="s">
        <v>3108</v>
      </c>
      <c r="AR121" s="12" t="s">
        <v>3107</v>
      </c>
      <c r="AS121" s="17" t="s">
        <v>3108</v>
      </c>
      <c r="AT121" s="12"/>
      <c r="AU121" s="360"/>
      <c r="AV121" s="720"/>
      <c r="AW121" s="720"/>
      <c r="AX121" s="720"/>
    </row>
    <row r="122" spans="1:50" s="185" customFormat="1" ht="51" customHeight="1">
      <c r="A122" s="356">
        <v>113</v>
      </c>
      <c r="B122" s="405" t="s">
        <v>444</v>
      </c>
      <c r="C122" s="184" t="s">
        <v>445</v>
      </c>
      <c r="D122" s="183" t="s">
        <v>446</v>
      </c>
      <c r="E122" s="184" t="s">
        <v>449</v>
      </c>
      <c r="F122" s="181">
        <v>30</v>
      </c>
      <c r="G122" s="406" t="s">
        <v>3327</v>
      </c>
      <c r="H122" s="184" t="s">
        <v>50</v>
      </c>
      <c r="I122" s="406" t="s">
        <v>3327</v>
      </c>
      <c r="J122" s="181" t="s">
        <v>64</v>
      </c>
      <c r="K122" s="182">
        <v>2012</v>
      </c>
      <c r="L122" s="181" t="s">
        <v>53</v>
      </c>
      <c r="M122" s="181" t="s">
        <v>53</v>
      </c>
      <c r="N122" s="17" t="s">
        <v>50</v>
      </c>
      <c r="O122" s="202" t="s">
        <v>50</v>
      </c>
      <c r="P122" s="450" t="s">
        <v>50</v>
      </c>
      <c r="Q122" s="202" t="s">
        <v>50</v>
      </c>
      <c r="R122" s="181" t="s">
        <v>50</v>
      </c>
      <c r="S122" s="202" t="s">
        <v>50</v>
      </c>
      <c r="T122" s="450"/>
      <c r="U122" s="202" t="e">
        <f t="shared" si="2"/>
        <v>#DIV/0!</v>
      </c>
      <c r="V122" s="184"/>
      <c r="W122" s="456"/>
      <c r="X122" s="730" t="s">
        <v>3327</v>
      </c>
      <c r="Y122" s="193" t="s">
        <v>54</v>
      </c>
      <c r="Z122" s="17" t="s">
        <v>54</v>
      </c>
      <c r="AA122" s="17" t="s">
        <v>53</v>
      </c>
      <c r="AB122" s="181" t="s">
        <v>53</v>
      </c>
      <c r="AC122" s="181">
        <v>2017</v>
      </c>
      <c r="AD122" s="667" t="s">
        <v>3333</v>
      </c>
      <c r="AE122" s="667" t="s">
        <v>3367</v>
      </c>
      <c r="AF122" s="777" t="s">
        <v>3333</v>
      </c>
      <c r="AG122" s="665" t="s">
        <v>50</v>
      </c>
      <c r="AH122" s="440" t="s">
        <v>50</v>
      </c>
      <c r="AI122" s="17" t="s">
        <v>50</v>
      </c>
      <c r="AJ122" s="181" t="s">
        <v>447</v>
      </c>
      <c r="AK122" s="181" t="s">
        <v>448</v>
      </c>
      <c r="AL122" s="686" t="s">
        <v>27</v>
      </c>
      <c r="AM122" s="18" t="s">
        <v>50</v>
      </c>
      <c r="AN122" s="18" t="s">
        <v>3327</v>
      </c>
      <c r="AO122" s="200">
        <v>350010002201</v>
      </c>
      <c r="AP122" s="184" t="s">
        <v>3088</v>
      </c>
      <c r="AQ122" s="181" t="s">
        <v>78</v>
      </c>
      <c r="AR122" s="184" t="s">
        <v>3088</v>
      </c>
      <c r="AS122" s="181" t="s">
        <v>78</v>
      </c>
      <c r="AT122" s="184" t="s">
        <v>53</v>
      </c>
      <c r="AU122" s="361" t="s">
        <v>2320</v>
      </c>
      <c r="AV122" s="720"/>
      <c r="AW122" s="720"/>
      <c r="AX122" s="720"/>
    </row>
    <row r="123" spans="1:50" ht="51" customHeight="1">
      <c r="A123" s="356">
        <v>114</v>
      </c>
      <c r="B123" s="405" t="s">
        <v>444</v>
      </c>
      <c r="C123" s="184" t="s">
        <v>450</v>
      </c>
      <c r="D123" s="183" t="s">
        <v>3115</v>
      </c>
      <c r="E123" s="184" t="s">
        <v>2321</v>
      </c>
      <c r="F123" s="181">
        <v>30</v>
      </c>
      <c r="G123" s="406" t="s">
        <v>3327</v>
      </c>
      <c r="H123" s="184" t="s">
        <v>50</v>
      </c>
      <c r="I123" s="406" t="s">
        <v>3327</v>
      </c>
      <c r="J123" s="181" t="s">
        <v>64</v>
      </c>
      <c r="K123" s="182">
        <v>2012</v>
      </c>
      <c r="L123" s="17" t="s">
        <v>53</v>
      </c>
      <c r="M123" s="181" t="s">
        <v>53</v>
      </c>
      <c r="N123" s="17" t="s">
        <v>50</v>
      </c>
      <c r="O123" s="202" t="s">
        <v>50</v>
      </c>
      <c r="P123" s="450">
        <v>963</v>
      </c>
      <c r="Q123" s="717">
        <f>P123/V123</f>
        <v>34.392857142857146</v>
      </c>
      <c r="R123" s="181" t="s">
        <v>50</v>
      </c>
      <c r="S123" s="202" t="s">
        <v>50</v>
      </c>
      <c r="T123" s="450"/>
      <c r="U123" s="202"/>
      <c r="V123" s="184">
        <v>28</v>
      </c>
      <c r="W123" s="456" t="s">
        <v>2538</v>
      </c>
      <c r="X123" s="730" t="s">
        <v>54</v>
      </c>
      <c r="Y123" s="193" t="s">
        <v>54</v>
      </c>
      <c r="Z123" s="17" t="s">
        <v>54</v>
      </c>
      <c r="AA123" s="17" t="s">
        <v>53</v>
      </c>
      <c r="AB123" s="181" t="s">
        <v>53</v>
      </c>
      <c r="AC123" s="181">
        <v>2017</v>
      </c>
      <c r="AD123" s="667" t="s">
        <v>3333</v>
      </c>
      <c r="AE123" s="667" t="s">
        <v>3367</v>
      </c>
      <c r="AF123" s="777" t="s">
        <v>3333</v>
      </c>
      <c r="AG123" s="665" t="s">
        <v>50</v>
      </c>
      <c r="AH123" s="440" t="s">
        <v>50</v>
      </c>
      <c r="AI123" s="17" t="s">
        <v>50</v>
      </c>
      <c r="AJ123" s="181" t="s">
        <v>451</v>
      </c>
      <c r="AK123" s="181" t="s">
        <v>452</v>
      </c>
      <c r="AL123" s="686" t="s">
        <v>27</v>
      </c>
      <c r="AM123" s="18" t="s">
        <v>50</v>
      </c>
      <c r="AN123" s="18" t="s">
        <v>3327</v>
      </c>
      <c r="AO123" s="200">
        <v>350010002200</v>
      </c>
      <c r="AP123" s="184" t="s">
        <v>3088</v>
      </c>
      <c r="AQ123" s="181" t="s">
        <v>78</v>
      </c>
      <c r="AR123" s="184" t="s">
        <v>3088</v>
      </c>
      <c r="AS123" s="181" t="s">
        <v>78</v>
      </c>
      <c r="AT123" s="184" t="s">
        <v>53</v>
      </c>
      <c r="AU123" s="361" t="s">
        <v>2320</v>
      </c>
      <c r="AV123" s="719"/>
      <c r="AW123" s="719"/>
      <c r="AX123" s="719"/>
    </row>
    <row r="124" spans="1:50" ht="12.75" customHeight="1">
      <c r="A124" s="356">
        <v>115</v>
      </c>
      <c r="B124" s="299" t="s">
        <v>2332</v>
      </c>
      <c r="C124" s="12" t="s">
        <v>3193</v>
      </c>
      <c r="D124" s="20" t="s">
        <v>2425</v>
      </c>
      <c r="E124" s="12" t="s">
        <v>454</v>
      </c>
      <c r="F124" s="17">
        <v>15</v>
      </c>
      <c r="G124" s="406" t="s">
        <v>50</v>
      </c>
      <c r="H124" s="184" t="s">
        <v>50</v>
      </c>
      <c r="I124" s="17" t="s">
        <v>50</v>
      </c>
      <c r="J124" s="12" t="s">
        <v>2302</v>
      </c>
      <c r="K124" s="18">
        <v>1999</v>
      </c>
      <c r="L124" s="17" t="s">
        <v>53</v>
      </c>
      <c r="M124" s="181" t="s">
        <v>50</v>
      </c>
      <c r="N124" s="17" t="s">
        <v>50</v>
      </c>
      <c r="O124" s="202" t="s">
        <v>50</v>
      </c>
      <c r="P124" s="450">
        <v>111</v>
      </c>
      <c r="Q124" s="202">
        <f>P124/V124</f>
        <v>7.4</v>
      </c>
      <c r="R124" s="181" t="s">
        <v>50</v>
      </c>
      <c r="S124" s="202" t="s">
        <v>50</v>
      </c>
      <c r="T124" s="450">
        <v>122</v>
      </c>
      <c r="U124" s="202">
        <f t="shared" si="2"/>
        <v>8.1333333333333329</v>
      </c>
      <c r="V124" s="12">
        <v>15</v>
      </c>
      <c r="W124" s="443"/>
      <c r="X124" s="189" t="s">
        <v>54</v>
      </c>
      <c r="Y124" s="440" t="s">
        <v>50</v>
      </c>
      <c r="Z124" s="17" t="s">
        <v>50</v>
      </c>
      <c r="AA124" s="17" t="s">
        <v>50</v>
      </c>
      <c r="AB124" s="17" t="s">
        <v>50</v>
      </c>
      <c r="AC124" s="17" t="s">
        <v>50</v>
      </c>
      <c r="AD124" s="665" t="s">
        <v>50</v>
      </c>
      <c r="AE124" s="665" t="s">
        <v>50</v>
      </c>
      <c r="AF124" s="184" t="s">
        <v>50</v>
      </c>
      <c r="AG124" s="12" t="s">
        <v>50</v>
      </c>
      <c r="AH124" s="440" t="s">
        <v>50</v>
      </c>
      <c r="AI124" s="17" t="s">
        <v>50</v>
      </c>
      <c r="AJ124" s="17" t="s">
        <v>433</v>
      </c>
      <c r="AK124" s="17" t="s">
        <v>453</v>
      </c>
      <c r="AL124" s="686" t="s">
        <v>27</v>
      </c>
      <c r="AM124" s="18" t="s">
        <v>50</v>
      </c>
      <c r="AN124" s="18" t="s">
        <v>50</v>
      </c>
      <c r="AO124" s="200" t="s">
        <v>2333</v>
      </c>
      <c r="AP124" s="12" t="s">
        <v>3107</v>
      </c>
      <c r="AQ124" s="17" t="s">
        <v>3108</v>
      </c>
      <c r="AR124" s="408" t="s">
        <v>275</v>
      </c>
      <c r="AS124" s="17" t="s">
        <v>63</v>
      </c>
      <c r="AT124" s="12"/>
      <c r="AU124" s="360"/>
      <c r="AV124" s="719"/>
      <c r="AW124" s="719"/>
      <c r="AX124" s="719"/>
    </row>
    <row r="125" spans="1:50" ht="38.25" customHeight="1">
      <c r="A125" s="356">
        <v>116</v>
      </c>
      <c r="B125" s="299" t="s">
        <v>455</v>
      </c>
      <c r="C125" s="12" t="s">
        <v>3191</v>
      </c>
      <c r="D125" s="20" t="s">
        <v>2428</v>
      </c>
      <c r="E125" s="12" t="s">
        <v>2251</v>
      </c>
      <c r="F125" s="17">
        <v>5</v>
      </c>
      <c r="G125" s="406" t="s">
        <v>50</v>
      </c>
      <c r="H125" s="184" t="s">
        <v>50</v>
      </c>
      <c r="I125" s="17" t="s">
        <v>50</v>
      </c>
      <c r="J125" s="17" t="s">
        <v>50</v>
      </c>
      <c r="K125" s="18">
        <v>1999</v>
      </c>
      <c r="L125" s="17" t="s">
        <v>53</v>
      </c>
      <c r="M125" s="181" t="s">
        <v>50</v>
      </c>
      <c r="N125" s="17" t="s">
        <v>50</v>
      </c>
      <c r="O125" s="202" t="s">
        <v>50</v>
      </c>
      <c r="P125" s="450" t="s">
        <v>50</v>
      </c>
      <c r="Q125" s="202" t="s">
        <v>50</v>
      </c>
      <c r="R125" s="181" t="s">
        <v>50</v>
      </c>
      <c r="S125" s="202" t="s">
        <v>50</v>
      </c>
      <c r="T125" s="450"/>
      <c r="U125" s="202" t="e">
        <f t="shared" si="2"/>
        <v>#DIV/0!</v>
      </c>
      <c r="V125" s="12"/>
      <c r="W125" s="443"/>
      <c r="X125" s="189" t="s">
        <v>3327</v>
      </c>
      <c r="Y125" s="440" t="s">
        <v>50</v>
      </c>
      <c r="Z125" s="17" t="s">
        <v>50</v>
      </c>
      <c r="AA125" s="17" t="s">
        <v>50</v>
      </c>
      <c r="AB125" s="17" t="s">
        <v>50</v>
      </c>
      <c r="AC125" s="17" t="s">
        <v>68</v>
      </c>
      <c r="AD125" s="665" t="s">
        <v>50</v>
      </c>
      <c r="AE125" s="665" t="s">
        <v>50</v>
      </c>
      <c r="AF125" s="184" t="s">
        <v>50</v>
      </c>
      <c r="AG125" s="12" t="s">
        <v>50</v>
      </c>
      <c r="AH125" s="440" t="s">
        <v>50</v>
      </c>
      <c r="AI125" s="17" t="s">
        <v>50</v>
      </c>
      <c r="AJ125" s="17" t="s">
        <v>456</v>
      </c>
      <c r="AK125" s="17" t="s">
        <v>457</v>
      </c>
      <c r="AL125" s="686" t="s">
        <v>27</v>
      </c>
      <c r="AM125" s="18" t="s">
        <v>50</v>
      </c>
      <c r="AN125" s="18" t="s">
        <v>50</v>
      </c>
      <c r="AO125" s="200"/>
      <c r="AP125" s="12" t="s">
        <v>3107</v>
      </c>
      <c r="AQ125" s="17" t="s">
        <v>3108</v>
      </c>
      <c r="AR125" s="12" t="s">
        <v>3107</v>
      </c>
      <c r="AS125" s="17" t="s">
        <v>3108</v>
      </c>
      <c r="AT125" s="12"/>
      <c r="AU125" s="360"/>
      <c r="AV125" s="719"/>
      <c r="AW125" s="719"/>
      <c r="AX125" s="719"/>
    </row>
    <row r="126" spans="1:50" ht="25.5" customHeight="1">
      <c r="A126" s="356">
        <v>117</v>
      </c>
      <c r="B126" s="299" t="s">
        <v>458</v>
      </c>
      <c r="C126" s="12" t="s">
        <v>3188</v>
      </c>
      <c r="D126" s="20" t="s">
        <v>2429</v>
      </c>
      <c r="E126" s="12" t="s">
        <v>365</v>
      </c>
      <c r="F126" s="17">
        <v>5</v>
      </c>
      <c r="G126" s="406" t="s">
        <v>50</v>
      </c>
      <c r="H126" s="184" t="s">
        <v>50</v>
      </c>
      <c r="I126" s="17" t="s">
        <v>50</v>
      </c>
      <c r="J126" s="17" t="s">
        <v>64</v>
      </c>
      <c r="K126" s="18">
        <v>1999</v>
      </c>
      <c r="L126" s="17" t="s">
        <v>53</v>
      </c>
      <c r="M126" s="181" t="s">
        <v>50</v>
      </c>
      <c r="N126" s="17" t="s">
        <v>50</v>
      </c>
      <c r="O126" s="202" t="s">
        <v>50</v>
      </c>
      <c r="P126" s="450" t="s">
        <v>50</v>
      </c>
      <c r="Q126" s="202" t="s">
        <v>50</v>
      </c>
      <c r="R126" s="181" t="s">
        <v>50</v>
      </c>
      <c r="S126" s="202" t="s">
        <v>50</v>
      </c>
      <c r="T126" s="450"/>
      <c r="U126" s="202" t="e">
        <f t="shared" si="2"/>
        <v>#DIV/0!</v>
      </c>
      <c r="V126" s="12"/>
      <c r="W126" s="443"/>
      <c r="X126" s="189" t="s">
        <v>3327</v>
      </c>
      <c r="Y126" s="440" t="s">
        <v>50</v>
      </c>
      <c r="Z126" s="17" t="s">
        <v>50</v>
      </c>
      <c r="AA126" s="17" t="s">
        <v>50</v>
      </c>
      <c r="AB126" s="17" t="s">
        <v>50</v>
      </c>
      <c r="AC126" s="17" t="s">
        <v>68</v>
      </c>
      <c r="AD126" s="665" t="s">
        <v>50</v>
      </c>
      <c r="AE126" s="665" t="s">
        <v>50</v>
      </c>
      <c r="AF126" s="184" t="s">
        <v>50</v>
      </c>
      <c r="AG126" s="12" t="s">
        <v>50</v>
      </c>
      <c r="AH126" s="440" t="s">
        <v>50</v>
      </c>
      <c r="AI126" s="17" t="s">
        <v>50</v>
      </c>
      <c r="AJ126" s="17" t="s">
        <v>2303</v>
      </c>
      <c r="AK126" s="17" t="s">
        <v>2304</v>
      </c>
      <c r="AL126" s="686" t="s">
        <v>27</v>
      </c>
      <c r="AM126" s="18" t="s">
        <v>50</v>
      </c>
      <c r="AN126" s="18" t="s">
        <v>50</v>
      </c>
      <c r="AO126" s="200"/>
      <c r="AP126" s="12" t="s">
        <v>3107</v>
      </c>
      <c r="AQ126" s="17" t="s">
        <v>3108</v>
      </c>
      <c r="AR126" s="12" t="s">
        <v>3107</v>
      </c>
      <c r="AS126" s="17" t="s">
        <v>3108</v>
      </c>
      <c r="AT126" s="12"/>
      <c r="AU126" s="360"/>
      <c r="AV126" s="719"/>
      <c r="AW126" s="719"/>
      <c r="AX126" s="719"/>
    </row>
    <row r="127" spans="1:50" ht="25.5" customHeight="1">
      <c r="A127" s="356">
        <v>118</v>
      </c>
      <c r="B127" s="299" t="s">
        <v>2540</v>
      </c>
      <c r="C127" s="12" t="s">
        <v>459</v>
      </c>
      <c r="D127" s="20" t="s">
        <v>460</v>
      </c>
      <c r="E127" s="12" t="s">
        <v>463</v>
      </c>
      <c r="F127" s="725">
        <v>7</v>
      </c>
      <c r="G127" s="13" t="s">
        <v>50</v>
      </c>
      <c r="H127" s="465" t="s">
        <v>50</v>
      </c>
      <c r="I127" s="17" t="s">
        <v>50</v>
      </c>
      <c r="J127" s="17" t="s">
        <v>64</v>
      </c>
      <c r="K127" s="18">
        <v>1999</v>
      </c>
      <c r="L127" s="17" t="s">
        <v>50</v>
      </c>
      <c r="M127" s="181" t="s">
        <v>50</v>
      </c>
      <c r="N127" s="17" t="s">
        <v>50</v>
      </c>
      <c r="O127" s="202" t="s">
        <v>50</v>
      </c>
      <c r="P127" s="450" t="s">
        <v>50</v>
      </c>
      <c r="Q127" s="202" t="s">
        <v>50</v>
      </c>
      <c r="R127" s="17">
        <v>214</v>
      </c>
      <c r="S127" s="717">
        <f>R127/V127</f>
        <v>23.777777777777779</v>
      </c>
      <c r="T127" s="450">
        <v>213</v>
      </c>
      <c r="U127" s="717">
        <f t="shared" si="2"/>
        <v>23.666666666666668</v>
      </c>
      <c r="V127" s="726">
        <v>9</v>
      </c>
      <c r="W127" s="443"/>
      <c r="X127" s="189" t="s">
        <v>54</v>
      </c>
      <c r="Y127" s="193" t="s">
        <v>50</v>
      </c>
      <c r="Z127" s="17" t="s">
        <v>50</v>
      </c>
      <c r="AA127" s="17" t="s">
        <v>50</v>
      </c>
      <c r="AB127" s="17" t="s">
        <v>55</v>
      </c>
      <c r="AC127" s="17" t="s">
        <v>50</v>
      </c>
      <c r="AD127" s="665" t="s">
        <v>50</v>
      </c>
      <c r="AE127" s="665" t="s">
        <v>50</v>
      </c>
      <c r="AF127" s="12" t="s">
        <v>50</v>
      </c>
      <c r="AG127" s="12" t="s">
        <v>2309</v>
      </c>
      <c r="AH127" s="193" t="s">
        <v>50</v>
      </c>
      <c r="AI127" s="17" t="s">
        <v>50</v>
      </c>
      <c r="AJ127" s="17" t="s">
        <v>461</v>
      </c>
      <c r="AK127" s="17" t="s">
        <v>462</v>
      </c>
      <c r="AL127" s="686" t="s">
        <v>59</v>
      </c>
      <c r="AM127" s="18" t="s">
        <v>54</v>
      </c>
      <c r="AN127" s="18" t="s">
        <v>2306</v>
      </c>
      <c r="AO127" s="201" t="s">
        <v>2305</v>
      </c>
      <c r="AP127" s="12" t="s">
        <v>2307</v>
      </c>
      <c r="AQ127" s="17" t="s">
        <v>2308</v>
      </c>
      <c r="AR127" s="12" t="s">
        <v>2307</v>
      </c>
      <c r="AS127" s="17" t="s">
        <v>2308</v>
      </c>
      <c r="AT127" s="12"/>
      <c r="AU127" s="360"/>
      <c r="AV127" s="719"/>
      <c r="AW127" s="719"/>
      <c r="AX127" s="719"/>
    </row>
    <row r="128" spans="1:50" ht="25.5" customHeight="1">
      <c r="A128" s="356">
        <v>119</v>
      </c>
      <c r="B128" s="299" t="s">
        <v>2310</v>
      </c>
      <c r="C128" s="12" t="s">
        <v>3195</v>
      </c>
      <c r="D128" s="20" t="s">
        <v>2430</v>
      </c>
      <c r="E128" s="12" t="s">
        <v>2313</v>
      </c>
      <c r="F128" s="17">
        <v>5</v>
      </c>
      <c r="G128" s="406" t="s">
        <v>50</v>
      </c>
      <c r="H128" s="465" t="s">
        <v>50</v>
      </c>
      <c r="I128" s="17" t="s">
        <v>50</v>
      </c>
      <c r="J128" s="17" t="s">
        <v>64</v>
      </c>
      <c r="K128" s="18">
        <v>1996</v>
      </c>
      <c r="L128" s="17" t="s">
        <v>53</v>
      </c>
      <c r="M128" s="181" t="s">
        <v>50</v>
      </c>
      <c r="N128" s="17" t="s">
        <v>50</v>
      </c>
      <c r="O128" s="202" t="s">
        <v>50</v>
      </c>
      <c r="P128" s="450" t="s">
        <v>50</v>
      </c>
      <c r="Q128" s="202" t="s">
        <v>50</v>
      </c>
      <c r="R128" s="181" t="s">
        <v>50</v>
      </c>
      <c r="S128" s="202" t="s">
        <v>50</v>
      </c>
      <c r="T128" s="450"/>
      <c r="U128" s="202" t="e">
        <f t="shared" si="2"/>
        <v>#DIV/0!</v>
      </c>
      <c r="V128" s="12"/>
      <c r="W128" s="443"/>
      <c r="X128" s="189" t="s">
        <v>3327</v>
      </c>
      <c r="Y128" s="440" t="s">
        <v>50</v>
      </c>
      <c r="Z128" s="17" t="s">
        <v>50</v>
      </c>
      <c r="AA128" s="17" t="s">
        <v>50</v>
      </c>
      <c r="AB128" s="17" t="s">
        <v>53</v>
      </c>
      <c r="AC128" s="17" t="s">
        <v>50</v>
      </c>
      <c r="AD128" s="665" t="s">
        <v>50</v>
      </c>
      <c r="AE128" s="665" t="s">
        <v>50</v>
      </c>
      <c r="AF128" s="12" t="s">
        <v>50</v>
      </c>
      <c r="AG128" s="12" t="s">
        <v>3280</v>
      </c>
      <c r="AH128" s="193">
        <v>2020</v>
      </c>
      <c r="AI128" s="17">
        <v>2020</v>
      </c>
      <c r="AJ128" s="181" t="s">
        <v>2311</v>
      </c>
      <c r="AK128" s="188" t="s">
        <v>2312</v>
      </c>
      <c r="AL128" s="687" t="s">
        <v>27</v>
      </c>
      <c r="AM128" s="18" t="s">
        <v>50</v>
      </c>
      <c r="AN128" s="18" t="s">
        <v>63</v>
      </c>
      <c r="AO128" s="193">
        <v>71247</v>
      </c>
      <c r="AP128" s="12" t="s">
        <v>2253</v>
      </c>
      <c r="AQ128" s="17"/>
      <c r="AR128" s="12" t="s">
        <v>2253</v>
      </c>
      <c r="AS128" s="17"/>
      <c r="AT128" s="12"/>
      <c r="AU128" s="360"/>
      <c r="AV128" s="719"/>
      <c r="AW128" s="719"/>
      <c r="AX128" s="719"/>
    </row>
    <row r="129" spans="1:50" ht="15.75" customHeight="1">
      <c r="A129" s="399" t="s">
        <v>464</v>
      </c>
      <c r="B129" s="370"/>
      <c r="C129" s="439"/>
      <c r="D129" s="371"/>
      <c r="E129" s="400"/>
      <c r="F129" s="400"/>
      <c r="G129" s="400"/>
      <c r="H129" s="402"/>
      <c r="I129" s="400"/>
      <c r="J129" s="400"/>
      <c r="K129" s="674"/>
      <c r="L129" s="400"/>
      <c r="M129" s="775"/>
      <c r="N129" s="402"/>
      <c r="O129" s="403"/>
      <c r="P129" s="453"/>
      <c r="Q129" s="403"/>
      <c r="R129" s="402"/>
      <c r="S129" s="403"/>
      <c r="T129" s="453"/>
      <c r="U129" s="403"/>
      <c r="V129" s="402"/>
      <c r="W129" s="455"/>
      <c r="X129" s="729"/>
      <c r="Y129" s="401"/>
      <c r="Z129" s="400"/>
      <c r="AA129" s="400"/>
      <c r="AB129" s="400"/>
      <c r="AC129" s="400"/>
      <c r="AD129" s="401"/>
      <c r="AE129" s="400"/>
      <c r="AF129" s="400"/>
      <c r="AG129" s="393"/>
      <c r="AH129" s="401"/>
      <c r="AI129" s="400"/>
      <c r="AJ129" s="400"/>
      <c r="AK129" s="400"/>
      <c r="AL129" s="401"/>
      <c r="AM129" s="400"/>
      <c r="AN129" s="400"/>
      <c r="AO129" s="401"/>
      <c r="AP129" s="393"/>
      <c r="AQ129" s="389"/>
      <c r="AR129" s="393"/>
      <c r="AS129" s="389"/>
      <c r="AT129" s="402"/>
      <c r="AU129" s="388"/>
      <c r="AV129" s="379"/>
      <c r="AW129" s="379"/>
      <c r="AX129" s="379"/>
    </row>
    <row r="130" spans="1:50" ht="25.5" customHeight="1">
      <c r="A130" s="356">
        <v>120</v>
      </c>
      <c r="B130" s="299" t="s">
        <v>465</v>
      </c>
      <c r="C130" s="12" t="s">
        <v>3173</v>
      </c>
      <c r="D130" s="20" t="s">
        <v>2431</v>
      </c>
      <c r="E130" s="12" t="s">
        <v>365</v>
      </c>
      <c r="F130" s="17">
        <v>10</v>
      </c>
      <c r="G130" s="13" t="s">
        <v>50</v>
      </c>
      <c r="H130" s="12" t="s">
        <v>50</v>
      </c>
      <c r="I130" s="17" t="s">
        <v>50</v>
      </c>
      <c r="J130" s="17" t="s">
        <v>64</v>
      </c>
      <c r="K130" s="18" t="s">
        <v>50</v>
      </c>
      <c r="L130" s="17" t="s">
        <v>50</v>
      </c>
      <c r="M130" s="17" t="s">
        <v>50</v>
      </c>
      <c r="N130" s="17" t="s">
        <v>50</v>
      </c>
      <c r="O130" s="202" t="s">
        <v>50</v>
      </c>
      <c r="P130" s="450" t="s">
        <v>50</v>
      </c>
      <c r="Q130" s="202" t="s">
        <v>50</v>
      </c>
      <c r="R130" s="17" t="s">
        <v>50</v>
      </c>
      <c r="S130" s="202" t="s">
        <v>50</v>
      </c>
      <c r="T130" s="450"/>
      <c r="U130" s="202" t="e">
        <f t="shared" ref="U130:U193" si="3">T130/V130</f>
        <v>#DIV/0!</v>
      </c>
      <c r="V130" s="12"/>
      <c r="W130" s="443"/>
      <c r="X130" s="189" t="s">
        <v>3327</v>
      </c>
      <c r="Y130" s="193" t="s">
        <v>53</v>
      </c>
      <c r="Z130" s="17" t="s">
        <v>50</v>
      </c>
      <c r="AA130" s="17" t="s">
        <v>50</v>
      </c>
      <c r="AB130" s="17" t="s">
        <v>55</v>
      </c>
      <c r="AC130" s="17" t="s">
        <v>50</v>
      </c>
      <c r="AD130" s="665" t="s">
        <v>50</v>
      </c>
      <c r="AE130" s="665" t="s">
        <v>50</v>
      </c>
      <c r="AF130" s="12" t="s">
        <v>50</v>
      </c>
      <c r="AG130" s="12" t="s">
        <v>50</v>
      </c>
      <c r="AH130" s="440" t="s">
        <v>50</v>
      </c>
      <c r="AI130" s="17" t="s">
        <v>50</v>
      </c>
      <c r="AJ130" s="17" t="s">
        <v>466</v>
      </c>
      <c r="AK130" s="17" t="s">
        <v>467</v>
      </c>
      <c r="AL130" s="686" t="s">
        <v>59</v>
      </c>
      <c r="AM130" s="18" t="s">
        <v>50</v>
      </c>
      <c r="AN130" s="18" t="s">
        <v>50</v>
      </c>
      <c r="AO130" s="200"/>
      <c r="AP130" s="12" t="s">
        <v>3113</v>
      </c>
      <c r="AQ130" s="12" t="s">
        <v>468</v>
      </c>
      <c r="AR130" s="12" t="s">
        <v>3094</v>
      </c>
      <c r="AS130" s="17" t="s">
        <v>69</v>
      </c>
      <c r="AT130" s="12"/>
      <c r="AU130" s="778" t="s">
        <v>3368</v>
      </c>
      <c r="AV130" s="719"/>
      <c r="AW130" s="719"/>
      <c r="AX130" s="719"/>
    </row>
    <row r="131" spans="1:50" ht="38.25" customHeight="1">
      <c r="A131" s="356">
        <v>121</v>
      </c>
      <c r="B131" s="299" t="s">
        <v>469</v>
      </c>
      <c r="C131" s="12" t="s">
        <v>3174</v>
      </c>
      <c r="D131" s="20" t="s">
        <v>2432</v>
      </c>
      <c r="E131" s="12" t="s">
        <v>454</v>
      </c>
      <c r="F131" s="17">
        <v>9</v>
      </c>
      <c r="G131" s="13" t="s">
        <v>3327</v>
      </c>
      <c r="H131" s="465" t="s">
        <v>50</v>
      </c>
      <c r="I131" s="17" t="s">
        <v>3327</v>
      </c>
      <c r="J131" s="17" t="s">
        <v>64</v>
      </c>
      <c r="K131" s="18">
        <v>2009</v>
      </c>
      <c r="L131" s="17" t="s">
        <v>53</v>
      </c>
      <c r="M131" s="17" t="s">
        <v>53</v>
      </c>
      <c r="N131" s="17" t="s">
        <v>50</v>
      </c>
      <c r="O131" s="202" t="s">
        <v>50</v>
      </c>
      <c r="P131" s="450">
        <v>74</v>
      </c>
      <c r="Q131" s="202">
        <f>P131/V131</f>
        <v>8.2222222222222214</v>
      </c>
      <c r="R131" s="17" t="s">
        <v>50</v>
      </c>
      <c r="S131" s="202" t="s">
        <v>50</v>
      </c>
      <c r="T131" s="450"/>
      <c r="U131" s="202"/>
      <c r="V131" s="12">
        <v>9</v>
      </c>
      <c r="W131" s="443"/>
      <c r="X131" s="189" t="s">
        <v>54</v>
      </c>
      <c r="Y131" s="193" t="s">
        <v>53</v>
      </c>
      <c r="Z131" s="17" t="s">
        <v>50</v>
      </c>
      <c r="AA131" s="17" t="s">
        <v>50</v>
      </c>
      <c r="AB131" s="17" t="s">
        <v>53</v>
      </c>
      <c r="AC131" s="17" t="s">
        <v>50</v>
      </c>
      <c r="AD131" s="665" t="s">
        <v>50</v>
      </c>
      <c r="AE131" s="665" t="s">
        <v>50</v>
      </c>
      <c r="AF131" s="12" t="s">
        <v>50</v>
      </c>
      <c r="AG131" s="12" t="s">
        <v>50</v>
      </c>
      <c r="AH131" s="440" t="s">
        <v>50</v>
      </c>
      <c r="AI131" s="17" t="s">
        <v>50</v>
      </c>
      <c r="AJ131" s="17" t="s">
        <v>470</v>
      </c>
      <c r="AK131" s="17" t="s">
        <v>471</v>
      </c>
      <c r="AL131" s="688" t="s">
        <v>50</v>
      </c>
      <c r="AM131" s="18" t="s">
        <v>50</v>
      </c>
      <c r="AN131" s="18" t="s">
        <v>50</v>
      </c>
      <c r="AO131" s="200"/>
      <c r="AP131" s="12" t="s">
        <v>3090</v>
      </c>
      <c r="AQ131" s="17" t="s">
        <v>89</v>
      </c>
      <c r="AR131" s="12" t="s">
        <v>3090</v>
      </c>
      <c r="AS131" s="17" t="s">
        <v>89</v>
      </c>
      <c r="AT131" s="12"/>
      <c r="AU131" s="360"/>
      <c r="AV131" s="719"/>
      <c r="AW131" s="719"/>
      <c r="AX131" s="719"/>
    </row>
    <row r="132" spans="1:50" ht="38.25" customHeight="1">
      <c r="A132" s="356">
        <v>122</v>
      </c>
      <c r="B132" s="299" t="s">
        <v>472</v>
      </c>
      <c r="C132" s="12" t="s">
        <v>3174</v>
      </c>
      <c r="D132" s="20" t="s">
        <v>2433</v>
      </c>
      <c r="E132" s="189" t="s">
        <v>3391</v>
      </c>
      <c r="F132" s="17">
        <v>40</v>
      </c>
      <c r="G132" s="13" t="s">
        <v>50</v>
      </c>
      <c r="H132" s="12" t="s">
        <v>50</v>
      </c>
      <c r="I132" s="17" t="s">
        <v>50</v>
      </c>
      <c r="J132" s="17" t="s">
        <v>476</v>
      </c>
      <c r="K132" s="18">
        <v>2001</v>
      </c>
      <c r="L132" s="17">
        <v>3</v>
      </c>
      <c r="M132" s="17" t="s">
        <v>50</v>
      </c>
      <c r="N132" s="17" t="s">
        <v>50</v>
      </c>
      <c r="O132" s="202" t="s">
        <v>50</v>
      </c>
      <c r="P132" s="450" t="s">
        <v>50</v>
      </c>
      <c r="Q132" s="202" t="s">
        <v>50</v>
      </c>
      <c r="R132" s="17">
        <v>202</v>
      </c>
      <c r="S132" s="202">
        <f>R132/V132</f>
        <v>7.7692307692307692</v>
      </c>
      <c r="T132" s="450">
        <v>225</v>
      </c>
      <c r="U132" s="202">
        <f t="shared" si="3"/>
        <v>8.6538461538461533</v>
      </c>
      <c r="V132" s="12">
        <v>26</v>
      </c>
      <c r="W132" s="443"/>
      <c r="X132" s="189" t="s">
        <v>54</v>
      </c>
      <c r="Y132" s="193" t="s">
        <v>53</v>
      </c>
      <c r="Z132" s="17" t="s">
        <v>50</v>
      </c>
      <c r="AA132" s="17" t="s">
        <v>50</v>
      </c>
      <c r="AB132" s="17" t="s">
        <v>53</v>
      </c>
      <c r="AC132" s="17" t="s">
        <v>50</v>
      </c>
      <c r="AD132" s="665" t="s">
        <v>50</v>
      </c>
      <c r="AE132" s="665" t="s">
        <v>50</v>
      </c>
      <c r="AF132" s="12" t="s">
        <v>50</v>
      </c>
      <c r="AG132" s="12" t="s">
        <v>50</v>
      </c>
      <c r="AH132" s="440" t="s">
        <v>50</v>
      </c>
      <c r="AI132" s="17" t="s">
        <v>50</v>
      </c>
      <c r="AJ132" s="17" t="s">
        <v>473</v>
      </c>
      <c r="AK132" s="17" t="s">
        <v>474</v>
      </c>
      <c r="AL132" s="686" t="s">
        <v>59</v>
      </c>
      <c r="AM132" s="18" t="s">
        <v>50</v>
      </c>
      <c r="AN132" s="18" t="s">
        <v>50</v>
      </c>
      <c r="AO132" s="200">
        <v>300800</v>
      </c>
      <c r="AP132" s="12" t="s">
        <v>477</v>
      </c>
      <c r="AQ132" s="17" t="s">
        <v>478</v>
      </c>
      <c r="AR132" s="12" t="s">
        <v>3096</v>
      </c>
      <c r="AS132" s="17" t="s">
        <v>140</v>
      </c>
      <c r="AT132" s="12"/>
      <c r="AU132" s="360"/>
      <c r="AV132" s="719"/>
      <c r="AW132" s="719"/>
      <c r="AX132" s="719"/>
    </row>
    <row r="133" spans="1:50" ht="25.5" customHeight="1">
      <c r="A133" s="356">
        <v>123</v>
      </c>
      <c r="B133" s="299" t="s">
        <v>479</v>
      </c>
      <c r="C133" s="12" t="s">
        <v>3174</v>
      </c>
      <c r="D133" s="20" t="s">
        <v>2434</v>
      </c>
      <c r="E133" s="12" t="s">
        <v>3390</v>
      </c>
      <c r="F133" s="17">
        <v>24</v>
      </c>
      <c r="G133" s="13" t="s">
        <v>3327</v>
      </c>
      <c r="H133" s="13" t="s">
        <v>3327</v>
      </c>
      <c r="I133" s="13" t="s">
        <v>3327</v>
      </c>
      <c r="J133" s="17" t="s">
        <v>49</v>
      </c>
      <c r="K133" s="18">
        <v>2017</v>
      </c>
      <c r="L133" s="17" t="s">
        <v>50</v>
      </c>
      <c r="M133" s="17" t="s">
        <v>50</v>
      </c>
      <c r="N133" s="17" t="s">
        <v>50</v>
      </c>
      <c r="O133" s="202" t="s">
        <v>50</v>
      </c>
      <c r="P133" s="450" t="s">
        <v>50</v>
      </c>
      <c r="Q133" s="202" t="s">
        <v>50</v>
      </c>
      <c r="R133" s="17">
        <v>74</v>
      </c>
      <c r="S133" s="202">
        <f>R133/V133</f>
        <v>3.0833333333333335</v>
      </c>
      <c r="T133" s="450">
        <v>66</v>
      </c>
      <c r="U133" s="202">
        <f t="shared" si="3"/>
        <v>2.75</v>
      </c>
      <c r="V133" s="12">
        <v>24</v>
      </c>
      <c r="W133" s="443"/>
      <c r="X133" s="189" t="s">
        <v>54</v>
      </c>
      <c r="Y133" s="17" t="s">
        <v>54</v>
      </c>
      <c r="Z133" s="17" t="s">
        <v>54</v>
      </c>
      <c r="AA133" s="17" t="s">
        <v>54</v>
      </c>
      <c r="AB133" s="17" t="s">
        <v>53</v>
      </c>
      <c r="AC133" s="17" t="s">
        <v>50</v>
      </c>
      <c r="AD133" s="665" t="s">
        <v>50</v>
      </c>
      <c r="AE133" s="665" t="s">
        <v>50</v>
      </c>
      <c r="AF133" s="12" t="s">
        <v>50</v>
      </c>
      <c r="AG133" s="12" t="s">
        <v>50</v>
      </c>
      <c r="AH133" s="440" t="s">
        <v>50</v>
      </c>
      <c r="AI133" s="17" t="s">
        <v>50</v>
      </c>
      <c r="AJ133" s="17" t="s">
        <v>480</v>
      </c>
      <c r="AK133" s="17" t="s">
        <v>481</v>
      </c>
      <c r="AL133" s="686" t="s">
        <v>27</v>
      </c>
      <c r="AM133" s="18" t="s">
        <v>3327</v>
      </c>
      <c r="AN133" s="18" t="s">
        <v>3369</v>
      </c>
      <c r="AO133" s="200">
        <v>420010000783</v>
      </c>
      <c r="AP133" s="12" t="s">
        <v>3096</v>
      </c>
      <c r="AQ133" s="17" t="s">
        <v>140</v>
      </c>
      <c r="AR133" s="12" t="s">
        <v>3096</v>
      </c>
      <c r="AS133" s="17" t="s">
        <v>140</v>
      </c>
      <c r="AT133" s="12" t="s">
        <v>3254</v>
      </c>
      <c r="AU133" s="360" t="s">
        <v>3372</v>
      </c>
      <c r="AV133" s="719"/>
      <c r="AW133" s="719"/>
      <c r="AX133" s="719"/>
    </row>
    <row r="134" spans="1:50" ht="25.5" customHeight="1">
      <c r="A134" s="356">
        <v>124</v>
      </c>
      <c r="B134" s="299" t="s">
        <v>482</v>
      </c>
      <c r="C134" s="12" t="s">
        <v>3174</v>
      </c>
      <c r="D134" s="20" t="s">
        <v>2435</v>
      </c>
      <c r="E134" s="12" t="s">
        <v>3389</v>
      </c>
      <c r="F134" s="17">
        <v>29.3</v>
      </c>
      <c r="G134" s="13" t="s">
        <v>3327</v>
      </c>
      <c r="H134" s="13" t="s">
        <v>3327</v>
      </c>
      <c r="I134" s="13" t="s">
        <v>3327</v>
      </c>
      <c r="J134" s="17" t="s">
        <v>49</v>
      </c>
      <c r="K134" s="18">
        <v>2017</v>
      </c>
      <c r="L134" s="17" t="s">
        <v>50</v>
      </c>
      <c r="M134" s="17" t="s">
        <v>50</v>
      </c>
      <c r="N134" s="17" t="s">
        <v>50</v>
      </c>
      <c r="O134" s="202" t="s">
        <v>50</v>
      </c>
      <c r="P134" s="450" t="s">
        <v>50</v>
      </c>
      <c r="Q134" s="202" t="s">
        <v>50</v>
      </c>
      <c r="R134" s="17">
        <v>79</v>
      </c>
      <c r="S134" s="202">
        <f>R134/V134</f>
        <v>2.8214285714285716</v>
      </c>
      <c r="T134" s="450">
        <v>94</v>
      </c>
      <c r="U134" s="202">
        <f t="shared" si="3"/>
        <v>3.3571428571428572</v>
      </c>
      <c r="V134" s="12">
        <v>28</v>
      </c>
      <c r="W134" s="443"/>
      <c r="X134" s="189" t="s">
        <v>54</v>
      </c>
      <c r="Y134" s="17" t="s">
        <v>54</v>
      </c>
      <c r="Z134" s="17" t="s">
        <v>54</v>
      </c>
      <c r="AA134" s="17" t="s">
        <v>54</v>
      </c>
      <c r="AB134" s="17" t="s">
        <v>53</v>
      </c>
      <c r="AC134" s="17" t="s">
        <v>50</v>
      </c>
      <c r="AD134" s="665" t="s">
        <v>50</v>
      </c>
      <c r="AE134" s="665" t="s">
        <v>50</v>
      </c>
      <c r="AF134" s="12" t="s">
        <v>50</v>
      </c>
      <c r="AG134" s="12" t="s">
        <v>50</v>
      </c>
      <c r="AH134" s="440" t="s">
        <v>50</v>
      </c>
      <c r="AI134" s="17" t="s">
        <v>50</v>
      </c>
      <c r="AJ134" s="17" t="s">
        <v>483</v>
      </c>
      <c r="AK134" s="17" t="s">
        <v>484</v>
      </c>
      <c r="AL134" s="686" t="s">
        <v>27</v>
      </c>
      <c r="AM134" s="18" t="s">
        <v>3327</v>
      </c>
      <c r="AN134" s="18" t="s">
        <v>3369</v>
      </c>
      <c r="AO134" s="200">
        <v>420010000793</v>
      </c>
      <c r="AP134" s="12" t="s">
        <v>3096</v>
      </c>
      <c r="AQ134" s="17" t="s">
        <v>140</v>
      </c>
      <c r="AR134" s="12" t="s">
        <v>3096</v>
      </c>
      <c r="AS134" s="17" t="s">
        <v>140</v>
      </c>
      <c r="AT134" s="12" t="s">
        <v>3254</v>
      </c>
      <c r="AU134" s="360" t="s">
        <v>3372</v>
      </c>
      <c r="AV134" s="719"/>
      <c r="AW134" s="719"/>
      <c r="AX134" s="719"/>
    </row>
    <row r="135" spans="1:50" ht="63.75" customHeight="1">
      <c r="A135" s="356">
        <v>125</v>
      </c>
      <c r="B135" s="299" t="s">
        <v>485</v>
      </c>
      <c r="C135" s="12" t="s">
        <v>3174</v>
      </c>
      <c r="D135" s="20" t="s">
        <v>2436</v>
      </c>
      <c r="E135" s="12" t="s">
        <v>365</v>
      </c>
      <c r="F135" s="17">
        <v>8</v>
      </c>
      <c r="G135" s="13" t="s">
        <v>3327</v>
      </c>
      <c r="H135" s="13" t="s">
        <v>3327</v>
      </c>
      <c r="I135" s="13" t="s">
        <v>3327</v>
      </c>
      <c r="J135" s="17" t="s">
        <v>64</v>
      </c>
      <c r="K135" s="18">
        <v>2017</v>
      </c>
      <c r="L135" s="17" t="s">
        <v>50</v>
      </c>
      <c r="M135" s="17" t="s">
        <v>50</v>
      </c>
      <c r="N135" s="17" t="s">
        <v>50</v>
      </c>
      <c r="O135" s="202" t="s">
        <v>50</v>
      </c>
      <c r="P135" s="450" t="s">
        <v>50</v>
      </c>
      <c r="Q135" s="202" t="s">
        <v>50</v>
      </c>
      <c r="R135" s="17" t="s">
        <v>50</v>
      </c>
      <c r="S135" s="202" t="s">
        <v>50</v>
      </c>
      <c r="T135" s="450"/>
      <c r="U135" s="202" t="e">
        <f t="shared" si="3"/>
        <v>#DIV/0!</v>
      </c>
      <c r="V135" s="12"/>
      <c r="W135" s="443"/>
      <c r="X135" s="189" t="s">
        <v>3327</v>
      </c>
      <c r="Y135" s="440" t="s">
        <v>3327</v>
      </c>
      <c r="Z135" s="17" t="s">
        <v>50</v>
      </c>
      <c r="AA135" s="17" t="s">
        <v>50</v>
      </c>
      <c r="AB135" s="17" t="s">
        <v>53</v>
      </c>
      <c r="AC135" s="17" t="s">
        <v>50</v>
      </c>
      <c r="AD135" s="665" t="s">
        <v>50</v>
      </c>
      <c r="AE135" s="665" t="s">
        <v>50</v>
      </c>
      <c r="AF135" s="12" t="s">
        <v>50</v>
      </c>
      <c r="AG135" s="12" t="s">
        <v>50</v>
      </c>
      <c r="AH135" s="440" t="s">
        <v>50</v>
      </c>
      <c r="AI135" s="17" t="s">
        <v>50</v>
      </c>
      <c r="AJ135" s="17" t="s">
        <v>486</v>
      </c>
      <c r="AK135" s="17" t="s">
        <v>487</v>
      </c>
      <c r="AL135" s="686" t="s">
        <v>27</v>
      </c>
      <c r="AM135" s="18" t="s">
        <v>3327</v>
      </c>
      <c r="AN135" s="18" t="s">
        <v>3327</v>
      </c>
      <c r="AO135" s="200">
        <v>420010000750</v>
      </c>
      <c r="AP135" s="12" t="s">
        <v>3370</v>
      </c>
      <c r="AQ135" s="17" t="s">
        <v>3371</v>
      </c>
      <c r="AR135" s="12" t="s">
        <v>3096</v>
      </c>
      <c r="AS135" s="17" t="s">
        <v>140</v>
      </c>
      <c r="AT135" s="12"/>
      <c r="AU135" s="360" t="s">
        <v>3373</v>
      </c>
      <c r="AV135" s="719"/>
      <c r="AW135" s="719"/>
      <c r="AX135" s="719"/>
    </row>
    <row r="136" spans="1:50" ht="12.75" customHeight="1">
      <c r="A136" s="356">
        <v>126</v>
      </c>
      <c r="B136" s="299" t="s">
        <v>3244</v>
      </c>
      <c r="C136" s="12" t="s">
        <v>488</v>
      </c>
      <c r="D136" s="20" t="s">
        <v>3243</v>
      </c>
      <c r="E136" s="12" t="s">
        <v>365</v>
      </c>
      <c r="F136" s="17">
        <v>8</v>
      </c>
      <c r="G136" s="13" t="s">
        <v>50</v>
      </c>
      <c r="H136" s="12" t="s">
        <v>50</v>
      </c>
      <c r="I136" s="17" t="s">
        <v>50</v>
      </c>
      <c r="J136" s="17" t="s">
        <v>2314</v>
      </c>
      <c r="K136" s="18" t="s">
        <v>50</v>
      </c>
      <c r="L136" s="17" t="s">
        <v>53</v>
      </c>
      <c r="M136" s="17" t="s">
        <v>50</v>
      </c>
      <c r="N136" s="17" t="s">
        <v>50</v>
      </c>
      <c r="O136" s="202" t="s">
        <v>50</v>
      </c>
      <c r="P136" s="450" t="s">
        <v>50</v>
      </c>
      <c r="Q136" s="202" t="s">
        <v>50</v>
      </c>
      <c r="R136" s="17" t="s">
        <v>50</v>
      </c>
      <c r="S136" s="202" t="s">
        <v>50</v>
      </c>
      <c r="T136" s="450"/>
      <c r="U136" s="202" t="e">
        <f t="shared" si="3"/>
        <v>#DIV/0!</v>
      </c>
      <c r="V136" s="12"/>
      <c r="W136" s="443"/>
      <c r="X136" s="189" t="s">
        <v>3327</v>
      </c>
      <c r="Y136" s="193" t="s">
        <v>53</v>
      </c>
      <c r="Z136" s="17" t="s">
        <v>50</v>
      </c>
      <c r="AA136" s="17" t="s">
        <v>50</v>
      </c>
      <c r="AB136" s="17" t="s">
        <v>50</v>
      </c>
      <c r="AC136" s="17">
        <v>2019</v>
      </c>
      <c r="AD136" s="665" t="s">
        <v>50</v>
      </c>
      <c r="AE136" s="665" t="s">
        <v>50</v>
      </c>
      <c r="AF136" s="12" t="s">
        <v>50</v>
      </c>
      <c r="AG136" s="12" t="s">
        <v>2252</v>
      </c>
      <c r="AH136" s="440" t="s">
        <v>50</v>
      </c>
      <c r="AI136" s="17" t="s">
        <v>50</v>
      </c>
      <c r="AJ136" s="17" t="s">
        <v>3245</v>
      </c>
      <c r="AK136" s="17" t="s">
        <v>489</v>
      </c>
      <c r="AL136" s="688" t="s">
        <v>50</v>
      </c>
      <c r="AM136" s="18" t="s">
        <v>50</v>
      </c>
      <c r="AN136" s="18" t="s">
        <v>50</v>
      </c>
      <c r="AO136" s="200"/>
      <c r="AP136" s="12" t="s">
        <v>2253</v>
      </c>
      <c r="AQ136" s="17"/>
      <c r="AR136" s="12" t="s">
        <v>2253</v>
      </c>
      <c r="AS136" s="17"/>
      <c r="AT136" s="12"/>
      <c r="AU136" s="360"/>
      <c r="AV136" s="719"/>
      <c r="AW136" s="719"/>
      <c r="AX136" s="719"/>
    </row>
    <row r="137" spans="1:50" ht="25.5" customHeight="1">
      <c r="A137" s="356">
        <v>127</v>
      </c>
      <c r="B137" s="299" t="s">
        <v>490</v>
      </c>
      <c r="C137" s="12" t="s">
        <v>3184</v>
      </c>
      <c r="D137" s="20" t="s">
        <v>2437</v>
      </c>
      <c r="E137" s="12" t="s">
        <v>362</v>
      </c>
      <c r="F137" s="17">
        <v>30</v>
      </c>
      <c r="G137" s="13" t="s">
        <v>50</v>
      </c>
      <c r="H137" s="12" t="s">
        <v>50</v>
      </c>
      <c r="I137" s="17">
        <v>1219</v>
      </c>
      <c r="J137" s="17" t="s">
        <v>262</v>
      </c>
      <c r="K137" s="18">
        <v>2006</v>
      </c>
      <c r="L137" s="17">
        <v>2</v>
      </c>
      <c r="M137" s="17" t="s">
        <v>50</v>
      </c>
      <c r="N137" s="17" t="s">
        <v>50</v>
      </c>
      <c r="O137" s="202" t="s">
        <v>50</v>
      </c>
      <c r="P137" s="450" t="s">
        <v>50</v>
      </c>
      <c r="Q137" s="202" t="s">
        <v>50</v>
      </c>
      <c r="R137" s="17" t="s">
        <v>50</v>
      </c>
      <c r="S137" s="202" t="s">
        <v>50</v>
      </c>
      <c r="T137" s="450"/>
      <c r="U137" s="202" t="e">
        <f t="shared" si="3"/>
        <v>#DIV/0!</v>
      </c>
      <c r="V137" s="12"/>
      <c r="W137" s="443"/>
      <c r="X137" s="189" t="s">
        <v>3327</v>
      </c>
      <c r="Y137" s="193" t="s">
        <v>53</v>
      </c>
      <c r="Z137" s="17" t="s">
        <v>51</v>
      </c>
      <c r="AA137" s="17" t="s">
        <v>51</v>
      </c>
      <c r="AB137" s="17" t="s">
        <v>68</v>
      </c>
      <c r="AC137" s="17" t="s">
        <v>50</v>
      </c>
      <c r="AD137" s="665" t="s">
        <v>50</v>
      </c>
      <c r="AE137" s="665" t="s">
        <v>50</v>
      </c>
      <c r="AF137" s="12" t="s">
        <v>50</v>
      </c>
      <c r="AG137" s="12"/>
      <c r="AH137" s="440" t="s">
        <v>50</v>
      </c>
      <c r="AI137" s="17" t="s">
        <v>50</v>
      </c>
      <c r="AJ137" s="17" t="s">
        <v>491</v>
      </c>
      <c r="AK137" s="17" t="s">
        <v>492</v>
      </c>
      <c r="AL137" s="686" t="s">
        <v>27</v>
      </c>
      <c r="AM137" s="18" t="s">
        <v>50</v>
      </c>
      <c r="AN137" s="18" t="s">
        <v>50</v>
      </c>
      <c r="AO137" s="200">
        <v>230010003983</v>
      </c>
      <c r="AP137" s="12" t="s">
        <v>3093</v>
      </c>
      <c r="AQ137" s="17" t="s">
        <v>207</v>
      </c>
      <c r="AR137" s="12" t="s">
        <v>3093</v>
      </c>
      <c r="AS137" s="17" t="s">
        <v>207</v>
      </c>
      <c r="AT137" s="12"/>
      <c r="AU137" s="360"/>
      <c r="AV137" s="719"/>
      <c r="AW137" s="719"/>
      <c r="AX137" s="719"/>
    </row>
    <row r="138" spans="1:50" ht="25.5" customHeight="1">
      <c r="A138" s="356">
        <v>128</v>
      </c>
      <c r="B138" s="299" t="s">
        <v>493</v>
      </c>
      <c r="C138" s="12" t="s">
        <v>3184</v>
      </c>
      <c r="D138" s="20" t="s">
        <v>2438</v>
      </c>
      <c r="E138" s="12" t="s">
        <v>376</v>
      </c>
      <c r="F138" s="17">
        <v>25</v>
      </c>
      <c r="G138" s="13" t="s">
        <v>50</v>
      </c>
      <c r="H138" s="12" t="s">
        <v>50</v>
      </c>
      <c r="I138" s="17">
        <v>1117</v>
      </c>
      <c r="J138" s="17" t="s">
        <v>262</v>
      </c>
      <c r="K138" s="18">
        <v>2006</v>
      </c>
      <c r="L138" s="17">
        <v>2</v>
      </c>
      <c r="M138" s="17" t="s">
        <v>50</v>
      </c>
      <c r="N138" s="17" t="s">
        <v>50</v>
      </c>
      <c r="O138" s="202" t="s">
        <v>50</v>
      </c>
      <c r="P138" s="450" t="s">
        <v>50</v>
      </c>
      <c r="Q138" s="202" t="s">
        <v>50</v>
      </c>
      <c r="R138" s="17" t="s">
        <v>50</v>
      </c>
      <c r="S138" s="202" t="s">
        <v>50</v>
      </c>
      <c r="T138" s="450"/>
      <c r="U138" s="202" t="e">
        <f t="shared" si="3"/>
        <v>#DIV/0!</v>
      </c>
      <c r="V138" s="12"/>
      <c r="W138" s="443"/>
      <c r="X138" s="189" t="s">
        <v>3327</v>
      </c>
      <c r="Y138" s="193" t="s">
        <v>53</v>
      </c>
      <c r="Z138" s="17" t="s">
        <v>51</v>
      </c>
      <c r="AA138" s="17" t="s">
        <v>51</v>
      </c>
      <c r="AB138" s="17" t="s">
        <v>68</v>
      </c>
      <c r="AC138" s="17" t="s">
        <v>50</v>
      </c>
      <c r="AD138" s="665" t="s">
        <v>50</v>
      </c>
      <c r="AE138" s="665" t="s">
        <v>50</v>
      </c>
      <c r="AF138" s="12" t="s">
        <v>50</v>
      </c>
      <c r="AG138" s="12"/>
      <c r="AH138" s="440" t="s">
        <v>50</v>
      </c>
      <c r="AI138" s="17" t="s">
        <v>50</v>
      </c>
      <c r="AJ138" s="17" t="s">
        <v>494</v>
      </c>
      <c r="AK138" s="17" t="s">
        <v>495</v>
      </c>
      <c r="AL138" s="686" t="s">
        <v>27</v>
      </c>
      <c r="AM138" s="18" t="s">
        <v>50</v>
      </c>
      <c r="AN138" s="18" t="s">
        <v>50</v>
      </c>
      <c r="AO138" s="200">
        <v>230010003983</v>
      </c>
      <c r="AP138" s="12" t="s">
        <v>3093</v>
      </c>
      <c r="AQ138" s="17" t="s">
        <v>207</v>
      </c>
      <c r="AR138" s="12" t="s">
        <v>3093</v>
      </c>
      <c r="AS138" s="17" t="s">
        <v>207</v>
      </c>
      <c r="AT138" s="12"/>
      <c r="AU138" s="360"/>
      <c r="AV138" s="719"/>
      <c r="AW138" s="719"/>
      <c r="AX138" s="719"/>
    </row>
    <row r="139" spans="1:50" ht="12.75" customHeight="1">
      <c r="A139" s="356">
        <v>129</v>
      </c>
      <c r="B139" s="299" t="s">
        <v>496</v>
      </c>
      <c r="C139" s="12" t="s">
        <v>3180</v>
      </c>
      <c r="D139" s="20" t="s">
        <v>2439</v>
      </c>
      <c r="E139" s="12" t="s">
        <v>376</v>
      </c>
      <c r="F139" s="17">
        <v>25</v>
      </c>
      <c r="G139" s="13" t="s">
        <v>50</v>
      </c>
      <c r="H139" s="12" t="s">
        <v>50</v>
      </c>
      <c r="I139" s="17">
        <v>1117</v>
      </c>
      <c r="J139" s="17" t="s">
        <v>262</v>
      </c>
      <c r="K139" s="18">
        <v>2006</v>
      </c>
      <c r="L139" s="17">
        <v>2</v>
      </c>
      <c r="M139" s="17" t="s">
        <v>50</v>
      </c>
      <c r="N139" s="17" t="s">
        <v>50</v>
      </c>
      <c r="O139" s="202" t="s">
        <v>50</v>
      </c>
      <c r="P139" s="450" t="s">
        <v>50</v>
      </c>
      <c r="Q139" s="202" t="s">
        <v>50</v>
      </c>
      <c r="R139" s="17" t="s">
        <v>50</v>
      </c>
      <c r="S139" s="202" t="s">
        <v>50</v>
      </c>
      <c r="T139" s="450">
        <v>75</v>
      </c>
      <c r="U139" s="202">
        <f t="shared" si="3"/>
        <v>4.6875</v>
      </c>
      <c r="V139" s="12">
        <v>16</v>
      </c>
      <c r="W139" s="443"/>
      <c r="X139" s="189" t="s">
        <v>54</v>
      </c>
      <c r="Y139" s="193" t="s">
        <v>53</v>
      </c>
      <c r="Z139" s="17" t="s">
        <v>51</v>
      </c>
      <c r="AA139" s="17" t="s">
        <v>51</v>
      </c>
      <c r="AB139" s="17" t="s">
        <v>68</v>
      </c>
      <c r="AC139" s="17" t="s">
        <v>50</v>
      </c>
      <c r="AD139" s="665" t="s">
        <v>50</v>
      </c>
      <c r="AE139" s="665" t="s">
        <v>50</v>
      </c>
      <c r="AF139" s="12" t="s">
        <v>50</v>
      </c>
      <c r="AG139" s="12"/>
      <c r="AH139" s="440" t="s">
        <v>50</v>
      </c>
      <c r="AI139" s="17" t="s">
        <v>50</v>
      </c>
      <c r="AJ139" s="17" t="s">
        <v>497</v>
      </c>
      <c r="AK139" s="17" t="s">
        <v>498</v>
      </c>
      <c r="AL139" s="686" t="s">
        <v>27</v>
      </c>
      <c r="AM139" s="18" t="s">
        <v>50</v>
      </c>
      <c r="AN139" s="18" t="s">
        <v>50</v>
      </c>
      <c r="AO139" s="200">
        <v>230010003983</v>
      </c>
      <c r="AP139" s="12" t="s">
        <v>3093</v>
      </c>
      <c r="AQ139" s="17" t="s">
        <v>207</v>
      </c>
      <c r="AR139" s="12" t="s">
        <v>3093</v>
      </c>
      <c r="AS139" s="17" t="s">
        <v>207</v>
      </c>
      <c r="AT139" s="12"/>
      <c r="AU139" s="360"/>
      <c r="AV139" s="719"/>
      <c r="AW139" s="719"/>
      <c r="AX139" s="719"/>
    </row>
    <row r="140" spans="1:50" ht="12.75" customHeight="1">
      <c r="A140" s="356">
        <v>130</v>
      </c>
      <c r="B140" s="299" t="s">
        <v>499</v>
      </c>
      <c r="C140" s="12" t="s">
        <v>3180</v>
      </c>
      <c r="D140" s="20" t="s">
        <v>2440</v>
      </c>
      <c r="E140" s="12" t="s">
        <v>331</v>
      </c>
      <c r="F140" s="17">
        <v>20</v>
      </c>
      <c r="G140" s="13" t="s">
        <v>50</v>
      </c>
      <c r="H140" s="12" t="s">
        <v>50</v>
      </c>
      <c r="I140" s="17">
        <v>927</v>
      </c>
      <c r="J140" s="17" t="s">
        <v>262</v>
      </c>
      <c r="K140" s="18">
        <v>2006</v>
      </c>
      <c r="L140" s="17">
        <v>2</v>
      </c>
      <c r="M140" s="17" t="s">
        <v>50</v>
      </c>
      <c r="N140" s="17" t="s">
        <v>50</v>
      </c>
      <c r="O140" s="202" t="s">
        <v>50</v>
      </c>
      <c r="P140" s="450" t="s">
        <v>50</v>
      </c>
      <c r="Q140" s="202" t="s">
        <v>50</v>
      </c>
      <c r="R140" s="17" t="s">
        <v>50</v>
      </c>
      <c r="S140" s="202" t="s">
        <v>50</v>
      </c>
      <c r="T140" s="450">
        <v>45</v>
      </c>
      <c r="U140" s="202">
        <f t="shared" si="3"/>
        <v>3.4615384615384617</v>
      </c>
      <c r="V140" s="12">
        <v>13</v>
      </c>
      <c r="W140" s="443"/>
      <c r="X140" s="189" t="s">
        <v>54</v>
      </c>
      <c r="Y140" s="193" t="s">
        <v>53</v>
      </c>
      <c r="Z140" s="17" t="s">
        <v>51</v>
      </c>
      <c r="AA140" s="17" t="s">
        <v>51</v>
      </c>
      <c r="AB140" s="17" t="s">
        <v>68</v>
      </c>
      <c r="AC140" s="17" t="s">
        <v>50</v>
      </c>
      <c r="AD140" s="665" t="s">
        <v>50</v>
      </c>
      <c r="AE140" s="665" t="s">
        <v>50</v>
      </c>
      <c r="AF140" s="12" t="s">
        <v>50</v>
      </c>
      <c r="AG140" s="12"/>
      <c r="AH140" s="440" t="s">
        <v>50</v>
      </c>
      <c r="AI140" s="17" t="s">
        <v>50</v>
      </c>
      <c r="AJ140" s="17" t="s">
        <v>500</v>
      </c>
      <c r="AK140" s="17" t="s">
        <v>501</v>
      </c>
      <c r="AL140" s="686" t="s">
        <v>27</v>
      </c>
      <c r="AM140" s="18" t="s">
        <v>50</v>
      </c>
      <c r="AN140" s="18" t="s">
        <v>50</v>
      </c>
      <c r="AO140" s="200">
        <v>230010003983</v>
      </c>
      <c r="AP140" s="12" t="s">
        <v>3093</v>
      </c>
      <c r="AQ140" s="17" t="s">
        <v>207</v>
      </c>
      <c r="AR140" s="12" t="s">
        <v>3093</v>
      </c>
      <c r="AS140" s="17" t="s">
        <v>207</v>
      </c>
      <c r="AT140" s="12"/>
      <c r="AU140" s="360"/>
      <c r="AV140" s="719"/>
      <c r="AW140" s="719"/>
      <c r="AX140" s="719"/>
    </row>
    <row r="141" spans="1:50" ht="12.75" customHeight="1">
      <c r="A141" s="356">
        <v>131</v>
      </c>
      <c r="B141" s="299" t="s">
        <v>502</v>
      </c>
      <c r="C141" s="12" t="s">
        <v>3180</v>
      </c>
      <c r="D141" s="20" t="s">
        <v>2441</v>
      </c>
      <c r="E141" s="12" t="s">
        <v>454</v>
      </c>
      <c r="F141" s="17">
        <v>12</v>
      </c>
      <c r="G141" s="13" t="s">
        <v>50</v>
      </c>
      <c r="H141" s="12" t="s">
        <v>50</v>
      </c>
      <c r="I141" s="17" t="s">
        <v>50</v>
      </c>
      <c r="J141" s="17" t="s">
        <v>262</v>
      </c>
      <c r="K141" s="18">
        <v>2006</v>
      </c>
      <c r="L141" s="17" t="s">
        <v>50</v>
      </c>
      <c r="M141" s="17" t="s">
        <v>50</v>
      </c>
      <c r="N141" s="17" t="s">
        <v>50</v>
      </c>
      <c r="O141" s="202" t="s">
        <v>50</v>
      </c>
      <c r="P141" s="450" t="s">
        <v>50</v>
      </c>
      <c r="Q141" s="202" t="s">
        <v>50</v>
      </c>
      <c r="R141" s="17" t="s">
        <v>50</v>
      </c>
      <c r="S141" s="202" t="s">
        <v>50</v>
      </c>
      <c r="T141" s="450"/>
      <c r="U141" s="202" t="e">
        <f t="shared" si="3"/>
        <v>#DIV/0!</v>
      </c>
      <c r="V141" s="12"/>
      <c r="W141" s="443"/>
      <c r="X141" s="189" t="s">
        <v>3327</v>
      </c>
      <c r="Y141" s="193" t="s">
        <v>53</v>
      </c>
      <c r="Z141" s="17" t="s">
        <v>50</v>
      </c>
      <c r="AA141" s="17" t="s">
        <v>50</v>
      </c>
      <c r="AB141" s="17" t="s">
        <v>68</v>
      </c>
      <c r="AC141" s="17" t="s">
        <v>50</v>
      </c>
      <c r="AD141" s="665" t="s">
        <v>50</v>
      </c>
      <c r="AE141" s="665" t="s">
        <v>50</v>
      </c>
      <c r="AF141" s="12" t="s">
        <v>50</v>
      </c>
      <c r="AG141" s="12"/>
      <c r="AH141" s="440" t="s">
        <v>50</v>
      </c>
      <c r="AI141" s="17" t="s">
        <v>50</v>
      </c>
      <c r="AJ141" s="17" t="s">
        <v>503</v>
      </c>
      <c r="AK141" s="17" t="s">
        <v>504</v>
      </c>
      <c r="AL141" s="686" t="s">
        <v>27</v>
      </c>
      <c r="AM141" s="18" t="s">
        <v>50</v>
      </c>
      <c r="AN141" s="18" t="s">
        <v>50</v>
      </c>
      <c r="AO141" s="200">
        <v>230010003983</v>
      </c>
      <c r="AP141" s="12" t="s">
        <v>3093</v>
      </c>
      <c r="AQ141" s="17" t="s">
        <v>207</v>
      </c>
      <c r="AR141" s="12" t="s">
        <v>3093</v>
      </c>
      <c r="AS141" s="17" t="s">
        <v>207</v>
      </c>
      <c r="AT141" s="12"/>
      <c r="AU141" s="360"/>
      <c r="AV141" s="719"/>
      <c r="AW141" s="719"/>
      <c r="AX141" s="719"/>
    </row>
    <row r="142" spans="1:50" ht="12.75" customHeight="1">
      <c r="A142" s="356">
        <v>132</v>
      </c>
      <c r="B142" s="299" t="s">
        <v>505</v>
      </c>
      <c r="C142" s="12" t="s">
        <v>3180</v>
      </c>
      <c r="D142" s="20" t="s">
        <v>2442</v>
      </c>
      <c r="E142" s="12" t="s">
        <v>362</v>
      </c>
      <c r="F142" s="17">
        <v>30</v>
      </c>
      <c r="G142" s="13" t="s">
        <v>50</v>
      </c>
      <c r="H142" s="12" t="s">
        <v>50</v>
      </c>
      <c r="I142" s="17">
        <v>1219</v>
      </c>
      <c r="J142" s="17" t="s">
        <v>262</v>
      </c>
      <c r="K142" s="18">
        <v>2006</v>
      </c>
      <c r="L142" s="17">
        <v>2</v>
      </c>
      <c r="M142" s="17" t="s">
        <v>50</v>
      </c>
      <c r="N142" s="17" t="s">
        <v>50</v>
      </c>
      <c r="O142" s="202" t="s">
        <v>50</v>
      </c>
      <c r="P142" s="450" t="s">
        <v>50</v>
      </c>
      <c r="Q142" s="202" t="s">
        <v>50</v>
      </c>
      <c r="R142" s="17" t="s">
        <v>50</v>
      </c>
      <c r="S142" s="202" t="s">
        <v>50</v>
      </c>
      <c r="T142" s="450">
        <v>177</v>
      </c>
      <c r="U142" s="202">
        <f t="shared" si="3"/>
        <v>8.85</v>
      </c>
      <c r="V142" s="12">
        <v>20</v>
      </c>
      <c r="W142" s="443"/>
      <c r="X142" s="189" t="s">
        <v>54</v>
      </c>
      <c r="Y142" s="193" t="s">
        <v>53</v>
      </c>
      <c r="Z142" s="17" t="s">
        <v>51</v>
      </c>
      <c r="AA142" s="17" t="s">
        <v>51</v>
      </c>
      <c r="AB142" s="17" t="s">
        <v>68</v>
      </c>
      <c r="AC142" s="17" t="s">
        <v>50</v>
      </c>
      <c r="AD142" s="665" t="s">
        <v>50</v>
      </c>
      <c r="AE142" s="665" t="s">
        <v>50</v>
      </c>
      <c r="AF142" s="12" t="s">
        <v>50</v>
      </c>
      <c r="AG142" s="12"/>
      <c r="AH142" s="440" t="s">
        <v>50</v>
      </c>
      <c r="AI142" s="17" t="s">
        <v>50</v>
      </c>
      <c r="AJ142" s="17" t="s">
        <v>506</v>
      </c>
      <c r="AK142" s="17" t="s">
        <v>507</v>
      </c>
      <c r="AL142" s="686" t="s">
        <v>27</v>
      </c>
      <c r="AM142" s="18" t="s">
        <v>50</v>
      </c>
      <c r="AN142" s="18" t="s">
        <v>50</v>
      </c>
      <c r="AO142" s="200">
        <v>230010003983</v>
      </c>
      <c r="AP142" s="12" t="s">
        <v>3093</v>
      </c>
      <c r="AQ142" s="17" t="s">
        <v>207</v>
      </c>
      <c r="AR142" s="12" t="s">
        <v>3093</v>
      </c>
      <c r="AS142" s="17" t="s">
        <v>207</v>
      </c>
      <c r="AT142" s="12"/>
      <c r="AU142" s="360"/>
      <c r="AV142" s="719"/>
      <c r="AW142" s="719"/>
      <c r="AX142" s="719"/>
    </row>
    <row r="143" spans="1:50" ht="38.25" customHeight="1">
      <c r="A143" s="356">
        <v>133</v>
      </c>
      <c r="B143" s="299" t="s">
        <v>508</v>
      </c>
      <c r="C143" s="12" t="s">
        <v>3173</v>
      </c>
      <c r="D143" s="20" t="s">
        <v>2443</v>
      </c>
      <c r="E143" s="12" t="s">
        <v>511</v>
      </c>
      <c r="F143" s="17">
        <v>14</v>
      </c>
      <c r="G143" s="406" t="s">
        <v>3327</v>
      </c>
      <c r="H143" s="461" t="s">
        <v>51</v>
      </c>
      <c r="I143" s="17">
        <v>2487</v>
      </c>
      <c r="J143" s="17" t="s">
        <v>49</v>
      </c>
      <c r="K143" s="18">
        <v>2009</v>
      </c>
      <c r="L143" s="17" t="s">
        <v>53</v>
      </c>
      <c r="M143" s="17" t="s">
        <v>53</v>
      </c>
      <c r="N143" s="17" t="s">
        <v>50</v>
      </c>
      <c r="O143" s="202" t="s">
        <v>50</v>
      </c>
      <c r="P143" s="450">
        <v>64</v>
      </c>
      <c r="Q143" s="202">
        <f>P143/V143</f>
        <v>4.5714285714285712</v>
      </c>
      <c r="R143" s="17">
        <v>61</v>
      </c>
      <c r="S143" s="202">
        <f>R143/V143</f>
        <v>4.3571428571428568</v>
      </c>
      <c r="T143" s="450"/>
      <c r="U143" s="202"/>
      <c r="V143" s="12">
        <v>14</v>
      </c>
      <c r="W143" s="443"/>
      <c r="X143" s="189" t="s">
        <v>54</v>
      </c>
      <c r="Y143" s="193" t="s">
        <v>53</v>
      </c>
      <c r="Z143" s="17" t="s">
        <v>53</v>
      </c>
      <c r="AA143" s="17" t="s">
        <v>53</v>
      </c>
      <c r="AB143" s="17" t="s">
        <v>55</v>
      </c>
      <c r="AC143" s="17">
        <v>2021</v>
      </c>
      <c r="AD143" s="665" t="s">
        <v>3333</v>
      </c>
      <c r="AE143" s="665" t="s">
        <v>3334</v>
      </c>
      <c r="AF143" s="12" t="s">
        <v>3333</v>
      </c>
      <c r="AG143" s="12" t="s">
        <v>70</v>
      </c>
      <c r="AH143" s="440" t="s">
        <v>50</v>
      </c>
      <c r="AI143" s="17" t="s">
        <v>50</v>
      </c>
      <c r="AJ143" s="17" t="s">
        <v>509</v>
      </c>
      <c r="AK143" s="17" t="s">
        <v>510</v>
      </c>
      <c r="AL143" s="686" t="s">
        <v>59</v>
      </c>
      <c r="AM143" s="18" t="s">
        <v>54</v>
      </c>
      <c r="AN143" s="13" t="s">
        <v>513</v>
      </c>
      <c r="AO143" s="200">
        <v>353457</v>
      </c>
      <c r="AP143" s="12" t="s">
        <v>3095</v>
      </c>
      <c r="AQ143" s="17" t="s">
        <v>69</v>
      </c>
      <c r="AR143" s="12" t="s">
        <v>3095</v>
      </c>
      <c r="AS143" s="17" t="s">
        <v>69</v>
      </c>
      <c r="AT143" s="12"/>
      <c r="AU143" s="359"/>
      <c r="AV143" s="719"/>
      <c r="AW143" s="719"/>
      <c r="AX143" s="719"/>
    </row>
    <row r="144" spans="1:50" ht="38.25" customHeight="1">
      <c r="A144" s="356">
        <v>134</v>
      </c>
      <c r="B144" s="299" t="s">
        <v>514</v>
      </c>
      <c r="C144" s="12" t="s">
        <v>3173</v>
      </c>
      <c r="D144" s="20" t="s">
        <v>2443</v>
      </c>
      <c r="E144" s="12" t="s">
        <v>511</v>
      </c>
      <c r="F144" s="17">
        <v>14</v>
      </c>
      <c r="G144" s="406" t="s">
        <v>3327</v>
      </c>
      <c r="H144" s="461" t="s">
        <v>51</v>
      </c>
      <c r="I144" s="17">
        <v>2487</v>
      </c>
      <c r="J144" s="17" t="s">
        <v>49</v>
      </c>
      <c r="K144" s="18">
        <v>2009</v>
      </c>
      <c r="L144" s="17" t="s">
        <v>53</v>
      </c>
      <c r="M144" s="17" t="s">
        <v>53</v>
      </c>
      <c r="N144" s="17" t="s">
        <v>50</v>
      </c>
      <c r="O144" s="202" t="s">
        <v>50</v>
      </c>
      <c r="P144" s="450">
        <v>30</v>
      </c>
      <c r="Q144" s="202">
        <f>P144/V144</f>
        <v>2.1428571428571428</v>
      </c>
      <c r="R144" s="17" t="s">
        <v>50</v>
      </c>
      <c r="S144" s="202" t="s">
        <v>50</v>
      </c>
      <c r="T144" s="450"/>
      <c r="U144" s="202"/>
      <c r="V144" s="12">
        <v>14</v>
      </c>
      <c r="W144" s="443"/>
      <c r="X144" s="189" t="s">
        <v>54</v>
      </c>
      <c r="Y144" s="193" t="s">
        <v>53</v>
      </c>
      <c r="Z144" s="17" t="s">
        <v>53</v>
      </c>
      <c r="AA144" s="17" t="s">
        <v>53</v>
      </c>
      <c r="AB144" s="17" t="s">
        <v>55</v>
      </c>
      <c r="AC144" s="17">
        <v>2021</v>
      </c>
      <c r="AD144" s="665" t="s">
        <v>3333</v>
      </c>
      <c r="AE144" s="665" t="s">
        <v>3334</v>
      </c>
      <c r="AF144" s="12" t="s">
        <v>3333</v>
      </c>
      <c r="AG144" s="12" t="s">
        <v>70</v>
      </c>
      <c r="AH144" s="440" t="s">
        <v>50</v>
      </c>
      <c r="AI144" s="17" t="s">
        <v>50</v>
      </c>
      <c r="AJ144" s="17" t="s">
        <v>515</v>
      </c>
      <c r="AK144" s="17" t="s">
        <v>516</v>
      </c>
      <c r="AL144" s="686" t="s">
        <v>59</v>
      </c>
      <c r="AM144" s="18" t="s">
        <v>54</v>
      </c>
      <c r="AN144" s="13" t="s">
        <v>517</v>
      </c>
      <c r="AO144" s="200">
        <v>353459</v>
      </c>
      <c r="AP144" s="12" t="s">
        <v>3095</v>
      </c>
      <c r="AQ144" s="17" t="s">
        <v>69</v>
      </c>
      <c r="AR144" s="12" t="s">
        <v>3095</v>
      </c>
      <c r="AS144" s="17" t="s">
        <v>69</v>
      </c>
      <c r="AT144" s="12"/>
      <c r="AU144" s="359"/>
      <c r="AV144" s="719"/>
      <c r="AW144" s="719"/>
      <c r="AX144" s="719"/>
    </row>
    <row r="145" spans="1:50" s="185" customFormat="1" ht="38.25" customHeight="1">
      <c r="A145" s="356">
        <v>135</v>
      </c>
      <c r="B145" s="299" t="s">
        <v>518</v>
      </c>
      <c r="C145" s="12" t="s">
        <v>3173</v>
      </c>
      <c r="D145" s="20" t="s">
        <v>2443</v>
      </c>
      <c r="E145" s="12" t="s">
        <v>511</v>
      </c>
      <c r="F145" s="17">
        <v>21</v>
      </c>
      <c r="G145" s="406" t="s">
        <v>3327</v>
      </c>
      <c r="H145" s="461" t="s">
        <v>51</v>
      </c>
      <c r="I145" s="17">
        <v>3623</v>
      </c>
      <c r="J145" s="17" t="s">
        <v>49</v>
      </c>
      <c r="K145" s="18">
        <v>2009</v>
      </c>
      <c r="L145" s="17" t="s">
        <v>53</v>
      </c>
      <c r="M145" s="17" t="s">
        <v>53</v>
      </c>
      <c r="N145" s="17" t="s">
        <v>50</v>
      </c>
      <c r="O145" s="202" t="s">
        <v>50</v>
      </c>
      <c r="P145" s="450">
        <v>56</v>
      </c>
      <c r="Q145" s="202">
        <f>P145/V145</f>
        <v>2.6666666666666665</v>
      </c>
      <c r="R145" s="17">
        <v>62</v>
      </c>
      <c r="S145" s="202">
        <f>R145/V145</f>
        <v>2.9523809523809526</v>
      </c>
      <c r="T145" s="450"/>
      <c r="U145" s="202"/>
      <c r="V145" s="12">
        <v>21</v>
      </c>
      <c r="W145" s="443"/>
      <c r="X145" s="189" t="s">
        <v>54</v>
      </c>
      <c r="Y145" s="193" t="s">
        <v>53</v>
      </c>
      <c r="Z145" s="17" t="s">
        <v>53</v>
      </c>
      <c r="AA145" s="17" t="s">
        <v>53</v>
      </c>
      <c r="AB145" s="17" t="s">
        <v>55</v>
      </c>
      <c r="AC145" s="17">
        <v>2021</v>
      </c>
      <c r="AD145" s="665" t="s">
        <v>3333</v>
      </c>
      <c r="AE145" s="665" t="s">
        <v>3334</v>
      </c>
      <c r="AF145" s="12" t="s">
        <v>3333</v>
      </c>
      <c r="AG145" s="12" t="s">
        <v>70</v>
      </c>
      <c r="AH145" s="440" t="s">
        <v>50</v>
      </c>
      <c r="AI145" s="17" t="s">
        <v>50</v>
      </c>
      <c r="AJ145" s="17" t="s">
        <v>519</v>
      </c>
      <c r="AK145" s="17" t="s">
        <v>520</v>
      </c>
      <c r="AL145" s="686" t="s">
        <v>59</v>
      </c>
      <c r="AM145" s="18" t="s">
        <v>54</v>
      </c>
      <c r="AN145" s="13" t="s">
        <v>521</v>
      </c>
      <c r="AO145" s="200">
        <v>353458</v>
      </c>
      <c r="AP145" s="12" t="s">
        <v>3095</v>
      </c>
      <c r="AQ145" s="17" t="s">
        <v>69</v>
      </c>
      <c r="AR145" s="12" t="s">
        <v>3095</v>
      </c>
      <c r="AS145" s="17" t="s">
        <v>69</v>
      </c>
      <c r="AT145" s="12"/>
      <c r="AU145" s="359"/>
      <c r="AV145" s="720"/>
      <c r="AW145" s="720"/>
      <c r="AX145" s="720"/>
    </row>
    <row r="146" spans="1:50" ht="51" customHeight="1">
      <c r="A146" s="356">
        <v>136</v>
      </c>
      <c r="B146" s="405" t="s">
        <v>522</v>
      </c>
      <c r="C146" s="184" t="s">
        <v>3174</v>
      </c>
      <c r="D146" s="183" t="s">
        <v>523</v>
      </c>
      <c r="E146" s="184" t="s">
        <v>511</v>
      </c>
      <c r="F146" s="181">
        <v>14</v>
      </c>
      <c r="G146" s="406" t="s">
        <v>3327</v>
      </c>
      <c r="H146" s="12" t="s">
        <v>50</v>
      </c>
      <c r="I146" s="181" t="s">
        <v>3327</v>
      </c>
      <c r="J146" s="181" t="s">
        <v>64</v>
      </c>
      <c r="K146" s="182">
        <v>2010</v>
      </c>
      <c r="L146" s="17" t="s">
        <v>53</v>
      </c>
      <c r="M146" s="17" t="s">
        <v>53</v>
      </c>
      <c r="N146" s="17" t="s">
        <v>50</v>
      </c>
      <c r="O146" s="202" t="s">
        <v>50</v>
      </c>
      <c r="P146" s="450">
        <v>17</v>
      </c>
      <c r="Q146" s="202">
        <f>P146/V146</f>
        <v>1</v>
      </c>
      <c r="R146" s="17" t="s">
        <v>50</v>
      </c>
      <c r="S146" s="202" t="s">
        <v>50</v>
      </c>
      <c r="T146" s="450"/>
      <c r="U146" s="202"/>
      <c r="V146" s="184">
        <v>17</v>
      </c>
      <c r="W146" s="456"/>
      <c r="X146" s="730" t="s">
        <v>53</v>
      </c>
      <c r="Y146" s="193" t="s">
        <v>53</v>
      </c>
      <c r="Z146" s="17" t="s">
        <v>54</v>
      </c>
      <c r="AA146" s="17" t="s">
        <v>53</v>
      </c>
      <c r="AB146" s="181" t="s">
        <v>53</v>
      </c>
      <c r="AC146" s="181" t="s">
        <v>50</v>
      </c>
      <c r="AD146" s="665" t="s">
        <v>3333</v>
      </c>
      <c r="AE146" s="665" t="s">
        <v>3334</v>
      </c>
      <c r="AF146" s="12" t="s">
        <v>3333</v>
      </c>
      <c r="AG146" s="184" t="s">
        <v>3333</v>
      </c>
      <c r="AH146" s="440" t="s">
        <v>50</v>
      </c>
      <c r="AI146" s="17" t="s">
        <v>50</v>
      </c>
      <c r="AJ146" s="181" t="s">
        <v>524</v>
      </c>
      <c r="AK146" s="181" t="s">
        <v>525</v>
      </c>
      <c r="AL146" s="686" t="s">
        <v>59</v>
      </c>
      <c r="AM146" s="18" t="s">
        <v>3327</v>
      </c>
      <c r="AN146" s="18" t="s">
        <v>3327</v>
      </c>
      <c r="AO146" s="201">
        <v>366225</v>
      </c>
      <c r="AP146" s="184" t="s">
        <v>3088</v>
      </c>
      <c r="AQ146" s="181" t="s">
        <v>78</v>
      </c>
      <c r="AR146" s="184" t="s">
        <v>3088</v>
      </c>
      <c r="AS146" s="181" t="s">
        <v>78</v>
      </c>
      <c r="AT146" s="184" t="s">
        <v>53</v>
      </c>
      <c r="AU146" s="361"/>
      <c r="AV146" s="719"/>
      <c r="AW146" s="719"/>
      <c r="AX146" s="719"/>
    </row>
    <row r="147" spans="1:50" ht="25.5" customHeight="1">
      <c r="A147" s="356">
        <v>137</v>
      </c>
      <c r="B147" s="299" t="s">
        <v>526</v>
      </c>
      <c r="C147" s="12" t="s">
        <v>3173</v>
      </c>
      <c r="D147" s="20" t="s">
        <v>2445</v>
      </c>
      <c r="E147" s="12" t="s">
        <v>365</v>
      </c>
      <c r="F147" s="17">
        <v>4.5999999999999996</v>
      </c>
      <c r="G147" s="406" t="s">
        <v>3327</v>
      </c>
      <c r="H147" s="12" t="s">
        <v>50</v>
      </c>
      <c r="I147" s="17" t="s">
        <v>3327</v>
      </c>
      <c r="J147" s="17" t="s">
        <v>64</v>
      </c>
      <c r="K147" s="18">
        <v>2002</v>
      </c>
      <c r="L147" s="17" t="s">
        <v>53</v>
      </c>
      <c r="M147" s="17" t="s">
        <v>53</v>
      </c>
      <c r="N147" s="17" t="s">
        <v>50</v>
      </c>
      <c r="O147" s="202" t="s">
        <v>50</v>
      </c>
      <c r="P147" s="450" t="s">
        <v>50</v>
      </c>
      <c r="Q147" s="202" t="s">
        <v>50</v>
      </c>
      <c r="R147" s="17" t="s">
        <v>50</v>
      </c>
      <c r="S147" s="202" t="s">
        <v>50</v>
      </c>
      <c r="T147" s="450"/>
      <c r="U147" s="202" t="e">
        <f t="shared" si="3"/>
        <v>#DIV/0!</v>
      </c>
      <c r="V147" s="12"/>
      <c r="W147" s="443"/>
      <c r="X147" s="189" t="s">
        <v>3327</v>
      </c>
      <c r="Y147" s="193" t="s">
        <v>53</v>
      </c>
      <c r="Z147" s="440" t="s">
        <v>53</v>
      </c>
      <c r="AA147" s="440" t="s">
        <v>53</v>
      </c>
      <c r="AB147" s="17" t="s">
        <v>55</v>
      </c>
      <c r="AC147" s="17">
        <v>2019</v>
      </c>
      <c r="AD147" s="665" t="s">
        <v>3333</v>
      </c>
      <c r="AE147" s="665" t="s">
        <v>3334</v>
      </c>
      <c r="AF147" s="12" t="s">
        <v>3333</v>
      </c>
      <c r="AG147" s="12" t="s">
        <v>3374</v>
      </c>
      <c r="AH147" s="440" t="s">
        <v>50</v>
      </c>
      <c r="AI147" s="17" t="s">
        <v>50</v>
      </c>
      <c r="AJ147" s="17" t="s">
        <v>527</v>
      </c>
      <c r="AK147" s="17" t="s">
        <v>528</v>
      </c>
      <c r="AL147" s="686" t="s">
        <v>59</v>
      </c>
      <c r="AM147" s="18" t="s">
        <v>3327</v>
      </c>
      <c r="AN147" s="18" t="s">
        <v>3327</v>
      </c>
      <c r="AO147" s="200">
        <v>297966</v>
      </c>
      <c r="AP147" s="12" t="s">
        <v>529</v>
      </c>
      <c r="AQ147" s="12" t="s">
        <v>530</v>
      </c>
      <c r="AR147" s="12" t="s">
        <v>3095</v>
      </c>
      <c r="AS147" s="17" t="s">
        <v>69</v>
      </c>
      <c r="AT147" s="12"/>
      <c r="AU147" s="360"/>
      <c r="AV147" s="719"/>
      <c r="AW147" s="719"/>
      <c r="AX147" s="719"/>
    </row>
    <row r="148" spans="1:50" ht="25.5" customHeight="1">
      <c r="A148" s="356">
        <v>138</v>
      </c>
      <c r="B148" s="299" t="s">
        <v>531</v>
      </c>
      <c r="C148" s="12" t="s">
        <v>3173</v>
      </c>
      <c r="D148" s="20" t="s">
        <v>2444</v>
      </c>
      <c r="E148" s="12" t="s">
        <v>365</v>
      </c>
      <c r="F148" s="17">
        <v>4.5999999999999996</v>
      </c>
      <c r="G148" s="406" t="s">
        <v>3327</v>
      </c>
      <c r="H148" s="12" t="s">
        <v>50</v>
      </c>
      <c r="I148" s="17" t="s">
        <v>3327</v>
      </c>
      <c r="J148" s="17" t="s">
        <v>64</v>
      </c>
      <c r="K148" s="18">
        <v>2002</v>
      </c>
      <c r="L148" s="17" t="s">
        <v>53</v>
      </c>
      <c r="M148" s="17" t="s">
        <v>53</v>
      </c>
      <c r="N148" s="17" t="s">
        <v>50</v>
      </c>
      <c r="O148" s="202" t="s">
        <v>50</v>
      </c>
      <c r="P148" s="450" t="s">
        <v>50</v>
      </c>
      <c r="Q148" s="202" t="s">
        <v>50</v>
      </c>
      <c r="R148" s="17" t="s">
        <v>50</v>
      </c>
      <c r="S148" s="202" t="s">
        <v>50</v>
      </c>
      <c r="T148" s="450"/>
      <c r="U148" s="202" t="e">
        <f t="shared" si="3"/>
        <v>#DIV/0!</v>
      </c>
      <c r="V148" s="12"/>
      <c r="W148" s="443"/>
      <c r="X148" s="189" t="s">
        <v>3327</v>
      </c>
      <c r="Y148" s="193" t="s">
        <v>53</v>
      </c>
      <c r="Z148" s="440" t="s">
        <v>53</v>
      </c>
      <c r="AA148" s="440" t="s">
        <v>53</v>
      </c>
      <c r="AB148" s="17" t="s">
        <v>55</v>
      </c>
      <c r="AC148" s="17">
        <v>2019</v>
      </c>
      <c r="AD148" s="665" t="s">
        <v>3333</v>
      </c>
      <c r="AE148" s="665" t="s">
        <v>3334</v>
      </c>
      <c r="AF148" s="12" t="s">
        <v>3333</v>
      </c>
      <c r="AG148" s="12" t="s">
        <v>3374</v>
      </c>
      <c r="AH148" s="440" t="s">
        <v>50</v>
      </c>
      <c r="AI148" s="17" t="s">
        <v>50</v>
      </c>
      <c r="AJ148" s="17" t="s">
        <v>532</v>
      </c>
      <c r="AK148" s="17" t="s">
        <v>533</v>
      </c>
      <c r="AL148" s="686" t="s">
        <v>59</v>
      </c>
      <c r="AM148" s="18" t="s">
        <v>3327</v>
      </c>
      <c r="AN148" s="18" t="s">
        <v>3327</v>
      </c>
      <c r="AO148" s="200">
        <v>297966</v>
      </c>
      <c r="AP148" s="12" t="s">
        <v>529</v>
      </c>
      <c r="AQ148" s="12" t="s">
        <v>530</v>
      </c>
      <c r="AR148" s="12" t="s">
        <v>3095</v>
      </c>
      <c r="AS148" s="17" t="s">
        <v>69</v>
      </c>
      <c r="AT148" s="12"/>
      <c r="AU148" s="360"/>
      <c r="AV148" s="719"/>
      <c r="AW148" s="719"/>
      <c r="AX148" s="719"/>
    </row>
    <row r="149" spans="1:50" ht="38.25" customHeight="1">
      <c r="A149" s="356">
        <v>139</v>
      </c>
      <c r="B149" s="299" t="s">
        <v>534</v>
      </c>
      <c r="C149" s="12" t="s">
        <v>3174</v>
      </c>
      <c r="D149" s="20" t="s">
        <v>2446</v>
      </c>
      <c r="E149" s="12" t="s">
        <v>365</v>
      </c>
      <c r="F149" s="17">
        <v>5</v>
      </c>
      <c r="G149" s="13" t="s">
        <v>50</v>
      </c>
      <c r="H149" s="465" t="s">
        <v>50</v>
      </c>
      <c r="I149" s="17" t="s">
        <v>50</v>
      </c>
      <c r="J149" s="17" t="s">
        <v>64</v>
      </c>
      <c r="K149" s="18">
        <v>2016</v>
      </c>
      <c r="L149" s="17" t="s">
        <v>50</v>
      </c>
      <c r="M149" s="17" t="s">
        <v>50</v>
      </c>
      <c r="N149" s="17" t="s">
        <v>50</v>
      </c>
      <c r="O149" s="202" t="s">
        <v>50</v>
      </c>
      <c r="P149" s="450" t="s">
        <v>50</v>
      </c>
      <c r="Q149" s="202" t="s">
        <v>50</v>
      </c>
      <c r="R149" s="17" t="s">
        <v>50</v>
      </c>
      <c r="S149" s="202" t="s">
        <v>50</v>
      </c>
      <c r="T149" s="450"/>
      <c r="U149" s="202" t="e">
        <f t="shared" si="3"/>
        <v>#DIV/0!</v>
      </c>
      <c r="V149" s="12"/>
      <c r="W149" s="443"/>
      <c r="X149" s="189" t="s">
        <v>3327</v>
      </c>
      <c r="Y149" s="193" t="s">
        <v>53</v>
      </c>
      <c r="Z149" s="17" t="s">
        <v>50</v>
      </c>
      <c r="AA149" s="17" t="s">
        <v>50</v>
      </c>
      <c r="AB149" s="17" t="s">
        <v>53</v>
      </c>
      <c r="AC149" s="17" t="s">
        <v>50</v>
      </c>
      <c r="AD149" s="665" t="s">
        <v>50</v>
      </c>
      <c r="AE149" s="665" t="s">
        <v>50</v>
      </c>
      <c r="AF149" s="12" t="s">
        <v>50</v>
      </c>
      <c r="AG149" s="12"/>
      <c r="AH149" s="440" t="s">
        <v>50</v>
      </c>
      <c r="AI149" s="17" t="s">
        <v>50</v>
      </c>
      <c r="AJ149" s="17" t="s">
        <v>535</v>
      </c>
      <c r="AK149" s="17" t="s">
        <v>536</v>
      </c>
      <c r="AL149" s="688" t="s">
        <v>50</v>
      </c>
      <c r="AM149" s="18" t="s">
        <v>50</v>
      </c>
      <c r="AN149" s="18" t="s">
        <v>50</v>
      </c>
      <c r="AO149" s="200"/>
      <c r="AP149" s="12" t="s">
        <v>3090</v>
      </c>
      <c r="AQ149" s="17" t="s">
        <v>89</v>
      </c>
      <c r="AR149" s="12" t="s">
        <v>3090</v>
      </c>
      <c r="AS149" s="17" t="s">
        <v>89</v>
      </c>
      <c r="AT149" s="12"/>
      <c r="AU149" s="360"/>
      <c r="AV149" s="719"/>
      <c r="AW149" s="719"/>
      <c r="AX149" s="719"/>
    </row>
    <row r="150" spans="1:50" ht="38.25" customHeight="1">
      <c r="A150" s="356">
        <v>140</v>
      </c>
      <c r="B150" s="299" t="s">
        <v>537</v>
      </c>
      <c r="C150" s="12" t="s">
        <v>3174</v>
      </c>
      <c r="D150" s="20" t="s">
        <v>2447</v>
      </c>
      <c r="E150" s="12" t="s">
        <v>365</v>
      </c>
      <c r="F150" s="17">
        <v>5</v>
      </c>
      <c r="G150" s="13" t="s">
        <v>50</v>
      </c>
      <c r="H150" s="465" t="s">
        <v>50</v>
      </c>
      <c r="I150" s="17" t="s">
        <v>50</v>
      </c>
      <c r="J150" s="17" t="s">
        <v>64</v>
      </c>
      <c r="K150" s="18">
        <v>2009</v>
      </c>
      <c r="L150" s="17" t="s">
        <v>50</v>
      </c>
      <c r="M150" s="17" t="s">
        <v>50</v>
      </c>
      <c r="N150" s="17" t="s">
        <v>50</v>
      </c>
      <c r="O150" s="202" t="s">
        <v>50</v>
      </c>
      <c r="P150" s="450" t="s">
        <v>50</v>
      </c>
      <c r="Q150" s="202" t="s">
        <v>50</v>
      </c>
      <c r="R150" s="17" t="s">
        <v>50</v>
      </c>
      <c r="S150" s="202" t="s">
        <v>50</v>
      </c>
      <c r="T150" s="450"/>
      <c r="U150" s="202" t="e">
        <f t="shared" si="3"/>
        <v>#DIV/0!</v>
      </c>
      <c r="V150" s="12"/>
      <c r="W150" s="443"/>
      <c r="X150" s="189" t="s">
        <v>3327</v>
      </c>
      <c r="Y150" s="193" t="s">
        <v>53</v>
      </c>
      <c r="Z150" s="17" t="s">
        <v>50</v>
      </c>
      <c r="AA150" s="17" t="s">
        <v>50</v>
      </c>
      <c r="AB150" s="17" t="s">
        <v>53</v>
      </c>
      <c r="AC150" s="17" t="s">
        <v>50</v>
      </c>
      <c r="AD150" s="665" t="s">
        <v>50</v>
      </c>
      <c r="AE150" s="665" t="s">
        <v>50</v>
      </c>
      <c r="AF150" s="12" t="s">
        <v>50</v>
      </c>
      <c r="AG150" s="12"/>
      <c r="AH150" s="440" t="s">
        <v>50</v>
      </c>
      <c r="AI150" s="17" t="s">
        <v>50</v>
      </c>
      <c r="AJ150" s="17" t="s">
        <v>538</v>
      </c>
      <c r="AK150" s="17" t="s">
        <v>539</v>
      </c>
      <c r="AL150" s="688" t="s">
        <v>50</v>
      </c>
      <c r="AM150" s="18" t="s">
        <v>50</v>
      </c>
      <c r="AN150" s="18" t="s">
        <v>50</v>
      </c>
      <c r="AO150" s="200"/>
      <c r="AP150" s="12" t="s">
        <v>3090</v>
      </c>
      <c r="AQ150" s="17" t="s">
        <v>89</v>
      </c>
      <c r="AR150" s="12" t="s">
        <v>3090</v>
      </c>
      <c r="AS150" s="17" t="s">
        <v>89</v>
      </c>
      <c r="AT150" s="12"/>
      <c r="AU150" s="360"/>
      <c r="AV150" s="719"/>
      <c r="AW150" s="719"/>
      <c r="AX150" s="719"/>
    </row>
    <row r="151" spans="1:50" s="185" customFormat="1" ht="38.25" customHeight="1">
      <c r="A151" s="356">
        <v>141</v>
      </c>
      <c r="B151" s="299" t="s">
        <v>540</v>
      </c>
      <c r="C151" s="12" t="s">
        <v>3174</v>
      </c>
      <c r="D151" s="20" t="s">
        <v>2448</v>
      </c>
      <c r="E151" s="12" t="s">
        <v>365</v>
      </c>
      <c r="F151" s="17">
        <v>5</v>
      </c>
      <c r="G151" s="13" t="s">
        <v>50</v>
      </c>
      <c r="H151" s="465" t="s">
        <v>50</v>
      </c>
      <c r="I151" s="17" t="s">
        <v>50</v>
      </c>
      <c r="J151" s="17" t="s">
        <v>64</v>
      </c>
      <c r="K151" s="18">
        <v>2009</v>
      </c>
      <c r="L151" s="17" t="s">
        <v>50</v>
      </c>
      <c r="M151" s="17" t="s">
        <v>50</v>
      </c>
      <c r="N151" s="17" t="s">
        <v>50</v>
      </c>
      <c r="O151" s="202" t="s">
        <v>50</v>
      </c>
      <c r="P151" s="450" t="s">
        <v>50</v>
      </c>
      <c r="Q151" s="202" t="s">
        <v>50</v>
      </c>
      <c r="R151" s="17" t="s">
        <v>50</v>
      </c>
      <c r="S151" s="202" t="s">
        <v>50</v>
      </c>
      <c r="T151" s="450"/>
      <c r="U151" s="202" t="e">
        <f t="shared" si="3"/>
        <v>#DIV/0!</v>
      </c>
      <c r="V151" s="12"/>
      <c r="W151" s="443"/>
      <c r="X151" s="189" t="s">
        <v>3327</v>
      </c>
      <c r="Y151" s="193" t="s">
        <v>53</v>
      </c>
      <c r="Z151" s="17" t="s">
        <v>50</v>
      </c>
      <c r="AA151" s="17" t="s">
        <v>50</v>
      </c>
      <c r="AB151" s="17" t="s">
        <v>53</v>
      </c>
      <c r="AC151" s="17" t="s">
        <v>50</v>
      </c>
      <c r="AD151" s="665" t="s">
        <v>50</v>
      </c>
      <c r="AE151" s="665" t="s">
        <v>50</v>
      </c>
      <c r="AF151" s="12" t="s">
        <v>50</v>
      </c>
      <c r="AG151" s="12"/>
      <c r="AH151" s="440" t="s">
        <v>50</v>
      </c>
      <c r="AI151" s="17" t="s">
        <v>50</v>
      </c>
      <c r="AJ151" s="17" t="s">
        <v>541</v>
      </c>
      <c r="AK151" s="17" t="s">
        <v>542</v>
      </c>
      <c r="AL151" s="688" t="s">
        <v>50</v>
      </c>
      <c r="AM151" s="18" t="s">
        <v>50</v>
      </c>
      <c r="AN151" s="18" t="s">
        <v>50</v>
      </c>
      <c r="AO151" s="200"/>
      <c r="AP151" s="12" t="s">
        <v>3090</v>
      </c>
      <c r="AQ151" s="17" t="s">
        <v>89</v>
      </c>
      <c r="AR151" s="12" t="s">
        <v>3090</v>
      </c>
      <c r="AS151" s="17" t="s">
        <v>89</v>
      </c>
      <c r="AT151" s="12"/>
      <c r="AU151" s="360"/>
      <c r="AV151" s="720"/>
      <c r="AW151" s="720"/>
      <c r="AX151" s="720"/>
    </row>
    <row r="152" spans="1:50" s="185" customFormat="1" ht="38.25" customHeight="1">
      <c r="A152" s="356">
        <v>142</v>
      </c>
      <c r="B152" s="405" t="s">
        <v>543</v>
      </c>
      <c r="C152" s="184" t="s">
        <v>3174</v>
      </c>
      <c r="D152" s="183" t="s">
        <v>2449</v>
      </c>
      <c r="E152" s="184" t="s">
        <v>3268</v>
      </c>
      <c r="F152" s="181">
        <v>17.600000000000001</v>
      </c>
      <c r="G152" s="406" t="s">
        <v>3327</v>
      </c>
      <c r="H152" s="12" t="s">
        <v>50</v>
      </c>
      <c r="I152" s="406" t="s">
        <v>3327</v>
      </c>
      <c r="J152" s="181" t="s">
        <v>64</v>
      </c>
      <c r="K152" s="182">
        <v>2009</v>
      </c>
      <c r="L152" s="181" t="s">
        <v>53</v>
      </c>
      <c r="M152" s="17" t="s">
        <v>53</v>
      </c>
      <c r="N152" s="17" t="s">
        <v>50</v>
      </c>
      <c r="O152" s="202" t="s">
        <v>50</v>
      </c>
      <c r="P152" s="450">
        <v>86</v>
      </c>
      <c r="Q152" s="202">
        <f>P152/V152</f>
        <v>5.0588235294117645</v>
      </c>
      <c r="R152" s="17" t="s">
        <v>50</v>
      </c>
      <c r="S152" s="202" t="s">
        <v>50</v>
      </c>
      <c r="T152" s="450"/>
      <c r="U152" s="202"/>
      <c r="V152" s="184">
        <v>17</v>
      </c>
      <c r="W152" s="456"/>
      <c r="X152" s="730" t="s">
        <v>54</v>
      </c>
      <c r="Y152" s="193" t="s">
        <v>53</v>
      </c>
      <c r="Z152" s="17" t="s">
        <v>53</v>
      </c>
      <c r="AA152" s="17" t="s">
        <v>53</v>
      </c>
      <c r="AB152" s="181" t="s">
        <v>53</v>
      </c>
      <c r="AC152" s="17" t="s">
        <v>50</v>
      </c>
      <c r="AD152" s="195" t="s">
        <v>3333</v>
      </c>
      <c r="AE152" s="195" t="s">
        <v>3334</v>
      </c>
      <c r="AF152" s="777" t="s">
        <v>3333</v>
      </c>
      <c r="AG152" s="195"/>
      <c r="AH152" s="440" t="s">
        <v>50</v>
      </c>
      <c r="AI152" s="17" t="s">
        <v>50</v>
      </c>
      <c r="AJ152" s="181" t="s">
        <v>544</v>
      </c>
      <c r="AK152" s="181" t="s">
        <v>545</v>
      </c>
      <c r="AL152" s="688" t="s">
        <v>50</v>
      </c>
      <c r="AM152" s="18" t="s">
        <v>50</v>
      </c>
      <c r="AN152" s="18" t="s">
        <v>50</v>
      </c>
      <c r="AO152" s="201"/>
      <c r="AP152" s="184"/>
      <c r="AQ152" s="181"/>
      <c r="AR152" s="184"/>
      <c r="AS152" s="181"/>
      <c r="AT152" s="184"/>
      <c r="AU152" s="361"/>
      <c r="AV152" s="720"/>
      <c r="AW152" s="720"/>
      <c r="AX152" s="720"/>
    </row>
    <row r="153" spans="1:50" s="185" customFormat="1" ht="38.25" customHeight="1">
      <c r="A153" s="356">
        <v>143</v>
      </c>
      <c r="B153" s="405" t="s">
        <v>546</v>
      </c>
      <c r="C153" s="184" t="s">
        <v>3174</v>
      </c>
      <c r="D153" s="183" t="s">
        <v>2450</v>
      </c>
      <c r="E153" s="184" t="s">
        <v>365</v>
      </c>
      <c r="F153" s="181">
        <v>5</v>
      </c>
      <c r="G153" s="406" t="s">
        <v>3327</v>
      </c>
      <c r="H153" s="12" t="s">
        <v>50</v>
      </c>
      <c r="I153" s="406" t="s">
        <v>3327</v>
      </c>
      <c r="J153" s="181" t="s">
        <v>64</v>
      </c>
      <c r="K153" s="182">
        <v>2009</v>
      </c>
      <c r="L153" s="181" t="s">
        <v>53</v>
      </c>
      <c r="M153" s="17" t="s">
        <v>53</v>
      </c>
      <c r="N153" s="17" t="s">
        <v>50</v>
      </c>
      <c r="O153" s="202" t="s">
        <v>50</v>
      </c>
      <c r="P153" s="450" t="s">
        <v>50</v>
      </c>
      <c r="Q153" s="202" t="s">
        <v>50</v>
      </c>
      <c r="R153" s="17" t="s">
        <v>50</v>
      </c>
      <c r="S153" s="202" t="s">
        <v>50</v>
      </c>
      <c r="T153" s="450"/>
      <c r="U153" s="202" t="e">
        <f t="shared" si="3"/>
        <v>#DIV/0!</v>
      </c>
      <c r="V153" s="184"/>
      <c r="W153" s="456"/>
      <c r="X153" s="730" t="s">
        <v>3327</v>
      </c>
      <c r="Y153" s="193" t="s">
        <v>53</v>
      </c>
      <c r="Z153" s="17" t="s">
        <v>53</v>
      </c>
      <c r="AA153" s="17" t="s">
        <v>53</v>
      </c>
      <c r="AB153" s="181" t="s">
        <v>53</v>
      </c>
      <c r="AC153" s="17" t="s">
        <v>50</v>
      </c>
      <c r="AD153" s="195" t="s">
        <v>3333</v>
      </c>
      <c r="AE153" s="195" t="s">
        <v>3334</v>
      </c>
      <c r="AF153" s="777" t="s">
        <v>3333</v>
      </c>
      <c r="AG153" s="195"/>
      <c r="AH153" s="440" t="s">
        <v>50</v>
      </c>
      <c r="AI153" s="17" t="s">
        <v>50</v>
      </c>
      <c r="AJ153" s="181" t="s">
        <v>547</v>
      </c>
      <c r="AK153" s="181" t="s">
        <v>548</v>
      </c>
      <c r="AL153" s="688" t="s">
        <v>50</v>
      </c>
      <c r="AM153" s="18" t="s">
        <v>50</v>
      </c>
      <c r="AN153" s="18" t="s">
        <v>50</v>
      </c>
      <c r="AO153" s="201">
        <v>297966</v>
      </c>
      <c r="AP153" s="184"/>
      <c r="AQ153" s="181"/>
      <c r="AR153" s="184"/>
      <c r="AS153" s="181"/>
      <c r="AT153" s="184"/>
      <c r="AU153" s="361"/>
      <c r="AV153" s="720"/>
      <c r="AW153" s="720"/>
      <c r="AX153" s="720"/>
    </row>
    <row r="154" spans="1:50" s="185" customFormat="1" ht="38.25" customHeight="1">
      <c r="A154" s="356">
        <v>144</v>
      </c>
      <c r="B154" s="405" t="s">
        <v>549</v>
      </c>
      <c r="C154" s="184" t="s">
        <v>3174</v>
      </c>
      <c r="D154" s="183" t="s">
        <v>2451</v>
      </c>
      <c r="E154" s="184" t="s">
        <v>365</v>
      </c>
      <c r="F154" s="181">
        <v>5</v>
      </c>
      <c r="G154" s="406" t="s">
        <v>3327</v>
      </c>
      <c r="H154" s="12" t="s">
        <v>50</v>
      </c>
      <c r="I154" s="406" t="s">
        <v>3327</v>
      </c>
      <c r="J154" s="181" t="s">
        <v>64</v>
      </c>
      <c r="K154" s="182">
        <v>2009</v>
      </c>
      <c r="L154" s="181" t="s">
        <v>53</v>
      </c>
      <c r="M154" s="17" t="s">
        <v>53</v>
      </c>
      <c r="N154" s="17" t="s">
        <v>50</v>
      </c>
      <c r="O154" s="202" t="s">
        <v>50</v>
      </c>
      <c r="P154" s="450" t="s">
        <v>50</v>
      </c>
      <c r="Q154" s="202" t="s">
        <v>50</v>
      </c>
      <c r="R154" s="17" t="s">
        <v>50</v>
      </c>
      <c r="S154" s="202" t="s">
        <v>50</v>
      </c>
      <c r="T154" s="450"/>
      <c r="U154" s="202" t="e">
        <f t="shared" si="3"/>
        <v>#DIV/0!</v>
      </c>
      <c r="V154" s="184"/>
      <c r="W154" s="456"/>
      <c r="X154" s="730" t="s">
        <v>3327</v>
      </c>
      <c r="Y154" s="193" t="s">
        <v>53</v>
      </c>
      <c r="Z154" s="17" t="s">
        <v>53</v>
      </c>
      <c r="AA154" s="17" t="s">
        <v>53</v>
      </c>
      <c r="AB154" s="181" t="s">
        <v>53</v>
      </c>
      <c r="AC154" s="17" t="s">
        <v>50</v>
      </c>
      <c r="AD154" s="195" t="s">
        <v>3333</v>
      </c>
      <c r="AE154" s="195" t="s">
        <v>3334</v>
      </c>
      <c r="AF154" s="777" t="s">
        <v>3333</v>
      </c>
      <c r="AG154" s="195"/>
      <c r="AH154" s="440" t="s">
        <v>50</v>
      </c>
      <c r="AI154" s="17" t="s">
        <v>50</v>
      </c>
      <c r="AJ154" s="181" t="s">
        <v>550</v>
      </c>
      <c r="AK154" s="181" t="s">
        <v>551</v>
      </c>
      <c r="AL154" s="688" t="s">
        <v>50</v>
      </c>
      <c r="AM154" s="18" t="s">
        <v>50</v>
      </c>
      <c r="AN154" s="18" t="s">
        <v>50</v>
      </c>
      <c r="AO154" s="201">
        <v>297966</v>
      </c>
      <c r="AP154" s="184"/>
      <c r="AQ154" s="181"/>
      <c r="AR154" s="184"/>
      <c r="AS154" s="181"/>
      <c r="AT154" s="184"/>
      <c r="AU154" s="361"/>
      <c r="AV154" s="720"/>
      <c r="AW154" s="720"/>
      <c r="AX154" s="720"/>
    </row>
    <row r="155" spans="1:50" s="185" customFormat="1" ht="38.25" customHeight="1">
      <c r="A155" s="356">
        <v>145</v>
      </c>
      <c r="B155" s="405" t="s">
        <v>552</v>
      </c>
      <c r="C155" s="184" t="s">
        <v>3174</v>
      </c>
      <c r="D155" s="183" t="s">
        <v>2452</v>
      </c>
      <c r="E155" s="184" t="s">
        <v>365</v>
      </c>
      <c r="F155" s="181">
        <v>5</v>
      </c>
      <c r="G155" s="406" t="s">
        <v>3327</v>
      </c>
      <c r="H155" s="12" t="s">
        <v>50</v>
      </c>
      <c r="I155" s="406" t="s">
        <v>3327</v>
      </c>
      <c r="J155" s="181" t="s">
        <v>64</v>
      </c>
      <c r="K155" s="182">
        <v>2009</v>
      </c>
      <c r="L155" s="181" t="s">
        <v>53</v>
      </c>
      <c r="M155" s="17" t="s">
        <v>53</v>
      </c>
      <c r="N155" s="17" t="s">
        <v>50</v>
      </c>
      <c r="O155" s="202" t="s">
        <v>50</v>
      </c>
      <c r="P155" s="450" t="s">
        <v>50</v>
      </c>
      <c r="Q155" s="202" t="s">
        <v>50</v>
      </c>
      <c r="R155" s="17" t="s">
        <v>50</v>
      </c>
      <c r="S155" s="202" t="s">
        <v>50</v>
      </c>
      <c r="T155" s="450"/>
      <c r="U155" s="202" t="e">
        <f t="shared" si="3"/>
        <v>#DIV/0!</v>
      </c>
      <c r="V155" s="184"/>
      <c r="W155" s="456"/>
      <c r="X155" s="730" t="s">
        <v>3327</v>
      </c>
      <c r="Y155" s="193" t="s">
        <v>53</v>
      </c>
      <c r="Z155" s="17" t="s">
        <v>53</v>
      </c>
      <c r="AA155" s="17" t="s">
        <v>53</v>
      </c>
      <c r="AB155" s="181" t="s">
        <v>53</v>
      </c>
      <c r="AC155" s="17" t="s">
        <v>50</v>
      </c>
      <c r="AD155" s="195" t="s">
        <v>3333</v>
      </c>
      <c r="AE155" s="195" t="s">
        <v>3334</v>
      </c>
      <c r="AF155" s="777" t="s">
        <v>3333</v>
      </c>
      <c r="AG155" s="195"/>
      <c r="AH155" s="440" t="s">
        <v>50</v>
      </c>
      <c r="AI155" s="17" t="s">
        <v>50</v>
      </c>
      <c r="AJ155" s="181" t="s">
        <v>553</v>
      </c>
      <c r="AK155" s="181" t="s">
        <v>554</v>
      </c>
      <c r="AL155" s="688" t="s">
        <v>50</v>
      </c>
      <c r="AM155" s="18" t="s">
        <v>50</v>
      </c>
      <c r="AN155" s="18" t="s">
        <v>50</v>
      </c>
      <c r="AO155" s="201">
        <v>297966</v>
      </c>
      <c r="AP155" s="184"/>
      <c r="AQ155" s="181"/>
      <c r="AR155" s="184"/>
      <c r="AS155" s="181"/>
      <c r="AT155" s="184"/>
      <c r="AU155" s="361"/>
      <c r="AV155" s="720"/>
      <c r="AW155" s="720"/>
      <c r="AX155" s="720"/>
    </row>
    <row r="156" spans="1:50" s="185" customFormat="1" ht="38.25" customHeight="1">
      <c r="A156" s="356">
        <v>146</v>
      </c>
      <c r="B156" s="405" t="s">
        <v>555</v>
      </c>
      <c r="C156" s="184" t="s">
        <v>3174</v>
      </c>
      <c r="D156" s="183" t="s">
        <v>2453</v>
      </c>
      <c r="E156" s="184" t="s">
        <v>365</v>
      </c>
      <c r="F156" s="181">
        <v>5</v>
      </c>
      <c r="G156" s="406" t="s">
        <v>3327</v>
      </c>
      <c r="H156" s="12" t="s">
        <v>50</v>
      </c>
      <c r="I156" s="406" t="s">
        <v>3327</v>
      </c>
      <c r="J156" s="181" t="s">
        <v>64</v>
      </c>
      <c r="K156" s="182">
        <v>2009</v>
      </c>
      <c r="L156" s="181" t="s">
        <v>53</v>
      </c>
      <c r="M156" s="17" t="s">
        <v>53</v>
      </c>
      <c r="N156" s="17" t="s">
        <v>50</v>
      </c>
      <c r="O156" s="202" t="s">
        <v>50</v>
      </c>
      <c r="P156" s="450" t="s">
        <v>50</v>
      </c>
      <c r="Q156" s="202" t="s">
        <v>50</v>
      </c>
      <c r="R156" s="17" t="s">
        <v>50</v>
      </c>
      <c r="S156" s="202" t="s">
        <v>50</v>
      </c>
      <c r="T156" s="450"/>
      <c r="U156" s="202" t="e">
        <f t="shared" si="3"/>
        <v>#DIV/0!</v>
      </c>
      <c r="V156" s="184"/>
      <c r="W156" s="456"/>
      <c r="X156" s="730" t="s">
        <v>3327</v>
      </c>
      <c r="Y156" s="193" t="s">
        <v>53</v>
      </c>
      <c r="Z156" s="17" t="s">
        <v>53</v>
      </c>
      <c r="AA156" s="17" t="s">
        <v>53</v>
      </c>
      <c r="AB156" s="181" t="s">
        <v>53</v>
      </c>
      <c r="AC156" s="17" t="s">
        <v>50</v>
      </c>
      <c r="AD156" s="195" t="s">
        <v>3333</v>
      </c>
      <c r="AE156" s="195" t="s">
        <v>3334</v>
      </c>
      <c r="AF156" s="777" t="s">
        <v>3333</v>
      </c>
      <c r="AG156" s="195"/>
      <c r="AH156" s="440" t="s">
        <v>50</v>
      </c>
      <c r="AI156" s="17" t="s">
        <v>50</v>
      </c>
      <c r="AJ156" s="181" t="s">
        <v>556</v>
      </c>
      <c r="AK156" s="181" t="s">
        <v>557</v>
      </c>
      <c r="AL156" s="688" t="s">
        <v>50</v>
      </c>
      <c r="AM156" s="18" t="s">
        <v>50</v>
      </c>
      <c r="AN156" s="18" t="s">
        <v>50</v>
      </c>
      <c r="AO156" s="201">
        <v>297966</v>
      </c>
      <c r="AP156" s="184"/>
      <c r="AQ156" s="181"/>
      <c r="AR156" s="184"/>
      <c r="AS156" s="181"/>
      <c r="AT156" s="184"/>
      <c r="AU156" s="361"/>
      <c r="AV156" s="720"/>
      <c r="AW156" s="720"/>
      <c r="AX156" s="720"/>
    </row>
    <row r="157" spans="1:50" s="185" customFormat="1" ht="63.75" customHeight="1">
      <c r="A157" s="356">
        <v>147</v>
      </c>
      <c r="B157" s="405" t="s">
        <v>558</v>
      </c>
      <c r="C157" s="184" t="s">
        <v>3174</v>
      </c>
      <c r="D157" s="183" t="s">
        <v>2454</v>
      </c>
      <c r="E157" s="184" t="s">
        <v>365</v>
      </c>
      <c r="F157" s="181">
        <v>5</v>
      </c>
      <c r="G157" s="406" t="s">
        <v>3327</v>
      </c>
      <c r="H157" s="12" t="s">
        <v>50</v>
      </c>
      <c r="I157" s="406" t="s">
        <v>3327</v>
      </c>
      <c r="J157" s="181" t="s">
        <v>64</v>
      </c>
      <c r="K157" s="182">
        <v>2009</v>
      </c>
      <c r="L157" s="181" t="s">
        <v>53</v>
      </c>
      <c r="M157" s="17" t="s">
        <v>53</v>
      </c>
      <c r="N157" s="17" t="s">
        <v>50</v>
      </c>
      <c r="O157" s="202" t="s">
        <v>50</v>
      </c>
      <c r="P157" s="450" t="s">
        <v>50</v>
      </c>
      <c r="Q157" s="202" t="s">
        <v>50</v>
      </c>
      <c r="R157" s="17" t="s">
        <v>50</v>
      </c>
      <c r="S157" s="202" t="s">
        <v>50</v>
      </c>
      <c r="T157" s="450"/>
      <c r="U157" s="202" t="e">
        <f t="shared" si="3"/>
        <v>#DIV/0!</v>
      </c>
      <c r="V157" s="184"/>
      <c r="W157" s="456"/>
      <c r="X157" s="730" t="s">
        <v>3327</v>
      </c>
      <c r="Y157" s="193" t="s">
        <v>53</v>
      </c>
      <c r="Z157" s="17" t="s">
        <v>53</v>
      </c>
      <c r="AA157" s="17" t="s">
        <v>53</v>
      </c>
      <c r="AB157" s="181" t="s">
        <v>53</v>
      </c>
      <c r="AC157" s="17" t="s">
        <v>50</v>
      </c>
      <c r="AD157" s="195" t="s">
        <v>3333</v>
      </c>
      <c r="AE157" s="195" t="s">
        <v>3334</v>
      </c>
      <c r="AF157" s="777" t="s">
        <v>3333</v>
      </c>
      <c r="AG157" s="195"/>
      <c r="AH157" s="440" t="s">
        <v>50</v>
      </c>
      <c r="AI157" s="17" t="s">
        <v>50</v>
      </c>
      <c r="AJ157" s="181" t="s">
        <v>559</v>
      </c>
      <c r="AK157" s="181" t="s">
        <v>560</v>
      </c>
      <c r="AL157" s="688" t="s">
        <v>50</v>
      </c>
      <c r="AM157" s="18" t="s">
        <v>50</v>
      </c>
      <c r="AN157" s="18" t="s">
        <v>50</v>
      </c>
      <c r="AO157" s="201">
        <v>297966</v>
      </c>
      <c r="AP157" s="184"/>
      <c r="AQ157" s="181"/>
      <c r="AR157" s="184"/>
      <c r="AS157" s="181"/>
      <c r="AT157" s="184"/>
      <c r="AU157" s="361"/>
      <c r="AV157" s="720"/>
      <c r="AW157" s="720"/>
      <c r="AX157" s="720"/>
    </row>
    <row r="158" spans="1:50" s="185" customFormat="1" ht="38.25" customHeight="1">
      <c r="A158" s="356">
        <v>148</v>
      </c>
      <c r="B158" s="405" t="s">
        <v>561</v>
      </c>
      <c r="C158" s="184" t="s">
        <v>3174</v>
      </c>
      <c r="D158" s="183" t="s">
        <v>2455</v>
      </c>
      <c r="E158" s="184" t="s">
        <v>365</v>
      </c>
      <c r="F158" s="181">
        <v>5</v>
      </c>
      <c r="G158" s="406" t="s">
        <v>3327</v>
      </c>
      <c r="H158" s="12" t="s">
        <v>50</v>
      </c>
      <c r="I158" s="406" t="s">
        <v>3327</v>
      </c>
      <c r="J158" s="181" t="s">
        <v>64</v>
      </c>
      <c r="K158" s="182">
        <v>2009</v>
      </c>
      <c r="L158" s="181" t="s">
        <v>53</v>
      </c>
      <c r="M158" s="17" t="s">
        <v>53</v>
      </c>
      <c r="N158" s="17" t="s">
        <v>50</v>
      </c>
      <c r="O158" s="202" t="s">
        <v>50</v>
      </c>
      <c r="P158" s="450" t="s">
        <v>50</v>
      </c>
      <c r="Q158" s="202" t="s">
        <v>50</v>
      </c>
      <c r="R158" s="17" t="s">
        <v>50</v>
      </c>
      <c r="S158" s="202" t="s">
        <v>50</v>
      </c>
      <c r="T158" s="450"/>
      <c r="U158" s="202" t="e">
        <f t="shared" si="3"/>
        <v>#DIV/0!</v>
      </c>
      <c r="V158" s="184"/>
      <c r="W158" s="456"/>
      <c r="X158" s="730" t="s">
        <v>3327</v>
      </c>
      <c r="Y158" s="193" t="s">
        <v>53</v>
      </c>
      <c r="Z158" s="17" t="s">
        <v>53</v>
      </c>
      <c r="AA158" s="17" t="s">
        <v>53</v>
      </c>
      <c r="AB158" s="181" t="s">
        <v>53</v>
      </c>
      <c r="AC158" s="17" t="s">
        <v>50</v>
      </c>
      <c r="AD158" s="195" t="s">
        <v>3333</v>
      </c>
      <c r="AE158" s="195" t="s">
        <v>3334</v>
      </c>
      <c r="AF158" s="777" t="s">
        <v>3333</v>
      </c>
      <c r="AG158" s="195"/>
      <c r="AH158" s="440" t="s">
        <v>50</v>
      </c>
      <c r="AI158" s="17" t="s">
        <v>50</v>
      </c>
      <c r="AJ158" s="181" t="s">
        <v>562</v>
      </c>
      <c r="AK158" s="181" t="s">
        <v>563</v>
      </c>
      <c r="AL158" s="688" t="s">
        <v>50</v>
      </c>
      <c r="AM158" s="18" t="s">
        <v>50</v>
      </c>
      <c r="AN158" s="18" t="s">
        <v>50</v>
      </c>
      <c r="AO158" s="201">
        <v>297966</v>
      </c>
      <c r="AP158" s="184"/>
      <c r="AQ158" s="181"/>
      <c r="AR158" s="184"/>
      <c r="AS158" s="181"/>
      <c r="AT158" s="184"/>
      <c r="AU158" s="361"/>
      <c r="AV158" s="720"/>
      <c r="AW158" s="720"/>
      <c r="AX158" s="720"/>
    </row>
    <row r="159" spans="1:50" s="185" customFormat="1" ht="38.25" customHeight="1">
      <c r="A159" s="356">
        <v>149</v>
      </c>
      <c r="B159" s="405" t="s">
        <v>564</v>
      </c>
      <c r="C159" s="184" t="s">
        <v>3174</v>
      </c>
      <c r="D159" s="183" t="s">
        <v>2456</v>
      </c>
      <c r="E159" s="184" t="s">
        <v>365</v>
      </c>
      <c r="F159" s="181">
        <v>5</v>
      </c>
      <c r="G159" s="406" t="s">
        <v>3327</v>
      </c>
      <c r="H159" s="12" t="s">
        <v>50</v>
      </c>
      <c r="I159" s="406" t="s">
        <v>3327</v>
      </c>
      <c r="J159" s="181" t="s">
        <v>64</v>
      </c>
      <c r="K159" s="182">
        <v>2009</v>
      </c>
      <c r="L159" s="181" t="s">
        <v>53</v>
      </c>
      <c r="M159" s="17" t="s">
        <v>53</v>
      </c>
      <c r="N159" s="17" t="s">
        <v>50</v>
      </c>
      <c r="O159" s="202" t="s">
        <v>50</v>
      </c>
      <c r="P159" s="450" t="s">
        <v>50</v>
      </c>
      <c r="Q159" s="202" t="s">
        <v>50</v>
      </c>
      <c r="R159" s="17" t="s">
        <v>50</v>
      </c>
      <c r="S159" s="202" t="s">
        <v>50</v>
      </c>
      <c r="T159" s="450"/>
      <c r="U159" s="202" t="e">
        <f t="shared" si="3"/>
        <v>#DIV/0!</v>
      </c>
      <c r="V159" s="184"/>
      <c r="W159" s="456"/>
      <c r="X159" s="730" t="s">
        <v>3327</v>
      </c>
      <c r="Y159" s="193" t="s">
        <v>53</v>
      </c>
      <c r="Z159" s="17" t="s">
        <v>53</v>
      </c>
      <c r="AA159" s="17" t="s">
        <v>53</v>
      </c>
      <c r="AB159" s="181" t="s">
        <v>53</v>
      </c>
      <c r="AC159" s="17" t="s">
        <v>50</v>
      </c>
      <c r="AD159" s="195" t="s">
        <v>3333</v>
      </c>
      <c r="AE159" s="195" t="s">
        <v>3334</v>
      </c>
      <c r="AF159" s="777" t="s">
        <v>3333</v>
      </c>
      <c r="AG159" s="195"/>
      <c r="AH159" s="440" t="s">
        <v>50</v>
      </c>
      <c r="AI159" s="17" t="s">
        <v>50</v>
      </c>
      <c r="AJ159" s="181" t="s">
        <v>565</v>
      </c>
      <c r="AK159" s="181" t="s">
        <v>566</v>
      </c>
      <c r="AL159" s="688" t="s">
        <v>50</v>
      </c>
      <c r="AM159" s="18" t="s">
        <v>50</v>
      </c>
      <c r="AN159" s="18" t="s">
        <v>50</v>
      </c>
      <c r="AO159" s="201">
        <v>297966</v>
      </c>
      <c r="AP159" s="184"/>
      <c r="AQ159" s="181"/>
      <c r="AR159" s="184"/>
      <c r="AS159" s="181"/>
      <c r="AT159" s="184"/>
      <c r="AU159" s="361"/>
      <c r="AV159" s="720"/>
      <c r="AW159" s="720"/>
      <c r="AX159" s="720"/>
    </row>
    <row r="160" spans="1:50" s="185" customFormat="1" ht="38.25" customHeight="1">
      <c r="A160" s="356">
        <v>150</v>
      </c>
      <c r="B160" s="405" t="s">
        <v>567</v>
      </c>
      <c r="C160" s="184" t="s">
        <v>3174</v>
      </c>
      <c r="D160" s="183" t="s">
        <v>2457</v>
      </c>
      <c r="E160" s="184" t="s">
        <v>365</v>
      </c>
      <c r="F160" s="181">
        <v>5</v>
      </c>
      <c r="G160" s="406" t="s">
        <v>3327</v>
      </c>
      <c r="H160" s="12" t="s">
        <v>50</v>
      </c>
      <c r="I160" s="406" t="s">
        <v>3327</v>
      </c>
      <c r="J160" s="181" t="s">
        <v>64</v>
      </c>
      <c r="K160" s="182">
        <v>2009</v>
      </c>
      <c r="L160" s="181" t="s">
        <v>53</v>
      </c>
      <c r="M160" s="17" t="s">
        <v>53</v>
      </c>
      <c r="N160" s="17" t="s">
        <v>50</v>
      </c>
      <c r="O160" s="202" t="s">
        <v>50</v>
      </c>
      <c r="P160" s="450" t="s">
        <v>50</v>
      </c>
      <c r="Q160" s="202" t="s">
        <v>50</v>
      </c>
      <c r="R160" s="17" t="s">
        <v>50</v>
      </c>
      <c r="S160" s="202" t="s">
        <v>50</v>
      </c>
      <c r="T160" s="450"/>
      <c r="U160" s="202" t="e">
        <f t="shared" si="3"/>
        <v>#DIV/0!</v>
      </c>
      <c r="V160" s="184"/>
      <c r="W160" s="456"/>
      <c r="X160" s="730" t="s">
        <v>3327</v>
      </c>
      <c r="Y160" s="193" t="s">
        <v>53</v>
      </c>
      <c r="Z160" s="17" t="s">
        <v>53</v>
      </c>
      <c r="AA160" s="17" t="s">
        <v>53</v>
      </c>
      <c r="AB160" s="181" t="s">
        <v>53</v>
      </c>
      <c r="AC160" s="17" t="s">
        <v>50</v>
      </c>
      <c r="AD160" s="195" t="s">
        <v>3333</v>
      </c>
      <c r="AE160" s="195" t="s">
        <v>3334</v>
      </c>
      <c r="AF160" s="777" t="s">
        <v>3333</v>
      </c>
      <c r="AG160" s="195"/>
      <c r="AH160" s="440" t="s">
        <v>50</v>
      </c>
      <c r="AI160" s="17" t="s">
        <v>50</v>
      </c>
      <c r="AJ160" s="181" t="s">
        <v>568</v>
      </c>
      <c r="AK160" s="181" t="s">
        <v>569</v>
      </c>
      <c r="AL160" s="688" t="s">
        <v>50</v>
      </c>
      <c r="AM160" s="18" t="s">
        <v>50</v>
      </c>
      <c r="AN160" s="18" t="s">
        <v>50</v>
      </c>
      <c r="AO160" s="201">
        <v>297966</v>
      </c>
      <c r="AP160" s="184"/>
      <c r="AQ160" s="181"/>
      <c r="AR160" s="184"/>
      <c r="AS160" s="181"/>
      <c r="AT160" s="184"/>
      <c r="AU160" s="361"/>
      <c r="AV160" s="720"/>
      <c r="AW160" s="720"/>
      <c r="AX160" s="720"/>
    </row>
    <row r="161" spans="1:50" ht="38.25" customHeight="1">
      <c r="A161" s="356">
        <v>151</v>
      </c>
      <c r="B161" s="405" t="s">
        <v>570</v>
      </c>
      <c r="C161" s="184" t="s">
        <v>3174</v>
      </c>
      <c r="D161" s="183" t="s">
        <v>2458</v>
      </c>
      <c r="E161" s="184" t="s">
        <v>365</v>
      </c>
      <c r="F161" s="181">
        <v>5</v>
      </c>
      <c r="G161" s="13" t="s">
        <v>50</v>
      </c>
      <c r="H161" s="12" t="s">
        <v>50</v>
      </c>
      <c r="I161" s="181" t="s">
        <v>50</v>
      </c>
      <c r="J161" s="181" t="s">
        <v>64</v>
      </c>
      <c r="K161" s="182">
        <v>2009</v>
      </c>
      <c r="L161" s="181" t="s">
        <v>50</v>
      </c>
      <c r="M161" s="181" t="s">
        <v>50</v>
      </c>
      <c r="N161" s="17" t="s">
        <v>50</v>
      </c>
      <c r="O161" s="202" t="s">
        <v>50</v>
      </c>
      <c r="P161" s="450" t="s">
        <v>50</v>
      </c>
      <c r="Q161" s="202" t="s">
        <v>50</v>
      </c>
      <c r="R161" s="17" t="s">
        <v>50</v>
      </c>
      <c r="S161" s="202" t="s">
        <v>50</v>
      </c>
      <c r="T161" s="450"/>
      <c r="U161" s="202" t="e">
        <f t="shared" si="3"/>
        <v>#DIV/0!</v>
      </c>
      <c r="V161" s="184"/>
      <c r="W161" s="456"/>
      <c r="X161" s="730" t="s">
        <v>3327</v>
      </c>
      <c r="Y161" s="193" t="s">
        <v>53</v>
      </c>
      <c r="Z161" s="17" t="s">
        <v>50</v>
      </c>
      <c r="AA161" s="17" t="s">
        <v>50</v>
      </c>
      <c r="AB161" s="181" t="s">
        <v>53</v>
      </c>
      <c r="AC161" s="17" t="s">
        <v>50</v>
      </c>
      <c r="AD161" s="665" t="s">
        <v>50</v>
      </c>
      <c r="AE161" s="665" t="s">
        <v>50</v>
      </c>
      <c r="AF161" s="12" t="s">
        <v>50</v>
      </c>
      <c r="AG161" s="184"/>
      <c r="AH161" s="440" t="s">
        <v>50</v>
      </c>
      <c r="AI161" s="17" t="s">
        <v>50</v>
      </c>
      <c r="AJ161" s="181" t="s">
        <v>571</v>
      </c>
      <c r="AK161" s="181" t="s">
        <v>572</v>
      </c>
      <c r="AL161" s="688" t="s">
        <v>50</v>
      </c>
      <c r="AM161" s="18" t="s">
        <v>50</v>
      </c>
      <c r="AN161" s="18" t="s">
        <v>50</v>
      </c>
      <c r="AO161" s="201">
        <v>297966</v>
      </c>
      <c r="AP161" s="184"/>
      <c r="AQ161" s="181"/>
      <c r="AR161" s="184"/>
      <c r="AS161" s="181"/>
      <c r="AT161" s="184"/>
      <c r="AU161" s="361"/>
      <c r="AV161" s="719"/>
      <c r="AW161" s="719"/>
      <c r="AX161" s="719"/>
    </row>
    <row r="162" spans="1:50" ht="25.5" customHeight="1">
      <c r="A162" s="356">
        <v>152</v>
      </c>
      <c r="B162" s="299" t="s">
        <v>573</v>
      </c>
      <c r="C162" s="12" t="s">
        <v>3173</v>
      </c>
      <c r="D162" s="20" t="s">
        <v>2459</v>
      </c>
      <c r="E162" s="12" t="s">
        <v>365</v>
      </c>
      <c r="F162" s="17">
        <v>4.5999999999999996</v>
      </c>
      <c r="G162" s="13" t="s">
        <v>50</v>
      </c>
      <c r="H162" s="12" t="s">
        <v>50</v>
      </c>
      <c r="I162" s="17" t="s">
        <v>50</v>
      </c>
      <c r="J162" s="17" t="s">
        <v>64</v>
      </c>
      <c r="K162" s="18">
        <v>2002</v>
      </c>
      <c r="L162" s="17" t="s">
        <v>50</v>
      </c>
      <c r="M162" s="181" t="s">
        <v>50</v>
      </c>
      <c r="N162" s="17" t="s">
        <v>50</v>
      </c>
      <c r="O162" s="202" t="s">
        <v>50</v>
      </c>
      <c r="P162" s="450" t="s">
        <v>50</v>
      </c>
      <c r="Q162" s="202" t="s">
        <v>50</v>
      </c>
      <c r="R162" s="17" t="s">
        <v>50</v>
      </c>
      <c r="S162" s="202" t="s">
        <v>50</v>
      </c>
      <c r="T162" s="450"/>
      <c r="U162" s="202" t="e">
        <f t="shared" si="3"/>
        <v>#DIV/0!</v>
      </c>
      <c r="V162" s="12"/>
      <c r="W162" s="443"/>
      <c r="X162" s="189" t="s">
        <v>3327</v>
      </c>
      <c r="Y162" s="193" t="s">
        <v>512</v>
      </c>
      <c r="Z162" s="17" t="s">
        <v>50</v>
      </c>
      <c r="AA162" s="17" t="s">
        <v>50</v>
      </c>
      <c r="AB162" s="17" t="s">
        <v>55</v>
      </c>
      <c r="AC162" s="17">
        <v>2019</v>
      </c>
      <c r="AD162" s="665" t="s">
        <v>50</v>
      </c>
      <c r="AE162" s="665" t="s">
        <v>50</v>
      </c>
      <c r="AF162" s="12" t="s">
        <v>50</v>
      </c>
      <c r="AG162" s="12"/>
      <c r="AH162" s="440" t="s">
        <v>50</v>
      </c>
      <c r="AI162" s="17" t="s">
        <v>50</v>
      </c>
      <c r="AJ162" s="17" t="s">
        <v>574</v>
      </c>
      <c r="AK162" s="17" t="s">
        <v>575</v>
      </c>
      <c r="AL162" s="686" t="s">
        <v>59</v>
      </c>
      <c r="AM162" s="18" t="s">
        <v>50</v>
      </c>
      <c r="AN162" s="18" t="s">
        <v>50</v>
      </c>
      <c r="AO162" s="200">
        <v>297966</v>
      </c>
      <c r="AP162" s="12" t="s">
        <v>529</v>
      </c>
      <c r="AQ162" s="12" t="s">
        <v>530</v>
      </c>
      <c r="AR162" s="12" t="s">
        <v>3095</v>
      </c>
      <c r="AS162" s="17" t="s">
        <v>69</v>
      </c>
      <c r="AT162" s="12"/>
      <c r="AU162" s="360"/>
      <c r="AV162" s="719"/>
      <c r="AW162" s="719"/>
      <c r="AX162" s="719"/>
    </row>
    <row r="163" spans="1:50" ht="25.5" customHeight="1">
      <c r="A163" s="356">
        <v>153</v>
      </c>
      <c r="B163" s="299" t="s">
        <v>576</v>
      </c>
      <c r="C163" s="12" t="s">
        <v>3173</v>
      </c>
      <c r="D163" s="20" t="s">
        <v>2460</v>
      </c>
      <c r="E163" s="12" t="s">
        <v>365</v>
      </c>
      <c r="F163" s="17">
        <v>4.5999999999999996</v>
      </c>
      <c r="G163" s="13" t="s">
        <v>50</v>
      </c>
      <c r="H163" s="12" t="s">
        <v>50</v>
      </c>
      <c r="I163" s="17" t="s">
        <v>50</v>
      </c>
      <c r="J163" s="17" t="s">
        <v>64</v>
      </c>
      <c r="K163" s="18">
        <v>2002</v>
      </c>
      <c r="L163" s="17" t="s">
        <v>50</v>
      </c>
      <c r="M163" s="181" t="s">
        <v>50</v>
      </c>
      <c r="N163" s="17" t="s">
        <v>50</v>
      </c>
      <c r="O163" s="202" t="s">
        <v>50</v>
      </c>
      <c r="P163" s="450" t="s">
        <v>50</v>
      </c>
      <c r="Q163" s="202" t="s">
        <v>50</v>
      </c>
      <c r="R163" s="17" t="s">
        <v>50</v>
      </c>
      <c r="S163" s="202" t="s">
        <v>50</v>
      </c>
      <c r="T163" s="450"/>
      <c r="U163" s="202" t="e">
        <f t="shared" si="3"/>
        <v>#DIV/0!</v>
      </c>
      <c r="V163" s="12"/>
      <c r="W163" s="443"/>
      <c r="X163" s="189" t="s">
        <v>3327</v>
      </c>
      <c r="Y163" s="193" t="s">
        <v>512</v>
      </c>
      <c r="Z163" s="17" t="s">
        <v>50</v>
      </c>
      <c r="AA163" s="17" t="s">
        <v>50</v>
      </c>
      <c r="AB163" s="17" t="s">
        <v>55</v>
      </c>
      <c r="AC163" s="17">
        <v>2019</v>
      </c>
      <c r="AD163" s="665" t="s">
        <v>50</v>
      </c>
      <c r="AE163" s="665" t="s">
        <v>50</v>
      </c>
      <c r="AF163" s="12" t="s">
        <v>50</v>
      </c>
      <c r="AG163" s="12"/>
      <c r="AH163" s="440" t="s">
        <v>50</v>
      </c>
      <c r="AI163" s="17" t="s">
        <v>50</v>
      </c>
      <c r="AJ163" s="17" t="s">
        <v>577</v>
      </c>
      <c r="AK163" s="17" t="s">
        <v>578</v>
      </c>
      <c r="AL163" s="686" t="s">
        <v>59</v>
      </c>
      <c r="AM163" s="18" t="s">
        <v>50</v>
      </c>
      <c r="AN163" s="18" t="s">
        <v>50</v>
      </c>
      <c r="AO163" s="200">
        <v>297966</v>
      </c>
      <c r="AP163" s="12" t="s">
        <v>529</v>
      </c>
      <c r="AQ163" s="12" t="s">
        <v>530</v>
      </c>
      <c r="AR163" s="12" t="s">
        <v>3095</v>
      </c>
      <c r="AS163" s="17" t="s">
        <v>69</v>
      </c>
      <c r="AT163" s="12"/>
      <c r="AU163" s="360"/>
      <c r="AV163" s="719"/>
      <c r="AW163" s="719"/>
      <c r="AX163" s="719"/>
    </row>
    <row r="164" spans="1:50" ht="25.5" customHeight="1">
      <c r="A164" s="356">
        <v>154</v>
      </c>
      <c r="B164" s="299" t="s">
        <v>579</v>
      </c>
      <c r="C164" s="12" t="s">
        <v>3173</v>
      </c>
      <c r="D164" s="20" t="s">
        <v>2461</v>
      </c>
      <c r="E164" s="12" t="s">
        <v>365</v>
      </c>
      <c r="F164" s="17">
        <v>4.5999999999999996</v>
      </c>
      <c r="G164" s="13" t="s">
        <v>50</v>
      </c>
      <c r="H164" s="12" t="s">
        <v>50</v>
      </c>
      <c r="I164" s="17" t="s">
        <v>50</v>
      </c>
      <c r="J164" s="17" t="s">
        <v>64</v>
      </c>
      <c r="K164" s="18">
        <v>2002</v>
      </c>
      <c r="L164" s="17" t="s">
        <v>50</v>
      </c>
      <c r="M164" s="181" t="s">
        <v>50</v>
      </c>
      <c r="N164" s="17" t="s">
        <v>50</v>
      </c>
      <c r="O164" s="202" t="s">
        <v>50</v>
      </c>
      <c r="P164" s="450" t="s">
        <v>50</v>
      </c>
      <c r="Q164" s="202" t="s">
        <v>50</v>
      </c>
      <c r="R164" s="17" t="s">
        <v>50</v>
      </c>
      <c r="S164" s="202" t="s">
        <v>50</v>
      </c>
      <c r="T164" s="450"/>
      <c r="U164" s="202" t="e">
        <f t="shared" si="3"/>
        <v>#DIV/0!</v>
      </c>
      <c r="V164" s="12"/>
      <c r="W164" s="443"/>
      <c r="X164" s="189" t="s">
        <v>3327</v>
      </c>
      <c r="Y164" s="193" t="s">
        <v>512</v>
      </c>
      <c r="Z164" s="17" t="s">
        <v>50</v>
      </c>
      <c r="AA164" s="17" t="s">
        <v>50</v>
      </c>
      <c r="AB164" s="17" t="s">
        <v>55</v>
      </c>
      <c r="AC164" s="17">
        <v>2019</v>
      </c>
      <c r="AD164" s="665" t="s">
        <v>50</v>
      </c>
      <c r="AE164" s="665" t="s">
        <v>50</v>
      </c>
      <c r="AF164" s="12" t="s">
        <v>50</v>
      </c>
      <c r="AG164" s="12"/>
      <c r="AH164" s="440" t="s">
        <v>50</v>
      </c>
      <c r="AI164" s="17" t="s">
        <v>50</v>
      </c>
      <c r="AJ164" s="17" t="s">
        <v>580</v>
      </c>
      <c r="AK164" s="17" t="s">
        <v>581</v>
      </c>
      <c r="AL164" s="686" t="s">
        <v>59</v>
      </c>
      <c r="AM164" s="18" t="s">
        <v>50</v>
      </c>
      <c r="AN164" s="18" t="s">
        <v>50</v>
      </c>
      <c r="AO164" s="200">
        <v>297966</v>
      </c>
      <c r="AP164" s="12" t="s">
        <v>529</v>
      </c>
      <c r="AQ164" s="12" t="s">
        <v>530</v>
      </c>
      <c r="AR164" s="12" t="s">
        <v>3095</v>
      </c>
      <c r="AS164" s="17" t="s">
        <v>69</v>
      </c>
      <c r="AT164" s="12"/>
      <c r="AU164" s="360"/>
      <c r="AV164" s="719"/>
      <c r="AW164" s="719"/>
      <c r="AX164" s="719"/>
    </row>
    <row r="165" spans="1:50" ht="25.5" customHeight="1">
      <c r="A165" s="356">
        <v>155</v>
      </c>
      <c r="B165" s="299" t="s">
        <v>582</v>
      </c>
      <c r="C165" s="12" t="s">
        <v>3173</v>
      </c>
      <c r="D165" s="20" t="s">
        <v>2462</v>
      </c>
      <c r="E165" s="12" t="s">
        <v>365</v>
      </c>
      <c r="F165" s="17">
        <v>4.5999999999999996</v>
      </c>
      <c r="G165" s="13" t="s">
        <v>50</v>
      </c>
      <c r="H165" s="12" t="s">
        <v>50</v>
      </c>
      <c r="I165" s="17" t="s">
        <v>50</v>
      </c>
      <c r="J165" s="17" t="s">
        <v>64</v>
      </c>
      <c r="K165" s="18">
        <v>2002</v>
      </c>
      <c r="L165" s="17" t="s">
        <v>50</v>
      </c>
      <c r="M165" s="181" t="s">
        <v>50</v>
      </c>
      <c r="N165" s="17" t="s">
        <v>50</v>
      </c>
      <c r="O165" s="202" t="s">
        <v>50</v>
      </c>
      <c r="P165" s="450" t="s">
        <v>50</v>
      </c>
      <c r="Q165" s="202" t="s">
        <v>50</v>
      </c>
      <c r="R165" s="17" t="s">
        <v>50</v>
      </c>
      <c r="S165" s="202" t="s">
        <v>50</v>
      </c>
      <c r="T165" s="450"/>
      <c r="U165" s="202" t="e">
        <f t="shared" si="3"/>
        <v>#DIV/0!</v>
      </c>
      <c r="V165" s="12"/>
      <c r="W165" s="443"/>
      <c r="X165" s="189" t="s">
        <v>3327</v>
      </c>
      <c r="Y165" s="193" t="s">
        <v>512</v>
      </c>
      <c r="Z165" s="17" t="s">
        <v>50</v>
      </c>
      <c r="AA165" s="17" t="s">
        <v>50</v>
      </c>
      <c r="AB165" s="17" t="s">
        <v>55</v>
      </c>
      <c r="AC165" s="17">
        <v>2019</v>
      </c>
      <c r="AD165" s="665" t="s">
        <v>50</v>
      </c>
      <c r="AE165" s="665" t="s">
        <v>50</v>
      </c>
      <c r="AF165" s="12" t="s">
        <v>50</v>
      </c>
      <c r="AG165" s="12"/>
      <c r="AH165" s="440" t="s">
        <v>50</v>
      </c>
      <c r="AI165" s="17" t="s">
        <v>50</v>
      </c>
      <c r="AJ165" s="17" t="s">
        <v>583</v>
      </c>
      <c r="AK165" s="17" t="s">
        <v>584</v>
      </c>
      <c r="AL165" s="686" t="s">
        <v>59</v>
      </c>
      <c r="AM165" s="18" t="s">
        <v>50</v>
      </c>
      <c r="AN165" s="18" t="s">
        <v>50</v>
      </c>
      <c r="AO165" s="200">
        <v>297966</v>
      </c>
      <c r="AP165" s="12" t="s">
        <v>529</v>
      </c>
      <c r="AQ165" s="12" t="s">
        <v>530</v>
      </c>
      <c r="AR165" s="12" t="s">
        <v>3095</v>
      </c>
      <c r="AS165" s="17" t="s">
        <v>69</v>
      </c>
      <c r="AT165" s="12"/>
      <c r="AU165" s="360"/>
      <c r="AV165" s="719"/>
      <c r="AW165" s="719"/>
      <c r="AX165" s="719"/>
    </row>
    <row r="166" spans="1:50" ht="38.25" customHeight="1">
      <c r="A166" s="356">
        <v>156</v>
      </c>
      <c r="B166" s="299" t="s">
        <v>585</v>
      </c>
      <c r="C166" s="12" t="s">
        <v>3174</v>
      </c>
      <c r="D166" s="20" t="s">
        <v>2463</v>
      </c>
      <c r="E166" s="12" t="s">
        <v>365</v>
      </c>
      <c r="F166" s="17">
        <v>5</v>
      </c>
      <c r="G166" s="13" t="s">
        <v>50</v>
      </c>
      <c r="H166" s="465" t="s">
        <v>50</v>
      </c>
      <c r="I166" s="17" t="s">
        <v>50</v>
      </c>
      <c r="J166" s="17" t="s">
        <v>64</v>
      </c>
      <c r="K166" s="18">
        <v>2016</v>
      </c>
      <c r="L166" s="17" t="s">
        <v>50</v>
      </c>
      <c r="M166" s="181" t="s">
        <v>50</v>
      </c>
      <c r="N166" s="17" t="s">
        <v>50</v>
      </c>
      <c r="O166" s="202" t="s">
        <v>50</v>
      </c>
      <c r="P166" s="450" t="s">
        <v>50</v>
      </c>
      <c r="Q166" s="202" t="s">
        <v>50</v>
      </c>
      <c r="R166" s="17" t="s">
        <v>50</v>
      </c>
      <c r="S166" s="202" t="s">
        <v>50</v>
      </c>
      <c r="T166" s="450"/>
      <c r="U166" s="202" t="e">
        <f t="shared" si="3"/>
        <v>#DIV/0!</v>
      </c>
      <c r="V166" s="12"/>
      <c r="W166" s="443"/>
      <c r="X166" s="189" t="s">
        <v>3327</v>
      </c>
      <c r="Y166" s="193" t="s">
        <v>53</v>
      </c>
      <c r="Z166" s="17" t="s">
        <v>50</v>
      </c>
      <c r="AA166" s="17" t="s">
        <v>50</v>
      </c>
      <c r="AB166" s="17" t="s">
        <v>53</v>
      </c>
      <c r="AC166" s="17" t="s">
        <v>50</v>
      </c>
      <c r="AD166" s="665" t="s">
        <v>50</v>
      </c>
      <c r="AE166" s="665" t="s">
        <v>50</v>
      </c>
      <c r="AF166" s="12" t="s">
        <v>50</v>
      </c>
      <c r="AG166" s="12"/>
      <c r="AH166" s="440" t="s">
        <v>50</v>
      </c>
      <c r="AI166" s="17" t="s">
        <v>50</v>
      </c>
      <c r="AJ166" s="17" t="s">
        <v>586</v>
      </c>
      <c r="AK166" s="17" t="s">
        <v>587</v>
      </c>
      <c r="AL166" s="688" t="s">
        <v>50</v>
      </c>
      <c r="AM166" s="18" t="s">
        <v>50</v>
      </c>
      <c r="AN166" s="18" t="s">
        <v>50</v>
      </c>
      <c r="AO166" s="200"/>
      <c r="AP166" s="12" t="s">
        <v>3090</v>
      </c>
      <c r="AQ166" s="17" t="s">
        <v>89</v>
      </c>
      <c r="AR166" s="12" t="s">
        <v>3090</v>
      </c>
      <c r="AS166" s="17" t="s">
        <v>89</v>
      </c>
      <c r="AT166" s="12"/>
      <c r="AU166" s="360"/>
      <c r="AV166" s="719"/>
      <c r="AW166" s="719"/>
      <c r="AX166" s="719"/>
    </row>
    <row r="167" spans="1:50" ht="38.25" customHeight="1">
      <c r="A167" s="356">
        <v>157</v>
      </c>
      <c r="B167" s="299" t="s">
        <v>588</v>
      </c>
      <c r="C167" s="12" t="s">
        <v>3174</v>
      </c>
      <c r="D167" s="20" t="s">
        <v>2464</v>
      </c>
      <c r="E167" s="12" t="s">
        <v>365</v>
      </c>
      <c r="F167" s="17">
        <v>5</v>
      </c>
      <c r="G167" s="13" t="s">
        <v>50</v>
      </c>
      <c r="H167" s="465" t="s">
        <v>50</v>
      </c>
      <c r="I167" s="17" t="s">
        <v>50</v>
      </c>
      <c r="J167" s="17" t="s">
        <v>64</v>
      </c>
      <c r="K167" s="18">
        <v>2016</v>
      </c>
      <c r="L167" s="17" t="s">
        <v>50</v>
      </c>
      <c r="M167" s="181" t="s">
        <v>50</v>
      </c>
      <c r="N167" s="17" t="s">
        <v>50</v>
      </c>
      <c r="O167" s="202" t="s">
        <v>50</v>
      </c>
      <c r="P167" s="450" t="s">
        <v>50</v>
      </c>
      <c r="Q167" s="202" t="s">
        <v>50</v>
      </c>
      <c r="R167" s="17" t="s">
        <v>50</v>
      </c>
      <c r="S167" s="202" t="s">
        <v>50</v>
      </c>
      <c r="T167" s="450"/>
      <c r="U167" s="202" t="e">
        <f t="shared" si="3"/>
        <v>#DIV/0!</v>
      </c>
      <c r="V167" s="12"/>
      <c r="W167" s="443"/>
      <c r="X167" s="189" t="s">
        <v>3327</v>
      </c>
      <c r="Y167" s="193" t="s">
        <v>53</v>
      </c>
      <c r="Z167" s="17" t="s">
        <v>50</v>
      </c>
      <c r="AA167" s="17" t="s">
        <v>50</v>
      </c>
      <c r="AB167" s="17" t="s">
        <v>53</v>
      </c>
      <c r="AC167" s="17" t="s">
        <v>50</v>
      </c>
      <c r="AD167" s="665" t="s">
        <v>50</v>
      </c>
      <c r="AE167" s="665" t="s">
        <v>50</v>
      </c>
      <c r="AF167" s="12" t="s">
        <v>50</v>
      </c>
      <c r="AG167" s="12"/>
      <c r="AH167" s="440" t="s">
        <v>50</v>
      </c>
      <c r="AI167" s="17" t="s">
        <v>50</v>
      </c>
      <c r="AJ167" s="17" t="s">
        <v>589</v>
      </c>
      <c r="AK167" s="17" t="s">
        <v>590</v>
      </c>
      <c r="AL167" s="688" t="s">
        <v>50</v>
      </c>
      <c r="AM167" s="18" t="s">
        <v>50</v>
      </c>
      <c r="AN167" s="18" t="s">
        <v>50</v>
      </c>
      <c r="AO167" s="200"/>
      <c r="AP167" s="12" t="s">
        <v>3090</v>
      </c>
      <c r="AQ167" s="17" t="s">
        <v>89</v>
      </c>
      <c r="AR167" s="12" t="s">
        <v>3090</v>
      </c>
      <c r="AS167" s="17" t="s">
        <v>89</v>
      </c>
      <c r="AT167" s="12"/>
      <c r="AU167" s="360"/>
      <c r="AV167" s="719"/>
      <c r="AW167" s="719"/>
      <c r="AX167" s="719"/>
    </row>
    <row r="168" spans="1:50" ht="38.25" customHeight="1">
      <c r="A168" s="356">
        <v>158</v>
      </c>
      <c r="B168" s="299" t="s">
        <v>591</v>
      </c>
      <c r="C168" s="12" t="s">
        <v>3174</v>
      </c>
      <c r="D168" s="20" t="s">
        <v>2465</v>
      </c>
      <c r="E168" s="12" t="s">
        <v>365</v>
      </c>
      <c r="F168" s="17">
        <v>5</v>
      </c>
      <c r="G168" s="13" t="s">
        <v>50</v>
      </c>
      <c r="H168" s="465" t="s">
        <v>50</v>
      </c>
      <c r="I168" s="17" t="s">
        <v>50</v>
      </c>
      <c r="J168" s="17" t="s">
        <v>64</v>
      </c>
      <c r="K168" s="18">
        <v>2016</v>
      </c>
      <c r="L168" s="17" t="s">
        <v>50</v>
      </c>
      <c r="M168" s="181" t="s">
        <v>50</v>
      </c>
      <c r="N168" s="17" t="s">
        <v>50</v>
      </c>
      <c r="O168" s="202" t="s">
        <v>50</v>
      </c>
      <c r="P168" s="450" t="s">
        <v>50</v>
      </c>
      <c r="Q168" s="202" t="s">
        <v>50</v>
      </c>
      <c r="R168" s="17" t="s">
        <v>50</v>
      </c>
      <c r="S168" s="202" t="s">
        <v>50</v>
      </c>
      <c r="T168" s="450"/>
      <c r="U168" s="202" t="e">
        <f t="shared" si="3"/>
        <v>#DIV/0!</v>
      </c>
      <c r="V168" s="12"/>
      <c r="W168" s="443"/>
      <c r="X168" s="189" t="s">
        <v>3327</v>
      </c>
      <c r="Y168" s="193" t="s">
        <v>53</v>
      </c>
      <c r="Z168" s="17" t="s">
        <v>50</v>
      </c>
      <c r="AA168" s="17" t="s">
        <v>50</v>
      </c>
      <c r="AB168" s="17" t="s">
        <v>53</v>
      </c>
      <c r="AC168" s="17" t="s">
        <v>50</v>
      </c>
      <c r="AD168" s="665" t="s">
        <v>50</v>
      </c>
      <c r="AE168" s="665" t="s">
        <v>50</v>
      </c>
      <c r="AF168" s="12" t="s">
        <v>50</v>
      </c>
      <c r="AG168" s="12"/>
      <c r="AH168" s="440" t="s">
        <v>50</v>
      </c>
      <c r="AI168" s="17" t="s">
        <v>50</v>
      </c>
      <c r="AJ168" s="17" t="s">
        <v>592</v>
      </c>
      <c r="AK168" s="17" t="s">
        <v>593</v>
      </c>
      <c r="AL168" s="688" t="s">
        <v>50</v>
      </c>
      <c r="AM168" s="18" t="s">
        <v>50</v>
      </c>
      <c r="AN168" s="18" t="s">
        <v>50</v>
      </c>
      <c r="AO168" s="200"/>
      <c r="AP168" s="12" t="s">
        <v>3090</v>
      </c>
      <c r="AQ168" s="17" t="s">
        <v>89</v>
      </c>
      <c r="AR168" s="12" t="s">
        <v>3090</v>
      </c>
      <c r="AS168" s="17" t="s">
        <v>89</v>
      </c>
      <c r="AT168" s="12"/>
      <c r="AU168" s="360"/>
      <c r="AV168" s="719"/>
      <c r="AW168" s="719"/>
      <c r="AX168" s="719"/>
    </row>
    <row r="169" spans="1:50" ht="38.25" customHeight="1">
      <c r="A169" s="356">
        <v>159</v>
      </c>
      <c r="B169" s="299" t="s">
        <v>594</v>
      </c>
      <c r="C169" s="12" t="s">
        <v>3174</v>
      </c>
      <c r="D169" s="20" t="s">
        <v>2466</v>
      </c>
      <c r="E169" s="12" t="s">
        <v>365</v>
      </c>
      <c r="F169" s="17">
        <v>5</v>
      </c>
      <c r="G169" s="13" t="s">
        <v>50</v>
      </c>
      <c r="H169" s="465" t="s">
        <v>50</v>
      </c>
      <c r="I169" s="17" t="s">
        <v>50</v>
      </c>
      <c r="J169" s="17" t="s">
        <v>64</v>
      </c>
      <c r="K169" s="18">
        <v>2000</v>
      </c>
      <c r="L169" s="17" t="s">
        <v>50</v>
      </c>
      <c r="M169" s="17" t="s">
        <v>50</v>
      </c>
      <c r="N169" s="17" t="s">
        <v>50</v>
      </c>
      <c r="O169" s="202" t="s">
        <v>50</v>
      </c>
      <c r="P169" s="450" t="s">
        <v>50</v>
      </c>
      <c r="Q169" s="202" t="s">
        <v>50</v>
      </c>
      <c r="R169" s="17" t="s">
        <v>50</v>
      </c>
      <c r="S169" s="202" t="s">
        <v>50</v>
      </c>
      <c r="T169" s="450"/>
      <c r="U169" s="202" t="e">
        <f t="shared" si="3"/>
        <v>#DIV/0!</v>
      </c>
      <c r="V169" s="12"/>
      <c r="W169" s="443"/>
      <c r="X169" s="189" t="s">
        <v>3327</v>
      </c>
      <c r="Y169" s="193" t="s">
        <v>53</v>
      </c>
      <c r="Z169" s="17" t="s">
        <v>50</v>
      </c>
      <c r="AA169" s="17" t="s">
        <v>50</v>
      </c>
      <c r="AB169" s="17" t="s">
        <v>53</v>
      </c>
      <c r="AC169" s="17" t="s">
        <v>50</v>
      </c>
      <c r="AD169" s="665" t="s">
        <v>50</v>
      </c>
      <c r="AE169" s="665" t="s">
        <v>50</v>
      </c>
      <c r="AF169" s="12" t="s">
        <v>50</v>
      </c>
      <c r="AG169" s="12"/>
      <c r="AH169" s="440" t="s">
        <v>50</v>
      </c>
      <c r="AI169" s="17" t="s">
        <v>50</v>
      </c>
      <c r="AJ169" s="17" t="s">
        <v>595</v>
      </c>
      <c r="AK169" s="17" t="s">
        <v>596</v>
      </c>
      <c r="AL169" s="688" t="s">
        <v>50</v>
      </c>
      <c r="AM169" s="18" t="s">
        <v>50</v>
      </c>
      <c r="AN169" s="18" t="s">
        <v>50</v>
      </c>
      <c r="AO169" s="200"/>
      <c r="AP169" s="12" t="s">
        <v>3090</v>
      </c>
      <c r="AQ169" s="17" t="s">
        <v>89</v>
      </c>
      <c r="AR169" s="12" t="s">
        <v>3090</v>
      </c>
      <c r="AS169" s="17" t="s">
        <v>89</v>
      </c>
      <c r="AT169" s="12"/>
      <c r="AU169" s="360"/>
      <c r="AV169" s="719"/>
      <c r="AW169" s="719"/>
      <c r="AX169" s="719"/>
    </row>
    <row r="170" spans="1:50" ht="38.25" customHeight="1">
      <c r="A170" s="356">
        <v>160</v>
      </c>
      <c r="B170" s="299" t="s">
        <v>597</v>
      </c>
      <c r="C170" s="12" t="s">
        <v>3174</v>
      </c>
      <c r="D170" s="20" t="s">
        <v>2467</v>
      </c>
      <c r="E170" s="12" t="s">
        <v>365</v>
      </c>
      <c r="F170" s="17">
        <v>5</v>
      </c>
      <c r="G170" s="13" t="s">
        <v>50</v>
      </c>
      <c r="H170" s="465" t="s">
        <v>50</v>
      </c>
      <c r="I170" s="17" t="s">
        <v>50</v>
      </c>
      <c r="J170" s="17" t="s">
        <v>64</v>
      </c>
      <c r="K170" s="18">
        <v>2000</v>
      </c>
      <c r="L170" s="17" t="s">
        <v>50</v>
      </c>
      <c r="M170" s="17" t="s">
        <v>50</v>
      </c>
      <c r="N170" s="17" t="s">
        <v>50</v>
      </c>
      <c r="O170" s="202" t="s">
        <v>50</v>
      </c>
      <c r="P170" s="450" t="s">
        <v>50</v>
      </c>
      <c r="Q170" s="202" t="s">
        <v>50</v>
      </c>
      <c r="R170" s="17" t="s">
        <v>50</v>
      </c>
      <c r="S170" s="202" t="s">
        <v>50</v>
      </c>
      <c r="T170" s="450"/>
      <c r="U170" s="202" t="e">
        <f t="shared" si="3"/>
        <v>#DIV/0!</v>
      </c>
      <c r="V170" s="12"/>
      <c r="W170" s="443"/>
      <c r="X170" s="189" t="s">
        <v>3327</v>
      </c>
      <c r="Y170" s="193" t="s">
        <v>53</v>
      </c>
      <c r="Z170" s="17" t="s">
        <v>50</v>
      </c>
      <c r="AA170" s="17" t="s">
        <v>50</v>
      </c>
      <c r="AB170" s="17" t="s">
        <v>53</v>
      </c>
      <c r="AC170" s="17" t="s">
        <v>50</v>
      </c>
      <c r="AD170" s="665" t="s">
        <v>50</v>
      </c>
      <c r="AE170" s="665" t="s">
        <v>50</v>
      </c>
      <c r="AF170" s="12" t="s">
        <v>50</v>
      </c>
      <c r="AG170" s="12"/>
      <c r="AH170" s="440" t="s">
        <v>50</v>
      </c>
      <c r="AI170" s="17" t="s">
        <v>50</v>
      </c>
      <c r="AJ170" s="17" t="s">
        <v>598</v>
      </c>
      <c r="AK170" s="17" t="s">
        <v>599</v>
      </c>
      <c r="AL170" s="688" t="s">
        <v>50</v>
      </c>
      <c r="AM170" s="18" t="s">
        <v>50</v>
      </c>
      <c r="AN170" s="18" t="s">
        <v>50</v>
      </c>
      <c r="AO170" s="200"/>
      <c r="AP170" s="12" t="s">
        <v>3090</v>
      </c>
      <c r="AQ170" s="17" t="s">
        <v>89</v>
      </c>
      <c r="AR170" s="12" t="s">
        <v>3090</v>
      </c>
      <c r="AS170" s="17" t="s">
        <v>89</v>
      </c>
      <c r="AT170" s="12"/>
      <c r="AU170" s="360"/>
      <c r="AV170" s="719"/>
      <c r="AW170" s="719"/>
      <c r="AX170" s="719"/>
    </row>
    <row r="171" spans="1:50" ht="25.5" customHeight="1">
      <c r="A171" s="356">
        <v>161</v>
      </c>
      <c r="B171" s="299" t="s">
        <v>600</v>
      </c>
      <c r="C171" s="12" t="s">
        <v>3175</v>
      </c>
      <c r="D171" s="20" t="s">
        <v>2468</v>
      </c>
      <c r="E171" s="12" t="s">
        <v>603</v>
      </c>
      <c r="F171" s="17">
        <v>5</v>
      </c>
      <c r="G171" s="13" t="s">
        <v>50</v>
      </c>
      <c r="H171" s="12" t="s">
        <v>50</v>
      </c>
      <c r="I171" s="17" t="s">
        <v>50</v>
      </c>
      <c r="J171" s="17" t="s">
        <v>64</v>
      </c>
      <c r="K171" s="18">
        <v>2015</v>
      </c>
      <c r="L171" s="17">
        <v>2</v>
      </c>
      <c r="M171" s="17" t="s">
        <v>50</v>
      </c>
      <c r="N171" s="17" t="s">
        <v>50</v>
      </c>
      <c r="O171" s="202" t="s">
        <v>50</v>
      </c>
      <c r="P171" s="450" t="s">
        <v>50</v>
      </c>
      <c r="Q171" s="202" t="s">
        <v>50</v>
      </c>
      <c r="R171" s="17" t="s">
        <v>50</v>
      </c>
      <c r="S171" s="202" t="s">
        <v>50</v>
      </c>
      <c r="T171" s="450"/>
      <c r="U171" s="202" t="e">
        <f t="shared" si="3"/>
        <v>#DIV/0!</v>
      </c>
      <c r="V171" s="12"/>
      <c r="W171" s="443"/>
      <c r="X171" s="189" t="s">
        <v>3327</v>
      </c>
      <c r="Y171" s="193" t="s">
        <v>53</v>
      </c>
      <c r="Z171" s="17" t="s">
        <v>50</v>
      </c>
      <c r="AA171" s="17" t="s">
        <v>50</v>
      </c>
      <c r="AB171" s="17" t="s">
        <v>55</v>
      </c>
      <c r="AC171" s="17" t="s">
        <v>68</v>
      </c>
      <c r="AD171" s="665" t="s">
        <v>50</v>
      </c>
      <c r="AE171" s="665" t="s">
        <v>50</v>
      </c>
      <c r="AF171" s="12" t="s">
        <v>50</v>
      </c>
      <c r="AG171" s="12"/>
      <c r="AH171" s="440" t="s">
        <v>50</v>
      </c>
      <c r="AI171" s="17" t="s">
        <v>50</v>
      </c>
      <c r="AJ171" s="17" t="s">
        <v>601</v>
      </c>
      <c r="AK171" s="17" t="s">
        <v>602</v>
      </c>
      <c r="AL171" s="688" t="s">
        <v>50</v>
      </c>
      <c r="AM171" s="18" t="s">
        <v>50</v>
      </c>
      <c r="AN171" s="18" t="s">
        <v>50</v>
      </c>
      <c r="AO171" s="200"/>
      <c r="AP171" s="12" t="s">
        <v>3091</v>
      </c>
      <c r="AQ171" s="17" t="s">
        <v>3105</v>
      </c>
      <c r="AR171" s="12" t="s">
        <v>3091</v>
      </c>
      <c r="AS171" s="17" t="s">
        <v>3105</v>
      </c>
      <c r="AT171" s="12"/>
      <c r="AU171" s="360"/>
      <c r="AV171" s="719"/>
      <c r="AW171" s="719"/>
      <c r="AX171" s="719"/>
    </row>
    <row r="172" spans="1:50" ht="38.25" customHeight="1">
      <c r="A172" s="356">
        <v>162</v>
      </c>
      <c r="B172" s="299" t="s">
        <v>1519</v>
      </c>
      <c r="C172" s="12" t="s">
        <v>3175</v>
      </c>
      <c r="D172" s="20" t="s">
        <v>2468</v>
      </c>
      <c r="E172" s="12" t="s">
        <v>603</v>
      </c>
      <c r="F172" s="17">
        <v>18</v>
      </c>
      <c r="G172" s="13" t="s">
        <v>50</v>
      </c>
      <c r="H172" s="12" t="s">
        <v>50</v>
      </c>
      <c r="I172" s="17" t="s">
        <v>50</v>
      </c>
      <c r="J172" s="17" t="s">
        <v>64</v>
      </c>
      <c r="K172" s="18" t="s">
        <v>50</v>
      </c>
      <c r="L172" s="17">
        <v>1</v>
      </c>
      <c r="M172" s="17" t="s">
        <v>50</v>
      </c>
      <c r="N172" s="17" t="s">
        <v>50</v>
      </c>
      <c r="O172" s="202" t="s">
        <v>50</v>
      </c>
      <c r="P172" s="450" t="s">
        <v>50</v>
      </c>
      <c r="Q172" s="202" t="s">
        <v>50</v>
      </c>
      <c r="R172" s="17" t="s">
        <v>50</v>
      </c>
      <c r="S172" s="202" t="s">
        <v>50</v>
      </c>
      <c r="T172" s="450"/>
      <c r="U172" s="202" t="e">
        <f t="shared" si="3"/>
        <v>#DIV/0!</v>
      </c>
      <c r="V172" s="12"/>
      <c r="W172" s="443"/>
      <c r="X172" s="189" t="s">
        <v>3327</v>
      </c>
      <c r="Y172" s="193" t="s">
        <v>53</v>
      </c>
      <c r="Z172" s="17" t="s">
        <v>53</v>
      </c>
      <c r="AA172" s="17" t="s">
        <v>53</v>
      </c>
      <c r="AB172" s="17" t="s">
        <v>55</v>
      </c>
      <c r="AC172" s="17" t="s">
        <v>68</v>
      </c>
      <c r="AD172" s="665" t="s">
        <v>50</v>
      </c>
      <c r="AE172" s="665" t="s">
        <v>50</v>
      </c>
      <c r="AF172" s="12" t="s">
        <v>50</v>
      </c>
      <c r="AG172" s="12"/>
      <c r="AH172" s="440" t="s">
        <v>50</v>
      </c>
      <c r="AI172" s="17" t="s">
        <v>50</v>
      </c>
      <c r="AJ172" s="17" t="s">
        <v>604</v>
      </c>
      <c r="AK172" s="17" t="s">
        <v>605</v>
      </c>
      <c r="AL172" s="688" t="s">
        <v>50</v>
      </c>
      <c r="AM172" s="18" t="s">
        <v>50</v>
      </c>
      <c r="AN172" s="18" t="s">
        <v>50</v>
      </c>
      <c r="AO172" s="200"/>
      <c r="AP172" s="12" t="s">
        <v>3091</v>
      </c>
      <c r="AQ172" s="17" t="s">
        <v>3105</v>
      </c>
      <c r="AR172" s="12" t="s">
        <v>3091</v>
      </c>
      <c r="AS172" s="17" t="s">
        <v>3105</v>
      </c>
      <c r="AT172" s="12"/>
      <c r="AU172" s="360"/>
      <c r="AV172" s="719"/>
      <c r="AW172" s="719"/>
      <c r="AX172" s="719"/>
    </row>
    <row r="173" spans="1:50" ht="51" customHeight="1">
      <c r="A173" s="356">
        <v>163</v>
      </c>
      <c r="B173" s="299" t="s">
        <v>606</v>
      </c>
      <c r="C173" s="12" t="s">
        <v>3174</v>
      </c>
      <c r="D173" s="20" t="s">
        <v>2469</v>
      </c>
      <c r="E173" s="12" t="s">
        <v>454</v>
      </c>
      <c r="F173" s="17">
        <v>20</v>
      </c>
      <c r="G173" s="13" t="s">
        <v>50</v>
      </c>
      <c r="H173" s="465" t="s">
        <v>50</v>
      </c>
      <c r="I173" s="17" t="s">
        <v>50</v>
      </c>
      <c r="J173" s="17" t="s">
        <v>64</v>
      </c>
      <c r="K173" s="18">
        <v>2009</v>
      </c>
      <c r="L173" s="17" t="s">
        <v>50</v>
      </c>
      <c r="M173" s="17" t="s">
        <v>50</v>
      </c>
      <c r="N173" s="17" t="s">
        <v>50</v>
      </c>
      <c r="O173" s="202" t="s">
        <v>50</v>
      </c>
      <c r="P173" s="450">
        <v>174</v>
      </c>
      <c r="Q173" s="717">
        <f>P173/V173</f>
        <v>11.6</v>
      </c>
      <c r="R173" s="17" t="s">
        <v>50</v>
      </c>
      <c r="S173" s="202" t="s">
        <v>50</v>
      </c>
      <c r="T173" s="450"/>
      <c r="U173" s="202"/>
      <c r="V173" s="12">
        <v>15</v>
      </c>
      <c r="W173" s="443"/>
      <c r="X173" s="189" t="s">
        <v>54</v>
      </c>
      <c r="Y173" s="193" t="s">
        <v>53</v>
      </c>
      <c r="Z173" s="17" t="s">
        <v>50</v>
      </c>
      <c r="AA173" s="17" t="s">
        <v>50</v>
      </c>
      <c r="AB173" s="17" t="s">
        <v>53</v>
      </c>
      <c r="AC173" s="17" t="s">
        <v>50</v>
      </c>
      <c r="AD173" s="665" t="s">
        <v>50</v>
      </c>
      <c r="AE173" s="665" t="s">
        <v>50</v>
      </c>
      <c r="AF173" s="12" t="s">
        <v>50</v>
      </c>
      <c r="AG173" s="12"/>
      <c r="AH173" s="440" t="s">
        <v>50</v>
      </c>
      <c r="AI173" s="17" t="s">
        <v>50</v>
      </c>
      <c r="AJ173" s="17" t="s">
        <v>607</v>
      </c>
      <c r="AK173" s="17" t="s">
        <v>608</v>
      </c>
      <c r="AL173" s="686" t="s">
        <v>59</v>
      </c>
      <c r="AM173" s="18" t="s">
        <v>50</v>
      </c>
      <c r="AN173" s="18" t="s">
        <v>50</v>
      </c>
      <c r="AO173" s="200">
        <v>480080</v>
      </c>
      <c r="AP173" s="12" t="s">
        <v>3090</v>
      </c>
      <c r="AQ173" s="17" t="s">
        <v>89</v>
      </c>
      <c r="AR173" s="12" t="s">
        <v>3090</v>
      </c>
      <c r="AS173" s="17" t="s">
        <v>89</v>
      </c>
      <c r="AT173" s="12"/>
      <c r="AU173" s="360" t="s">
        <v>2543</v>
      </c>
      <c r="AV173" s="719"/>
      <c r="AW173" s="719"/>
      <c r="AX173" s="719"/>
    </row>
    <row r="174" spans="1:50" ht="51" customHeight="1">
      <c r="A174" s="356">
        <v>164</v>
      </c>
      <c r="B174" s="299" t="s">
        <v>609</v>
      </c>
      <c r="C174" s="12" t="s">
        <v>3174</v>
      </c>
      <c r="D174" s="20" t="s">
        <v>2470</v>
      </c>
      <c r="E174" s="12" t="s">
        <v>454</v>
      </c>
      <c r="F174" s="17">
        <v>20</v>
      </c>
      <c r="G174" s="13" t="s">
        <v>50</v>
      </c>
      <c r="H174" s="465" t="s">
        <v>50</v>
      </c>
      <c r="I174" s="17" t="s">
        <v>50</v>
      </c>
      <c r="J174" s="17" t="s">
        <v>64</v>
      </c>
      <c r="K174" s="18">
        <v>2009</v>
      </c>
      <c r="L174" s="17" t="s">
        <v>50</v>
      </c>
      <c r="M174" s="17" t="s">
        <v>50</v>
      </c>
      <c r="N174" s="17" t="s">
        <v>50</v>
      </c>
      <c r="O174" s="202" t="s">
        <v>50</v>
      </c>
      <c r="P174" s="450">
        <v>92</v>
      </c>
      <c r="Q174" s="202">
        <f>P174/V174</f>
        <v>5.75</v>
      </c>
      <c r="R174" s="17" t="s">
        <v>50</v>
      </c>
      <c r="S174" s="202" t="s">
        <v>50</v>
      </c>
      <c r="T174" s="450"/>
      <c r="U174" s="202"/>
      <c r="V174" s="12">
        <v>16</v>
      </c>
      <c r="W174" s="443"/>
      <c r="X174" s="189" t="s">
        <v>54</v>
      </c>
      <c r="Y174" s="193" t="s">
        <v>53</v>
      </c>
      <c r="Z174" s="17" t="s">
        <v>50</v>
      </c>
      <c r="AA174" s="17" t="s">
        <v>50</v>
      </c>
      <c r="AB174" s="17" t="s">
        <v>53</v>
      </c>
      <c r="AC174" s="17" t="s">
        <v>50</v>
      </c>
      <c r="AD174" s="665" t="s">
        <v>50</v>
      </c>
      <c r="AE174" s="665" t="s">
        <v>50</v>
      </c>
      <c r="AF174" s="12" t="s">
        <v>50</v>
      </c>
      <c r="AG174" s="12"/>
      <c r="AH174" s="440" t="s">
        <v>50</v>
      </c>
      <c r="AI174" s="17" t="s">
        <v>50</v>
      </c>
      <c r="AJ174" s="17" t="s">
        <v>610</v>
      </c>
      <c r="AK174" s="17" t="s">
        <v>611</v>
      </c>
      <c r="AL174" s="686" t="s">
        <v>59</v>
      </c>
      <c r="AM174" s="18" t="s">
        <v>50</v>
      </c>
      <c r="AN174" s="18" t="s">
        <v>50</v>
      </c>
      <c r="AO174" s="200">
        <v>480080</v>
      </c>
      <c r="AP174" s="12" t="s">
        <v>3090</v>
      </c>
      <c r="AQ174" s="17" t="s">
        <v>89</v>
      </c>
      <c r="AR174" s="12" t="s">
        <v>3090</v>
      </c>
      <c r="AS174" s="17" t="s">
        <v>89</v>
      </c>
      <c r="AT174" s="12"/>
      <c r="AU174" s="360" t="s">
        <v>2543</v>
      </c>
      <c r="AV174" s="719"/>
      <c r="AW174" s="719"/>
      <c r="AX174" s="719"/>
    </row>
    <row r="175" spans="1:50" ht="63.75" customHeight="1">
      <c r="A175" s="356">
        <v>165</v>
      </c>
      <c r="B175" s="299" t="s">
        <v>612</v>
      </c>
      <c r="C175" s="12" t="s">
        <v>3176</v>
      </c>
      <c r="D175" s="20" t="s">
        <v>3177</v>
      </c>
      <c r="E175" s="12" t="s">
        <v>412</v>
      </c>
      <c r="F175" s="17">
        <v>10</v>
      </c>
      <c r="G175" s="13" t="s">
        <v>50</v>
      </c>
      <c r="H175" s="12" t="s">
        <v>50</v>
      </c>
      <c r="I175" s="17" t="s">
        <v>50</v>
      </c>
      <c r="J175" s="17" t="s">
        <v>50</v>
      </c>
      <c r="K175" s="678">
        <v>2003</v>
      </c>
      <c r="L175" s="181" t="s">
        <v>50</v>
      </c>
      <c r="M175" s="17" t="s">
        <v>50</v>
      </c>
      <c r="N175" s="17" t="s">
        <v>50</v>
      </c>
      <c r="O175" s="202" t="s">
        <v>50</v>
      </c>
      <c r="P175" s="450" t="s">
        <v>50</v>
      </c>
      <c r="Q175" s="202" t="s">
        <v>50</v>
      </c>
      <c r="R175" s="17" t="s">
        <v>50</v>
      </c>
      <c r="S175" s="202" t="s">
        <v>50</v>
      </c>
      <c r="T175" s="450"/>
      <c r="U175" s="202" t="e">
        <f t="shared" si="3"/>
        <v>#DIV/0!</v>
      </c>
      <c r="V175" s="12"/>
      <c r="W175" s="443"/>
      <c r="X175" s="189" t="s">
        <v>3327</v>
      </c>
      <c r="Y175" s="440" t="s">
        <v>50</v>
      </c>
      <c r="Z175" s="17" t="s">
        <v>50</v>
      </c>
      <c r="AA175" s="17" t="s">
        <v>50</v>
      </c>
      <c r="AB175" s="180" t="s">
        <v>50</v>
      </c>
      <c r="AC175" s="13" t="s">
        <v>50</v>
      </c>
      <c r="AD175" s="665" t="s">
        <v>50</v>
      </c>
      <c r="AE175" s="665" t="s">
        <v>50</v>
      </c>
      <c r="AF175" s="12" t="s">
        <v>50</v>
      </c>
      <c r="AG175" s="12" t="s">
        <v>3281</v>
      </c>
      <c r="AH175" s="440" t="s">
        <v>50</v>
      </c>
      <c r="AI175" s="17" t="s">
        <v>50</v>
      </c>
      <c r="AJ175" s="17" t="s">
        <v>613</v>
      </c>
      <c r="AK175" s="17" t="s">
        <v>614</v>
      </c>
      <c r="AL175" s="686" t="s">
        <v>59</v>
      </c>
      <c r="AM175" s="18" t="s">
        <v>50</v>
      </c>
      <c r="AN175" s="18" t="s">
        <v>50</v>
      </c>
      <c r="AO175" s="200">
        <v>321141</v>
      </c>
      <c r="AP175" s="12" t="s">
        <v>3098</v>
      </c>
      <c r="AQ175" s="17" t="s">
        <v>167</v>
      </c>
      <c r="AR175" s="12" t="s">
        <v>77</v>
      </c>
      <c r="AS175" s="17" t="s">
        <v>167</v>
      </c>
      <c r="AT175" s="12"/>
      <c r="AU175" s="360"/>
      <c r="AV175" s="719"/>
      <c r="AW175" s="719"/>
      <c r="AX175" s="719"/>
    </row>
    <row r="176" spans="1:50" ht="63.75" customHeight="1">
      <c r="A176" s="356">
        <v>166</v>
      </c>
      <c r="B176" s="299" t="s">
        <v>615</v>
      </c>
      <c r="C176" s="12" t="s">
        <v>3176</v>
      </c>
      <c r="D176" s="20" t="s">
        <v>3178</v>
      </c>
      <c r="E176" s="12" t="s">
        <v>331</v>
      </c>
      <c r="F176" s="17">
        <v>20</v>
      </c>
      <c r="G176" s="13" t="s">
        <v>50</v>
      </c>
      <c r="H176" s="12" t="s">
        <v>50</v>
      </c>
      <c r="I176" s="17">
        <v>927</v>
      </c>
      <c r="J176" s="17" t="s">
        <v>49</v>
      </c>
      <c r="K176" s="678">
        <v>2003</v>
      </c>
      <c r="L176" s="17">
        <v>2</v>
      </c>
      <c r="M176" s="17" t="s">
        <v>50</v>
      </c>
      <c r="N176" s="17" t="s">
        <v>50</v>
      </c>
      <c r="O176" s="202" t="s">
        <v>50</v>
      </c>
      <c r="P176" s="450" t="s">
        <v>50</v>
      </c>
      <c r="Q176" s="202" t="s">
        <v>50</v>
      </c>
      <c r="R176" s="17" t="s">
        <v>50</v>
      </c>
      <c r="S176" s="202" t="s">
        <v>50</v>
      </c>
      <c r="T176" s="450"/>
      <c r="U176" s="202" t="e">
        <f t="shared" si="3"/>
        <v>#DIV/0!</v>
      </c>
      <c r="V176" s="12"/>
      <c r="W176" s="443"/>
      <c r="X176" s="189" t="s">
        <v>3327</v>
      </c>
      <c r="Y176" s="193" t="s">
        <v>53</v>
      </c>
      <c r="Z176" s="17" t="s">
        <v>53</v>
      </c>
      <c r="AA176" s="17" t="s">
        <v>53</v>
      </c>
      <c r="AB176" s="180" t="s">
        <v>55</v>
      </c>
      <c r="AC176" s="13" t="s">
        <v>50</v>
      </c>
      <c r="AD176" s="665" t="s">
        <v>50</v>
      </c>
      <c r="AE176" s="665" t="s">
        <v>50</v>
      </c>
      <c r="AF176" s="12" t="s">
        <v>50</v>
      </c>
      <c r="AG176" s="12"/>
      <c r="AH176" s="440" t="s">
        <v>50</v>
      </c>
      <c r="AI176" s="17" t="s">
        <v>50</v>
      </c>
      <c r="AJ176" s="17" t="s">
        <v>616</v>
      </c>
      <c r="AK176" s="17" t="s">
        <v>617</v>
      </c>
      <c r="AL176" s="686" t="s">
        <v>59</v>
      </c>
      <c r="AM176" s="18" t="s">
        <v>50</v>
      </c>
      <c r="AN176" s="18" t="s">
        <v>50</v>
      </c>
      <c r="AO176" s="200">
        <v>321143</v>
      </c>
      <c r="AP176" s="12" t="s">
        <v>3098</v>
      </c>
      <c r="AQ176" s="17" t="s">
        <v>167</v>
      </c>
      <c r="AR176" s="12" t="s">
        <v>77</v>
      </c>
      <c r="AS176" s="17" t="s">
        <v>167</v>
      </c>
      <c r="AT176" s="12"/>
      <c r="AU176" s="360"/>
      <c r="AV176" s="719"/>
      <c r="AW176" s="719"/>
      <c r="AX176" s="719"/>
    </row>
    <row r="177" spans="1:50" ht="38.25" customHeight="1">
      <c r="A177" s="356">
        <v>167</v>
      </c>
      <c r="B177" s="299" t="s">
        <v>618</v>
      </c>
      <c r="C177" s="12" t="s">
        <v>3174</v>
      </c>
      <c r="D177" s="20" t="s">
        <v>2471</v>
      </c>
      <c r="E177" s="12" t="s">
        <v>412</v>
      </c>
      <c r="F177" s="17">
        <v>15</v>
      </c>
      <c r="G177" s="13" t="s">
        <v>50</v>
      </c>
      <c r="H177" s="465" t="s">
        <v>50</v>
      </c>
      <c r="I177" s="15">
        <v>1500</v>
      </c>
      <c r="J177" s="17" t="s">
        <v>49</v>
      </c>
      <c r="K177" s="18">
        <v>2001</v>
      </c>
      <c r="L177" s="17">
        <v>2</v>
      </c>
      <c r="M177" s="17" t="s">
        <v>50</v>
      </c>
      <c r="N177" s="17" t="s">
        <v>50</v>
      </c>
      <c r="O177" s="202" t="s">
        <v>50</v>
      </c>
      <c r="P177" s="450" t="s">
        <v>50</v>
      </c>
      <c r="Q177" s="202" t="s">
        <v>50</v>
      </c>
      <c r="R177" s="17" t="s">
        <v>50</v>
      </c>
      <c r="S177" s="202" t="s">
        <v>50</v>
      </c>
      <c r="T177" s="450">
        <v>222</v>
      </c>
      <c r="U177" s="717">
        <f t="shared" si="3"/>
        <v>15.857142857142858</v>
      </c>
      <c r="V177" s="12">
        <v>14</v>
      </c>
      <c r="W177" s="443"/>
      <c r="X177" s="189" t="s">
        <v>54</v>
      </c>
      <c r="Y177" s="193" t="s">
        <v>53</v>
      </c>
      <c r="Z177" s="17" t="s">
        <v>50</v>
      </c>
      <c r="AA177" s="17" t="s">
        <v>50</v>
      </c>
      <c r="AB177" s="17" t="s">
        <v>53</v>
      </c>
      <c r="AC177" s="17">
        <v>2019</v>
      </c>
      <c r="AD177" s="665" t="s">
        <v>50</v>
      </c>
      <c r="AE177" s="13" t="s">
        <v>621</v>
      </c>
      <c r="AF177" s="12" t="s">
        <v>50</v>
      </c>
      <c r="AG177" s="12"/>
      <c r="AH177" s="440" t="s">
        <v>50</v>
      </c>
      <c r="AI177" s="17" t="s">
        <v>50</v>
      </c>
      <c r="AJ177" s="17" t="s">
        <v>619</v>
      </c>
      <c r="AK177" s="17" t="s">
        <v>620</v>
      </c>
      <c r="AL177" s="686" t="s">
        <v>59</v>
      </c>
      <c r="AM177" s="18" t="s">
        <v>53</v>
      </c>
      <c r="AN177" s="18" t="s">
        <v>50</v>
      </c>
      <c r="AO177" s="200">
        <v>300784</v>
      </c>
      <c r="AP177" s="12" t="s">
        <v>622</v>
      </c>
      <c r="AQ177" s="17"/>
      <c r="AR177" s="12"/>
      <c r="AS177" s="17"/>
      <c r="AT177" s="12"/>
      <c r="AU177" s="360"/>
      <c r="AV177" s="719"/>
      <c r="AW177" s="719"/>
      <c r="AX177" s="719"/>
    </row>
    <row r="178" spans="1:50" ht="38.25" customHeight="1">
      <c r="A178" s="356">
        <v>168</v>
      </c>
      <c r="B178" s="299" t="s">
        <v>623</v>
      </c>
      <c r="C178" s="12" t="s">
        <v>3174</v>
      </c>
      <c r="D178" s="20" t="s">
        <v>2472</v>
      </c>
      <c r="E178" s="12" t="s">
        <v>331</v>
      </c>
      <c r="F178" s="17">
        <v>20</v>
      </c>
      <c r="G178" s="13" t="s">
        <v>50</v>
      </c>
      <c r="H178" s="465" t="s">
        <v>50</v>
      </c>
      <c r="I178" s="17">
        <v>2000</v>
      </c>
      <c r="J178" s="17" t="s">
        <v>49</v>
      </c>
      <c r="K178" s="18">
        <v>2001</v>
      </c>
      <c r="L178" s="17">
        <v>2</v>
      </c>
      <c r="M178" s="17" t="s">
        <v>50</v>
      </c>
      <c r="N178" s="17" t="s">
        <v>50</v>
      </c>
      <c r="O178" s="202" t="s">
        <v>50</v>
      </c>
      <c r="P178" s="450" t="s">
        <v>50</v>
      </c>
      <c r="Q178" s="202" t="s">
        <v>50</v>
      </c>
      <c r="R178" s="17" t="s">
        <v>50</v>
      </c>
      <c r="S178" s="202" t="s">
        <v>50</v>
      </c>
      <c r="T178" s="450">
        <v>338</v>
      </c>
      <c r="U178" s="717">
        <f t="shared" si="3"/>
        <v>24.142857142857142</v>
      </c>
      <c r="V178" s="12">
        <v>14</v>
      </c>
      <c r="W178" s="443"/>
      <c r="X178" s="189" t="s">
        <v>54</v>
      </c>
      <c r="Y178" s="193" t="s">
        <v>53</v>
      </c>
      <c r="Z178" s="17" t="s">
        <v>50</v>
      </c>
      <c r="AA178" s="17" t="s">
        <v>50</v>
      </c>
      <c r="AB178" s="17" t="s">
        <v>53</v>
      </c>
      <c r="AC178" s="17">
        <v>2019</v>
      </c>
      <c r="AD178" s="665" t="s">
        <v>50</v>
      </c>
      <c r="AE178" s="13" t="s">
        <v>621</v>
      </c>
      <c r="AF178" s="12" t="s">
        <v>50</v>
      </c>
      <c r="AG178" s="12"/>
      <c r="AH178" s="440" t="s">
        <v>50</v>
      </c>
      <c r="AI178" s="17" t="s">
        <v>50</v>
      </c>
      <c r="AJ178" s="17" t="s">
        <v>624</v>
      </c>
      <c r="AK178" s="17" t="s">
        <v>625</v>
      </c>
      <c r="AL178" s="686" t="s">
        <v>59</v>
      </c>
      <c r="AM178" s="18" t="s">
        <v>53</v>
      </c>
      <c r="AN178" s="18" t="s">
        <v>50</v>
      </c>
      <c r="AO178" s="200">
        <v>300786</v>
      </c>
      <c r="AP178" s="12" t="s">
        <v>622</v>
      </c>
      <c r="AQ178" s="17"/>
      <c r="AR178" s="12"/>
      <c r="AS178" s="17"/>
      <c r="AT178" s="12"/>
      <c r="AU178" s="360"/>
      <c r="AV178" s="719"/>
      <c r="AW178" s="719"/>
      <c r="AX178" s="719"/>
    </row>
    <row r="179" spans="1:50" ht="38.25" customHeight="1">
      <c r="A179" s="356">
        <v>169</v>
      </c>
      <c r="B179" s="299" t="s">
        <v>626</v>
      </c>
      <c r="C179" s="12" t="s">
        <v>3174</v>
      </c>
      <c r="D179" s="20" t="s">
        <v>2473</v>
      </c>
      <c r="E179" s="12" t="s">
        <v>603</v>
      </c>
      <c r="F179" s="17">
        <v>15</v>
      </c>
      <c r="G179" s="13" t="s">
        <v>50</v>
      </c>
      <c r="H179" s="465" t="s">
        <v>50</v>
      </c>
      <c r="I179" s="17">
        <v>1000</v>
      </c>
      <c r="J179" s="12" t="s">
        <v>629</v>
      </c>
      <c r="K179" s="18">
        <v>2001</v>
      </c>
      <c r="L179" s="17">
        <v>1</v>
      </c>
      <c r="M179" s="17" t="s">
        <v>50</v>
      </c>
      <c r="N179" s="17" t="s">
        <v>50</v>
      </c>
      <c r="O179" s="202" t="s">
        <v>50</v>
      </c>
      <c r="P179" s="450" t="s">
        <v>50</v>
      </c>
      <c r="Q179" s="202" t="s">
        <v>50</v>
      </c>
      <c r="R179" s="17" t="s">
        <v>50</v>
      </c>
      <c r="S179" s="202" t="s">
        <v>50</v>
      </c>
      <c r="T179" s="450">
        <v>150</v>
      </c>
      <c r="U179" s="717">
        <f t="shared" si="3"/>
        <v>10.714285714285714</v>
      </c>
      <c r="V179" s="12">
        <v>14</v>
      </c>
      <c r="W179" s="443"/>
      <c r="X179" s="189" t="s">
        <v>54</v>
      </c>
      <c r="Y179" s="193" t="s">
        <v>53</v>
      </c>
      <c r="Z179" s="17" t="s">
        <v>50</v>
      </c>
      <c r="AA179" s="17" t="s">
        <v>50</v>
      </c>
      <c r="AB179" s="17" t="s">
        <v>53</v>
      </c>
      <c r="AC179" s="17">
        <v>2019</v>
      </c>
      <c r="AD179" s="665" t="s">
        <v>50</v>
      </c>
      <c r="AE179" s="18" t="s">
        <v>50</v>
      </c>
      <c r="AF179" s="12" t="s">
        <v>50</v>
      </c>
      <c r="AG179" s="12"/>
      <c r="AH179" s="440" t="s">
        <v>50</v>
      </c>
      <c r="AI179" s="17" t="s">
        <v>50</v>
      </c>
      <c r="AJ179" s="17" t="s">
        <v>627</v>
      </c>
      <c r="AK179" s="17" t="s">
        <v>628</v>
      </c>
      <c r="AL179" s="686" t="s">
        <v>59</v>
      </c>
      <c r="AM179" s="18" t="s">
        <v>53</v>
      </c>
      <c r="AN179" s="18" t="s">
        <v>50</v>
      </c>
      <c r="AO179" s="200">
        <v>30788</v>
      </c>
      <c r="AP179" s="12" t="s">
        <v>622</v>
      </c>
      <c r="AQ179" s="17"/>
      <c r="AR179" s="12"/>
      <c r="AS179" s="17"/>
      <c r="AT179" s="12"/>
      <c r="AU179" s="360"/>
      <c r="AV179" s="719"/>
      <c r="AW179" s="719"/>
      <c r="AX179" s="719"/>
    </row>
    <row r="180" spans="1:50" ht="38.25" customHeight="1">
      <c r="A180" s="356">
        <v>170</v>
      </c>
      <c r="B180" s="299" t="s">
        <v>630</v>
      </c>
      <c r="C180" s="12" t="s">
        <v>3174</v>
      </c>
      <c r="D180" s="20" t="s">
        <v>2474</v>
      </c>
      <c r="E180" s="12" t="s">
        <v>603</v>
      </c>
      <c r="F180" s="17">
        <v>20</v>
      </c>
      <c r="G180" s="13" t="s">
        <v>50</v>
      </c>
      <c r="H180" s="465" t="s">
        <v>50</v>
      </c>
      <c r="I180" s="17">
        <v>1000</v>
      </c>
      <c r="J180" s="12" t="s">
        <v>629</v>
      </c>
      <c r="K180" s="18">
        <v>2001</v>
      </c>
      <c r="L180" s="17">
        <v>1</v>
      </c>
      <c r="M180" s="17" t="s">
        <v>50</v>
      </c>
      <c r="N180" s="17" t="s">
        <v>50</v>
      </c>
      <c r="O180" s="202" t="s">
        <v>50</v>
      </c>
      <c r="P180" s="450" t="s">
        <v>50</v>
      </c>
      <c r="Q180" s="202" t="s">
        <v>50</v>
      </c>
      <c r="R180" s="17" t="s">
        <v>50</v>
      </c>
      <c r="S180" s="202" t="s">
        <v>50</v>
      </c>
      <c r="T180" s="450">
        <v>248</v>
      </c>
      <c r="U180" s="717">
        <f t="shared" si="3"/>
        <v>13.777777777777779</v>
      </c>
      <c r="V180" s="12">
        <v>18</v>
      </c>
      <c r="W180" s="443"/>
      <c r="X180" s="189" t="s">
        <v>54</v>
      </c>
      <c r="Y180" s="193" t="s">
        <v>53</v>
      </c>
      <c r="Z180" s="17" t="s">
        <v>50</v>
      </c>
      <c r="AA180" s="17" t="s">
        <v>50</v>
      </c>
      <c r="AB180" s="17" t="s">
        <v>53</v>
      </c>
      <c r="AC180" s="17">
        <v>2019</v>
      </c>
      <c r="AD180" s="665" t="s">
        <v>50</v>
      </c>
      <c r="AE180" s="18" t="s">
        <v>50</v>
      </c>
      <c r="AF180" s="12" t="s">
        <v>50</v>
      </c>
      <c r="AG180" s="12"/>
      <c r="AH180" s="440" t="s">
        <v>50</v>
      </c>
      <c r="AI180" s="17" t="s">
        <v>50</v>
      </c>
      <c r="AJ180" s="17" t="s">
        <v>631</v>
      </c>
      <c r="AK180" s="17" t="s">
        <v>632</v>
      </c>
      <c r="AL180" s="686" t="s">
        <v>59</v>
      </c>
      <c r="AM180" s="18" t="s">
        <v>53</v>
      </c>
      <c r="AN180" s="18" t="s">
        <v>50</v>
      </c>
      <c r="AO180" s="200">
        <v>300790</v>
      </c>
      <c r="AP180" s="12" t="s">
        <v>622</v>
      </c>
      <c r="AQ180" s="17"/>
      <c r="AR180" s="12"/>
      <c r="AS180" s="17"/>
      <c r="AT180" s="12"/>
      <c r="AU180" s="360"/>
      <c r="AV180" s="719"/>
      <c r="AW180" s="719"/>
      <c r="AX180" s="719"/>
    </row>
    <row r="181" spans="1:50" ht="38.25" customHeight="1">
      <c r="A181" s="356">
        <v>171</v>
      </c>
      <c r="B181" s="299" t="s">
        <v>633</v>
      </c>
      <c r="C181" s="12" t="s">
        <v>3174</v>
      </c>
      <c r="D181" s="20" t="s">
        <v>2475</v>
      </c>
      <c r="E181" s="189" t="s">
        <v>636</v>
      </c>
      <c r="F181" s="17">
        <v>30</v>
      </c>
      <c r="G181" s="13" t="s">
        <v>50</v>
      </c>
      <c r="H181" s="465" t="s">
        <v>50</v>
      </c>
      <c r="I181" s="17">
        <v>3000</v>
      </c>
      <c r="J181" s="17" t="s">
        <v>49</v>
      </c>
      <c r="K181" s="18">
        <v>2001</v>
      </c>
      <c r="L181" s="17">
        <v>2</v>
      </c>
      <c r="M181" s="17" t="s">
        <v>50</v>
      </c>
      <c r="N181" s="17" t="s">
        <v>50</v>
      </c>
      <c r="O181" s="202" t="s">
        <v>50</v>
      </c>
      <c r="P181" s="450" t="s">
        <v>50</v>
      </c>
      <c r="Q181" s="202" t="s">
        <v>50</v>
      </c>
      <c r="R181" s="17" t="s">
        <v>50</v>
      </c>
      <c r="S181" s="202" t="s">
        <v>50</v>
      </c>
      <c r="T181" s="450">
        <v>351</v>
      </c>
      <c r="U181" s="717">
        <f t="shared" si="3"/>
        <v>20.647058823529413</v>
      </c>
      <c r="V181" s="12">
        <v>17</v>
      </c>
      <c r="W181" s="443"/>
      <c r="X181" s="189" t="s">
        <v>54</v>
      </c>
      <c r="Y181" s="193" t="s">
        <v>53</v>
      </c>
      <c r="Z181" s="17" t="s">
        <v>50</v>
      </c>
      <c r="AA181" s="17" t="s">
        <v>50</v>
      </c>
      <c r="AB181" s="17" t="s">
        <v>53</v>
      </c>
      <c r="AC181" s="17">
        <v>2019</v>
      </c>
      <c r="AD181" s="665" t="s">
        <v>3262</v>
      </c>
      <c r="AE181" s="13" t="s">
        <v>621</v>
      </c>
      <c r="AF181" s="12" t="s">
        <v>50</v>
      </c>
      <c r="AG181" s="12"/>
      <c r="AH181" s="440" t="s">
        <v>50</v>
      </c>
      <c r="AI181" s="17" t="s">
        <v>50</v>
      </c>
      <c r="AJ181" s="17" t="s">
        <v>634</v>
      </c>
      <c r="AK181" s="17" t="s">
        <v>635</v>
      </c>
      <c r="AL181" s="686" t="s">
        <v>59</v>
      </c>
      <c r="AM181" s="18" t="s">
        <v>53</v>
      </c>
      <c r="AN181" s="18" t="s">
        <v>50</v>
      </c>
      <c r="AO181" s="200">
        <v>300792</v>
      </c>
      <c r="AP181" s="12" t="s">
        <v>622</v>
      </c>
      <c r="AQ181" s="17"/>
      <c r="AR181" s="12"/>
      <c r="AS181" s="17"/>
      <c r="AT181" s="12"/>
      <c r="AU181" s="360"/>
      <c r="AV181" s="719"/>
      <c r="AW181" s="719"/>
      <c r="AX181" s="719"/>
    </row>
    <row r="182" spans="1:50" ht="25.5" customHeight="1">
      <c r="A182" s="356">
        <v>172</v>
      </c>
      <c r="B182" s="299" t="s">
        <v>637</v>
      </c>
      <c r="C182" s="12" t="s">
        <v>3180</v>
      </c>
      <c r="D182" s="20" t="s">
        <v>2476</v>
      </c>
      <c r="E182" s="12" t="s">
        <v>3270</v>
      </c>
      <c r="F182" s="17">
        <v>16</v>
      </c>
      <c r="G182" s="13" t="s">
        <v>50</v>
      </c>
      <c r="H182" s="465" t="s">
        <v>50</v>
      </c>
      <c r="I182" s="17" t="s">
        <v>50</v>
      </c>
      <c r="J182" s="17" t="s">
        <v>64</v>
      </c>
      <c r="K182" s="18">
        <v>2007</v>
      </c>
      <c r="L182" s="17" t="s">
        <v>50</v>
      </c>
      <c r="M182" s="17" t="s">
        <v>50</v>
      </c>
      <c r="N182" s="17" t="s">
        <v>50</v>
      </c>
      <c r="O182" s="202" t="s">
        <v>50</v>
      </c>
      <c r="P182" s="450" t="s">
        <v>50</v>
      </c>
      <c r="Q182" s="202" t="s">
        <v>50</v>
      </c>
      <c r="R182" s="17" t="s">
        <v>50</v>
      </c>
      <c r="S182" s="202" t="s">
        <v>50</v>
      </c>
      <c r="T182" s="450">
        <v>422</v>
      </c>
      <c r="U182" s="717">
        <f t="shared" si="3"/>
        <v>35.166666666666664</v>
      </c>
      <c r="V182" s="12">
        <v>12</v>
      </c>
      <c r="W182" s="443"/>
      <c r="X182" s="189" t="s">
        <v>54</v>
      </c>
      <c r="Y182" s="440" t="s">
        <v>50</v>
      </c>
      <c r="Z182" s="17" t="s">
        <v>50</v>
      </c>
      <c r="AA182" s="17" t="s">
        <v>50</v>
      </c>
      <c r="AB182" s="180" t="s">
        <v>55</v>
      </c>
      <c r="AC182" s="13" t="s">
        <v>50</v>
      </c>
      <c r="AD182" s="665" t="s">
        <v>50</v>
      </c>
      <c r="AE182" s="17" t="s">
        <v>50</v>
      </c>
      <c r="AF182" s="12" t="s">
        <v>50</v>
      </c>
      <c r="AG182" s="12"/>
      <c r="AH182" s="440" t="s">
        <v>50</v>
      </c>
      <c r="AI182" s="17" t="s">
        <v>50</v>
      </c>
      <c r="AJ182" s="17" t="s">
        <v>638</v>
      </c>
      <c r="AK182" s="17" t="s">
        <v>639</v>
      </c>
      <c r="AL182" s="686" t="s">
        <v>59</v>
      </c>
      <c r="AM182" s="18" t="s">
        <v>50</v>
      </c>
      <c r="AN182" s="18" t="s">
        <v>50</v>
      </c>
      <c r="AO182" s="200">
        <v>480061</v>
      </c>
      <c r="AP182" s="12" t="s">
        <v>3100</v>
      </c>
      <c r="AQ182" s="17" t="s">
        <v>2315</v>
      </c>
      <c r="AR182" s="12" t="s">
        <v>3100</v>
      </c>
      <c r="AS182" s="17" t="s">
        <v>2315</v>
      </c>
      <c r="AT182" s="12"/>
      <c r="AU182" s="360"/>
      <c r="AV182" s="719"/>
      <c r="AW182" s="719"/>
      <c r="AX182" s="719"/>
    </row>
    <row r="183" spans="1:50" ht="25.5" customHeight="1">
      <c r="A183" s="356">
        <v>173</v>
      </c>
      <c r="B183" s="299" t="s">
        <v>640</v>
      </c>
      <c r="C183" s="12" t="s">
        <v>3180</v>
      </c>
      <c r="D183" s="20" t="s">
        <v>2478</v>
      </c>
      <c r="E183" s="12" t="s">
        <v>365</v>
      </c>
      <c r="F183" s="17">
        <v>5</v>
      </c>
      <c r="G183" s="13" t="s">
        <v>50</v>
      </c>
      <c r="H183" s="465" t="s">
        <v>50</v>
      </c>
      <c r="I183" s="17" t="s">
        <v>50</v>
      </c>
      <c r="J183" s="17" t="s">
        <v>64</v>
      </c>
      <c r="K183" s="18">
        <v>2004</v>
      </c>
      <c r="L183" s="17" t="s">
        <v>50</v>
      </c>
      <c r="M183" s="17" t="s">
        <v>50</v>
      </c>
      <c r="N183" s="17" t="s">
        <v>50</v>
      </c>
      <c r="O183" s="202" t="s">
        <v>50</v>
      </c>
      <c r="P183" s="450" t="s">
        <v>50</v>
      </c>
      <c r="Q183" s="202" t="s">
        <v>50</v>
      </c>
      <c r="R183" s="17" t="s">
        <v>50</v>
      </c>
      <c r="S183" s="202" t="s">
        <v>50</v>
      </c>
      <c r="T183" s="450"/>
      <c r="U183" s="202" t="e">
        <f t="shared" si="3"/>
        <v>#DIV/0!</v>
      </c>
      <c r="V183" s="12"/>
      <c r="W183" s="443"/>
      <c r="X183" s="189" t="s">
        <v>3327</v>
      </c>
      <c r="Y183" s="440" t="s">
        <v>50</v>
      </c>
      <c r="Z183" s="17" t="s">
        <v>50</v>
      </c>
      <c r="AA183" s="17" t="s">
        <v>50</v>
      </c>
      <c r="AB183" s="180" t="s">
        <v>55</v>
      </c>
      <c r="AC183" s="13" t="s">
        <v>50</v>
      </c>
      <c r="AD183" s="665" t="s">
        <v>50</v>
      </c>
      <c r="AE183" s="17" t="s">
        <v>50</v>
      </c>
      <c r="AF183" s="12" t="s">
        <v>50</v>
      </c>
      <c r="AG183" s="12"/>
      <c r="AH183" s="440" t="s">
        <v>50</v>
      </c>
      <c r="AI183" s="17" t="s">
        <v>50</v>
      </c>
      <c r="AJ183" s="17" t="s">
        <v>641</v>
      </c>
      <c r="AK183" s="17" t="s">
        <v>642</v>
      </c>
      <c r="AL183" s="686" t="s">
        <v>59</v>
      </c>
      <c r="AM183" s="18" t="s">
        <v>50</v>
      </c>
      <c r="AN183" s="18" t="s">
        <v>50</v>
      </c>
      <c r="AO183" s="200">
        <v>321028</v>
      </c>
      <c r="AP183" s="12" t="s">
        <v>3100</v>
      </c>
      <c r="AQ183" s="17" t="s">
        <v>2315</v>
      </c>
      <c r="AR183" s="12" t="s">
        <v>3100</v>
      </c>
      <c r="AS183" s="17" t="s">
        <v>2315</v>
      </c>
      <c r="AT183" s="12"/>
      <c r="AU183" s="360"/>
      <c r="AV183" s="719"/>
      <c r="AW183" s="719"/>
      <c r="AX183" s="719"/>
    </row>
    <row r="184" spans="1:50" ht="25.5" customHeight="1">
      <c r="A184" s="356">
        <v>174</v>
      </c>
      <c r="B184" s="299" t="s">
        <v>643</v>
      </c>
      <c r="C184" s="12" t="s">
        <v>3180</v>
      </c>
      <c r="D184" s="20" t="s">
        <v>2477</v>
      </c>
      <c r="E184" s="12" t="s">
        <v>365</v>
      </c>
      <c r="F184" s="17">
        <v>5</v>
      </c>
      <c r="G184" s="13" t="s">
        <v>50</v>
      </c>
      <c r="H184" s="465" t="s">
        <v>50</v>
      </c>
      <c r="I184" s="17" t="s">
        <v>50</v>
      </c>
      <c r="J184" s="17" t="s">
        <v>64</v>
      </c>
      <c r="K184" s="18">
        <v>2005</v>
      </c>
      <c r="L184" s="17" t="s">
        <v>50</v>
      </c>
      <c r="M184" s="17" t="s">
        <v>50</v>
      </c>
      <c r="N184" s="17" t="s">
        <v>50</v>
      </c>
      <c r="O184" s="202" t="s">
        <v>50</v>
      </c>
      <c r="P184" s="450" t="s">
        <v>50</v>
      </c>
      <c r="Q184" s="202" t="s">
        <v>50</v>
      </c>
      <c r="R184" s="17" t="s">
        <v>50</v>
      </c>
      <c r="S184" s="202" t="s">
        <v>50</v>
      </c>
      <c r="T184" s="450"/>
      <c r="U184" s="202" t="e">
        <f t="shared" si="3"/>
        <v>#DIV/0!</v>
      </c>
      <c r="V184" s="12"/>
      <c r="W184" s="443"/>
      <c r="X184" s="189" t="s">
        <v>3327</v>
      </c>
      <c r="Y184" s="440" t="s">
        <v>50</v>
      </c>
      <c r="Z184" s="17" t="s">
        <v>50</v>
      </c>
      <c r="AA184" s="17" t="s">
        <v>50</v>
      </c>
      <c r="AB184" s="180" t="s">
        <v>55</v>
      </c>
      <c r="AC184" s="13" t="s">
        <v>50</v>
      </c>
      <c r="AD184" s="665" t="s">
        <v>50</v>
      </c>
      <c r="AE184" s="17" t="s">
        <v>50</v>
      </c>
      <c r="AF184" s="12" t="s">
        <v>50</v>
      </c>
      <c r="AG184" s="12"/>
      <c r="AH184" s="440" t="s">
        <v>50</v>
      </c>
      <c r="AI184" s="17" t="s">
        <v>50</v>
      </c>
      <c r="AJ184" s="17" t="s">
        <v>644</v>
      </c>
      <c r="AK184" s="17" t="s">
        <v>645</v>
      </c>
      <c r="AL184" s="686" t="s">
        <v>59</v>
      </c>
      <c r="AM184" s="18" t="s">
        <v>50</v>
      </c>
      <c r="AN184" s="18" t="s">
        <v>50</v>
      </c>
      <c r="AO184" s="200">
        <v>400066</v>
      </c>
      <c r="AP184" s="12" t="s">
        <v>3100</v>
      </c>
      <c r="AQ184" s="17" t="s">
        <v>2315</v>
      </c>
      <c r="AR184" s="12" t="s">
        <v>3100</v>
      </c>
      <c r="AS184" s="17" t="s">
        <v>2315</v>
      </c>
      <c r="AT184" s="12"/>
      <c r="AU184" s="360"/>
      <c r="AV184" s="719"/>
      <c r="AW184" s="719"/>
      <c r="AX184" s="719"/>
    </row>
    <row r="185" spans="1:50" ht="25.5" customHeight="1">
      <c r="A185" s="356">
        <v>175</v>
      </c>
      <c r="B185" s="299" t="s">
        <v>646</v>
      </c>
      <c r="C185" s="12" t="s">
        <v>3180</v>
      </c>
      <c r="D185" s="20" t="s">
        <v>2479</v>
      </c>
      <c r="E185" s="12" t="s">
        <v>365</v>
      </c>
      <c r="F185" s="17">
        <v>5</v>
      </c>
      <c r="G185" s="13" t="s">
        <v>50</v>
      </c>
      <c r="H185" s="465" t="s">
        <v>50</v>
      </c>
      <c r="I185" s="17" t="s">
        <v>50</v>
      </c>
      <c r="J185" s="17" t="s">
        <v>64</v>
      </c>
      <c r="K185" s="18">
        <v>2006</v>
      </c>
      <c r="L185" s="17" t="s">
        <v>50</v>
      </c>
      <c r="M185" s="17" t="s">
        <v>50</v>
      </c>
      <c r="N185" s="17" t="s">
        <v>50</v>
      </c>
      <c r="O185" s="202" t="s">
        <v>50</v>
      </c>
      <c r="P185" s="450" t="s">
        <v>50</v>
      </c>
      <c r="Q185" s="202" t="s">
        <v>50</v>
      </c>
      <c r="R185" s="17" t="s">
        <v>50</v>
      </c>
      <c r="S185" s="202" t="s">
        <v>50</v>
      </c>
      <c r="T185" s="450"/>
      <c r="U185" s="202" t="e">
        <f t="shared" si="3"/>
        <v>#DIV/0!</v>
      </c>
      <c r="V185" s="12"/>
      <c r="W185" s="443"/>
      <c r="X185" s="189" t="s">
        <v>3327</v>
      </c>
      <c r="Y185" s="440" t="s">
        <v>50</v>
      </c>
      <c r="Z185" s="17" t="s">
        <v>50</v>
      </c>
      <c r="AA185" s="17" t="s">
        <v>50</v>
      </c>
      <c r="AB185" s="180" t="s">
        <v>55</v>
      </c>
      <c r="AC185" s="13" t="s">
        <v>50</v>
      </c>
      <c r="AD185" s="665" t="s">
        <v>50</v>
      </c>
      <c r="AE185" s="17" t="s">
        <v>50</v>
      </c>
      <c r="AF185" s="12" t="s">
        <v>50</v>
      </c>
      <c r="AG185" s="12"/>
      <c r="AH185" s="440" t="s">
        <v>50</v>
      </c>
      <c r="AI185" s="17" t="s">
        <v>50</v>
      </c>
      <c r="AJ185" s="17" t="s">
        <v>647</v>
      </c>
      <c r="AK185" s="17" t="s">
        <v>648</v>
      </c>
      <c r="AL185" s="686" t="s">
        <v>59</v>
      </c>
      <c r="AM185" s="18" t="s">
        <v>50</v>
      </c>
      <c r="AN185" s="18" t="s">
        <v>50</v>
      </c>
      <c r="AO185" s="200">
        <v>409375</v>
      </c>
      <c r="AP185" s="12" t="s">
        <v>3100</v>
      </c>
      <c r="AQ185" s="17" t="s">
        <v>2315</v>
      </c>
      <c r="AR185" s="12" t="s">
        <v>3100</v>
      </c>
      <c r="AS185" s="17" t="s">
        <v>2315</v>
      </c>
      <c r="AT185" s="12"/>
      <c r="AU185" s="360"/>
      <c r="AV185" s="719"/>
      <c r="AW185" s="719"/>
      <c r="AX185" s="719"/>
    </row>
    <row r="186" spans="1:50" ht="25.5" customHeight="1">
      <c r="A186" s="356">
        <v>176</v>
      </c>
      <c r="B186" s="299" t="s">
        <v>649</v>
      </c>
      <c r="C186" s="12" t="s">
        <v>3180</v>
      </c>
      <c r="D186" s="20" t="s">
        <v>3307</v>
      </c>
      <c r="E186" s="12" t="s">
        <v>365</v>
      </c>
      <c r="F186" s="17">
        <v>5</v>
      </c>
      <c r="G186" s="13" t="s">
        <v>50</v>
      </c>
      <c r="H186" s="12" t="s">
        <v>50</v>
      </c>
      <c r="I186" s="17" t="s">
        <v>50</v>
      </c>
      <c r="J186" s="17" t="s">
        <v>64</v>
      </c>
      <c r="K186" s="18">
        <v>2005</v>
      </c>
      <c r="L186" s="181" t="s">
        <v>50</v>
      </c>
      <c r="M186" s="17" t="s">
        <v>50</v>
      </c>
      <c r="N186" s="17" t="s">
        <v>50</v>
      </c>
      <c r="O186" s="202" t="s">
        <v>50</v>
      </c>
      <c r="P186" s="450" t="s">
        <v>50</v>
      </c>
      <c r="Q186" s="202" t="s">
        <v>50</v>
      </c>
      <c r="R186" s="17" t="s">
        <v>50</v>
      </c>
      <c r="S186" s="202" t="s">
        <v>50</v>
      </c>
      <c r="T186" s="450"/>
      <c r="U186" s="202" t="e">
        <f t="shared" si="3"/>
        <v>#DIV/0!</v>
      </c>
      <c r="V186" s="12"/>
      <c r="W186" s="443"/>
      <c r="X186" s="189" t="s">
        <v>3327</v>
      </c>
      <c r="Y186" s="440" t="s">
        <v>50</v>
      </c>
      <c r="Z186" s="17" t="s">
        <v>50</v>
      </c>
      <c r="AA186" s="17" t="s">
        <v>50</v>
      </c>
      <c r="AB186" s="17" t="s">
        <v>50</v>
      </c>
      <c r="AC186" s="13" t="s">
        <v>50</v>
      </c>
      <c r="AD186" s="665" t="s">
        <v>50</v>
      </c>
      <c r="AE186" s="17" t="s">
        <v>50</v>
      </c>
      <c r="AF186" s="12" t="s">
        <v>50</v>
      </c>
      <c r="AG186" s="12" t="s">
        <v>2252</v>
      </c>
      <c r="AH186" s="440" t="s">
        <v>50</v>
      </c>
      <c r="AI186" s="17" t="s">
        <v>50</v>
      </c>
      <c r="AJ186" s="17" t="s">
        <v>650</v>
      </c>
      <c r="AK186" s="17" t="s">
        <v>651</v>
      </c>
      <c r="AL186" s="686" t="s">
        <v>59</v>
      </c>
      <c r="AM186" s="18" t="s">
        <v>50</v>
      </c>
      <c r="AN186" s="18" t="s">
        <v>50</v>
      </c>
      <c r="AO186" s="200">
        <v>400057</v>
      </c>
      <c r="AP186" s="12" t="s">
        <v>3101</v>
      </c>
      <c r="AQ186" s="17" t="s">
        <v>2316</v>
      </c>
      <c r="AR186" s="12" t="s">
        <v>3101</v>
      </c>
      <c r="AS186" s="17" t="s">
        <v>2316</v>
      </c>
      <c r="AT186" s="12"/>
      <c r="AU186" s="360"/>
      <c r="AV186" s="719"/>
      <c r="AW186" s="719"/>
      <c r="AX186" s="719"/>
    </row>
    <row r="187" spans="1:50" ht="25.5" customHeight="1">
      <c r="A187" s="356">
        <v>177</v>
      </c>
      <c r="B187" s="299" t="s">
        <v>652</v>
      </c>
      <c r="C187" s="12" t="s">
        <v>3180</v>
      </c>
      <c r="D187" s="20" t="s">
        <v>3308</v>
      </c>
      <c r="E187" s="12" t="s">
        <v>365</v>
      </c>
      <c r="F187" s="17">
        <v>5</v>
      </c>
      <c r="G187" s="13" t="s">
        <v>50</v>
      </c>
      <c r="H187" s="12" t="s">
        <v>50</v>
      </c>
      <c r="I187" s="17" t="s">
        <v>50</v>
      </c>
      <c r="J187" s="17" t="s">
        <v>64</v>
      </c>
      <c r="K187" s="18">
        <v>2005</v>
      </c>
      <c r="L187" s="181" t="s">
        <v>50</v>
      </c>
      <c r="M187" s="17" t="s">
        <v>50</v>
      </c>
      <c r="N187" s="17" t="s">
        <v>50</v>
      </c>
      <c r="O187" s="202" t="s">
        <v>50</v>
      </c>
      <c r="P187" s="450" t="s">
        <v>50</v>
      </c>
      <c r="Q187" s="202" t="s">
        <v>50</v>
      </c>
      <c r="R187" s="17" t="s">
        <v>50</v>
      </c>
      <c r="S187" s="202" t="s">
        <v>50</v>
      </c>
      <c r="T187" s="450"/>
      <c r="U187" s="202" t="e">
        <f t="shared" si="3"/>
        <v>#DIV/0!</v>
      </c>
      <c r="V187" s="12"/>
      <c r="W187" s="443"/>
      <c r="X187" s="189" t="s">
        <v>3327</v>
      </c>
      <c r="Y187" s="440" t="s">
        <v>50</v>
      </c>
      <c r="Z187" s="17" t="s">
        <v>50</v>
      </c>
      <c r="AA187" s="17" t="s">
        <v>50</v>
      </c>
      <c r="AB187" s="17" t="s">
        <v>50</v>
      </c>
      <c r="AC187" s="13" t="s">
        <v>50</v>
      </c>
      <c r="AD187" s="665" t="s">
        <v>50</v>
      </c>
      <c r="AE187" s="17" t="s">
        <v>50</v>
      </c>
      <c r="AF187" s="12" t="s">
        <v>50</v>
      </c>
      <c r="AG187" s="12" t="s">
        <v>2252</v>
      </c>
      <c r="AH187" s="440" t="s">
        <v>50</v>
      </c>
      <c r="AI187" s="17" t="s">
        <v>50</v>
      </c>
      <c r="AJ187" s="17" t="s">
        <v>653</v>
      </c>
      <c r="AK187" s="17" t="s">
        <v>654</v>
      </c>
      <c r="AL187" s="686" t="s">
        <v>59</v>
      </c>
      <c r="AM187" s="18" t="s">
        <v>50</v>
      </c>
      <c r="AN187" s="18" t="s">
        <v>50</v>
      </c>
      <c r="AO187" s="200">
        <v>400058</v>
      </c>
      <c r="AP187" s="12" t="s">
        <v>3101</v>
      </c>
      <c r="AQ187" s="17" t="s">
        <v>2316</v>
      </c>
      <c r="AR187" s="12" t="s">
        <v>3101</v>
      </c>
      <c r="AS187" s="17" t="s">
        <v>2316</v>
      </c>
      <c r="AT187" s="12"/>
      <c r="AU187" s="360"/>
      <c r="AV187" s="719"/>
      <c r="AW187" s="719"/>
      <c r="AX187" s="719"/>
    </row>
    <row r="188" spans="1:50" ht="25.5" customHeight="1">
      <c r="A188" s="356">
        <v>178</v>
      </c>
      <c r="B188" s="299" t="s">
        <v>655</v>
      </c>
      <c r="C188" s="12" t="s">
        <v>3179</v>
      </c>
      <c r="D188" s="20" t="s">
        <v>2481</v>
      </c>
      <c r="E188" s="12" t="s">
        <v>300</v>
      </c>
      <c r="F188" s="17">
        <v>35</v>
      </c>
      <c r="G188" s="13" t="s">
        <v>50</v>
      </c>
      <c r="H188" s="461" t="s">
        <v>51</v>
      </c>
      <c r="I188" s="17" t="s">
        <v>50</v>
      </c>
      <c r="J188" s="12" t="s">
        <v>48</v>
      </c>
      <c r="K188" s="18">
        <v>1999</v>
      </c>
      <c r="L188" s="17">
        <v>3</v>
      </c>
      <c r="M188" s="17" t="s">
        <v>50</v>
      </c>
      <c r="N188" s="17" t="s">
        <v>50</v>
      </c>
      <c r="O188" s="202" t="s">
        <v>50</v>
      </c>
      <c r="P188" s="450" t="s">
        <v>50</v>
      </c>
      <c r="Q188" s="202" t="s">
        <v>50</v>
      </c>
      <c r="R188" s="17" t="s">
        <v>50</v>
      </c>
      <c r="S188" s="202" t="s">
        <v>50</v>
      </c>
      <c r="T188" s="450">
        <v>598</v>
      </c>
      <c r="U188" s="717">
        <f t="shared" si="3"/>
        <v>23</v>
      </c>
      <c r="V188" s="12">
        <v>26</v>
      </c>
      <c r="W188" s="443"/>
      <c r="X188" s="189" t="s">
        <v>54</v>
      </c>
      <c r="Y188" s="193" t="s">
        <v>54</v>
      </c>
      <c r="Z188" s="17" t="s">
        <v>51</v>
      </c>
      <c r="AA188" s="17" t="s">
        <v>51</v>
      </c>
      <c r="AB188" s="180" t="s">
        <v>55</v>
      </c>
      <c r="AC188" s="180" t="s">
        <v>50</v>
      </c>
      <c r="AD188" s="665" t="s">
        <v>50</v>
      </c>
      <c r="AE188" s="18" t="s">
        <v>658</v>
      </c>
      <c r="AF188" s="12" t="s">
        <v>50</v>
      </c>
      <c r="AG188" s="12"/>
      <c r="AH188" s="440" t="s">
        <v>50</v>
      </c>
      <c r="AI188" s="17" t="s">
        <v>50</v>
      </c>
      <c r="AJ188" s="17" t="s">
        <v>656</v>
      </c>
      <c r="AK188" s="17" t="s">
        <v>657</v>
      </c>
      <c r="AL188" s="686" t="s">
        <v>27</v>
      </c>
      <c r="AM188" s="13" t="s">
        <v>53</v>
      </c>
      <c r="AN188" s="18" t="s">
        <v>50</v>
      </c>
      <c r="AO188" s="200">
        <v>350000109740</v>
      </c>
      <c r="AP188" s="12" t="s">
        <v>3092</v>
      </c>
      <c r="AQ188" s="17" t="s">
        <v>3106</v>
      </c>
      <c r="AR188" s="12" t="s">
        <v>3092</v>
      </c>
      <c r="AS188" s="17" t="s">
        <v>3106</v>
      </c>
      <c r="AT188" s="12"/>
      <c r="AU188" s="360"/>
      <c r="AV188" s="719"/>
      <c r="AW188" s="719"/>
      <c r="AX188" s="719"/>
    </row>
    <row r="189" spans="1:50" ht="25.5" customHeight="1">
      <c r="A189" s="356">
        <v>179</v>
      </c>
      <c r="B189" s="299" t="s">
        <v>659</v>
      </c>
      <c r="C189" s="12" t="s">
        <v>3179</v>
      </c>
      <c r="D189" s="20" t="s">
        <v>2482</v>
      </c>
      <c r="E189" s="12" t="s">
        <v>300</v>
      </c>
      <c r="F189" s="17">
        <v>35</v>
      </c>
      <c r="G189" s="13" t="s">
        <v>50</v>
      </c>
      <c r="H189" s="461" t="s">
        <v>51</v>
      </c>
      <c r="I189" s="17" t="s">
        <v>50</v>
      </c>
      <c r="J189" s="12" t="s">
        <v>48</v>
      </c>
      <c r="K189" s="18">
        <v>1999</v>
      </c>
      <c r="L189" s="17">
        <v>3</v>
      </c>
      <c r="M189" s="17" t="s">
        <v>50</v>
      </c>
      <c r="N189" s="17" t="s">
        <v>50</v>
      </c>
      <c r="O189" s="202" t="s">
        <v>50</v>
      </c>
      <c r="P189" s="450" t="s">
        <v>50</v>
      </c>
      <c r="Q189" s="202" t="s">
        <v>50</v>
      </c>
      <c r="R189" s="17" t="s">
        <v>50</v>
      </c>
      <c r="S189" s="202" t="s">
        <v>50</v>
      </c>
      <c r="T189" s="450"/>
      <c r="U189" s="202" t="e">
        <f t="shared" si="3"/>
        <v>#DIV/0!</v>
      </c>
      <c r="V189" s="12"/>
      <c r="W189" s="443"/>
      <c r="X189" s="189" t="s">
        <v>3327</v>
      </c>
      <c r="Y189" s="193" t="s">
        <v>54</v>
      </c>
      <c r="Z189" s="17" t="s">
        <v>51</v>
      </c>
      <c r="AA189" s="17" t="s">
        <v>51</v>
      </c>
      <c r="AB189" s="180" t="s">
        <v>55</v>
      </c>
      <c r="AC189" s="180" t="s">
        <v>50</v>
      </c>
      <c r="AD189" s="665" t="s">
        <v>50</v>
      </c>
      <c r="AE189" s="18" t="s">
        <v>658</v>
      </c>
      <c r="AF189" s="12" t="s">
        <v>50</v>
      </c>
      <c r="AG189" s="12"/>
      <c r="AH189" s="440" t="s">
        <v>50</v>
      </c>
      <c r="AI189" s="17" t="s">
        <v>50</v>
      </c>
      <c r="AJ189" s="17" t="s">
        <v>660</v>
      </c>
      <c r="AK189" s="17" t="s">
        <v>661</v>
      </c>
      <c r="AL189" s="686" t="s">
        <v>27</v>
      </c>
      <c r="AM189" s="13" t="s">
        <v>53</v>
      </c>
      <c r="AN189" s="18" t="s">
        <v>50</v>
      </c>
      <c r="AO189" s="200">
        <v>350000109730</v>
      </c>
      <c r="AP189" s="12" t="s">
        <v>3092</v>
      </c>
      <c r="AQ189" s="17" t="s">
        <v>3106</v>
      </c>
      <c r="AR189" s="12" t="s">
        <v>3092</v>
      </c>
      <c r="AS189" s="17" t="s">
        <v>3106</v>
      </c>
      <c r="AT189" s="12"/>
      <c r="AU189" s="360"/>
      <c r="AV189" s="719"/>
      <c r="AW189" s="719"/>
      <c r="AX189" s="719"/>
    </row>
    <row r="190" spans="1:50" ht="25.5" customHeight="1">
      <c r="A190" s="356">
        <v>180</v>
      </c>
      <c r="B190" s="299" t="s">
        <v>662</v>
      </c>
      <c r="C190" s="12" t="s">
        <v>3180</v>
      </c>
      <c r="D190" s="20" t="s">
        <v>2480</v>
      </c>
      <c r="E190" s="12" t="s">
        <v>376</v>
      </c>
      <c r="F190" s="17">
        <v>25</v>
      </c>
      <c r="G190" s="13" t="s">
        <v>50</v>
      </c>
      <c r="H190" s="12" t="s">
        <v>50</v>
      </c>
      <c r="I190" s="17">
        <v>1117</v>
      </c>
      <c r="J190" s="17" t="s">
        <v>262</v>
      </c>
      <c r="K190" s="678">
        <v>1985</v>
      </c>
      <c r="L190" s="17">
        <v>2</v>
      </c>
      <c r="M190" s="17" t="s">
        <v>50</v>
      </c>
      <c r="N190" s="17" t="s">
        <v>50</v>
      </c>
      <c r="O190" s="202" t="s">
        <v>50</v>
      </c>
      <c r="P190" s="450">
        <v>169</v>
      </c>
      <c r="Q190" s="202">
        <f>P190/V190</f>
        <v>9.9411764705882355</v>
      </c>
      <c r="R190" s="17" t="s">
        <v>50</v>
      </c>
      <c r="S190" s="202" t="s">
        <v>50</v>
      </c>
      <c r="T190" s="450">
        <v>262</v>
      </c>
      <c r="U190" s="717">
        <f t="shared" si="3"/>
        <v>15.411764705882353</v>
      </c>
      <c r="V190" s="12">
        <v>17</v>
      </c>
      <c r="W190" s="443"/>
      <c r="X190" s="189" t="s">
        <v>54</v>
      </c>
      <c r="Y190" s="193" t="s">
        <v>53</v>
      </c>
      <c r="Z190" s="17" t="s">
        <v>53</v>
      </c>
      <c r="AA190" s="17" t="s">
        <v>53</v>
      </c>
      <c r="AB190" s="17" t="s">
        <v>68</v>
      </c>
      <c r="AC190" s="180" t="s">
        <v>50</v>
      </c>
      <c r="AD190" s="665" t="s">
        <v>50</v>
      </c>
      <c r="AE190" s="18" t="s">
        <v>50</v>
      </c>
      <c r="AF190" s="12" t="s">
        <v>50</v>
      </c>
      <c r="AG190" s="12"/>
      <c r="AH190" s="440" t="s">
        <v>50</v>
      </c>
      <c r="AI190" s="17" t="s">
        <v>50</v>
      </c>
      <c r="AJ190" s="17" t="s">
        <v>663</v>
      </c>
      <c r="AK190" s="17" t="s">
        <v>664</v>
      </c>
      <c r="AL190" s="686" t="s">
        <v>27</v>
      </c>
      <c r="AM190" s="18" t="s">
        <v>50</v>
      </c>
      <c r="AN190" s="18" t="s">
        <v>50</v>
      </c>
      <c r="AO190" s="200">
        <v>350000109780</v>
      </c>
      <c r="AP190" s="12" t="s">
        <v>3093</v>
      </c>
      <c r="AQ190" s="17" t="s">
        <v>207</v>
      </c>
      <c r="AR190" s="12" t="s">
        <v>3093</v>
      </c>
      <c r="AS190" s="17" t="s">
        <v>207</v>
      </c>
      <c r="AT190" s="12"/>
      <c r="AU190" s="360"/>
      <c r="AV190" s="719"/>
      <c r="AW190" s="719"/>
      <c r="AX190" s="719"/>
    </row>
    <row r="191" spans="1:50" ht="25.5" customHeight="1">
      <c r="A191" s="356">
        <v>181</v>
      </c>
      <c r="B191" s="299" t="s">
        <v>665</v>
      </c>
      <c r="C191" s="12" t="s">
        <v>3179</v>
      </c>
      <c r="D191" s="20" t="s">
        <v>2483</v>
      </c>
      <c r="E191" s="12" t="s">
        <v>376</v>
      </c>
      <c r="F191" s="17">
        <v>25</v>
      </c>
      <c r="G191" s="13" t="s">
        <v>50</v>
      </c>
      <c r="H191" s="12" t="s">
        <v>50</v>
      </c>
      <c r="I191" s="17">
        <v>1117</v>
      </c>
      <c r="J191" s="17" t="s">
        <v>262</v>
      </c>
      <c r="K191" s="678">
        <v>1985</v>
      </c>
      <c r="L191" s="17">
        <v>2</v>
      </c>
      <c r="M191" s="17" t="s">
        <v>50</v>
      </c>
      <c r="N191" s="17" t="s">
        <v>50</v>
      </c>
      <c r="O191" s="202" t="s">
        <v>50</v>
      </c>
      <c r="P191" s="450" t="s">
        <v>50</v>
      </c>
      <c r="Q191" s="202" t="s">
        <v>50</v>
      </c>
      <c r="R191" s="17" t="s">
        <v>50</v>
      </c>
      <c r="S191" s="202" t="s">
        <v>50</v>
      </c>
      <c r="T191" s="450">
        <v>29</v>
      </c>
      <c r="U191" s="202">
        <f t="shared" si="3"/>
        <v>1.8125</v>
      </c>
      <c r="V191" s="12">
        <v>16</v>
      </c>
      <c r="W191" s="443"/>
      <c r="X191" s="189" t="s">
        <v>54</v>
      </c>
      <c r="Y191" s="193" t="s">
        <v>53</v>
      </c>
      <c r="Z191" s="17" t="s">
        <v>53</v>
      </c>
      <c r="AA191" s="17" t="s">
        <v>53</v>
      </c>
      <c r="AB191" s="17" t="s">
        <v>68</v>
      </c>
      <c r="AC191" s="180" t="s">
        <v>50</v>
      </c>
      <c r="AD191" s="665" t="s">
        <v>50</v>
      </c>
      <c r="AE191" s="18" t="s">
        <v>50</v>
      </c>
      <c r="AF191" s="12" t="s">
        <v>50</v>
      </c>
      <c r="AG191" s="12"/>
      <c r="AH191" s="440" t="s">
        <v>50</v>
      </c>
      <c r="AI191" s="17" t="s">
        <v>50</v>
      </c>
      <c r="AJ191" s="17" t="s">
        <v>666</v>
      </c>
      <c r="AK191" s="17" t="s">
        <v>667</v>
      </c>
      <c r="AL191" s="686" t="s">
        <v>27</v>
      </c>
      <c r="AM191" s="18" t="s">
        <v>50</v>
      </c>
      <c r="AN191" s="18" t="s">
        <v>50</v>
      </c>
      <c r="AO191" s="200">
        <v>350000109770</v>
      </c>
      <c r="AP191" s="12" t="s">
        <v>3093</v>
      </c>
      <c r="AQ191" s="17" t="s">
        <v>207</v>
      </c>
      <c r="AR191" s="12" t="s">
        <v>3093</v>
      </c>
      <c r="AS191" s="17" t="s">
        <v>207</v>
      </c>
      <c r="AT191" s="12"/>
      <c r="AU191" s="360"/>
      <c r="AV191" s="719"/>
      <c r="AW191" s="719"/>
      <c r="AX191" s="719"/>
    </row>
    <row r="192" spans="1:50" ht="25.5" customHeight="1">
      <c r="A192" s="356">
        <v>182</v>
      </c>
      <c r="B192" s="299" t="s">
        <v>668</v>
      </c>
      <c r="C192" s="12" t="s">
        <v>3179</v>
      </c>
      <c r="D192" s="20" t="s">
        <v>2484</v>
      </c>
      <c r="E192" s="12" t="s">
        <v>376</v>
      </c>
      <c r="F192" s="17">
        <v>25</v>
      </c>
      <c r="G192" s="13" t="s">
        <v>50</v>
      </c>
      <c r="H192" s="12" t="s">
        <v>50</v>
      </c>
      <c r="I192" s="17">
        <v>1117</v>
      </c>
      <c r="J192" s="17" t="s">
        <v>262</v>
      </c>
      <c r="K192" s="678">
        <v>1985</v>
      </c>
      <c r="L192" s="17">
        <v>2</v>
      </c>
      <c r="M192" s="17" t="s">
        <v>50</v>
      </c>
      <c r="N192" s="17" t="s">
        <v>50</v>
      </c>
      <c r="O192" s="202" t="s">
        <v>50</v>
      </c>
      <c r="P192" s="450">
        <v>53</v>
      </c>
      <c r="Q192" s="202">
        <f>P192/V192</f>
        <v>3.1176470588235294</v>
      </c>
      <c r="R192" s="17" t="s">
        <v>50</v>
      </c>
      <c r="S192" s="202" t="s">
        <v>50</v>
      </c>
      <c r="T192" s="450">
        <v>48</v>
      </c>
      <c r="U192" s="202">
        <f t="shared" si="3"/>
        <v>2.8235294117647061</v>
      </c>
      <c r="V192" s="12">
        <v>17</v>
      </c>
      <c r="W192" s="443"/>
      <c r="X192" s="189" t="s">
        <v>54</v>
      </c>
      <c r="Y192" s="193" t="s">
        <v>53</v>
      </c>
      <c r="Z192" s="17" t="s">
        <v>53</v>
      </c>
      <c r="AA192" s="17" t="s">
        <v>53</v>
      </c>
      <c r="AB192" s="17" t="s">
        <v>68</v>
      </c>
      <c r="AC192" s="180" t="s">
        <v>50</v>
      </c>
      <c r="AD192" s="665" t="s">
        <v>50</v>
      </c>
      <c r="AE192" s="18" t="s">
        <v>50</v>
      </c>
      <c r="AF192" s="12" t="s">
        <v>50</v>
      </c>
      <c r="AG192" s="12"/>
      <c r="AH192" s="440" t="s">
        <v>50</v>
      </c>
      <c r="AI192" s="17" t="s">
        <v>50</v>
      </c>
      <c r="AJ192" s="17" t="s">
        <v>3395</v>
      </c>
      <c r="AK192" s="17" t="s">
        <v>3396</v>
      </c>
      <c r="AL192" s="686" t="s">
        <v>27</v>
      </c>
      <c r="AM192" s="18" t="s">
        <v>50</v>
      </c>
      <c r="AN192" s="18" t="s">
        <v>50</v>
      </c>
      <c r="AO192" s="200">
        <v>350000109760</v>
      </c>
      <c r="AP192" s="12" t="s">
        <v>3093</v>
      </c>
      <c r="AQ192" s="17" t="s">
        <v>207</v>
      </c>
      <c r="AR192" s="12" t="s">
        <v>3093</v>
      </c>
      <c r="AS192" s="17" t="s">
        <v>207</v>
      </c>
      <c r="AT192" s="12"/>
      <c r="AU192" s="360"/>
      <c r="AV192" s="719"/>
      <c r="AW192" s="719"/>
      <c r="AX192" s="719"/>
    </row>
    <row r="193" spans="1:50" ht="39.6">
      <c r="A193" s="356">
        <v>183</v>
      </c>
      <c r="B193" s="299" t="s">
        <v>2542</v>
      </c>
      <c r="C193" s="12" t="s">
        <v>3180</v>
      </c>
      <c r="D193" s="20" t="s">
        <v>2485</v>
      </c>
      <c r="E193" s="12" t="s">
        <v>376</v>
      </c>
      <c r="F193" s="17">
        <v>25</v>
      </c>
      <c r="G193" s="13" t="s">
        <v>50</v>
      </c>
      <c r="H193" s="12" t="s">
        <v>50</v>
      </c>
      <c r="I193" s="17" t="s">
        <v>50</v>
      </c>
      <c r="J193" s="12" t="s">
        <v>2283</v>
      </c>
      <c r="K193" s="18">
        <v>2004</v>
      </c>
      <c r="L193" s="17">
        <v>2</v>
      </c>
      <c r="M193" s="17" t="s">
        <v>50</v>
      </c>
      <c r="N193" s="17" t="s">
        <v>50</v>
      </c>
      <c r="O193" s="202" t="s">
        <v>50</v>
      </c>
      <c r="P193" s="450" t="s">
        <v>50</v>
      </c>
      <c r="Q193" s="202" t="s">
        <v>50</v>
      </c>
      <c r="R193" s="17">
        <v>116</v>
      </c>
      <c r="S193" s="202">
        <f>R193/V193</f>
        <v>6.8235294117647056</v>
      </c>
      <c r="T193" s="450">
        <v>136</v>
      </c>
      <c r="U193" s="202">
        <f t="shared" si="3"/>
        <v>8</v>
      </c>
      <c r="V193" s="12">
        <v>17</v>
      </c>
      <c r="W193" s="443"/>
      <c r="X193" s="189" t="s">
        <v>54</v>
      </c>
      <c r="Y193" s="440" t="s">
        <v>50</v>
      </c>
      <c r="Z193" s="17" t="s">
        <v>50</v>
      </c>
      <c r="AA193" s="17" t="s">
        <v>50</v>
      </c>
      <c r="AB193" s="17" t="s">
        <v>50</v>
      </c>
      <c r="AC193" s="180" t="s">
        <v>50</v>
      </c>
      <c r="AD193" s="665" t="s">
        <v>50</v>
      </c>
      <c r="AE193" s="18" t="s">
        <v>658</v>
      </c>
      <c r="AF193" s="12" t="s">
        <v>50</v>
      </c>
      <c r="AG193" s="12" t="s">
        <v>2252</v>
      </c>
      <c r="AH193" s="440" t="s">
        <v>50</v>
      </c>
      <c r="AI193" s="17" t="s">
        <v>50</v>
      </c>
      <c r="AJ193" s="17" t="s">
        <v>669</v>
      </c>
      <c r="AK193" s="17" t="s">
        <v>670</v>
      </c>
      <c r="AL193" s="686" t="s">
        <v>59</v>
      </c>
      <c r="AM193" s="18" t="s">
        <v>50</v>
      </c>
      <c r="AN193" s="18" t="s">
        <v>50</v>
      </c>
      <c r="AO193" s="200">
        <v>321139</v>
      </c>
      <c r="AP193" s="12" t="s">
        <v>3101</v>
      </c>
      <c r="AQ193" s="17" t="s">
        <v>2316</v>
      </c>
      <c r="AR193" s="12" t="s">
        <v>3101</v>
      </c>
      <c r="AS193" s="17" t="s">
        <v>2316</v>
      </c>
      <c r="AT193" s="12"/>
      <c r="AU193" s="360"/>
      <c r="AV193" s="719"/>
      <c r="AW193" s="719"/>
      <c r="AX193" s="719"/>
    </row>
    <row r="194" spans="1:50" ht="25.5" customHeight="1">
      <c r="A194" s="356">
        <v>184</v>
      </c>
      <c r="B194" s="299" t="s">
        <v>671</v>
      </c>
      <c r="C194" s="12" t="s">
        <v>3175</v>
      </c>
      <c r="D194" s="20" t="s">
        <v>2486</v>
      </c>
      <c r="E194" s="12" t="s">
        <v>331</v>
      </c>
      <c r="F194" s="17">
        <v>22</v>
      </c>
      <c r="G194" s="13" t="s">
        <v>50</v>
      </c>
      <c r="H194" s="12" t="s">
        <v>50</v>
      </c>
      <c r="I194" s="17">
        <v>724</v>
      </c>
      <c r="J194" s="17" t="s">
        <v>49</v>
      </c>
      <c r="K194" s="18">
        <v>2007</v>
      </c>
      <c r="L194" s="17">
        <v>1</v>
      </c>
      <c r="M194" s="17" t="s">
        <v>50</v>
      </c>
      <c r="N194" s="17" t="s">
        <v>50</v>
      </c>
      <c r="O194" s="202" t="s">
        <v>50</v>
      </c>
      <c r="P194" s="450" t="s">
        <v>50</v>
      </c>
      <c r="Q194" s="202" t="s">
        <v>50</v>
      </c>
      <c r="R194" s="17" t="s">
        <v>50</v>
      </c>
      <c r="S194" s="202" t="s">
        <v>50</v>
      </c>
      <c r="T194" s="450"/>
      <c r="U194" s="202" t="e">
        <f t="shared" ref="U194:U216" si="4">T194/V194</f>
        <v>#DIV/0!</v>
      </c>
      <c r="V194" s="12"/>
      <c r="W194" s="443"/>
      <c r="X194" s="189" t="s">
        <v>3327</v>
      </c>
      <c r="Y194" s="193" t="s">
        <v>54</v>
      </c>
      <c r="Z194" s="17" t="s">
        <v>51</v>
      </c>
      <c r="AA194" s="17" t="s">
        <v>51</v>
      </c>
      <c r="AB194" s="17" t="s">
        <v>53</v>
      </c>
      <c r="AC194" s="180" t="s">
        <v>50</v>
      </c>
      <c r="AD194" s="665" t="s">
        <v>50</v>
      </c>
      <c r="AE194" s="18" t="s">
        <v>50</v>
      </c>
      <c r="AF194" s="12" t="s">
        <v>50</v>
      </c>
      <c r="AG194" s="12"/>
      <c r="AH194" s="440" t="s">
        <v>50</v>
      </c>
      <c r="AI194" s="17" t="s">
        <v>50</v>
      </c>
      <c r="AJ194" s="17" t="s">
        <v>672</v>
      </c>
      <c r="AK194" s="17" t="s">
        <v>673</v>
      </c>
      <c r="AL194" s="686" t="s">
        <v>59</v>
      </c>
      <c r="AM194" s="18" t="s">
        <v>50</v>
      </c>
      <c r="AN194" s="18" t="s">
        <v>50</v>
      </c>
      <c r="AO194" s="200">
        <v>480067</v>
      </c>
      <c r="AP194" s="12" t="s">
        <v>3104</v>
      </c>
      <c r="AQ194" s="17" t="s">
        <v>182</v>
      </c>
      <c r="AR194" s="12" t="s">
        <v>3104</v>
      </c>
      <c r="AS194" s="17" t="s">
        <v>182</v>
      </c>
      <c r="AT194" s="12"/>
      <c r="AU194" s="360"/>
      <c r="AV194" s="719"/>
      <c r="AW194" s="719"/>
      <c r="AX194" s="719"/>
    </row>
    <row r="195" spans="1:50" ht="38.25" customHeight="1">
      <c r="A195" s="356">
        <v>185</v>
      </c>
      <c r="B195" s="299" t="s">
        <v>674</v>
      </c>
      <c r="C195" s="12" t="s">
        <v>3175</v>
      </c>
      <c r="D195" s="20" t="s">
        <v>2487</v>
      </c>
      <c r="E195" s="12" t="s">
        <v>300</v>
      </c>
      <c r="F195" s="17">
        <v>35</v>
      </c>
      <c r="G195" s="13" t="s">
        <v>50</v>
      </c>
      <c r="H195" s="12" t="s">
        <v>50</v>
      </c>
      <c r="I195" s="17">
        <v>1267</v>
      </c>
      <c r="J195" s="17" t="s">
        <v>49</v>
      </c>
      <c r="K195" s="18">
        <v>2007</v>
      </c>
      <c r="L195" s="17">
        <v>2</v>
      </c>
      <c r="M195" s="17" t="s">
        <v>50</v>
      </c>
      <c r="N195" s="17" t="s">
        <v>50</v>
      </c>
      <c r="O195" s="202" t="s">
        <v>50</v>
      </c>
      <c r="P195" s="450" t="s">
        <v>50</v>
      </c>
      <c r="Q195" s="202" t="s">
        <v>50</v>
      </c>
      <c r="R195" s="17">
        <v>530</v>
      </c>
      <c r="S195" s="717">
        <f>R195/V195</f>
        <v>22.083333333333332</v>
      </c>
      <c r="T195" s="450">
        <v>211</v>
      </c>
      <c r="U195" s="202">
        <f t="shared" si="4"/>
        <v>8.7916666666666661</v>
      </c>
      <c r="V195" s="12">
        <v>24</v>
      </c>
      <c r="W195" s="443"/>
      <c r="X195" s="189" t="s">
        <v>54</v>
      </c>
      <c r="Y195" s="193" t="s">
        <v>54</v>
      </c>
      <c r="Z195" s="17" t="s">
        <v>51</v>
      </c>
      <c r="AA195" s="17" t="s">
        <v>51</v>
      </c>
      <c r="AB195" s="17" t="s">
        <v>53</v>
      </c>
      <c r="AC195" s="180" t="s">
        <v>50</v>
      </c>
      <c r="AD195" s="665" t="s">
        <v>50</v>
      </c>
      <c r="AE195" s="18" t="s">
        <v>50</v>
      </c>
      <c r="AF195" s="12" t="s">
        <v>50</v>
      </c>
      <c r="AG195" s="12"/>
      <c r="AH195" s="440" t="s">
        <v>50</v>
      </c>
      <c r="AI195" s="17" t="s">
        <v>50</v>
      </c>
      <c r="AJ195" s="17" t="s">
        <v>675</v>
      </c>
      <c r="AK195" s="17" t="s">
        <v>676</v>
      </c>
      <c r="AL195" s="686" t="s">
        <v>59</v>
      </c>
      <c r="AM195" s="18" t="s">
        <v>50</v>
      </c>
      <c r="AN195" s="18" t="s">
        <v>50</v>
      </c>
      <c r="AO195" s="200">
        <v>321142</v>
      </c>
      <c r="AP195" s="12" t="s">
        <v>3104</v>
      </c>
      <c r="AQ195" s="17" t="s">
        <v>182</v>
      </c>
      <c r="AR195" s="12" t="s">
        <v>3104</v>
      </c>
      <c r="AS195" s="17" t="s">
        <v>182</v>
      </c>
      <c r="AT195" s="12"/>
      <c r="AU195" s="360"/>
      <c r="AV195" s="719"/>
      <c r="AW195" s="719"/>
      <c r="AX195" s="719"/>
    </row>
    <row r="196" spans="1:50" ht="25.5" customHeight="1">
      <c r="A196" s="356">
        <v>186</v>
      </c>
      <c r="B196" s="299" t="s">
        <v>677</v>
      </c>
      <c r="C196" s="12" t="s">
        <v>3175</v>
      </c>
      <c r="D196" s="20" t="s">
        <v>2488</v>
      </c>
      <c r="E196" s="12" t="s">
        <v>300</v>
      </c>
      <c r="F196" s="17">
        <v>35</v>
      </c>
      <c r="G196" s="13" t="s">
        <v>50</v>
      </c>
      <c r="H196" s="12" t="s">
        <v>50</v>
      </c>
      <c r="I196" s="17">
        <v>1267</v>
      </c>
      <c r="J196" s="17" t="s">
        <v>49</v>
      </c>
      <c r="K196" s="18">
        <v>2007</v>
      </c>
      <c r="L196" s="17">
        <v>2</v>
      </c>
      <c r="M196" s="17" t="s">
        <v>50</v>
      </c>
      <c r="N196" s="17" t="s">
        <v>50</v>
      </c>
      <c r="O196" s="202" t="s">
        <v>50</v>
      </c>
      <c r="P196" s="450" t="s">
        <v>50</v>
      </c>
      <c r="Q196" s="202" t="s">
        <v>50</v>
      </c>
      <c r="R196" s="17" t="s">
        <v>50</v>
      </c>
      <c r="S196" s="202" t="s">
        <v>50</v>
      </c>
      <c r="T196" s="450"/>
      <c r="U196" s="202" t="e">
        <f t="shared" si="4"/>
        <v>#DIV/0!</v>
      </c>
      <c r="V196" s="12"/>
      <c r="W196" s="443"/>
      <c r="X196" s="189" t="s">
        <v>3327</v>
      </c>
      <c r="Y196" s="193" t="s">
        <v>54</v>
      </c>
      <c r="Z196" s="17" t="s">
        <v>51</v>
      </c>
      <c r="AA196" s="17" t="s">
        <v>51</v>
      </c>
      <c r="AB196" s="17" t="s">
        <v>53</v>
      </c>
      <c r="AC196" s="180" t="s">
        <v>50</v>
      </c>
      <c r="AD196" s="665" t="s">
        <v>50</v>
      </c>
      <c r="AE196" s="18" t="s">
        <v>50</v>
      </c>
      <c r="AF196" s="12" t="s">
        <v>50</v>
      </c>
      <c r="AG196" s="12"/>
      <c r="AH196" s="440" t="s">
        <v>50</v>
      </c>
      <c r="AI196" s="17" t="s">
        <v>50</v>
      </c>
      <c r="AJ196" s="17" t="s">
        <v>184</v>
      </c>
      <c r="AK196" s="17" t="s">
        <v>678</v>
      </c>
      <c r="AL196" s="686" t="s">
        <v>59</v>
      </c>
      <c r="AM196" s="18" t="s">
        <v>50</v>
      </c>
      <c r="AN196" s="18" t="s">
        <v>50</v>
      </c>
      <c r="AO196" s="200">
        <v>480068</v>
      </c>
      <c r="AP196" s="12" t="s">
        <v>3104</v>
      </c>
      <c r="AQ196" s="17" t="s">
        <v>182</v>
      </c>
      <c r="AR196" s="12" t="s">
        <v>3104</v>
      </c>
      <c r="AS196" s="17" t="s">
        <v>182</v>
      </c>
      <c r="AT196" s="12"/>
      <c r="AU196" s="360"/>
      <c r="AV196" s="719"/>
      <c r="AW196" s="719"/>
      <c r="AX196" s="719"/>
    </row>
    <row r="197" spans="1:50" ht="38.25" customHeight="1">
      <c r="A197" s="356">
        <v>187</v>
      </c>
      <c r="B197" s="299" t="s">
        <v>679</v>
      </c>
      <c r="C197" s="12" t="s">
        <v>3174</v>
      </c>
      <c r="D197" s="20" t="s">
        <v>2489</v>
      </c>
      <c r="E197" s="189" t="s">
        <v>682</v>
      </c>
      <c r="F197" s="17">
        <v>50</v>
      </c>
      <c r="G197" s="13" t="s">
        <v>50</v>
      </c>
      <c r="H197" s="465" t="s">
        <v>50</v>
      </c>
      <c r="I197" s="17">
        <v>5000</v>
      </c>
      <c r="J197" s="17" t="s">
        <v>49</v>
      </c>
      <c r="K197" s="18">
        <v>2007</v>
      </c>
      <c r="L197" s="17">
        <v>3</v>
      </c>
      <c r="M197" s="17" t="s">
        <v>50</v>
      </c>
      <c r="N197" s="17" t="s">
        <v>50</v>
      </c>
      <c r="O197" s="202" t="s">
        <v>50</v>
      </c>
      <c r="P197" s="450" t="s">
        <v>50</v>
      </c>
      <c r="Q197" s="202" t="s">
        <v>50</v>
      </c>
      <c r="R197" s="17" t="s">
        <v>50</v>
      </c>
      <c r="S197" s="202" t="s">
        <v>50</v>
      </c>
      <c r="T197" s="450">
        <v>526</v>
      </c>
      <c r="U197" s="717">
        <f t="shared" si="4"/>
        <v>15.028571428571428</v>
      </c>
      <c r="V197" s="12">
        <v>35</v>
      </c>
      <c r="W197" s="443"/>
      <c r="X197" s="189" t="s">
        <v>54</v>
      </c>
      <c r="Y197" s="193" t="s">
        <v>53</v>
      </c>
      <c r="Z197" s="17" t="s">
        <v>50</v>
      </c>
      <c r="AA197" s="17" t="s">
        <v>50</v>
      </c>
      <c r="AB197" s="17" t="s">
        <v>53</v>
      </c>
      <c r="AC197" s="180">
        <v>2019</v>
      </c>
      <c r="AD197" s="667" t="s">
        <v>3263</v>
      </c>
      <c r="AE197" s="13" t="s">
        <v>621</v>
      </c>
      <c r="AF197" s="12" t="s">
        <v>50</v>
      </c>
      <c r="AG197" s="12"/>
      <c r="AH197" s="440" t="s">
        <v>50</v>
      </c>
      <c r="AI197" s="17" t="s">
        <v>50</v>
      </c>
      <c r="AJ197" s="17" t="s">
        <v>680</v>
      </c>
      <c r="AK197" s="17" t="s">
        <v>681</v>
      </c>
      <c r="AL197" s="686" t="s">
        <v>59</v>
      </c>
      <c r="AM197" s="18" t="s">
        <v>53</v>
      </c>
      <c r="AN197" s="18" t="s">
        <v>50</v>
      </c>
      <c r="AO197" s="200">
        <v>300778</v>
      </c>
      <c r="AP197" s="12" t="s">
        <v>622</v>
      </c>
      <c r="AQ197" s="17"/>
      <c r="AR197" s="12"/>
      <c r="AS197" s="17"/>
      <c r="AT197" s="12"/>
      <c r="AU197" s="360"/>
      <c r="AV197" s="719"/>
      <c r="AW197" s="719"/>
      <c r="AX197" s="719"/>
    </row>
    <row r="198" spans="1:50" ht="38.25" customHeight="1">
      <c r="A198" s="356">
        <v>188</v>
      </c>
      <c r="B198" s="299" t="s">
        <v>683</v>
      </c>
      <c r="C198" s="12" t="s">
        <v>3174</v>
      </c>
      <c r="D198" s="20" t="s">
        <v>2490</v>
      </c>
      <c r="E198" s="189" t="s">
        <v>475</v>
      </c>
      <c r="F198" s="17">
        <v>40</v>
      </c>
      <c r="G198" s="13" t="s">
        <v>50</v>
      </c>
      <c r="H198" s="465" t="s">
        <v>50</v>
      </c>
      <c r="I198" s="17">
        <v>4000</v>
      </c>
      <c r="J198" s="17" t="s">
        <v>49</v>
      </c>
      <c r="K198" s="18">
        <v>2001</v>
      </c>
      <c r="L198" s="17">
        <v>2</v>
      </c>
      <c r="M198" s="17" t="s">
        <v>50</v>
      </c>
      <c r="N198" s="17" t="s">
        <v>50</v>
      </c>
      <c r="O198" s="202" t="s">
        <v>50</v>
      </c>
      <c r="P198" s="450" t="s">
        <v>50</v>
      </c>
      <c r="Q198" s="202" t="s">
        <v>50</v>
      </c>
      <c r="R198" s="17" t="s">
        <v>50</v>
      </c>
      <c r="S198" s="202" t="s">
        <v>50</v>
      </c>
      <c r="T198" s="450">
        <v>719</v>
      </c>
      <c r="U198" s="717">
        <f t="shared" si="4"/>
        <v>25.678571428571427</v>
      </c>
      <c r="V198" s="12">
        <v>28</v>
      </c>
      <c r="W198" s="443"/>
      <c r="X198" s="189" t="s">
        <v>54</v>
      </c>
      <c r="Y198" s="193" t="s">
        <v>53</v>
      </c>
      <c r="Z198" s="17" t="s">
        <v>50</v>
      </c>
      <c r="AA198" s="17" t="s">
        <v>50</v>
      </c>
      <c r="AB198" s="17" t="s">
        <v>53</v>
      </c>
      <c r="AC198" s="180">
        <v>2019</v>
      </c>
      <c r="AD198" s="665" t="s">
        <v>50</v>
      </c>
      <c r="AE198" s="13" t="s">
        <v>621</v>
      </c>
      <c r="AF198" s="12" t="s">
        <v>50</v>
      </c>
      <c r="AG198" s="12"/>
      <c r="AH198" s="440" t="s">
        <v>50</v>
      </c>
      <c r="AI198" s="17" t="s">
        <v>50</v>
      </c>
      <c r="AJ198" s="17" t="s">
        <v>684</v>
      </c>
      <c r="AK198" s="17" t="s">
        <v>685</v>
      </c>
      <c r="AL198" s="686" t="s">
        <v>59</v>
      </c>
      <c r="AM198" s="18" t="s">
        <v>53</v>
      </c>
      <c r="AN198" s="18" t="s">
        <v>50</v>
      </c>
      <c r="AO198" s="200">
        <v>300780</v>
      </c>
      <c r="AP198" s="12" t="s">
        <v>622</v>
      </c>
      <c r="AQ198" s="17"/>
      <c r="AR198" s="12" t="s">
        <v>3102</v>
      </c>
      <c r="AS198" s="17" t="s">
        <v>127</v>
      </c>
      <c r="AT198" s="12"/>
      <c r="AU198" s="360"/>
      <c r="AV198" s="719"/>
      <c r="AW198" s="719"/>
      <c r="AX198" s="719"/>
    </row>
    <row r="199" spans="1:50" ht="51" customHeight="1">
      <c r="A199" s="356">
        <v>189</v>
      </c>
      <c r="B199" s="299" t="s">
        <v>686</v>
      </c>
      <c r="C199" s="12" t="s">
        <v>3174</v>
      </c>
      <c r="D199" s="20" t="s">
        <v>2491</v>
      </c>
      <c r="E199" s="12" t="s">
        <v>463</v>
      </c>
      <c r="F199" s="17">
        <v>20</v>
      </c>
      <c r="G199" s="13" t="s">
        <v>50</v>
      </c>
      <c r="H199" s="12" t="s">
        <v>50</v>
      </c>
      <c r="I199" s="17" t="s">
        <v>50</v>
      </c>
      <c r="J199" s="17" t="s">
        <v>64</v>
      </c>
      <c r="K199" s="18">
        <v>2001</v>
      </c>
      <c r="L199" s="17">
        <v>1</v>
      </c>
      <c r="M199" s="17" t="s">
        <v>50</v>
      </c>
      <c r="N199" s="17" t="s">
        <v>50</v>
      </c>
      <c r="O199" s="202" t="s">
        <v>50</v>
      </c>
      <c r="P199" s="450" t="s">
        <v>50</v>
      </c>
      <c r="Q199" s="202" t="s">
        <v>50</v>
      </c>
      <c r="R199" s="17">
        <v>210</v>
      </c>
      <c r="S199" s="202">
        <f>R199/V199</f>
        <v>16.153846153846153</v>
      </c>
      <c r="T199" s="450">
        <v>184</v>
      </c>
      <c r="U199" s="717">
        <f t="shared" si="4"/>
        <v>14.153846153846153</v>
      </c>
      <c r="V199" s="12">
        <v>13</v>
      </c>
      <c r="W199" s="443"/>
      <c r="X199" s="189" t="s">
        <v>54</v>
      </c>
      <c r="Y199" s="193" t="s">
        <v>53</v>
      </c>
      <c r="Z199" s="17" t="s">
        <v>50</v>
      </c>
      <c r="AA199" s="17" t="s">
        <v>50</v>
      </c>
      <c r="AB199" s="17" t="s">
        <v>53</v>
      </c>
      <c r="AC199" s="180" t="s">
        <v>50</v>
      </c>
      <c r="AD199" s="665" t="s">
        <v>50</v>
      </c>
      <c r="AE199" s="18" t="s">
        <v>50</v>
      </c>
      <c r="AF199" s="12" t="s">
        <v>50</v>
      </c>
      <c r="AG199" s="12"/>
      <c r="AH199" s="440" t="s">
        <v>50</v>
      </c>
      <c r="AI199" s="17" t="s">
        <v>50</v>
      </c>
      <c r="AJ199" s="17" t="s">
        <v>687</v>
      </c>
      <c r="AK199" s="17" t="s">
        <v>688</v>
      </c>
      <c r="AL199" s="686" t="s">
        <v>59</v>
      </c>
      <c r="AM199" s="18" t="s">
        <v>50</v>
      </c>
      <c r="AN199" s="18" t="s">
        <v>50</v>
      </c>
      <c r="AO199" s="200">
        <v>300804</v>
      </c>
      <c r="AP199" s="12" t="s">
        <v>477</v>
      </c>
      <c r="AQ199" s="17" t="s">
        <v>478</v>
      </c>
      <c r="AR199" s="12" t="s">
        <v>3096</v>
      </c>
      <c r="AS199" s="17" t="s">
        <v>140</v>
      </c>
      <c r="AT199" s="12"/>
      <c r="AU199" s="360"/>
      <c r="AV199" s="719"/>
      <c r="AW199" s="719"/>
      <c r="AX199" s="719"/>
    </row>
    <row r="200" spans="1:50" ht="51" customHeight="1">
      <c r="A200" s="356">
        <v>190</v>
      </c>
      <c r="B200" s="299" t="s">
        <v>689</v>
      </c>
      <c r="C200" s="12" t="s">
        <v>3174</v>
      </c>
      <c r="D200" s="20" t="s">
        <v>2492</v>
      </c>
      <c r="E200" s="12" t="s">
        <v>463</v>
      </c>
      <c r="F200" s="17">
        <v>17</v>
      </c>
      <c r="G200" s="13" t="s">
        <v>50</v>
      </c>
      <c r="H200" s="12" t="s">
        <v>50</v>
      </c>
      <c r="I200" s="17" t="s">
        <v>50</v>
      </c>
      <c r="J200" s="17" t="s">
        <v>64</v>
      </c>
      <c r="K200" s="18">
        <v>2001</v>
      </c>
      <c r="L200" s="17">
        <v>1</v>
      </c>
      <c r="M200" s="17" t="s">
        <v>50</v>
      </c>
      <c r="N200" s="17" t="s">
        <v>50</v>
      </c>
      <c r="O200" s="202" t="s">
        <v>50</v>
      </c>
      <c r="P200" s="450" t="s">
        <v>50</v>
      </c>
      <c r="Q200" s="202" t="s">
        <v>50</v>
      </c>
      <c r="R200" s="17">
        <v>520</v>
      </c>
      <c r="S200" s="717">
        <f>R200/V200</f>
        <v>43.333333333333336</v>
      </c>
      <c r="T200" s="450"/>
      <c r="U200" s="202"/>
      <c r="V200" s="12">
        <v>12</v>
      </c>
      <c r="W200" s="443"/>
      <c r="X200" s="189" t="s">
        <v>54</v>
      </c>
      <c r="Y200" s="193" t="s">
        <v>53</v>
      </c>
      <c r="Z200" s="17" t="s">
        <v>50</v>
      </c>
      <c r="AA200" s="17" t="s">
        <v>50</v>
      </c>
      <c r="AB200" s="17" t="s">
        <v>53</v>
      </c>
      <c r="AC200" s="180" t="s">
        <v>50</v>
      </c>
      <c r="AD200" s="665" t="s">
        <v>50</v>
      </c>
      <c r="AE200" s="18" t="s">
        <v>50</v>
      </c>
      <c r="AF200" s="12" t="s">
        <v>50</v>
      </c>
      <c r="AG200" s="12"/>
      <c r="AH200" s="440" t="s">
        <v>50</v>
      </c>
      <c r="AI200" s="17" t="s">
        <v>50</v>
      </c>
      <c r="AJ200" s="17" t="s">
        <v>687</v>
      </c>
      <c r="AK200" s="17" t="s">
        <v>688</v>
      </c>
      <c r="AL200" s="686" t="s">
        <v>59</v>
      </c>
      <c r="AM200" s="18" t="s">
        <v>50</v>
      </c>
      <c r="AN200" s="18" t="s">
        <v>50</v>
      </c>
      <c r="AO200" s="200">
        <v>300796</v>
      </c>
      <c r="AP200" s="12" t="s">
        <v>477</v>
      </c>
      <c r="AQ200" s="17" t="s">
        <v>478</v>
      </c>
      <c r="AR200" s="12" t="s">
        <v>3096</v>
      </c>
      <c r="AS200" s="17" t="s">
        <v>140</v>
      </c>
      <c r="AT200" s="12"/>
      <c r="AU200" s="360"/>
      <c r="AV200" s="719"/>
      <c r="AW200" s="719"/>
      <c r="AX200" s="719"/>
    </row>
    <row r="201" spans="1:50" ht="51" customHeight="1">
      <c r="A201" s="356">
        <v>191</v>
      </c>
      <c r="B201" s="299" t="s">
        <v>690</v>
      </c>
      <c r="C201" s="12" t="s">
        <v>3174</v>
      </c>
      <c r="D201" s="20" t="s">
        <v>2493</v>
      </c>
      <c r="E201" s="189" t="s">
        <v>693</v>
      </c>
      <c r="F201" s="17">
        <v>35</v>
      </c>
      <c r="G201" s="13" t="s">
        <v>50</v>
      </c>
      <c r="H201" s="12" t="s">
        <v>50</v>
      </c>
      <c r="I201" s="17" t="s">
        <v>50</v>
      </c>
      <c r="J201" s="17" t="s">
        <v>476</v>
      </c>
      <c r="K201" s="18">
        <v>2001</v>
      </c>
      <c r="L201" s="17">
        <v>2</v>
      </c>
      <c r="M201" s="17" t="s">
        <v>50</v>
      </c>
      <c r="N201" s="17" t="s">
        <v>50</v>
      </c>
      <c r="O201" s="202" t="s">
        <v>50</v>
      </c>
      <c r="P201" s="450" t="s">
        <v>50</v>
      </c>
      <c r="Q201" s="202" t="s">
        <v>50</v>
      </c>
      <c r="R201" s="17">
        <v>433</v>
      </c>
      <c r="S201" s="717">
        <f>R201/V201</f>
        <v>25.470588235294116</v>
      </c>
      <c r="T201" s="450">
        <v>449</v>
      </c>
      <c r="U201" s="717">
        <f t="shared" si="4"/>
        <v>26.411764705882351</v>
      </c>
      <c r="V201" s="12">
        <v>17</v>
      </c>
      <c r="W201" s="443"/>
      <c r="X201" s="189" t="s">
        <v>54</v>
      </c>
      <c r="Y201" s="193" t="s">
        <v>53</v>
      </c>
      <c r="Z201" s="17" t="s">
        <v>50</v>
      </c>
      <c r="AA201" s="17" t="s">
        <v>50</v>
      </c>
      <c r="AB201" s="17" t="s">
        <v>53</v>
      </c>
      <c r="AC201" s="180" t="s">
        <v>50</v>
      </c>
      <c r="AD201" s="665" t="s">
        <v>50</v>
      </c>
      <c r="AE201" s="18" t="s">
        <v>50</v>
      </c>
      <c r="AF201" s="12" t="s">
        <v>50</v>
      </c>
      <c r="AG201" s="12"/>
      <c r="AH201" s="440" t="s">
        <v>50</v>
      </c>
      <c r="AI201" s="17" t="s">
        <v>50</v>
      </c>
      <c r="AJ201" s="17" t="s">
        <v>691</v>
      </c>
      <c r="AK201" s="17" t="s">
        <v>692</v>
      </c>
      <c r="AL201" s="686" t="s">
        <v>59</v>
      </c>
      <c r="AM201" s="18" t="s">
        <v>50</v>
      </c>
      <c r="AN201" s="18" t="s">
        <v>50</v>
      </c>
      <c r="AO201" s="200">
        <v>300794</v>
      </c>
      <c r="AP201" s="12" t="s">
        <v>477</v>
      </c>
      <c r="AQ201" s="17" t="s">
        <v>478</v>
      </c>
      <c r="AR201" s="12" t="s">
        <v>3096</v>
      </c>
      <c r="AS201" s="17" t="s">
        <v>140</v>
      </c>
      <c r="AT201" s="12"/>
      <c r="AU201" s="360"/>
      <c r="AV201" s="719"/>
      <c r="AW201" s="719"/>
      <c r="AX201" s="719"/>
    </row>
    <row r="202" spans="1:50" s="185" customFormat="1" ht="25.5" customHeight="1">
      <c r="A202" s="356">
        <v>192</v>
      </c>
      <c r="B202" s="299" t="s">
        <v>694</v>
      </c>
      <c r="C202" s="12" t="s">
        <v>3175</v>
      </c>
      <c r="D202" s="20" t="s">
        <v>349</v>
      </c>
      <c r="E202" s="12" t="s">
        <v>376</v>
      </c>
      <c r="F202" s="17">
        <v>25</v>
      </c>
      <c r="G202" s="13" t="s">
        <v>50</v>
      </c>
      <c r="H202" s="12" t="s">
        <v>50</v>
      </c>
      <c r="I202" s="17">
        <v>1086</v>
      </c>
      <c r="J202" s="17" t="s">
        <v>398</v>
      </c>
      <c r="K202" s="18" t="s">
        <v>50</v>
      </c>
      <c r="L202" s="17">
        <v>1</v>
      </c>
      <c r="M202" s="17" t="s">
        <v>50</v>
      </c>
      <c r="N202" s="17" t="s">
        <v>50</v>
      </c>
      <c r="O202" s="202" t="s">
        <v>50</v>
      </c>
      <c r="P202" s="450" t="s">
        <v>50</v>
      </c>
      <c r="Q202" s="202" t="s">
        <v>50</v>
      </c>
      <c r="R202" s="17" t="s">
        <v>50</v>
      </c>
      <c r="S202" s="202" t="s">
        <v>50</v>
      </c>
      <c r="T202" s="450">
        <v>89</v>
      </c>
      <c r="U202" s="202">
        <f t="shared" si="4"/>
        <v>6.3571428571428568</v>
      </c>
      <c r="V202" s="12">
        <v>14</v>
      </c>
      <c r="W202" s="443"/>
      <c r="X202" s="189" t="s">
        <v>54</v>
      </c>
      <c r="Y202" s="193" t="s">
        <v>53</v>
      </c>
      <c r="Z202" s="17" t="s">
        <v>53</v>
      </c>
      <c r="AA202" s="17" t="s">
        <v>53</v>
      </c>
      <c r="AB202" s="17" t="s">
        <v>55</v>
      </c>
      <c r="AC202" s="180" t="s">
        <v>50</v>
      </c>
      <c r="AD202" s="665" t="s">
        <v>50</v>
      </c>
      <c r="AE202" s="18" t="s">
        <v>50</v>
      </c>
      <c r="AF202" s="12" t="s">
        <v>50</v>
      </c>
      <c r="AG202" s="12"/>
      <c r="AH202" s="440" t="s">
        <v>50</v>
      </c>
      <c r="AI202" s="17" t="s">
        <v>50</v>
      </c>
      <c r="AJ202" s="17" t="s">
        <v>695</v>
      </c>
      <c r="AK202" s="17" t="s">
        <v>696</v>
      </c>
      <c r="AL202" s="686" t="s">
        <v>27</v>
      </c>
      <c r="AM202" s="18" t="s">
        <v>50</v>
      </c>
      <c r="AN202" s="18" t="s">
        <v>50</v>
      </c>
      <c r="AO202" s="200"/>
      <c r="AP202" s="12" t="s">
        <v>3091</v>
      </c>
      <c r="AQ202" s="17" t="s">
        <v>3105</v>
      </c>
      <c r="AR202" s="12" t="s">
        <v>3091</v>
      </c>
      <c r="AS202" s="17" t="s">
        <v>3105</v>
      </c>
      <c r="AT202" s="12"/>
      <c r="AU202" s="360"/>
      <c r="AV202" s="720"/>
      <c r="AW202" s="720"/>
      <c r="AX202" s="720"/>
    </row>
    <row r="203" spans="1:50" s="185" customFormat="1" ht="25.5" customHeight="1">
      <c r="A203" s="356">
        <v>193</v>
      </c>
      <c r="B203" s="405" t="s">
        <v>697</v>
      </c>
      <c r="C203" s="184" t="s">
        <v>3174</v>
      </c>
      <c r="D203" s="183" t="s">
        <v>699</v>
      </c>
      <c r="E203" s="184" t="s">
        <v>365</v>
      </c>
      <c r="F203" s="181">
        <v>10</v>
      </c>
      <c r="G203" s="13" t="s">
        <v>50</v>
      </c>
      <c r="H203" s="12" t="s">
        <v>50</v>
      </c>
      <c r="I203" s="181" t="s">
        <v>50</v>
      </c>
      <c r="J203" s="181" t="s">
        <v>64</v>
      </c>
      <c r="K203" s="182" t="s">
        <v>50</v>
      </c>
      <c r="L203" s="181" t="s">
        <v>50</v>
      </c>
      <c r="M203" s="17" t="s">
        <v>50</v>
      </c>
      <c r="N203" s="17" t="s">
        <v>50</v>
      </c>
      <c r="O203" s="202" t="s">
        <v>50</v>
      </c>
      <c r="P203" s="450" t="s">
        <v>50</v>
      </c>
      <c r="Q203" s="202" t="s">
        <v>50</v>
      </c>
      <c r="R203" s="17" t="s">
        <v>50</v>
      </c>
      <c r="S203" s="202" t="s">
        <v>50</v>
      </c>
      <c r="T203" s="450"/>
      <c r="U203" s="202" t="e">
        <f t="shared" si="4"/>
        <v>#DIV/0!</v>
      </c>
      <c r="V203" s="184"/>
      <c r="W203" s="456"/>
      <c r="X203" s="730" t="s">
        <v>3327</v>
      </c>
      <c r="Y203" s="193" t="s">
        <v>53</v>
      </c>
      <c r="Z203" s="17" t="s">
        <v>50</v>
      </c>
      <c r="AA203" s="17" t="s">
        <v>50</v>
      </c>
      <c r="AB203" s="181" t="s">
        <v>53</v>
      </c>
      <c r="AC203" s="180" t="s">
        <v>50</v>
      </c>
      <c r="AD203" s="665" t="s">
        <v>50</v>
      </c>
      <c r="AE203" s="18" t="s">
        <v>50</v>
      </c>
      <c r="AF203" s="12" t="s">
        <v>50</v>
      </c>
      <c r="AG203" s="184"/>
      <c r="AH203" s="440" t="s">
        <v>50</v>
      </c>
      <c r="AI203" s="17" t="s">
        <v>50</v>
      </c>
      <c r="AJ203" s="181" t="s">
        <v>700</v>
      </c>
      <c r="AK203" s="181" t="s">
        <v>701</v>
      </c>
      <c r="AL203" s="686" t="s">
        <v>698</v>
      </c>
      <c r="AM203" s="18" t="s">
        <v>50</v>
      </c>
      <c r="AN203" s="18" t="s">
        <v>50</v>
      </c>
      <c r="AO203" s="200" t="s">
        <v>50</v>
      </c>
      <c r="AP203" s="184"/>
      <c r="AQ203" s="181"/>
      <c r="AR203" s="184"/>
      <c r="AS203" s="181"/>
      <c r="AT203" s="184"/>
      <c r="AU203" s="361"/>
      <c r="AV203" s="720"/>
      <c r="AW203" s="720"/>
      <c r="AX203" s="720"/>
    </row>
    <row r="204" spans="1:50" s="185" customFormat="1" ht="25.5" customHeight="1">
      <c r="A204" s="356">
        <v>194</v>
      </c>
      <c r="B204" s="405" t="s">
        <v>702</v>
      </c>
      <c r="C204" s="184" t="s">
        <v>3174</v>
      </c>
      <c r="D204" s="405" t="s">
        <v>704</v>
      </c>
      <c r="E204" s="184" t="s">
        <v>3268</v>
      </c>
      <c r="F204" s="181">
        <v>10</v>
      </c>
      <c r="G204" s="13" t="s">
        <v>50</v>
      </c>
      <c r="H204" s="12" t="s">
        <v>50</v>
      </c>
      <c r="I204" s="181" t="s">
        <v>50</v>
      </c>
      <c r="J204" s="181" t="s">
        <v>64</v>
      </c>
      <c r="K204" s="182" t="s">
        <v>50</v>
      </c>
      <c r="L204" s="181" t="s">
        <v>50</v>
      </c>
      <c r="M204" s="17" t="s">
        <v>50</v>
      </c>
      <c r="N204" s="17" t="s">
        <v>50</v>
      </c>
      <c r="O204" s="202" t="s">
        <v>50</v>
      </c>
      <c r="P204" s="450" t="s">
        <v>50</v>
      </c>
      <c r="Q204" s="202" t="s">
        <v>50</v>
      </c>
      <c r="R204" s="17" t="s">
        <v>50</v>
      </c>
      <c r="S204" s="202" t="s">
        <v>50</v>
      </c>
      <c r="T204" s="450"/>
      <c r="U204" s="202" t="e">
        <f t="shared" si="4"/>
        <v>#DIV/0!</v>
      </c>
      <c r="V204" s="184"/>
      <c r="W204" s="456"/>
      <c r="X204" s="730" t="s">
        <v>3327</v>
      </c>
      <c r="Y204" s="193" t="s">
        <v>53</v>
      </c>
      <c r="Z204" s="17" t="s">
        <v>50</v>
      </c>
      <c r="AA204" s="17" t="s">
        <v>50</v>
      </c>
      <c r="AB204" s="181" t="s">
        <v>53</v>
      </c>
      <c r="AC204" s="180" t="s">
        <v>50</v>
      </c>
      <c r="AD204" s="665" t="s">
        <v>50</v>
      </c>
      <c r="AE204" s="18" t="s">
        <v>50</v>
      </c>
      <c r="AF204" s="12" t="s">
        <v>50</v>
      </c>
      <c r="AG204" s="184"/>
      <c r="AH204" s="440" t="s">
        <v>50</v>
      </c>
      <c r="AI204" s="17" t="s">
        <v>50</v>
      </c>
      <c r="AJ204" s="181" t="s">
        <v>705</v>
      </c>
      <c r="AK204" s="181" t="s">
        <v>706</v>
      </c>
      <c r="AL204" s="686" t="s">
        <v>703</v>
      </c>
      <c r="AM204" s="18" t="s">
        <v>50</v>
      </c>
      <c r="AN204" s="18" t="s">
        <v>50</v>
      </c>
      <c r="AO204" s="200" t="s">
        <v>50</v>
      </c>
      <c r="AP204" s="184"/>
      <c r="AQ204" s="181"/>
      <c r="AR204" s="184"/>
      <c r="AS204" s="181"/>
      <c r="AT204" s="184"/>
      <c r="AU204" s="361"/>
      <c r="AV204" s="720"/>
      <c r="AW204" s="720"/>
      <c r="AX204" s="720"/>
    </row>
    <row r="205" spans="1:50" s="185" customFormat="1" ht="51" customHeight="1">
      <c r="A205" s="356">
        <v>195</v>
      </c>
      <c r="B205" s="405" t="s">
        <v>707</v>
      </c>
      <c r="C205" s="184" t="s">
        <v>450</v>
      </c>
      <c r="D205" s="183" t="s">
        <v>708</v>
      </c>
      <c r="E205" s="184" t="s">
        <v>3268</v>
      </c>
      <c r="F205" s="181">
        <v>80</v>
      </c>
      <c r="G205" s="13" t="s">
        <v>50</v>
      </c>
      <c r="H205" s="12" t="s">
        <v>50</v>
      </c>
      <c r="I205" s="181" t="s">
        <v>50</v>
      </c>
      <c r="J205" s="181" t="s">
        <v>64</v>
      </c>
      <c r="K205" s="182" t="s">
        <v>50</v>
      </c>
      <c r="L205" s="181" t="s">
        <v>50</v>
      </c>
      <c r="M205" s="17" t="s">
        <v>50</v>
      </c>
      <c r="N205" s="17" t="s">
        <v>50</v>
      </c>
      <c r="O205" s="202" t="s">
        <v>50</v>
      </c>
      <c r="P205" s="450" t="s">
        <v>50</v>
      </c>
      <c r="Q205" s="202" t="s">
        <v>50</v>
      </c>
      <c r="R205" s="17" t="s">
        <v>50</v>
      </c>
      <c r="S205" s="202" t="s">
        <v>50</v>
      </c>
      <c r="T205" s="450"/>
      <c r="U205" s="202" t="e">
        <f t="shared" si="4"/>
        <v>#DIV/0!</v>
      </c>
      <c r="V205" s="184"/>
      <c r="W205" s="456"/>
      <c r="X205" s="730" t="s">
        <v>3327</v>
      </c>
      <c r="Y205" s="193" t="s">
        <v>53</v>
      </c>
      <c r="Z205" s="17" t="s">
        <v>50</v>
      </c>
      <c r="AA205" s="17" t="s">
        <v>50</v>
      </c>
      <c r="AB205" s="181" t="s">
        <v>53</v>
      </c>
      <c r="AC205" s="180" t="s">
        <v>50</v>
      </c>
      <c r="AD205" s="665" t="s">
        <v>50</v>
      </c>
      <c r="AE205" s="18" t="s">
        <v>50</v>
      </c>
      <c r="AF205" s="12" t="s">
        <v>50</v>
      </c>
      <c r="AG205" s="184"/>
      <c r="AH205" s="440" t="s">
        <v>50</v>
      </c>
      <c r="AI205" s="17" t="s">
        <v>50</v>
      </c>
      <c r="AJ205" s="181" t="s">
        <v>709</v>
      </c>
      <c r="AK205" s="181" t="s">
        <v>710</v>
      </c>
      <c r="AL205" s="686" t="s">
        <v>703</v>
      </c>
      <c r="AM205" s="18" t="s">
        <v>50</v>
      </c>
      <c r="AN205" s="18" t="s">
        <v>50</v>
      </c>
      <c r="AO205" s="200" t="s">
        <v>50</v>
      </c>
      <c r="AP205" s="184"/>
      <c r="AQ205" s="181"/>
      <c r="AR205" s="184"/>
      <c r="AS205" s="181"/>
      <c r="AT205" s="184"/>
      <c r="AU205" s="361"/>
      <c r="AV205" s="720"/>
      <c r="AW205" s="720"/>
      <c r="AX205" s="720"/>
    </row>
    <row r="206" spans="1:50" ht="51" customHeight="1">
      <c r="A206" s="356">
        <v>196</v>
      </c>
      <c r="B206" s="405" t="s">
        <v>2534</v>
      </c>
      <c r="C206" s="184" t="s">
        <v>450</v>
      </c>
      <c r="D206" s="183" t="s">
        <v>711</v>
      </c>
      <c r="E206" s="184" t="s">
        <v>3268</v>
      </c>
      <c r="F206" s="181">
        <v>10</v>
      </c>
      <c r="G206" s="13" t="s">
        <v>50</v>
      </c>
      <c r="H206" s="12" t="s">
        <v>50</v>
      </c>
      <c r="I206" s="181" t="s">
        <v>50</v>
      </c>
      <c r="J206" s="181" t="s">
        <v>64</v>
      </c>
      <c r="K206" s="182" t="s">
        <v>50</v>
      </c>
      <c r="L206" s="181" t="s">
        <v>50</v>
      </c>
      <c r="M206" s="17" t="s">
        <v>50</v>
      </c>
      <c r="N206" s="17" t="s">
        <v>50</v>
      </c>
      <c r="O206" s="202" t="s">
        <v>50</v>
      </c>
      <c r="P206" s="450" t="s">
        <v>50</v>
      </c>
      <c r="Q206" s="202" t="s">
        <v>50</v>
      </c>
      <c r="R206" s="17" t="s">
        <v>50</v>
      </c>
      <c r="S206" s="202" t="s">
        <v>50</v>
      </c>
      <c r="T206" s="450"/>
      <c r="U206" s="202" t="e">
        <f t="shared" si="4"/>
        <v>#DIV/0!</v>
      </c>
      <c r="V206" s="184"/>
      <c r="W206" s="456"/>
      <c r="X206" s="730" t="s">
        <v>3327</v>
      </c>
      <c r="Y206" s="193" t="s">
        <v>53</v>
      </c>
      <c r="Z206" s="17" t="s">
        <v>50</v>
      </c>
      <c r="AA206" s="17" t="s">
        <v>50</v>
      </c>
      <c r="AB206" s="181" t="s">
        <v>53</v>
      </c>
      <c r="AC206" s="180" t="s">
        <v>50</v>
      </c>
      <c r="AD206" s="665" t="s">
        <v>50</v>
      </c>
      <c r="AE206" s="18" t="s">
        <v>50</v>
      </c>
      <c r="AF206" s="12" t="s">
        <v>50</v>
      </c>
      <c r="AG206" s="184"/>
      <c r="AH206" s="440" t="s">
        <v>50</v>
      </c>
      <c r="AI206" s="17" t="s">
        <v>50</v>
      </c>
      <c r="AJ206" s="181" t="s">
        <v>712</v>
      </c>
      <c r="AK206" s="181" t="s">
        <v>713</v>
      </c>
      <c r="AL206" s="686" t="s">
        <v>703</v>
      </c>
      <c r="AM206" s="18" t="s">
        <v>50</v>
      </c>
      <c r="AN206" s="18" t="s">
        <v>50</v>
      </c>
      <c r="AO206" s="200" t="s">
        <v>50</v>
      </c>
      <c r="AP206" s="184"/>
      <c r="AQ206" s="181"/>
      <c r="AR206" s="184"/>
      <c r="AS206" s="181"/>
      <c r="AT206" s="184"/>
      <c r="AU206" s="361"/>
      <c r="AV206" s="719"/>
      <c r="AW206" s="719"/>
      <c r="AX206" s="719"/>
    </row>
    <row r="207" spans="1:50" ht="38.25" customHeight="1">
      <c r="A207" s="356">
        <v>197</v>
      </c>
      <c r="B207" s="299" t="s">
        <v>2247</v>
      </c>
      <c r="C207" s="12" t="s">
        <v>3196</v>
      </c>
      <c r="D207" s="20" t="s">
        <v>2248</v>
      </c>
      <c r="E207" s="12" t="s">
        <v>2251</v>
      </c>
      <c r="F207" s="17">
        <v>2</v>
      </c>
      <c r="G207" s="13" t="s">
        <v>50</v>
      </c>
      <c r="H207" s="465" t="s">
        <v>50</v>
      </c>
      <c r="I207" s="17" t="s">
        <v>50</v>
      </c>
      <c r="J207" s="17" t="s">
        <v>50</v>
      </c>
      <c r="K207" s="18">
        <v>1990</v>
      </c>
      <c r="L207" s="17" t="s">
        <v>53</v>
      </c>
      <c r="M207" s="17" t="s">
        <v>50</v>
      </c>
      <c r="N207" s="17" t="s">
        <v>50</v>
      </c>
      <c r="O207" s="202" t="s">
        <v>50</v>
      </c>
      <c r="P207" s="450" t="s">
        <v>50</v>
      </c>
      <c r="Q207" s="202" t="s">
        <v>50</v>
      </c>
      <c r="R207" s="17" t="s">
        <v>50</v>
      </c>
      <c r="S207" s="202" t="s">
        <v>50</v>
      </c>
      <c r="T207" s="450"/>
      <c r="U207" s="202" t="e">
        <f t="shared" si="4"/>
        <v>#DIV/0!</v>
      </c>
      <c r="V207" s="12"/>
      <c r="W207" s="443"/>
      <c r="X207" s="189" t="s">
        <v>3327</v>
      </c>
      <c r="Y207" s="440" t="s">
        <v>50</v>
      </c>
      <c r="Z207" s="17" t="s">
        <v>50</v>
      </c>
      <c r="AA207" s="17" t="s">
        <v>50</v>
      </c>
      <c r="AB207" s="17" t="s">
        <v>53</v>
      </c>
      <c r="AC207" s="180" t="s">
        <v>50</v>
      </c>
      <c r="AD207" s="665" t="s">
        <v>50</v>
      </c>
      <c r="AE207" s="18" t="s">
        <v>50</v>
      </c>
      <c r="AF207" s="12" t="s">
        <v>50</v>
      </c>
      <c r="AG207" s="12" t="s">
        <v>3282</v>
      </c>
      <c r="AH207" s="440" t="s">
        <v>50</v>
      </c>
      <c r="AI207" s="17" t="s">
        <v>50</v>
      </c>
      <c r="AJ207" s="181" t="s">
        <v>2249</v>
      </c>
      <c r="AK207" s="188" t="s">
        <v>2250</v>
      </c>
      <c r="AL207" s="687" t="s">
        <v>27</v>
      </c>
      <c r="AM207" s="18" t="s">
        <v>50</v>
      </c>
      <c r="AN207" s="18" t="s">
        <v>50</v>
      </c>
      <c r="AO207" s="193">
        <v>71248</v>
      </c>
      <c r="AP207" s="12" t="s">
        <v>2253</v>
      </c>
      <c r="AQ207" s="17"/>
      <c r="AR207" s="12" t="s">
        <v>2253</v>
      </c>
      <c r="AS207" s="17"/>
      <c r="AT207" s="12"/>
      <c r="AU207" s="362"/>
      <c r="AV207" s="719"/>
      <c r="AW207" s="719"/>
      <c r="AX207" s="719"/>
    </row>
    <row r="208" spans="1:50" ht="38.25" customHeight="1">
      <c r="A208" s="356">
        <v>198</v>
      </c>
      <c r="B208" s="299" t="s">
        <v>2254</v>
      </c>
      <c r="C208" s="12" t="s">
        <v>3193</v>
      </c>
      <c r="D208" s="20" t="s">
        <v>3194</v>
      </c>
      <c r="E208" s="12" t="s">
        <v>2251</v>
      </c>
      <c r="F208" s="17">
        <v>2</v>
      </c>
      <c r="G208" s="13" t="s">
        <v>50</v>
      </c>
      <c r="H208" s="465" t="s">
        <v>50</v>
      </c>
      <c r="I208" s="17" t="s">
        <v>50</v>
      </c>
      <c r="J208" s="17" t="s">
        <v>50</v>
      </c>
      <c r="K208" s="18">
        <v>1996</v>
      </c>
      <c r="L208" s="17" t="s">
        <v>53</v>
      </c>
      <c r="M208" s="17" t="s">
        <v>50</v>
      </c>
      <c r="N208" s="17" t="s">
        <v>50</v>
      </c>
      <c r="O208" s="202" t="s">
        <v>50</v>
      </c>
      <c r="P208" s="450" t="s">
        <v>50</v>
      </c>
      <c r="Q208" s="202" t="s">
        <v>50</v>
      </c>
      <c r="R208" s="17" t="s">
        <v>50</v>
      </c>
      <c r="S208" s="202" t="s">
        <v>50</v>
      </c>
      <c r="T208" s="450"/>
      <c r="U208" s="202" t="e">
        <f t="shared" si="4"/>
        <v>#DIV/0!</v>
      </c>
      <c r="V208" s="12"/>
      <c r="W208" s="443"/>
      <c r="X208" s="189" t="s">
        <v>3327</v>
      </c>
      <c r="Y208" s="440" t="s">
        <v>50</v>
      </c>
      <c r="Z208" s="17" t="s">
        <v>50</v>
      </c>
      <c r="AA208" s="17" t="s">
        <v>50</v>
      </c>
      <c r="AB208" s="17" t="s">
        <v>53</v>
      </c>
      <c r="AC208" s="180" t="s">
        <v>50</v>
      </c>
      <c r="AD208" s="665" t="s">
        <v>50</v>
      </c>
      <c r="AE208" s="18" t="s">
        <v>50</v>
      </c>
      <c r="AF208" s="12" t="s">
        <v>50</v>
      </c>
      <c r="AG208" s="12" t="s">
        <v>3282</v>
      </c>
      <c r="AH208" s="440" t="s">
        <v>50</v>
      </c>
      <c r="AI208" s="17" t="s">
        <v>50</v>
      </c>
      <c r="AJ208" s="181" t="s">
        <v>2255</v>
      </c>
      <c r="AK208" s="188" t="s">
        <v>2256</v>
      </c>
      <c r="AL208" s="687" t="s">
        <v>27</v>
      </c>
      <c r="AM208" s="18" t="s">
        <v>50</v>
      </c>
      <c r="AN208" s="18" t="s">
        <v>50</v>
      </c>
      <c r="AO208" s="193">
        <v>71249</v>
      </c>
      <c r="AP208" s="12" t="s">
        <v>2253</v>
      </c>
      <c r="AQ208" s="17"/>
      <c r="AR208" s="12" t="s">
        <v>2253</v>
      </c>
      <c r="AS208" s="17"/>
      <c r="AT208" s="12"/>
      <c r="AU208" s="362"/>
      <c r="AV208" s="719"/>
      <c r="AW208" s="719"/>
      <c r="AX208" s="719"/>
    </row>
    <row r="209" spans="1:50" ht="25.5" customHeight="1">
      <c r="A209" s="356">
        <v>199</v>
      </c>
      <c r="B209" s="299" t="s">
        <v>2257</v>
      </c>
      <c r="C209" s="12" t="s">
        <v>3183</v>
      </c>
      <c r="D209" s="20" t="s">
        <v>2494</v>
      </c>
      <c r="E209" s="12" t="s">
        <v>2260</v>
      </c>
      <c r="F209" s="17">
        <v>10</v>
      </c>
      <c r="G209" s="13" t="s">
        <v>50</v>
      </c>
      <c r="H209" s="465" t="s">
        <v>50</v>
      </c>
      <c r="I209" s="17" t="s">
        <v>50</v>
      </c>
      <c r="J209" s="17" t="s">
        <v>64</v>
      </c>
      <c r="K209" s="18">
        <v>1984</v>
      </c>
      <c r="L209" s="17" t="s">
        <v>53</v>
      </c>
      <c r="M209" s="17" t="s">
        <v>50</v>
      </c>
      <c r="N209" s="17" t="s">
        <v>50</v>
      </c>
      <c r="O209" s="202" t="s">
        <v>50</v>
      </c>
      <c r="P209" s="450" t="s">
        <v>50</v>
      </c>
      <c r="Q209" s="202" t="s">
        <v>50</v>
      </c>
      <c r="R209" s="17" t="s">
        <v>50</v>
      </c>
      <c r="S209" s="202" t="s">
        <v>50</v>
      </c>
      <c r="T209" s="450"/>
      <c r="U209" s="202" t="e">
        <f t="shared" si="4"/>
        <v>#DIV/0!</v>
      </c>
      <c r="V209" s="12"/>
      <c r="W209" s="443"/>
      <c r="X209" s="189" t="s">
        <v>3327</v>
      </c>
      <c r="Y209" s="440" t="s">
        <v>50</v>
      </c>
      <c r="Z209" s="17" t="s">
        <v>50</v>
      </c>
      <c r="AA209" s="17" t="s">
        <v>50</v>
      </c>
      <c r="AB209" s="17" t="s">
        <v>53</v>
      </c>
      <c r="AC209" s="180" t="s">
        <v>50</v>
      </c>
      <c r="AD209" s="665" t="s">
        <v>50</v>
      </c>
      <c r="AE209" s="18" t="s">
        <v>50</v>
      </c>
      <c r="AF209" s="12" t="s">
        <v>50</v>
      </c>
      <c r="AG209" s="12" t="s">
        <v>3280</v>
      </c>
      <c r="AH209" s="440" t="s">
        <v>50</v>
      </c>
      <c r="AI209" s="17" t="s">
        <v>50</v>
      </c>
      <c r="AJ209" s="181" t="s">
        <v>2258</v>
      </c>
      <c r="AK209" s="188" t="s">
        <v>2259</v>
      </c>
      <c r="AL209" s="687" t="s">
        <v>27</v>
      </c>
      <c r="AM209" s="18" t="s">
        <v>50</v>
      </c>
      <c r="AN209" s="18" t="s">
        <v>50</v>
      </c>
      <c r="AO209" s="193">
        <v>71242</v>
      </c>
      <c r="AP209" s="12" t="s">
        <v>2253</v>
      </c>
      <c r="AQ209" s="17"/>
      <c r="AR209" s="12" t="s">
        <v>2253</v>
      </c>
      <c r="AS209" s="17"/>
      <c r="AT209" s="12"/>
      <c r="AU209" s="362"/>
      <c r="AV209" s="719"/>
      <c r="AW209" s="719"/>
      <c r="AX209" s="719"/>
    </row>
    <row r="210" spans="1:50" ht="38.25" customHeight="1">
      <c r="A210" s="404">
        <v>200</v>
      </c>
      <c r="B210" s="299" t="s">
        <v>2261</v>
      </c>
      <c r="C210" s="12" t="s">
        <v>3223</v>
      </c>
      <c r="D210" s="20" t="s">
        <v>3068</v>
      </c>
      <c r="E210" s="12" t="s">
        <v>2260</v>
      </c>
      <c r="F210" s="17">
        <v>10</v>
      </c>
      <c r="G210" s="13" t="s">
        <v>50</v>
      </c>
      <c r="H210" s="465" t="s">
        <v>50</v>
      </c>
      <c r="I210" s="17" t="s">
        <v>50</v>
      </c>
      <c r="J210" s="17" t="s">
        <v>64</v>
      </c>
      <c r="K210" s="18">
        <v>1990</v>
      </c>
      <c r="L210" s="17" t="s">
        <v>53</v>
      </c>
      <c r="M210" s="17" t="s">
        <v>50</v>
      </c>
      <c r="N210" s="17" t="s">
        <v>50</v>
      </c>
      <c r="O210" s="202" t="s">
        <v>50</v>
      </c>
      <c r="P210" s="450" t="s">
        <v>50</v>
      </c>
      <c r="Q210" s="202" t="s">
        <v>50</v>
      </c>
      <c r="R210" s="17" t="s">
        <v>50</v>
      </c>
      <c r="S210" s="202" t="s">
        <v>50</v>
      </c>
      <c r="T210" s="450"/>
      <c r="U210" s="202" t="e">
        <f t="shared" si="4"/>
        <v>#DIV/0!</v>
      </c>
      <c r="V210" s="12"/>
      <c r="W210" s="443"/>
      <c r="X210" s="189" t="s">
        <v>3327</v>
      </c>
      <c r="Y210" s="440" t="s">
        <v>50</v>
      </c>
      <c r="Z210" s="17" t="s">
        <v>50</v>
      </c>
      <c r="AA210" s="17" t="s">
        <v>50</v>
      </c>
      <c r="AB210" s="17" t="s">
        <v>53</v>
      </c>
      <c r="AC210" s="180" t="s">
        <v>50</v>
      </c>
      <c r="AD210" s="665" t="s">
        <v>50</v>
      </c>
      <c r="AE210" s="18" t="s">
        <v>50</v>
      </c>
      <c r="AF210" s="12" t="s">
        <v>50</v>
      </c>
      <c r="AG210" s="12" t="s">
        <v>3283</v>
      </c>
      <c r="AH210" s="440" t="s">
        <v>50</v>
      </c>
      <c r="AI210" s="17" t="s">
        <v>50</v>
      </c>
      <c r="AJ210" s="181" t="s">
        <v>2262</v>
      </c>
      <c r="AK210" s="188" t="s">
        <v>2263</v>
      </c>
      <c r="AL210" s="687" t="s">
        <v>27</v>
      </c>
      <c r="AM210" s="18" t="s">
        <v>50</v>
      </c>
      <c r="AN210" s="18" t="s">
        <v>50</v>
      </c>
      <c r="AO210" s="193">
        <v>71245</v>
      </c>
      <c r="AP210" s="12" t="s">
        <v>2253</v>
      </c>
      <c r="AQ210" s="17"/>
      <c r="AR210" s="12" t="s">
        <v>2253</v>
      </c>
      <c r="AS210" s="17"/>
      <c r="AT210" s="12"/>
      <c r="AU210" s="362"/>
      <c r="AV210" s="719"/>
      <c r="AW210" s="719"/>
      <c r="AX210" s="719"/>
    </row>
    <row r="211" spans="1:50" ht="25.5" customHeight="1">
      <c r="A211" s="356">
        <v>201</v>
      </c>
      <c r="B211" s="299" t="s">
        <v>2264</v>
      </c>
      <c r="C211" s="12" t="s">
        <v>3196</v>
      </c>
      <c r="D211" s="20" t="s">
        <v>2248</v>
      </c>
      <c r="E211" s="12" t="s">
        <v>2260</v>
      </c>
      <c r="F211" s="17">
        <v>10</v>
      </c>
      <c r="G211" s="13" t="s">
        <v>50</v>
      </c>
      <c r="H211" s="465" t="s">
        <v>50</v>
      </c>
      <c r="I211" s="17" t="s">
        <v>50</v>
      </c>
      <c r="J211" s="17" t="s">
        <v>64</v>
      </c>
      <c r="K211" s="18">
        <v>1989</v>
      </c>
      <c r="L211" s="17" t="s">
        <v>53</v>
      </c>
      <c r="M211" s="17" t="s">
        <v>50</v>
      </c>
      <c r="N211" s="17" t="s">
        <v>50</v>
      </c>
      <c r="O211" s="202" t="s">
        <v>50</v>
      </c>
      <c r="P211" s="450" t="s">
        <v>50</v>
      </c>
      <c r="Q211" s="202" t="s">
        <v>50</v>
      </c>
      <c r="R211" s="17" t="s">
        <v>50</v>
      </c>
      <c r="S211" s="202" t="s">
        <v>50</v>
      </c>
      <c r="T211" s="450"/>
      <c r="U211" s="202" t="e">
        <f t="shared" si="4"/>
        <v>#DIV/0!</v>
      </c>
      <c r="V211" s="12"/>
      <c r="W211" s="443"/>
      <c r="X211" s="189" t="s">
        <v>3327</v>
      </c>
      <c r="Y211" s="440" t="s">
        <v>50</v>
      </c>
      <c r="Z211" s="17" t="s">
        <v>50</v>
      </c>
      <c r="AA211" s="17" t="s">
        <v>50</v>
      </c>
      <c r="AB211" s="17" t="s">
        <v>53</v>
      </c>
      <c r="AC211" s="180" t="s">
        <v>50</v>
      </c>
      <c r="AD211" s="665" t="s">
        <v>50</v>
      </c>
      <c r="AE211" s="18" t="s">
        <v>50</v>
      </c>
      <c r="AF211" s="12" t="s">
        <v>50</v>
      </c>
      <c r="AG211" s="12" t="s">
        <v>3280</v>
      </c>
      <c r="AH211" s="440" t="s">
        <v>50</v>
      </c>
      <c r="AI211" s="17" t="s">
        <v>50</v>
      </c>
      <c r="AJ211" s="181" t="s">
        <v>2265</v>
      </c>
      <c r="AK211" s="188" t="s">
        <v>2266</v>
      </c>
      <c r="AL211" s="687" t="s">
        <v>27</v>
      </c>
      <c r="AM211" s="18" t="s">
        <v>50</v>
      </c>
      <c r="AN211" s="18" t="s">
        <v>50</v>
      </c>
      <c r="AO211" s="193">
        <v>71246</v>
      </c>
      <c r="AP211" s="12" t="s">
        <v>2253</v>
      </c>
      <c r="AQ211" s="17"/>
      <c r="AR211" s="12" t="s">
        <v>2253</v>
      </c>
      <c r="AS211" s="17"/>
      <c r="AT211" s="12"/>
      <c r="AU211" s="362"/>
      <c r="AV211" s="719"/>
      <c r="AW211" s="719"/>
      <c r="AX211" s="719"/>
    </row>
    <row r="212" spans="1:50" ht="25.5" customHeight="1">
      <c r="A212" s="356">
        <v>202</v>
      </c>
      <c r="B212" s="299" t="s">
        <v>2267</v>
      </c>
      <c r="C212" s="12" t="s">
        <v>3197</v>
      </c>
      <c r="D212" s="20" t="s">
        <v>2268</v>
      </c>
      <c r="E212" s="12" t="s">
        <v>2260</v>
      </c>
      <c r="F212" s="17">
        <v>10</v>
      </c>
      <c r="G212" s="13" t="s">
        <v>50</v>
      </c>
      <c r="H212" s="465" t="s">
        <v>50</v>
      </c>
      <c r="I212" s="17" t="s">
        <v>50</v>
      </c>
      <c r="J212" s="17" t="s">
        <v>64</v>
      </c>
      <c r="K212" s="18">
        <v>1991</v>
      </c>
      <c r="L212" s="17" t="s">
        <v>53</v>
      </c>
      <c r="M212" s="17" t="s">
        <v>50</v>
      </c>
      <c r="N212" s="17" t="s">
        <v>50</v>
      </c>
      <c r="O212" s="202" t="s">
        <v>50</v>
      </c>
      <c r="P212" s="450" t="s">
        <v>50</v>
      </c>
      <c r="Q212" s="202" t="s">
        <v>50</v>
      </c>
      <c r="R212" s="17" t="s">
        <v>50</v>
      </c>
      <c r="S212" s="202" t="s">
        <v>50</v>
      </c>
      <c r="T212" s="450"/>
      <c r="U212" s="202" t="e">
        <f t="shared" si="4"/>
        <v>#DIV/0!</v>
      </c>
      <c r="V212" s="12"/>
      <c r="W212" s="443"/>
      <c r="X212" s="189" t="s">
        <v>3327</v>
      </c>
      <c r="Y212" s="440" t="s">
        <v>50</v>
      </c>
      <c r="Z212" s="17" t="s">
        <v>50</v>
      </c>
      <c r="AA212" s="17" t="s">
        <v>50</v>
      </c>
      <c r="AB212" s="17" t="s">
        <v>53</v>
      </c>
      <c r="AC212" s="180" t="s">
        <v>50</v>
      </c>
      <c r="AD212" s="665" t="s">
        <v>50</v>
      </c>
      <c r="AE212" s="18" t="s">
        <v>50</v>
      </c>
      <c r="AF212" s="12" t="s">
        <v>50</v>
      </c>
      <c r="AG212" s="12" t="s">
        <v>3280</v>
      </c>
      <c r="AH212" s="440" t="s">
        <v>50</v>
      </c>
      <c r="AI212" s="17" t="s">
        <v>50</v>
      </c>
      <c r="AJ212" s="181" t="s">
        <v>2269</v>
      </c>
      <c r="AK212" s="188" t="s">
        <v>2270</v>
      </c>
      <c r="AL212" s="687" t="s">
        <v>27</v>
      </c>
      <c r="AM212" s="18" t="s">
        <v>50</v>
      </c>
      <c r="AN212" s="18" t="s">
        <v>50</v>
      </c>
      <c r="AO212" s="193">
        <v>71243</v>
      </c>
      <c r="AP212" s="12" t="s">
        <v>2253</v>
      </c>
      <c r="AQ212" s="17"/>
      <c r="AR212" s="12" t="s">
        <v>2253</v>
      </c>
      <c r="AS212" s="17"/>
      <c r="AT212" s="12"/>
      <c r="AU212" s="362"/>
      <c r="AV212" s="719"/>
      <c r="AW212" s="719"/>
      <c r="AX212" s="719"/>
    </row>
    <row r="213" spans="1:50" ht="25.5" customHeight="1">
      <c r="A213" s="356">
        <v>203</v>
      </c>
      <c r="B213" s="299" t="s">
        <v>2271</v>
      </c>
      <c r="C213" s="12" t="s">
        <v>488</v>
      </c>
      <c r="D213" s="20" t="s">
        <v>3246</v>
      </c>
      <c r="E213" s="12" t="s">
        <v>2260</v>
      </c>
      <c r="F213" s="17">
        <v>10</v>
      </c>
      <c r="G213" s="13" t="s">
        <v>50</v>
      </c>
      <c r="H213" s="465" t="s">
        <v>50</v>
      </c>
      <c r="I213" s="17" t="s">
        <v>50</v>
      </c>
      <c r="J213" s="17" t="s">
        <v>64</v>
      </c>
      <c r="K213" s="18">
        <v>1985</v>
      </c>
      <c r="L213" s="17" t="s">
        <v>53</v>
      </c>
      <c r="M213" s="17" t="s">
        <v>50</v>
      </c>
      <c r="N213" s="17" t="s">
        <v>50</v>
      </c>
      <c r="O213" s="202" t="s">
        <v>50</v>
      </c>
      <c r="P213" s="450" t="s">
        <v>50</v>
      </c>
      <c r="Q213" s="202" t="s">
        <v>50</v>
      </c>
      <c r="R213" s="17" t="s">
        <v>50</v>
      </c>
      <c r="S213" s="202" t="s">
        <v>50</v>
      </c>
      <c r="T213" s="450"/>
      <c r="U213" s="202" t="e">
        <f t="shared" si="4"/>
        <v>#DIV/0!</v>
      </c>
      <c r="V213" s="12"/>
      <c r="W213" s="443"/>
      <c r="X213" s="189" t="s">
        <v>3327</v>
      </c>
      <c r="Y213" s="440" t="s">
        <v>50</v>
      </c>
      <c r="Z213" s="17" t="s">
        <v>50</v>
      </c>
      <c r="AA213" s="17" t="s">
        <v>50</v>
      </c>
      <c r="AB213" s="17" t="s">
        <v>53</v>
      </c>
      <c r="AC213" s="180" t="s">
        <v>50</v>
      </c>
      <c r="AD213" s="665" t="s">
        <v>50</v>
      </c>
      <c r="AE213" s="18" t="s">
        <v>50</v>
      </c>
      <c r="AF213" s="12" t="s">
        <v>50</v>
      </c>
      <c r="AG213" s="12" t="s">
        <v>3280</v>
      </c>
      <c r="AH213" s="440" t="s">
        <v>50</v>
      </c>
      <c r="AI213" s="17" t="s">
        <v>50</v>
      </c>
      <c r="AJ213" s="181" t="s">
        <v>2272</v>
      </c>
      <c r="AK213" s="188" t="s">
        <v>2273</v>
      </c>
      <c r="AL213" s="687" t="s">
        <v>27</v>
      </c>
      <c r="AM213" s="18" t="s">
        <v>50</v>
      </c>
      <c r="AN213" s="18" t="s">
        <v>50</v>
      </c>
      <c r="AO213" s="193">
        <v>71240</v>
      </c>
      <c r="AP213" s="12" t="s">
        <v>2253</v>
      </c>
      <c r="AQ213" s="17"/>
      <c r="AR213" s="12" t="s">
        <v>2253</v>
      </c>
      <c r="AS213" s="17"/>
      <c r="AT213" s="12"/>
      <c r="AU213" s="362"/>
      <c r="AV213" s="719"/>
      <c r="AW213" s="719"/>
      <c r="AX213" s="719"/>
    </row>
    <row r="214" spans="1:50" ht="25.5" customHeight="1">
      <c r="A214" s="356">
        <v>204</v>
      </c>
      <c r="B214" s="299" t="s">
        <v>2274</v>
      </c>
      <c r="C214" s="12" t="s">
        <v>488</v>
      </c>
      <c r="D214" s="20" t="s">
        <v>2495</v>
      </c>
      <c r="E214" s="12" t="s">
        <v>2277</v>
      </c>
      <c r="F214" s="17">
        <v>10</v>
      </c>
      <c r="G214" s="13" t="s">
        <v>50</v>
      </c>
      <c r="H214" s="465" t="s">
        <v>50</v>
      </c>
      <c r="I214" s="17" t="s">
        <v>50</v>
      </c>
      <c r="J214" s="17" t="s">
        <v>476</v>
      </c>
      <c r="K214" s="18">
        <v>2019</v>
      </c>
      <c r="L214" s="17">
        <v>1</v>
      </c>
      <c r="M214" s="17" t="s">
        <v>50</v>
      </c>
      <c r="N214" s="17" t="s">
        <v>50</v>
      </c>
      <c r="O214" s="202" t="s">
        <v>50</v>
      </c>
      <c r="P214" s="450" t="s">
        <v>50</v>
      </c>
      <c r="Q214" s="202" t="s">
        <v>50</v>
      </c>
      <c r="R214" s="17" t="s">
        <v>50</v>
      </c>
      <c r="S214" s="202" t="s">
        <v>50</v>
      </c>
      <c r="T214" s="450"/>
      <c r="U214" s="202" t="e">
        <f t="shared" si="4"/>
        <v>#DIV/0!</v>
      </c>
      <c r="V214" s="12"/>
      <c r="W214" s="443"/>
      <c r="X214" s="189" t="s">
        <v>3327</v>
      </c>
      <c r="Y214" s="193" t="s">
        <v>53</v>
      </c>
      <c r="Z214" s="17" t="s">
        <v>50</v>
      </c>
      <c r="AA214" s="17" t="s">
        <v>50</v>
      </c>
      <c r="AB214" s="17" t="s">
        <v>53</v>
      </c>
      <c r="AC214" s="180" t="s">
        <v>50</v>
      </c>
      <c r="AD214" s="665" t="s">
        <v>50</v>
      </c>
      <c r="AE214" s="18" t="s">
        <v>2278</v>
      </c>
      <c r="AF214" s="12" t="s">
        <v>50</v>
      </c>
      <c r="AG214" s="12" t="s">
        <v>2279</v>
      </c>
      <c r="AH214" s="440" t="s">
        <v>50</v>
      </c>
      <c r="AI214" s="17" t="s">
        <v>50</v>
      </c>
      <c r="AJ214" s="181" t="s">
        <v>2275</v>
      </c>
      <c r="AK214" s="188" t="s">
        <v>2276</v>
      </c>
      <c r="AL214" s="686" t="s">
        <v>27</v>
      </c>
      <c r="AM214" s="18" t="s">
        <v>50</v>
      </c>
      <c r="AN214" s="18" t="s">
        <v>50</v>
      </c>
      <c r="AO214" s="193" t="s">
        <v>53</v>
      </c>
      <c r="AP214" s="12" t="s">
        <v>3109</v>
      </c>
      <c r="AQ214" s="17" t="s">
        <v>3110</v>
      </c>
      <c r="AR214" s="12" t="s">
        <v>3109</v>
      </c>
      <c r="AS214" s="17" t="s">
        <v>3110</v>
      </c>
      <c r="AT214" s="12"/>
      <c r="AU214" s="362"/>
      <c r="AV214" s="719"/>
      <c r="AW214" s="719"/>
      <c r="AX214" s="719"/>
    </row>
    <row r="215" spans="1:50" ht="25.5" customHeight="1">
      <c r="A215" s="356">
        <v>205</v>
      </c>
      <c r="B215" s="299" t="s">
        <v>2337</v>
      </c>
      <c r="C215" s="12"/>
      <c r="D215" s="20"/>
      <c r="E215" s="12"/>
      <c r="F215" s="17"/>
      <c r="G215" s="13" t="s">
        <v>50</v>
      </c>
      <c r="H215" s="12" t="s">
        <v>50</v>
      </c>
      <c r="I215" s="17" t="s">
        <v>50</v>
      </c>
      <c r="J215" s="17" t="s">
        <v>50</v>
      </c>
      <c r="K215" s="18" t="s">
        <v>50</v>
      </c>
      <c r="L215" s="181" t="s">
        <v>50</v>
      </c>
      <c r="M215" s="17" t="s">
        <v>50</v>
      </c>
      <c r="N215" s="17" t="s">
        <v>50</v>
      </c>
      <c r="O215" s="202" t="s">
        <v>50</v>
      </c>
      <c r="P215" s="450" t="s">
        <v>50</v>
      </c>
      <c r="Q215" s="202" t="s">
        <v>50</v>
      </c>
      <c r="R215" s="17" t="s">
        <v>50</v>
      </c>
      <c r="S215" s="202" t="s">
        <v>50</v>
      </c>
      <c r="T215" s="450"/>
      <c r="U215" s="202" t="e">
        <f t="shared" si="4"/>
        <v>#DIV/0!</v>
      </c>
      <c r="V215" s="12"/>
      <c r="W215" s="443"/>
      <c r="X215" s="189" t="s">
        <v>3327</v>
      </c>
      <c r="Y215" s="440" t="s">
        <v>50</v>
      </c>
      <c r="Z215" s="17" t="s">
        <v>51</v>
      </c>
      <c r="AA215" s="17" t="s">
        <v>53</v>
      </c>
      <c r="AB215" s="17" t="s">
        <v>50</v>
      </c>
      <c r="AC215" s="180" t="s">
        <v>50</v>
      </c>
      <c r="AD215" s="665" t="s">
        <v>50</v>
      </c>
      <c r="AE215" s="18" t="s">
        <v>50</v>
      </c>
      <c r="AF215" s="12" t="s">
        <v>50</v>
      </c>
      <c r="AG215" s="12"/>
      <c r="AH215" s="440" t="s">
        <v>50</v>
      </c>
      <c r="AI215" s="17" t="s">
        <v>50</v>
      </c>
      <c r="AJ215" s="17"/>
      <c r="AK215" s="17"/>
      <c r="AL215" s="688" t="s">
        <v>50</v>
      </c>
      <c r="AM215" s="18" t="s">
        <v>50</v>
      </c>
      <c r="AN215" s="18" t="s">
        <v>50</v>
      </c>
      <c r="AO215" s="193"/>
      <c r="AP215" s="12" t="s">
        <v>2338</v>
      </c>
      <c r="AQ215" s="17"/>
      <c r="AR215" s="12"/>
      <c r="AS215" s="17"/>
      <c r="AT215" s="12"/>
      <c r="AU215" s="360"/>
      <c r="AV215" s="719"/>
      <c r="AW215" s="719"/>
      <c r="AX215" s="719"/>
    </row>
    <row r="216" spans="1:50" ht="12.75" customHeight="1">
      <c r="A216" s="363">
        <v>206</v>
      </c>
      <c r="B216" s="409" t="s">
        <v>2340</v>
      </c>
      <c r="C216" s="364"/>
      <c r="D216" s="368"/>
      <c r="E216" s="364" t="s">
        <v>2314</v>
      </c>
      <c r="F216" s="366"/>
      <c r="G216" s="13" t="s">
        <v>50</v>
      </c>
      <c r="H216" s="12" t="s">
        <v>50</v>
      </c>
      <c r="I216" s="17" t="s">
        <v>50</v>
      </c>
      <c r="J216" s="366" t="s">
        <v>50</v>
      </c>
      <c r="K216" s="365" t="s">
        <v>50</v>
      </c>
      <c r="L216" s="181" t="s">
        <v>50</v>
      </c>
      <c r="M216" s="17" t="s">
        <v>50</v>
      </c>
      <c r="N216" s="17" t="s">
        <v>50</v>
      </c>
      <c r="O216" s="202" t="s">
        <v>50</v>
      </c>
      <c r="P216" s="450" t="s">
        <v>50</v>
      </c>
      <c r="Q216" s="202" t="s">
        <v>50</v>
      </c>
      <c r="R216" s="17" t="s">
        <v>50</v>
      </c>
      <c r="S216" s="202" t="s">
        <v>50</v>
      </c>
      <c r="T216" s="724"/>
      <c r="U216" s="715" t="e">
        <f t="shared" si="4"/>
        <v>#DIV/0!</v>
      </c>
      <c r="V216" s="364"/>
      <c r="W216" s="457"/>
      <c r="X216" s="731" t="s">
        <v>3327</v>
      </c>
      <c r="Y216" s="440" t="s">
        <v>50</v>
      </c>
      <c r="Z216" s="366" t="s">
        <v>53</v>
      </c>
      <c r="AA216" s="366" t="s">
        <v>53</v>
      </c>
      <c r="AB216" s="366" t="s">
        <v>50</v>
      </c>
      <c r="AC216" s="180" t="s">
        <v>50</v>
      </c>
      <c r="AD216" s="665" t="s">
        <v>50</v>
      </c>
      <c r="AE216" s="365" t="s">
        <v>50</v>
      </c>
      <c r="AF216" s="12" t="s">
        <v>50</v>
      </c>
      <c r="AG216" s="364"/>
      <c r="AH216" s="440" t="s">
        <v>50</v>
      </c>
      <c r="AI216" s="17" t="s">
        <v>50</v>
      </c>
      <c r="AJ216" s="366"/>
      <c r="AK216" s="366"/>
      <c r="AL216" s="688" t="s">
        <v>50</v>
      </c>
      <c r="AM216" s="18" t="s">
        <v>50</v>
      </c>
      <c r="AN216" s="18" t="s">
        <v>50</v>
      </c>
      <c r="AO216" s="367"/>
      <c r="AP216" s="364"/>
      <c r="AQ216" s="366"/>
      <c r="AR216" s="364" t="s">
        <v>3091</v>
      </c>
      <c r="AS216" s="366" t="s">
        <v>3105</v>
      </c>
      <c r="AT216" s="364"/>
      <c r="AU216" s="369"/>
      <c r="AV216" s="719"/>
      <c r="AW216" s="719"/>
      <c r="AX216" s="719"/>
    </row>
  </sheetData>
  <hyperlinks>
    <hyperlink ref="A5" location="'1'!A1" display="'1'!A1"/>
    <hyperlink ref="A6" location="'2'!A1" display="'2'!A1"/>
    <hyperlink ref="A7" location="'3'!A1" display="'3'!A1"/>
    <hyperlink ref="A8" location="'4'!A1" display="'4'!A1"/>
    <hyperlink ref="A9" location="'5'!A1" display="'5'!A1"/>
    <hyperlink ref="A10" location="'6'!A1" display="'6'!A1"/>
    <hyperlink ref="A11" location="'7'!A1" display="'7'!A1"/>
    <hyperlink ref="A12" location="'8'!A1" display="'8'!A1"/>
    <hyperlink ref="A13" location="'9'!A1" display="'9'!A1"/>
    <hyperlink ref="A14" location="'10'!A1" display="'10'!A1"/>
    <hyperlink ref="A16" location="'11'!A1" display="'11'!A1"/>
    <hyperlink ref="A17" location="'12'!A1" display="'12'!A1"/>
    <hyperlink ref="A18" location="'13'!A1" display="'13'!A1"/>
    <hyperlink ref="A19" location="'14'!A1" display="'14'!A1"/>
    <hyperlink ref="A20" location="'15'!A1" display="'15'!A1"/>
    <hyperlink ref="A21" location="'16'!A1" display="'16'!A1"/>
    <hyperlink ref="A22" location="'17'!A1" display="'17'!A1"/>
    <hyperlink ref="A23" location="'18'!A1" display="'18'!A1"/>
    <hyperlink ref="A24" location="'19'!A1" display="'19'!A1"/>
    <hyperlink ref="A25" location="'20'!A1" display="'20'!A1"/>
    <hyperlink ref="A26" location="'21'!A1" display="'21'!A1"/>
    <hyperlink ref="A27" location="'22'!A1" display="'22'!A1"/>
    <hyperlink ref="A28" location="'23'!A1" display="'23'!A1"/>
    <hyperlink ref="A29" location="'24'!A1" display="'24'!A1"/>
    <hyperlink ref="A30" location="'25'!A1" display="'25'!A1"/>
    <hyperlink ref="A31" location="'26'!A1" display="'26'!A1"/>
    <hyperlink ref="A32" location="'27'!A1" display="'27'!A1"/>
    <hyperlink ref="A33" location="'28'!A1" display="'28'!A1"/>
    <hyperlink ref="A35" location="'30'!A1" display="'30'!A1"/>
    <hyperlink ref="A36" location="'31'!A1" display="'31'!A1"/>
    <hyperlink ref="A37" location="'32'!A1" display="'32'!A1"/>
    <hyperlink ref="A41" location="'36'!A1" display="'36'!A1"/>
    <hyperlink ref="A40" location="'35'!A1" display="'35'!A1"/>
    <hyperlink ref="A39" location="'34'!A1" display="'34'!A1"/>
    <hyperlink ref="A38" location="'33'!A1" display="'33'!A1"/>
    <hyperlink ref="A80" location="'71'!A1" display="'71'!A1"/>
    <hyperlink ref="A81" location="'72'!A1" display="'72'!A1"/>
    <hyperlink ref="A82" location="'73'!A1" display="'73'!A1"/>
    <hyperlink ref="A84" location="'75'!A1" display="'75'!A1"/>
    <hyperlink ref="A85" location="'76'!A1" display="'76'!A1"/>
    <hyperlink ref="A86" location="'77'!A1" display="'77'!A1"/>
    <hyperlink ref="A87" location="'78'!A1" display="'78'!A1"/>
    <hyperlink ref="A88" location="'79'!A1" display="'79'!A1"/>
    <hyperlink ref="A89" location="'80'!A1" display="'80'!A1"/>
    <hyperlink ref="A92" location="'83'!A1" display="'83'!A1"/>
    <hyperlink ref="A93" location="'84'!A1" display="'84'!A1"/>
    <hyperlink ref="A95" location="'86'!A1" display="'86'!A1"/>
    <hyperlink ref="A107" location="'98'!A1" display="'98'!A1"/>
    <hyperlink ref="A108" location="'99'!A1" display="'99'!A1"/>
    <hyperlink ref="A130" location="'120'!A1" display="'120'!A1"/>
    <hyperlink ref="A131" location="'121'!A1" display="'121'!A1"/>
    <hyperlink ref="A132" location="'122'!A1" display="'122'!A1"/>
    <hyperlink ref="A133" location="'123'!A1" display="'123'!A1"/>
    <hyperlink ref="A134" location="'124'!A1" display="'124'!A1"/>
    <hyperlink ref="A135" location="'125'!A1" display="'125'!A1"/>
    <hyperlink ref="A143" location="'133'!A1" display="'133'!A1"/>
    <hyperlink ref="A144" location="'134'!A1" display="'134'!A1"/>
    <hyperlink ref="A145" location="'135'!A1" display="'135'!A1"/>
    <hyperlink ref="A146" location="'136'!A1" display="'136'!A1"/>
    <hyperlink ref="A147" location="'137'!A1" display="'137'!A1"/>
    <hyperlink ref="A148" location="'138'!A1" display="'138'!A1"/>
    <hyperlink ref="A149" location="'139'!A1" display="'139'!A1"/>
    <hyperlink ref="A150" location="'140'!A1" display="'140'!A1"/>
    <hyperlink ref="A151" location="'141'!A1" display="'141'!A1"/>
    <hyperlink ref="A152" location="'142'!A1" display="'142'!A1"/>
    <hyperlink ref="A153" location="'143'!A1" display="'143'!A1"/>
    <hyperlink ref="A154" location="'144'!A1" display="'144'!A1"/>
    <hyperlink ref="A155" location="'145'!A1" display="'145'!A1"/>
    <hyperlink ref="A156" location="'146'!A1" display="'146'!A1"/>
    <hyperlink ref="A157" location="'147'!A1" display="'147'!A1"/>
    <hyperlink ref="A158" location="'148'!A1" display="'148'!A1"/>
    <hyperlink ref="A159" location="'149'!A1" display="'149'!A1"/>
    <hyperlink ref="A160" location="'150'!A1" display="'150'!A1"/>
    <hyperlink ref="A161" location="'151'!A1" display="'151'!A1"/>
    <hyperlink ref="A162" location="'152'!A1" display="'152'!A1"/>
    <hyperlink ref="A163" location="'153'!A1" display="'153'!A1"/>
    <hyperlink ref="A164" location="'154'!A1" display="'154'!A1"/>
    <hyperlink ref="A165" location="'155'!A1" display="'155'!A1"/>
    <hyperlink ref="A166" location="'156'!A1" display="'156'!A1"/>
    <hyperlink ref="A168" location="'158'!A1" display="'158'!A1"/>
    <hyperlink ref="A169" location="'159'!A1" display="'159'!A1"/>
    <hyperlink ref="A170" location="'160'!A1" display="'160'!A1"/>
    <hyperlink ref="A171" location="'161'!A1" display="'161'!A1"/>
    <hyperlink ref="A172" location="'162'!A1" display="'162'!A1"/>
    <hyperlink ref="A175" location="'165'!A1" display="'165'!A1"/>
    <hyperlink ref="A176" location="'166'!A1" display="'166'!A1"/>
    <hyperlink ref="A177" location="'167'!A1" display="'167'!A1"/>
    <hyperlink ref="A178" location="'168'!A1" display="'168'!A1"/>
    <hyperlink ref="A179" location="'169'!A1" display="'169'!A1"/>
    <hyperlink ref="A180" location="'170'!A1" display="'170'!A1"/>
    <hyperlink ref="A181" location="'171'!A1" display="'171'!A1"/>
    <hyperlink ref="A194" location="'184'!A1" display="'184'!A1"/>
    <hyperlink ref="A195" location="'185'!A1" display="'185'!A1"/>
    <hyperlink ref="A196" location="'186'!A1" display="'186'!A1"/>
    <hyperlink ref="A197" location="'187'!A1" display="'187'!A1"/>
    <hyperlink ref="A198" location="'188'!A1" display="'188'!A1"/>
    <hyperlink ref="A199" location="'189'!A1" display="'189'!A1"/>
    <hyperlink ref="A200" location="'190'!A1" display="'190'!A1"/>
    <hyperlink ref="A201" location="'191'!A1" display="'191'!A1"/>
    <hyperlink ref="A202" location="'192'!A1" display="'192'!A1"/>
    <hyperlink ref="A46" location="'41'!A1" display="'41'!A1"/>
    <hyperlink ref="A47" location="'42'!A1" display="'42'!A1"/>
    <hyperlink ref="A189" location="'179'!A1" display="'179'!A1"/>
    <hyperlink ref="A188" location="'178'!A1" display="'178'!A1"/>
    <hyperlink ref="A96" location="'87'!A1" display="'87'!A1"/>
    <hyperlink ref="A48" location="'43'!A1" display="'43'!A1"/>
    <hyperlink ref="A127" location="'118'!A1" display="'118'!A1"/>
    <hyperlink ref="A49" location="'44'!A1" display="'44'!A1"/>
    <hyperlink ref="A50" location="'45'!A1" display="'45'!A1"/>
    <hyperlink ref="A51" location="'46'!A1" display="'46'!A1"/>
    <hyperlink ref="A52" location="'47'!A1" display="'47'!A1"/>
    <hyperlink ref="A53" location="'48'!A1" display="'48'!A1"/>
    <hyperlink ref="A109" location="'100'!A1" display="'100'!A1"/>
    <hyperlink ref="A54" location="'49'!A1" display="'49'!A1"/>
    <hyperlink ref="A55" location="'50'!A1" display="'50'!A1"/>
    <hyperlink ref="A56" location="'51'!A1" display="'51'!A1"/>
    <hyperlink ref="A117" location="'108'!A1" display="'108'!A1"/>
    <hyperlink ref="A94" location="'85'!A1" display="'85'!A1"/>
    <hyperlink ref="A103" location="'94'!A1" display="'94'!A1"/>
    <hyperlink ref="A57" location="'52'!A1" display="'52'!A1"/>
    <hyperlink ref="A58" location="'53'!A1" display="'53'!A1"/>
    <hyperlink ref="A75" location="'67'!A1" display="'67'!A1"/>
    <hyperlink ref="A76" location="'68'!A1" display="'68'!A1"/>
    <hyperlink ref="A78" location="'70'!A1" display="'70'!A1"/>
    <hyperlink ref="A77" location="'69'!A1" display="'69'!A1"/>
    <hyperlink ref="A64" location="'57'!A1" display="'57'!A1"/>
    <hyperlink ref="A65" location="'58'!A1" display="'58'!A1"/>
    <hyperlink ref="A66" location="'59'!A1" display="'59'!A1"/>
    <hyperlink ref="A67" location="'60'!A1" display="'60'!A1"/>
    <hyperlink ref="A68" location="'61'!A1" display="'61'!A1"/>
    <hyperlink ref="A69" location="'62'!A1" display="'62'!A1"/>
    <hyperlink ref="A70" location="'63'!A1" display="'63'!A1"/>
    <hyperlink ref="A71" location="'64'!A1" display="'64'!A1"/>
    <hyperlink ref="A72" location="'65'!A1" display="'65'!A1"/>
    <hyperlink ref="A73" location="'66'!A1" display="'66'!A1"/>
    <hyperlink ref="A104" location="'95'!A1" display="'95'!A1"/>
    <hyperlink ref="A119" location="'110'!A1" display="'110'!A1"/>
    <hyperlink ref="A116" location="'107'!A1" display="'107'!A1"/>
    <hyperlink ref="A125" location="'116'!A1" display="'116'!A1"/>
    <hyperlink ref="A42" location="'37'!A1" display="'37'!A1"/>
    <hyperlink ref="A43" location="'38'!A1" display="'38'!A1"/>
    <hyperlink ref="A44" location="'39'!A1" display="'39'!A1"/>
    <hyperlink ref="A45" location="'40'!A1" display="'40'!A1"/>
    <hyperlink ref="A60" location="'54'!A1" display="'54'!A1"/>
    <hyperlink ref="A61" location="'55'!A1" display="'55'!A1"/>
    <hyperlink ref="A62" location="'56'!A1" display="'56'!A1"/>
    <hyperlink ref="A91" location="'82'!A1" display="'82'!A1"/>
    <hyperlink ref="A137" location="'127'!A1" display="'127'!A1"/>
    <hyperlink ref="A138" location="'128'!A1" display="'128'!A1"/>
    <hyperlink ref="A139" location="'129'!A1" display="'129'!A1"/>
    <hyperlink ref="A140" location="'130'!A1" display="'130'!A1"/>
    <hyperlink ref="A141" location="'131'!A1" display="'131'!A1"/>
    <hyperlink ref="A142" location="'132'!A1" display="'132'!A1"/>
    <hyperlink ref="A190" location="'180'!A1" display="'180'!A1"/>
    <hyperlink ref="A191" location="'181'!A1" display="'181'!A1"/>
    <hyperlink ref="A192" location="'182'!A1" display="'182'!A1"/>
    <hyperlink ref="A101" location="'92'!A1" display="'92'!A1"/>
    <hyperlink ref="A90" location="'81'!A1" display="'81'!A1"/>
    <hyperlink ref="A105" location="'96'!A1" display="'96'!A1"/>
    <hyperlink ref="A106" location="'97'!A1" display="'97'!A1"/>
    <hyperlink ref="A111" location="'102'!A1" display="'102'!A1"/>
    <hyperlink ref="A112" location="'103'!A1" display="'103'!A1"/>
    <hyperlink ref="A113" location="'104'!A1" display="'104'!A1"/>
    <hyperlink ref="A114" location="'105'!A1" display="'105'!A1"/>
    <hyperlink ref="A118" location="'109'!A1" display="'109'!A1"/>
    <hyperlink ref="A120" location="'111'!A1" display="'111'!A1"/>
    <hyperlink ref="A121" location="'112'!A1" display="'112'!A1"/>
    <hyperlink ref="A126" location="'117'!A1" display="'117'!A1"/>
    <hyperlink ref="A128" location="'119'!A1" display="'119'!A1"/>
    <hyperlink ref="A182" location="'172'!A1" display="'172'!A1"/>
    <hyperlink ref="A183" location="'173'!A1" display="'173'!A1"/>
    <hyperlink ref="A184" location="'174'!A1" display="'174'!A1"/>
    <hyperlink ref="A185" location="'175'!A1" display="'175'!A1"/>
    <hyperlink ref="A186" location="'176'!A1" display="'176'!A1"/>
    <hyperlink ref="A187" location="'177'!A1" display="'177'!A1"/>
    <hyperlink ref="A203" location="'193'!A1" display="'193'!A1"/>
    <hyperlink ref="A204" location="'194'!A1" display="'194'!A1"/>
    <hyperlink ref="A205" location="'195'!A1" display="'195'!A1"/>
    <hyperlink ref="A206" location="'196'!A1" display="'196'!A1"/>
    <hyperlink ref="A209:A210" location="'201'!A1" display="'201'!A1"/>
    <hyperlink ref="A210" location="'200'!A1" display="'200'!A1"/>
    <hyperlink ref="A211" location="'201'!A1" display="'201'!A1"/>
    <hyperlink ref="A212" location="'202'!A1" display="'202'!A1"/>
    <hyperlink ref="A213" location="'203'!A1" display="'203'!A1"/>
    <hyperlink ref="A214" location="'204'!A1" display="'204'!A1"/>
    <hyperlink ref="A102" location="'93'!A1" display="'93'!A1"/>
    <hyperlink ref="A193" location="'183'!A1" display="'183'!A1"/>
    <hyperlink ref="A100" location="'91'!A1" display="'91'!A1"/>
    <hyperlink ref="A34" location="'29'!A1" display="'29'!A1"/>
    <hyperlink ref="A83" location="'74'!A1" display="'74'!A1"/>
    <hyperlink ref="A97" location="'88'!A1" display="'88'!A1"/>
    <hyperlink ref="A98" location="'89'!A1" display="'89'!A1"/>
    <hyperlink ref="A99" location="'90'!A1" display="'90'!A1"/>
    <hyperlink ref="A110" location="'101'!A1" display="'101'!A1"/>
    <hyperlink ref="A115" location="'106'!A1" display="'106'!A1"/>
    <hyperlink ref="A122" location="'113'!A1" display="'113'!A1"/>
    <hyperlink ref="A123" location="'114'!A1" display="'114'!A1"/>
    <hyperlink ref="A124" location="'115'!A1" display="'115'!A1"/>
    <hyperlink ref="A136" location="'126'!A1" display="'126'!A1"/>
    <hyperlink ref="A167" location="'157'!A1" display="'157'!A1"/>
    <hyperlink ref="A173" location="'163'!A1" display="'163'!A1"/>
    <hyperlink ref="A174" location="'164'!A1" display="'164'!A1"/>
    <hyperlink ref="A207" location="'197'!A1" display="'197'!A1"/>
    <hyperlink ref="A208" location="'198'!A1" display="'198'!A1"/>
    <hyperlink ref="A209" location="'199'!A1" display="'199'!A1"/>
    <hyperlink ref="A215" location="'205'!A1" display="'205'!A1"/>
    <hyperlink ref="A216" location="'206'!A1" display="'206'!A1"/>
    <hyperlink ref="H5" location="'РЕЕСТР ТД'!E5" display="имеется"/>
    <hyperlink ref="H6" location="'РЕЕСТР ТД'!E6" display="имеется"/>
    <hyperlink ref="H7" location="'РЕЕСТР ТД'!E11" display="имеется"/>
    <hyperlink ref="H144" location="'РЕЕСТР ТД'!E13" display="имеется"/>
    <hyperlink ref="H143" location="'РЕЕСТР ТД'!E15" display="имеется"/>
    <hyperlink ref="H145" location="'РЕЕСТР ТД'!E17" display="имеется"/>
    <hyperlink ref="H8" location="'РЕЕСТР ТД'!E19" display="имеется"/>
    <hyperlink ref="H9" location="'РЕЕСТР ТД'!E22" display="имеется"/>
    <hyperlink ref="H10" location="'РЕЕСТР ТД'!E25" display="имеется"/>
    <hyperlink ref="H14" location="'РЕЕСТР ТД'!E30" display="имеется"/>
    <hyperlink ref="H11:H12" location="'РЕЕСТР ТД'!E25" display="имеется"/>
    <hyperlink ref="H11" location="'РЕЕСТР ТД'!E28" display="имеется"/>
    <hyperlink ref="H12" location="'РЕЕСТР ТД'!E29" display="имеется"/>
    <hyperlink ref="H13" location="'РЕЕСТР ТД'!E35" display="имеется"/>
    <hyperlink ref="H16" location="'РЕЕСТР ТД'!E38" display="имеется"/>
    <hyperlink ref="H17" location="'РЕЕСТР ТД'!E39" display="имеется"/>
    <hyperlink ref="H19" location="'РЕЕСТР ТД'!E41" display="имеется"/>
    <hyperlink ref="H21" location="'РЕЕСТР ТД'!E43" display="имеется"/>
    <hyperlink ref="H22" location="'РЕЕСТР ТД'!E46" display="имеется"/>
    <hyperlink ref="H23" location="'РЕЕСТР ТД'!E47" display="имеется"/>
    <hyperlink ref="H24" location="'РЕЕСТР ТД'!E48" display="имеется"/>
    <hyperlink ref="H25" location="'РЕЕСТР ТД'!E51" display="имеется"/>
    <hyperlink ref="H27" location="'РЕЕСТР ТД'!E53" display="имеется"/>
    <hyperlink ref="H30" location="'РЕЕСТР ТД'!E64" display="имеется"/>
    <hyperlink ref="H31:H32" location="'РЕЕСТР ТД'!E64" display="имеется"/>
    <hyperlink ref="H31" location="'РЕЕСТР ТД'!E69" display="имеется"/>
    <hyperlink ref="H32" location="'РЕЕСТР ТД'!E70" display="имеется"/>
    <hyperlink ref="H33" location="'РЕЕСТР ТД'!E71" display="имеется"/>
    <hyperlink ref="H86" location="'РЕЕСТР ТД'!E74" display="имеется"/>
    <hyperlink ref="H35" location="'РЕЕСТР ТД'!E86" display="имеется"/>
    <hyperlink ref="H36" location="'РЕЕСТР ТД'!E90" display="имеется"/>
    <hyperlink ref="H108" location="'РЕЕСТР ТД'!E99" display="имеется"/>
    <hyperlink ref="H92" location="'РЕЕСТР ТД'!E105" display="имеется"/>
    <hyperlink ref="H101" location="'РЕЕСТР ТД'!E120" display="имеется"/>
    <hyperlink ref="H89" location="'РЕЕСТР ТД'!E122" display="имеется"/>
    <hyperlink ref="H87" location="'РЕЕСТР ТД'!E124" display="имеется"/>
    <hyperlink ref="H88" location="'РЕЕСТР ТД'!E131" display="имеется"/>
    <hyperlink ref="H37" location="'РЕЕСТР ТД'!E134" display="имеется"/>
    <hyperlink ref="H38" location="'РЕЕСТР ТД'!E139" display="имеется"/>
    <hyperlink ref="H39" location="'РЕЕСТР ТД'!E140" display="имеется"/>
    <hyperlink ref="H40" location="'РЕЕСТР ТД'!E141" display="имеется"/>
    <hyperlink ref="H41" location="'РЕЕСТР ТД'!E142" display="имеется"/>
    <hyperlink ref="H188" location="'РЕЕСТР ТД'!E143" display="имеется"/>
    <hyperlink ref="H189" location="'РЕЕСТР ТД'!E144" display="имеется"/>
    <hyperlink ref="H109" location="'РЕЕСТР ТД'!E154" display="имеется"/>
    <hyperlink ref="H52" location="'РЕЕСТР ТД'!E157" display="имеется"/>
    <hyperlink ref="H53" location="'РЕЕСТР ТД'!E161" display="имеется"/>
    <hyperlink ref="H54" location="'РЕЕСТР ТД'!E163" display="имеется"/>
    <hyperlink ref="H55" location="'РЕЕСТР ТД'!E170" display="имеется"/>
    <hyperlink ref="H56" location="'РЕЕСТР ТД'!E172" display="имеется"/>
    <hyperlink ref="H117" location="'РЕЕСТР ТД'!E175" display="имеется"/>
    <hyperlink ref="H103" location="'РЕЕСТР ТД'!E176" display="имеется"/>
    <hyperlink ref="H75" location="'РЕЕСТР ТД'!E177" display="имеется"/>
    <hyperlink ref="H64" location="'РЕЕСТР ТД'!E178" display="имеется"/>
    <hyperlink ref="H65" location="'РЕЕСТР ТД'!E180" display="имеется"/>
    <hyperlink ref="H66" location="'РЕЕСТР ТД'!E182" display="имеется"/>
    <hyperlink ref="H57" location="'РЕЕСТР ТД'!E184" display="имеется"/>
    <hyperlink ref="H90" location="'РЕЕСТР ТД'!E190" display="имеется"/>
    <hyperlink ref="H58" location="'РЕЕСТР ТД'!E192" display="имеется"/>
    <hyperlink ref="H67" location="'РЕЕСТР ТД'!E202" display="имеется"/>
    <hyperlink ref="H68" location="'РЕЕСТР ТД'!E211" display="имеется"/>
    <hyperlink ref="H69" location="'РЕЕСТР ТД'!E214" display="имеется"/>
    <hyperlink ref="H70" location="'РЕЕСТР ТД'!E215" display="имеется"/>
    <hyperlink ref="H71" location="'РЕЕСТР ТД'!E218" display="имеется"/>
    <hyperlink ref="H72" location="'РЕЕСТР ТД'!E222" display="имеется"/>
    <hyperlink ref="H73"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ignoredErrors>
    <ignoredError sqref="AO35" numberStoredAsText="1"/>
  </ignoredErrors>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803" t="s">
        <v>1715</v>
      </c>
      <c r="B1" s="803"/>
      <c r="C1" s="803"/>
      <c r="D1" s="803"/>
      <c r="E1" s="803"/>
      <c r="F1" s="803"/>
      <c r="G1" s="803"/>
      <c r="H1" s="803"/>
      <c r="I1" s="803"/>
      <c r="J1" s="803"/>
      <c r="K1" s="803"/>
      <c r="L1" s="803"/>
      <c r="M1" s="803"/>
      <c r="N1" s="803"/>
    </row>
    <row r="2" spans="1:17" ht="39.6">
      <c r="A2" s="270" t="s">
        <v>1</v>
      </c>
      <c r="B2" s="172" t="s">
        <v>2</v>
      </c>
      <c r="C2" s="172" t="s">
        <v>3</v>
      </c>
      <c r="D2" s="172" t="s">
        <v>4</v>
      </c>
      <c r="E2" s="172" t="s">
        <v>744</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875</v>
      </c>
      <c r="B5" s="14" t="s">
        <v>1707</v>
      </c>
      <c r="C5" s="9" t="s">
        <v>24</v>
      </c>
      <c r="D5" s="37">
        <v>1</v>
      </c>
      <c r="E5" s="35">
        <v>1</v>
      </c>
      <c r="F5" s="35">
        <v>255</v>
      </c>
      <c r="G5" s="35">
        <v>42</v>
      </c>
      <c r="H5" s="35" t="s">
        <v>1714</v>
      </c>
      <c r="I5" s="35">
        <v>40.4</v>
      </c>
      <c r="J5" s="35" t="s">
        <v>877</v>
      </c>
      <c r="K5" s="35">
        <v>47.5</v>
      </c>
      <c r="L5" s="35">
        <v>2.71</v>
      </c>
      <c r="M5" s="35">
        <v>27.29</v>
      </c>
      <c r="N5" s="315" t="s">
        <v>1716</v>
      </c>
      <c r="O5" s="320"/>
    </row>
    <row r="6" spans="1:17" ht="30" customHeight="1">
      <c r="A6" s="312" t="s">
        <v>875</v>
      </c>
      <c r="B6" s="14" t="s">
        <v>1708</v>
      </c>
      <c r="C6" s="9" t="s">
        <v>24</v>
      </c>
      <c r="D6" s="37">
        <v>1</v>
      </c>
      <c r="E6" s="35">
        <v>1</v>
      </c>
      <c r="F6" s="35">
        <v>255</v>
      </c>
      <c r="G6" s="35">
        <v>35</v>
      </c>
      <c r="H6" s="35" t="s">
        <v>1714</v>
      </c>
      <c r="I6" s="35">
        <v>40.4</v>
      </c>
      <c r="J6" s="35" t="s">
        <v>877</v>
      </c>
      <c r="K6" s="35">
        <v>40.5</v>
      </c>
      <c r="L6" s="35">
        <v>1.99</v>
      </c>
      <c r="M6" s="35">
        <v>28.01</v>
      </c>
      <c r="N6" s="315" t="s">
        <v>1716</v>
      </c>
      <c r="O6" s="321"/>
    </row>
    <row r="7" spans="1:17" ht="30" customHeight="1">
      <c r="A7" s="312" t="s">
        <v>875</v>
      </c>
      <c r="B7" s="14" t="s">
        <v>1709</v>
      </c>
      <c r="C7" s="9" t="s">
        <v>24</v>
      </c>
      <c r="D7" s="37">
        <v>1</v>
      </c>
      <c r="E7" s="35">
        <v>1</v>
      </c>
      <c r="F7" s="35">
        <v>90</v>
      </c>
      <c r="G7" s="35">
        <v>42</v>
      </c>
      <c r="H7" s="35" t="s">
        <v>1714</v>
      </c>
      <c r="I7" s="35">
        <v>40.4</v>
      </c>
      <c r="J7" s="35" t="s">
        <v>877</v>
      </c>
      <c r="K7" s="35">
        <v>47.5</v>
      </c>
      <c r="L7" s="35">
        <v>2.71</v>
      </c>
      <c r="M7" s="35">
        <v>27.29</v>
      </c>
      <c r="N7" s="315" t="s">
        <v>1716</v>
      </c>
      <c r="O7" s="319"/>
    </row>
    <row r="8" spans="1:17" ht="51" customHeight="1">
      <c r="A8" s="312" t="s">
        <v>875</v>
      </c>
      <c r="B8" s="14" t="s">
        <v>1710</v>
      </c>
      <c r="C8" s="9" t="s">
        <v>24</v>
      </c>
      <c r="D8" s="37">
        <v>1</v>
      </c>
      <c r="E8" s="35">
        <v>1</v>
      </c>
      <c r="F8" s="35">
        <v>90</v>
      </c>
      <c r="G8" s="35">
        <v>35</v>
      </c>
      <c r="H8" s="35" t="s">
        <v>1714</v>
      </c>
      <c r="I8" s="35">
        <v>40.4</v>
      </c>
      <c r="J8" s="35" t="s">
        <v>877</v>
      </c>
      <c r="K8" s="35">
        <v>40.5</v>
      </c>
      <c r="L8" s="35">
        <v>1.99</v>
      </c>
      <c r="M8" s="35">
        <v>28.01</v>
      </c>
      <c r="N8" s="315" t="s">
        <v>1716</v>
      </c>
      <c r="O8" s="322"/>
    </row>
    <row r="9" spans="1:17" ht="32.25" customHeight="1">
      <c r="A9" s="313" t="s">
        <v>878</v>
      </c>
      <c r="B9" s="35" t="s">
        <v>1711</v>
      </c>
      <c r="C9" s="9" t="s">
        <v>755</v>
      </c>
      <c r="D9" s="9">
        <v>25</v>
      </c>
      <c r="E9" s="9">
        <v>1</v>
      </c>
      <c r="F9" s="38">
        <v>360</v>
      </c>
      <c r="G9" s="35" t="s">
        <v>879</v>
      </c>
      <c r="H9" s="35" t="s">
        <v>880</v>
      </c>
      <c r="I9" s="9">
        <v>9.65</v>
      </c>
      <c r="J9" s="35" t="s">
        <v>881</v>
      </c>
      <c r="K9" s="35">
        <v>48</v>
      </c>
      <c r="L9" s="35">
        <v>2.29</v>
      </c>
      <c r="M9" s="9">
        <v>42.91</v>
      </c>
      <c r="N9" s="315" t="s">
        <v>1716</v>
      </c>
      <c r="O9" s="322"/>
      <c r="Q9" s="162"/>
    </row>
    <row r="10" spans="1:17" ht="26.4">
      <c r="A10" s="313" t="s">
        <v>878</v>
      </c>
      <c r="B10" s="35" t="s">
        <v>1712</v>
      </c>
      <c r="C10" s="9" t="s">
        <v>755</v>
      </c>
      <c r="D10" s="9">
        <v>25</v>
      </c>
      <c r="E10" s="9">
        <v>1</v>
      </c>
      <c r="F10" s="38">
        <v>360</v>
      </c>
      <c r="G10" s="35" t="s">
        <v>879</v>
      </c>
      <c r="H10" s="35" t="s">
        <v>880</v>
      </c>
      <c r="I10" s="9">
        <v>9.65</v>
      </c>
      <c r="J10" s="35" t="s">
        <v>881</v>
      </c>
      <c r="K10" s="35">
        <v>48</v>
      </c>
      <c r="L10" s="35">
        <v>2.29</v>
      </c>
      <c r="M10" s="9">
        <v>42.91</v>
      </c>
      <c r="N10" s="315" t="s">
        <v>1716</v>
      </c>
      <c r="O10" s="323"/>
    </row>
    <row r="11" spans="1:17" ht="26.4">
      <c r="A11" s="313" t="s">
        <v>882</v>
      </c>
      <c r="B11" s="35">
        <v>5830</v>
      </c>
      <c r="C11" s="9" t="s">
        <v>883</v>
      </c>
      <c r="D11" s="9">
        <v>0.2</v>
      </c>
      <c r="E11" s="9">
        <v>1</v>
      </c>
      <c r="F11" s="38">
        <v>348</v>
      </c>
      <c r="G11" s="35">
        <v>30</v>
      </c>
      <c r="H11" s="35" t="s">
        <v>884</v>
      </c>
      <c r="I11" s="9">
        <v>27</v>
      </c>
      <c r="J11" s="35" t="s">
        <v>885</v>
      </c>
      <c r="K11" s="35">
        <v>35.5</v>
      </c>
      <c r="L11" s="35" t="s">
        <v>50</v>
      </c>
      <c r="M11" s="9">
        <v>23</v>
      </c>
      <c r="N11" s="315" t="s">
        <v>1717</v>
      </c>
      <c r="O11" s="322"/>
    </row>
    <row r="12" spans="1:17" ht="25.5" customHeight="1">
      <c r="A12" s="313" t="s">
        <v>886</v>
      </c>
      <c r="B12" s="35">
        <v>5770</v>
      </c>
      <c r="C12" s="9" t="s">
        <v>883</v>
      </c>
      <c r="D12" s="9">
        <v>0.2</v>
      </c>
      <c r="E12" s="9">
        <v>1</v>
      </c>
      <c r="F12" s="38">
        <v>290</v>
      </c>
      <c r="G12" s="35">
        <v>20.25</v>
      </c>
      <c r="H12" s="35" t="s">
        <v>887</v>
      </c>
      <c r="I12" s="9">
        <v>17</v>
      </c>
      <c r="J12" s="35" t="s">
        <v>885</v>
      </c>
      <c r="K12" s="35">
        <v>35.5</v>
      </c>
      <c r="L12" s="35" t="s">
        <v>50</v>
      </c>
      <c r="M12" s="9">
        <v>23</v>
      </c>
      <c r="N12" s="315" t="s">
        <v>1717</v>
      </c>
      <c r="O12" s="324"/>
    </row>
    <row r="13" spans="1:17" ht="39.6">
      <c r="A13" s="313" t="s">
        <v>888</v>
      </c>
      <c r="B13" s="35" t="s">
        <v>1720</v>
      </c>
      <c r="C13" s="9" t="s">
        <v>889</v>
      </c>
      <c r="D13" s="37">
        <v>4.8</v>
      </c>
      <c r="E13" s="37">
        <v>1</v>
      </c>
      <c r="F13" s="37">
        <v>360</v>
      </c>
      <c r="G13" s="35" t="s">
        <v>879</v>
      </c>
      <c r="H13" s="37" t="s">
        <v>890</v>
      </c>
      <c r="I13" s="39" t="s">
        <v>891</v>
      </c>
      <c r="J13" s="37" t="s">
        <v>892</v>
      </c>
      <c r="K13" s="35">
        <v>48</v>
      </c>
      <c r="L13" s="37">
        <v>4.12</v>
      </c>
      <c r="M13" s="37">
        <v>32.68</v>
      </c>
      <c r="N13" s="315" t="s">
        <v>1716</v>
      </c>
      <c r="O13" s="321" t="s">
        <v>895</v>
      </c>
    </row>
    <row r="14" spans="1:17" ht="82.5" customHeight="1">
      <c r="A14" s="313" t="s">
        <v>893</v>
      </c>
      <c r="B14" s="35" t="s">
        <v>1713</v>
      </c>
      <c r="C14" s="9" t="s">
        <v>795</v>
      </c>
      <c r="D14" s="9">
        <v>2</v>
      </c>
      <c r="E14" s="9">
        <v>1</v>
      </c>
      <c r="F14" s="38">
        <v>360</v>
      </c>
      <c r="G14" s="35" t="s">
        <v>879</v>
      </c>
      <c r="H14" s="35" t="s">
        <v>894</v>
      </c>
      <c r="I14" s="9">
        <v>3</v>
      </c>
      <c r="J14" s="35" t="s">
        <v>50</v>
      </c>
      <c r="K14" s="35">
        <v>48</v>
      </c>
      <c r="L14" s="35" t="s">
        <v>50</v>
      </c>
      <c r="M14" s="9" t="s">
        <v>50</v>
      </c>
      <c r="N14" s="315" t="s">
        <v>1705</v>
      </c>
      <c r="O14" s="321" t="s">
        <v>895</v>
      </c>
    </row>
    <row r="15" spans="1:17" ht="39.6">
      <c r="A15" s="313" t="s">
        <v>896</v>
      </c>
      <c r="B15" s="35" t="s">
        <v>897</v>
      </c>
      <c r="C15" s="9" t="s">
        <v>898</v>
      </c>
      <c r="D15" s="9">
        <v>10</v>
      </c>
      <c r="E15" s="9">
        <v>3</v>
      </c>
      <c r="F15" s="38">
        <v>360</v>
      </c>
      <c r="G15" s="35" t="s">
        <v>879</v>
      </c>
      <c r="H15" s="35" t="s">
        <v>899</v>
      </c>
      <c r="I15" s="9">
        <v>3</v>
      </c>
      <c r="J15" s="35" t="s">
        <v>900</v>
      </c>
      <c r="K15" s="35">
        <v>48</v>
      </c>
      <c r="L15" s="35">
        <v>2.14</v>
      </c>
      <c r="M15" s="9">
        <v>37.86</v>
      </c>
      <c r="N15" s="315" t="s">
        <v>1716</v>
      </c>
      <c r="O15" s="325" t="s">
        <v>895</v>
      </c>
      <c r="P15" s="318"/>
    </row>
    <row r="16" spans="1:17" ht="26.4">
      <c r="A16" s="314" t="s">
        <v>901</v>
      </c>
      <c r="B16" s="42" t="s">
        <v>1719</v>
      </c>
      <c r="C16" s="41" t="s">
        <v>902</v>
      </c>
      <c r="D16" s="41">
        <v>0.2</v>
      </c>
      <c r="E16" s="41">
        <v>1</v>
      </c>
      <c r="F16" s="316">
        <v>267</v>
      </c>
      <c r="G16" s="316">
        <v>20.25</v>
      </c>
      <c r="H16" s="42" t="s">
        <v>903</v>
      </c>
      <c r="I16" s="316" t="s">
        <v>50</v>
      </c>
      <c r="J16" s="42" t="s">
        <v>50</v>
      </c>
      <c r="K16" s="42">
        <v>25.5</v>
      </c>
      <c r="L16" s="42" t="s">
        <v>50</v>
      </c>
      <c r="M16" s="42" t="s">
        <v>50</v>
      </c>
      <c r="N16" s="317" t="s">
        <v>1718</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2200</v>
      </c>
      <c r="B5" s="364" t="s">
        <v>2201</v>
      </c>
      <c r="C5" s="364" t="s">
        <v>972</v>
      </c>
      <c r="D5" s="163" t="s">
        <v>2202</v>
      </c>
      <c r="E5" s="163">
        <v>1</v>
      </c>
      <c r="F5" s="163" t="s">
        <v>40</v>
      </c>
      <c r="G5" s="163">
        <v>15</v>
      </c>
      <c r="H5" s="525" t="s">
        <v>2203</v>
      </c>
      <c r="I5" s="163">
        <v>1</v>
      </c>
      <c r="J5" s="163" t="s">
        <v>2204</v>
      </c>
      <c r="K5" s="163">
        <v>18</v>
      </c>
      <c r="L5" s="163"/>
      <c r="M5" s="163"/>
      <c r="N5" s="617" t="s">
        <v>967</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803" t="s">
        <v>1498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ht="26.4">
      <c r="A5" s="520" t="s">
        <v>1499</v>
      </c>
      <c r="B5" s="42" t="s">
        <v>1500</v>
      </c>
      <c r="C5" s="521" t="s">
        <v>1482</v>
      </c>
      <c r="D5" s="42">
        <v>0.01</v>
      </c>
      <c r="E5" s="42">
        <v>2</v>
      </c>
      <c r="F5" s="42">
        <v>217</v>
      </c>
      <c r="G5" s="41">
        <v>35</v>
      </c>
      <c r="H5" s="42" t="s">
        <v>1483</v>
      </c>
      <c r="I5" s="354">
        <v>36</v>
      </c>
      <c r="J5" s="42"/>
      <c r="K5" s="42"/>
      <c r="L5" s="42"/>
      <c r="M5" s="42"/>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03" t="s">
        <v>1501</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47">
        <v>1</v>
      </c>
      <c r="B4" s="1">
        <v>2</v>
      </c>
      <c r="C4" s="1">
        <v>3</v>
      </c>
      <c r="D4" s="1">
        <v>4</v>
      </c>
      <c r="E4" s="1">
        <v>5</v>
      </c>
      <c r="F4" s="47">
        <v>6</v>
      </c>
      <c r="G4" s="1">
        <v>7</v>
      </c>
      <c r="H4" s="1">
        <v>8</v>
      </c>
      <c r="I4" s="1">
        <v>9</v>
      </c>
      <c r="J4" s="1">
        <v>10</v>
      </c>
      <c r="K4" s="1">
        <v>11</v>
      </c>
      <c r="L4" s="1">
        <v>12</v>
      </c>
      <c r="M4" s="1">
        <v>13</v>
      </c>
      <c r="N4" s="446">
        <v>14</v>
      </c>
    </row>
    <row r="5" spans="1:14" ht="32.25" customHeight="1">
      <c r="A5" s="444" t="s">
        <v>1462</v>
      </c>
      <c r="B5" s="72" t="s">
        <v>1463</v>
      </c>
      <c r="C5" s="58" t="s">
        <v>1155</v>
      </c>
      <c r="D5" s="58">
        <v>0.4</v>
      </c>
      <c r="E5" s="3">
        <v>2</v>
      </c>
      <c r="F5" s="58">
        <v>153</v>
      </c>
      <c r="G5" s="58">
        <v>36</v>
      </c>
      <c r="H5" s="3" t="s">
        <v>1464</v>
      </c>
      <c r="I5" s="58">
        <v>39</v>
      </c>
      <c r="J5" s="3"/>
      <c r="K5" s="58"/>
      <c r="L5" s="97"/>
      <c r="M5" s="58"/>
      <c r="N5" s="517" t="s">
        <v>27</v>
      </c>
    </row>
    <row r="6" spans="1:14" ht="26.4">
      <c r="A6" s="305" t="s">
        <v>1502</v>
      </c>
      <c r="B6" s="163"/>
      <c r="C6" s="163"/>
      <c r="D6" s="163"/>
      <c r="E6" s="163"/>
      <c r="F6" s="163">
        <v>243</v>
      </c>
      <c r="G6" s="163">
        <v>36</v>
      </c>
      <c r="H6" s="163" t="s">
        <v>1503</v>
      </c>
      <c r="I6" s="163"/>
      <c r="J6" s="163"/>
      <c r="K6" s="163"/>
      <c r="L6" s="163"/>
      <c r="M6" s="163"/>
      <c r="N6" s="176" t="s">
        <v>1504</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1824</v>
      </c>
      <c r="B5" s="141" t="s">
        <v>1852</v>
      </c>
      <c r="C5" s="142" t="s">
        <v>1761</v>
      </c>
      <c r="D5" s="140" t="s">
        <v>1375</v>
      </c>
      <c r="E5" s="140">
        <v>2</v>
      </c>
      <c r="F5" s="140">
        <v>259</v>
      </c>
      <c r="G5" s="140">
        <v>45</v>
      </c>
      <c r="H5" s="139" t="s">
        <v>1845</v>
      </c>
      <c r="I5" s="140">
        <v>39</v>
      </c>
      <c r="J5" s="140" t="s">
        <v>1853</v>
      </c>
      <c r="K5" s="140">
        <v>55</v>
      </c>
      <c r="L5" s="140"/>
      <c r="M5" s="140"/>
      <c r="N5" s="579" t="s">
        <v>967</v>
      </c>
    </row>
    <row r="6" spans="1:14" ht="31.2">
      <c r="A6" s="581" t="s">
        <v>1820</v>
      </c>
      <c r="B6" s="585" t="s">
        <v>1854</v>
      </c>
      <c r="C6" s="585" t="s">
        <v>1126</v>
      </c>
      <c r="D6" s="175">
        <v>25</v>
      </c>
      <c r="E6" s="175">
        <v>1</v>
      </c>
      <c r="F6" s="175" t="s">
        <v>40</v>
      </c>
      <c r="G6" s="175">
        <v>45</v>
      </c>
      <c r="H6" s="588" t="s">
        <v>1855</v>
      </c>
      <c r="I6" s="175">
        <v>6.7</v>
      </c>
      <c r="J6" s="175" t="s">
        <v>1772</v>
      </c>
      <c r="K6" s="175">
        <v>56</v>
      </c>
      <c r="L6" s="175"/>
      <c r="M6" s="175"/>
      <c r="N6" s="586" t="s">
        <v>967</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2508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3.8">
      <c r="A5" s="305"/>
      <c r="B5" s="364"/>
      <c r="C5" s="364"/>
      <c r="D5" s="163"/>
      <c r="E5" s="163"/>
      <c r="F5" s="163"/>
      <c r="G5" s="163"/>
      <c r="H5" s="618"/>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803" t="s">
        <v>2512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305" t="s">
        <v>2206</v>
      </c>
      <c r="B5" s="364" t="s">
        <v>2207</v>
      </c>
      <c r="C5" s="364" t="s">
        <v>1317</v>
      </c>
      <c r="D5" s="163">
        <v>10</v>
      </c>
      <c r="E5" s="163">
        <v>1</v>
      </c>
      <c r="F5" s="163">
        <v>5</v>
      </c>
      <c r="G5" s="163">
        <v>15</v>
      </c>
      <c r="H5" s="618" t="s">
        <v>1909</v>
      </c>
      <c r="I5" s="163">
        <v>7</v>
      </c>
      <c r="J5" s="163" t="s">
        <v>1910</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2200</v>
      </c>
      <c r="B5" s="12" t="s">
        <v>2208</v>
      </c>
      <c r="C5" s="12" t="s">
        <v>972</v>
      </c>
      <c r="D5" s="58" t="s">
        <v>2202</v>
      </c>
      <c r="E5" s="58">
        <v>1</v>
      </c>
      <c r="F5" s="58" t="s">
        <v>40</v>
      </c>
      <c r="G5" s="58">
        <v>15</v>
      </c>
      <c r="H5" s="77" t="s">
        <v>2203</v>
      </c>
      <c r="I5" s="58">
        <v>1</v>
      </c>
      <c r="J5" s="58" t="s">
        <v>2204</v>
      </c>
      <c r="K5" s="58">
        <v>17</v>
      </c>
      <c r="L5" s="58"/>
      <c r="M5" s="58"/>
      <c r="N5" s="616" t="s">
        <v>967</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2200</v>
      </c>
      <c r="B5" s="12" t="s">
        <v>2208</v>
      </c>
      <c r="C5" s="12" t="s">
        <v>972</v>
      </c>
      <c r="D5" s="58" t="s">
        <v>2202</v>
      </c>
      <c r="E5" s="58">
        <v>1</v>
      </c>
      <c r="F5" s="58" t="s">
        <v>40</v>
      </c>
      <c r="G5" s="58">
        <v>15</v>
      </c>
      <c r="H5" s="77" t="s">
        <v>2203</v>
      </c>
      <c r="I5" s="58">
        <v>1</v>
      </c>
      <c r="J5" s="58" t="s">
        <v>2204</v>
      </c>
      <c r="K5" s="58">
        <v>20</v>
      </c>
      <c r="L5" s="58"/>
      <c r="M5" s="58"/>
      <c r="N5" s="616" t="s">
        <v>967</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2206</v>
      </c>
      <c r="B5" s="364" t="s">
        <v>2207</v>
      </c>
      <c r="C5" s="364" t="s">
        <v>1317</v>
      </c>
      <c r="D5" s="163">
        <v>10</v>
      </c>
      <c r="E5" s="163">
        <v>1</v>
      </c>
      <c r="F5" s="163">
        <v>85</v>
      </c>
      <c r="G5" s="163">
        <v>9</v>
      </c>
      <c r="H5" s="618" t="s">
        <v>1909</v>
      </c>
      <c r="I5" s="163">
        <v>7</v>
      </c>
      <c r="J5" s="163" t="s">
        <v>1910</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2513</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3.8">
      <c r="A5" s="305"/>
      <c r="B5" s="364"/>
      <c r="C5" s="364"/>
      <c r="D5" s="163"/>
      <c r="E5" s="163"/>
      <c r="F5" s="163"/>
      <c r="G5" s="163"/>
      <c r="H5" s="618"/>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804" t="s">
        <v>904</v>
      </c>
      <c r="B1" s="805"/>
      <c r="C1" s="805"/>
      <c r="D1" s="805"/>
      <c r="E1" s="805"/>
      <c r="F1" s="805"/>
      <c r="G1" s="805"/>
      <c r="H1" s="805"/>
      <c r="I1" s="805"/>
      <c r="J1" s="805"/>
      <c r="K1" s="805"/>
      <c r="L1" s="805"/>
      <c r="M1" s="805"/>
      <c r="N1" s="806"/>
    </row>
    <row r="2" spans="1:46" ht="39.6">
      <c r="A2" s="267" t="s">
        <v>1</v>
      </c>
      <c r="B2" s="1" t="s">
        <v>2</v>
      </c>
      <c r="C2" s="1" t="s">
        <v>3</v>
      </c>
      <c r="D2" s="1" t="s">
        <v>4</v>
      </c>
      <c r="E2" s="1" t="s">
        <v>744</v>
      </c>
      <c r="F2" s="1" t="s">
        <v>5</v>
      </c>
      <c r="G2" s="1" t="s">
        <v>6</v>
      </c>
      <c r="H2" s="1" t="s">
        <v>7</v>
      </c>
      <c r="I2" s="1" t="s">
        <v>8</v>
      </c>
      <c r="J2" s="1" t="s">
        <v>9</v>
      </c>
      <c r="K2" s="1" t="s">
        <v>10</v>
      </c>
      <c r="L2" s="1" t="s">
        <v>11</v>
      </c>
      <c r="M2" s="1" t="s">
        <v>905</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875</v>
      </c>
      <c r="B5" s="14" t="s">
        <v>2155</v>
      </c>
      <c r="C5" s="9" t="s">
        <v>24</v>
      </c>
      <c r="D5" s="37">
        <v>1</v>
      </c>
      <c r="E5" s="35">
        <v>1</v>
      </c>
      <c r="F5" s="35">
        <v>280</v>
      </c>
      <c r="G5" s="35">
        <v>42</v>
      </c>
      <c r="H5" s="35" t="s">
        <v>876</v>
      </c>
      <c r="I5" s="35">
        <v>40.4</v>
      </c>
      <c r="J5" s="35" t="s">
        <v>877</v>
      </c>
      <c r="K5" s="35">
        <v>47.5</v>
      </c>
      <c r="L5" s="35">
        <v>2.71</v>
      </c>
      <c r="M5" s="35">
        <v>27.29</v>
      </c>
      <c r="N5" s="315" t="s">
        <v>59</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875</v>
      </c>
      <c r="B6" s="14" t="s">
        <v>2156</v>
      </c>
      <c r="C6" s="9" t="s">
        <v>24</v>
      </c>
      <c r="D6" s="37">
        <v>1</v>
      </c>
      <c r="E6" s="35">
        <v>1</v>
      </c>
      <c r="F6" s="35">
        <v>280</v>
      </c>
      <c r="G6" s="35">
        <v>35</v>
      </c>
      <c r="H6" s="35" t="s">
        <v>876</v>
      </c>
      <c r="I6" s="35">
        <v>40.4</v>
      </c>
      <c r="J6" s="35" t="s">
        <v>877</v>
      </c>
      <c r="K6" s="35">
        <v>40.5</v>
      </c>
      <c r="L6" s="35">
        <v>1.99</v>
      </c>
      <c r="M6" s="35">
        <v>28.01</v>
      </c>
      <c r="N6" s="315" t="s">
        <v>1716</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875</v>
      </c>
      <c r="B7" s="14" t="s">
        <v>2157</v>
      </c>
      <c r="C7" s="9" t="s">
        <v>24</v>
      </c>
      <c r="D7" s="37">
        <v>1</v>
      </c>
      <c r="E7" s="35">
        <v>1</v>
      </c>
      <c r="F7" s="35">
        <v>90</v>
      </c>
      <c r="G7" s="35">
        <v>42</v>
      </c>
      <c r="H7" s="35" t="s">
        <v>876</v>
      </c>
      <c r="I7" s="35">
        <v>40.4</v>
      </c>
      <c r="J7" s="35" t="s">
        <v>877</v>
      </c>
      <c r="K7" s="35">
        <v>47.5</v>
      </c>
      <c r="L7" s="35">
        <v>2.71</v>
      </c>
      <c r="M7" s="35">
        <v>27.29</v>
      </c>
      <c r="N7" s="315" t="s">
        <v>1716</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875</v>
      </c>
      <c r="B8" s="14" t="s">
        <v>2156</v>
      </c>
      <c r="C8" s="9" t="s">
        <v>24</v>
      </c>
      <c r="D8" s="37">
        <v>1</v>
      </c>
      <c r="E8" s="35">
        <v>1</v>
      </c>
      <c r="F8" s="35">
        <v>90</v>
      </c>
      <c r="G8" s="35">
        <v>35</v>
      </c>
      <c r="H8" s="35" t="s">
        <v>876</v>
      </c>
      <c r="I8" s="35">
        <v>40.4</v>
      </c>
      <c r="J8" s="35" t="s">
        <v>877</v>
      </c>
      <c r="K8" s="35">
        <v>40.5</v>
      </c>
      <c r="L8" s="35">
        <v>1.99</v>
      </c>
      <c r="M8" s="35">
        <v>28.01</v>
      </c>
      <c r="N8" s="315" t="s">
        <v>1716</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878</v>
      </c>
      <c r="B9" s="35" t="s">
        <v>2158</v>
      </c>
      <c r="C9" s="9" t="s">
        <v>755</v>
      </c>
      <c r="D9" s="9">
        <v>25</v>
      </c>
      <c r="E9" s="9">
        <v>1</v>
      </c>
      <c r="F9" s="38">
        <v>360</v>
      </c>
      <c r="G9" s="35" t="s">
        <v>879</v>
      </c>
      <c r="H9" s="35" t="s">
        <v>880</v>
      </c>
      <c r="I9" s="9">
        <v>9.65</v>
      </c>
      <c r="J9" s="35" t="s">
        <v>881</v>
      </c>
      <c r="K9" s="35">
        <v>48</v>
      </c>
      <c r="L9" s="35">
        <v>2.29</v>
      </c>
      <c r="M9" s="9">
        <v>42.91</v>
      </c>
      <c r="N9" s="315" t="s">
        <v>1716</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878</v>
      </c>
      <c r="B10" s="35" t="s">
        <v>2159</v>
      </c>
      <c r="C10" s="9" t="s">
        <v>755</v>
      </c>
      <c r="D10" s="9">
        <v>25</v>
      </c>
      <c r="E10" s="9">
        <v>1</v>
      </c>
      <c r="F10" s="38">
        <v>360</v>
      </c>
      <c r="G10" s="35" t="s">
        <v>879</v>
      </c>
      <c r="H10" s="35" t="s">
        <v>880</v>
      </c>
      <c r="I10" s="9">
        <v>9.65</v>
      </c>
      <c r="J10" s="35" t="s">
        <v>881</v>
      </c>
      <c r="K10" s="35">
        <v>48</v>
      </c>
      <c r="L10" s="35">
        <v>2.29</v>
      </c>
      <c r="M10" s="9">
        <v>42.91</v>
      </c>
      <c r="N10" s="315" t="s">
        <v>1716</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882</v>
      </c>
      <c r="B11" s="35">
        <v>5830</v>
      </c>
      <c r="C11" s="9" t="s">
        <v>883</v>
      </c>
      <c r="D11" s="9">
        <v>0.2</v>
      </c>
      <c r="E11" s="9">
        <v>1</v>
      </c>
      <c r="F11" s="38">
        <v>28</v>
      </c>
      <c r="G11" s="35">
        <v>28</v>
      </c>
      <c r="H11" s="35" t="s">
        <v>906</v>
      </c>
      <c r="I11" s="9">
        <v>28.5</v>
      </c>
      <c r="J11" s="35" t="s">
        <v>885</v>
      </c>
      <c r="K11" s="35">
        <v>31.2</v>
      </c>
      <c r="L11" s="35" t="s">
        <v>50</v>
      </c>
      <c r="M11" s="9">
        <v>23</v>
      </c>
      <c r="N11" s="315" t="s">
        <v>1717</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882</v>
      </c>
      <c r="B12" s="35">
        <v>5790</v>
      </c>
      <c r="C12" s="9" t="s">
        <v>883</v>
      </c>
      <c r="D12" s="9">
        <v>0.2</v>
      </c>
      <c r="E12" s="9">
        <v>1</v>
      </c>
      <c r="F12" s="38">
        <v>47</v>
      </c>
      <c r="G12" s="35">
        <v>27</v>
      </c>
      <c r="H12" s="35" t="s">
        <v>906</v>
      </c>
      <c r="I12" s="9">
        <v>28</v>
      </c>
      <c r="J12" s="35" t="s">
        <v>885</v>
      </c>
      <c r="K12" s="35">
        <v>31.2</v>
      </c>
      <c r="L12" s="35" t="s">
        <v>50</v>
      </c>
      <c r="M12" s="9">
        <v>23</v>
      </c>
      <c r="N12" s="315" t="s">
        <v>1717</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882</v>
      </c>
      <c r="B13" s="35">
        <v>5810</v>
      </c>
      <c r="C13" s="9" t="s">
        <v>883</v>
      </c>
      <c r="D13" s="9">
        <v>0.2</v>
      </c>
      <c r="E13" s="9">
        <v>1</v>
      </c>
      <c r="F13" s="38">
        <v>342</v>
      </c>
      <c r="G13" s="35">
        <v>27</v>
      </c>
      <c r="H13" s="35" t="s">
        <v>907</v>
      </c>
      <c r="I13" s="9">
        <v>26.5</v>
      </c>
      <c r="J13" s="35" t="s">
        <v>885</v>
      </c>
      <c r="K13" s="35">
        <v>31.2</v>
      </c>
      <c r="L13" s="35" t="s">
        <v>50</v>
      </c>
      <c r="M13" s="9">
        <v>23</v>
      </c>
      <c r="N13" s="315" t="s">
        <v>1717</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882</v>
      </c>
      <c r="B14" s="35">
        <v>5770</v>
      </c>
      <c r="C14" s="9" t="s">
        <v>883</v>
      </c>
      <c r="D14" s="9">
        <v>0.2</v>
      </c>
      <c r="E14" s="9">
        <v>1</v>
      </c>
      <c r="F14" s="38">
        <v>9</v>
      </c>
      <c r="G14" s="35">
        <v>27</v>
      </c>
      <c r="H14" s="35" t="s">
        <v>906</v>
      </c>
      <c r="I14" s="9">
        <v>27.5</v>
      </c>
      <c r="J14" s="35" t="s">
        <v>885</v>
      </c>
      <c r="K14" s="35">
        <v>32.200000000000003</v>
      </c>
      <c r="L14" s="35" t="s">
        <v>50</v>
      </c>
      <c r="M14" s="9">
        <v>23</v>
      </c>
      <c r="N14" s="315" t="s">
        <v>1717</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908</v>
      </c>
      <c r="B15" s="35" t="s">
        <v>2160</v>
      </c>
      <c r="C15" s="9" t="s">
        <v>909</v>
      </c>
      <c r="D15" s="9">
        <v>4.5</v>
      </c>
      <c r="E15" s="9">
        <v>1</v>
      </c>
      <c r="F15" s="38">
        <v>360</v>
      </c>
      <c r="G15" s="35" t="s">
        <v>879</v>
      </c>
      <c r="H15" s="35" t="s">
        <v>910</v>
      </c>
      <c r="I15" s="9">
        <v>3</v>
      </c>
      <c r="J15" s="35" t="s">
        <v>892</v>
      </c>
      <c r="K15" s="35">
        <v>48</v>
      </c>
      <c r="L15" s="35">
        <v>4.12</v>
      </c>
      <c r="M15" s="9">
        <v>32.4</v>
      </c>
      <c r="N15" s="315" t="s">
        <v>1716</v>
      </c>
      <c r="O15" s="319" t="s">
        <v>895</v>
      </c>
      <c r="P15" s="46"/>
      <c r="Q15" s="46"/>
      <c r="R15" s="46"/>
      <c r="S15" s="46"/>
      <c r="T15" s="46"/>
      <c r="U15" s="46"/>
      <c r="V15" s="46"/>
      <c r="W15" s="46"/>
      <c r="X15" s="46"/>
      <c r="Y15" s="46"/>
      <c r="Z15" s="46"/>
      <c r="AA15" s="46"/>
      <c r="AB15" s="46"/>
      <c r="AC15" s="46"/>
      <c r="AD15" s="46"/>
      <c r="AE15" s="46"/>
      <c r="AF15" s="46"/>
      <c r="AG15" s="46"/>
      <c r="AH15" s="46"/>
      <c r="AI15" s="46"/>
    </row>
    <row r="16" spans="1:46" ht="39.6">
      <c r="A16" s="314" t="s">
        <v>896</v>
      </c>
      <c r="B16" s="42" t="s">
        <v>911</v>
      </c>
      <c r="C16" s="41" t="s">
        <v>898</v>
      </c>
      <c r="D16" s="41">
        <v>10</v>
      </c>
      <c r="E16" s="41">
        <v>3</v>
      </c>
      <c r="F16" s="40">
        <v>360</v>
      </c>
      <c r="G16" s="42" t="s">
        <v>879</v>
      </c>
      <c r="H16" s="42" t="s">
        <v>899</v>
      </c>
      <c r="I16" s="41">
        <v>3</v>
      </c>
      <c r="J16" s="42" t="s">
        <v>900</v>
      </c>
      <c r="K16" s="42">
        <v>48</v>
      </c>
      <c r="L16" s="42">
        <v>2.14</v>
      </c>
      <c r="M16" s="41">
        <v>37.86</v>
      </c>
      <c r="N16" s="317" t="s">
        <v>1716</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6" t="s">
        <v>2024</v>
      </c>
      <c r="B5" s="142" t="s">
        <v>2025</v>
      </c>
      <c r="C5" s="142" t="s">
        <v>1997</v>
      </c>
      <c r="D5" s="142" t="s">
        <v>1998</v>
      </c>
      <c r="E5" s="142">
        <v>2</v>
      </c>
      <c r="F5" s="142">
        <v>326</v>
      </c>
      <c r="G5" s="142">
        <v>48</v>
      </c>
      <c r="H5" s="142" t="s">
        <v>1999</v>
      </c>
      <c r="I5" s="142">
        <v>11</v>
      </c>
      <c r="J5" s="139" t="s">
        <v>2000</v>
      </c>
      <c r="K5" s="58">
        <v>130</v>
      </c>
      <c r="L5" s="140"/>
      <c r="M5" s="140"/>
      <c r="N5" s="579"/>
    </row>
    <row r="6" spans="1:14" ht="31.2">
      <c r="A6" s="576" t="s">
        <v>2026</v>
      </c>
      <c r="B6" s="142" t="s">
        <v>2027</v>
      </c>
      <c r="C6" s="142" t="s">
        <v>1997</v>
      </c>
      <c r="D6" s="142" t="s">
        <v>1998</v>
      </c>
      <c r="E6" s="142">
        <v>2</v>
      </c>
      <c r="F6" s="142">
        <v>165</v>
      </c>
      <c r="G6" s="142">
        <v>48</v>
      </c>
      <c r="H6" s="142" t="s">
        <v>1999</v>
      </c>
      <c r="I6" s="142">
        <v>11</v>
      </c>
      <c r="J6" s="139" t="s">
        <v>2000</v>
      </c>
      <c r="K6" s="58">
        <v>65</v>
      </c>
      <c r="L6" s="140"/>
      <c r="M6" s="140"/>
      <c r="N6" s="579"/>
    </row>
    <row r="7" spans="1:14" ht="15.6">
      <c r="A7" s="584" t="s">
        <v>2021</v>
      </c>
      <c r="B7" s="585" t="s">
        <v>2028</v>
      </c>
      <c r="C7" s="585" t="s">
        <v>972</v>
      </c>
      <c r="D7" s="175" t="s">
        <v>2019</v>
      </c>
      <c r="E7" s="175">
        <v>1</v>
      </c>
      <c r="F7" s="175" t="s">
        <v>40</v>
      </c>
      <c r="G7" s="175">
        <v>41</v>
      </c>
      <c r="H7" s="585" t="s">
        <v>2020</v>
      </c>
      <c r="I7" s="175">
        <v>2.15</v>
      </c>
      <c r="J7" s="175" t="s">
        <v>1392</v>
      </c>
      <c r="K7" s="163">
        <v>58</v>
      </c>
      <c r="L7" s="175"/>
      <c r="M7" s="175"/>
      <c r="N7" s="586"/>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1885</v>
      </c>
      <c r="B5" s="141" t="s">
        <v>1888</v>
      </c>
      <c r="C5" s="142" t="s">
        <v>1877</v>
      </c>
      <c r="D5" s="140">
        <v>1</v>
      </c>
      <c r="E5" s="140">
        <v>2</v>
      </c>
      <c r="F5" s="140">
        <v>141</v>
      </c>
      <c r="G5" s="140">
        <v>35</v>
      </c>
      <c r="H5" s="141" t="s">
        <v>1883</v>
      </c>
      <c r="I5" s="140">
        <v>11</v>
      </c>
      <c r="J5" s="140" t="s">
        <v>50</v>
      </c>
      <c r="K5" s="140">
        <v>80</v>
      </c>
      <c r="L5" s="140"/>
      <c r="M5" s="140"/>
      <c r="N5" s="579" t="s">
        <v>967</v>
      </c>
    </row>
    <row r="6" spans="1:14" ht="31.2">
      <c r="A6" s="575" t="s">
        <v>1889</v>
      </c>
      <c r="B6" s="141" t="s">
        <v>1886</v>
      </c>
      <c r="C6" s="142" t="s">
        <v>1877</v>
      </c>
      <c r="D6" s="140">
        <v>1</v>
      </c>
      <c r="E6" s="140">
        <v>2</v>
      </c>
      <c r="F6" s="140">
        <v>243</v>
      </c>
      <c r="G6" s="140">
        <v>35</v>
      </c>
      <c r="H6" s="141" t="s">
        <v>1353</v>
      </c>
      <c r="I6" s="140">
        <v>11</v>
      </c>
      <c r="J6" s="140" t="s">
        <v>50</v>
      </c>
      <c r="K6" s="140">
        <v>80</v>
      </c>
      <c r="L6" s="140"/>
      <c r="M6" s="140"/>
      <c r="N6" s="579" t="s">
        <v>967</v>
      </c>
    </row>
    <row r="7" spans="1:14" ht="31.2">
      <c r="A7" s="584" t="s">
        <v>1884</v>
      </c>
      <c r="B7" s="585" t="s">
        <v>1887</v>
      </c>
      <c r="C7" s="585" t="s">
        <v>972</v>
      </c>
      <c r="D7" s="175">
        <v>10</v>
      </c>
      <c r="E7" s="175">
        <v>1</v>
      </c>
      <c r="F7" s="175">
        <v>360</v>
      </c>
      <c r="G7" s="175">
        <v>32</v>
      </c>
      <c r="H7" s="585" t="s">
        <v>910</v>
      </c>
      <c r="I7" s="175">
        <v>0</v>
      </c>
      <c r="J7" s="175" t="s">
        <v>1392</v>
      </c>
      <c r="K7" s="175">
        <v>40</v>
      </c>
      <c r="L7" s="175"/>
      <c r="M7" s="175"/>
      <c r="N7" s="586" t="s">
        <v>967</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2200</v>
      </c>
      <c r="B5" s="12" t="s">
        <v>2209</v>
      </c>
      <c r="C5" s="12" t="s">
        <v>972</v>
      </c>
      <c r="D5" s="58" t="s">
        <v>2202</v>
      </c>
      <c r="E5" s="58">
        <v>1</v>
      </c>
      <c r="F5" s="58" t="s">
        <v>40</v>
      </c>
      <c r="G5" s="58">
        <v>15</v>
      </c>
      <c r="H5" s="77" t="s">
        <v>2203</v>
      </c>
      <c r="I5" s="58">
        <v>1</v>
      </c>
      <c r="J5" s="58" t="s">
        <v>2204</v>
      </c>
      <c r="K5" s="58">
        <v>25</v>
      </c>
      <c r="L5" s="58"/>
      <c r="M5" s="58"/>
      <c r="N5" s="616" t="s">
        <v>967</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826" t="s">
        <v>3303</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t="s">
        <v>1995</v>
      </c>
      <c r="B5" s="142" t="s">
        <v>2022</v>
      </c>
      <c r="C5" s="142" t="s">
        <v>1997</v>
      </c>
      <c r="D5" s="142" t="s">
        <v>1998</v>
      </c>
      <c r="E5" s="142">
        <v>1</v>
      </c>
      <c r="F5" s="142">
        <v>133</v>
      </c>
      <c r="G5" s="142">
        <v>25</v>
      </c>
      <c r="H5" s="142" t="s">
        <v>1999</v>
      </c>
      <c r="I5" s="142">
        <v>11</v>
      </c>
      <c r="J5" s="139" t="s">
        <v>2000</v>
      </c>
      <c r="K5" s="58">
        <v>55</v>
      </c>
      <c r="L5" s="140"/>
      <c r="M5" s="140"/>
      <c r="N5" s="580" t="s">
        <v>967</v>
      </c>
    </row>
    <row r="6" spans="1:14" ht="15.6">
      <c r="A6" s="584" t="s">
        <v>2014</v>
      </c>
      <c r="B6" s="585" t="s">
        <v>2023</v>
      </c>
      <c r="C6" s="585" t="s">
        <v>2016</v>
      </c>
      <c r="D6" s="175" t="s">
        <v>2017</v>
      </c>
      <c r="E6" s="175">
        <v>1</v>
      </c>
      <c r="F6" s="175">
        <v>38</v>
      </c>
      <c r="G6" s="175">
        <v>25</v>
      </c>
      <c r="H6" s="585" t="s">
        <v>1421</v>
      </c>
      <c r="I6" s="175">
        <v>9</v>
      </c>
      <c r="J6" s="175" t="s">
        <v>2018</v>
      </c>
      <c r="K6" s="163">
        <v>55</v>
      </c>
      <c r="L6" s="175"/>
      <c r="M6" s="175"/>
      <c r="N6" s="583" t="s">
        <v>967</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2210</v>
      </c>
      <c r="B5" s="364" t="s">
        <v>2211</v>
      </c>
      <c r="C5" s="364" t="s">
        <v>972</v>
      </c>
      <c r="D5" s="163" t="s">
        <v>2202</v>
      </c>
      <c r="E5" s="163">
        <v>1</v>
      </c>
      <c r="F5" s="163" t="s">
        <v>40</v>
      </c>
      <c r="G5" s="163">
        <v>15</v>
      </c>
      <c r="H5" s="525" t="s">
        <v>2203</v>
      </c>
      <c r="I5" s="163">
        <v>1</v>
      </c>
      <c r="J5" s="163" t="s">
        <v>2204</v>
      </c>
      <c r="K5" s="163">
        <v>18</v>
      </c>
      <c r="L5" s="163"/>
      <c r="M5" s="163"/>
      <c r="N5" s="617" t="s">
        <v>967</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1758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2210</v>
      </c>
      <c r="B5" s="12" t="s">
        <v>2211</v>
      </c>
      <c r="C5" s="12" t="s">
        <v>972</v>
      </c>
      <c r="D5" s="58" t="s">
        <v>2202</v>
      </c>
      <c r="E5" s="58">
        <v>1</v>
      </c>
      <c r="F5" s="58" t="s">
        <v>40</v>
      </c>
      <c r="G5" s="58">
        <v>15</v>
      </c>
      <c r="H5" s="77" t="s">
        <v>2203</v>
      </c>
      <c r="I5" s="58">
        <v>1</v>
      </c>
      <c r="J5" s="58" t="s">
        <v>2204</v>
      </c>
      <c r="K5" s="58">
        <v>18</v>
      </c>
      <c r="L5" s="58"/>
      <c r="M5" s="58"/>
      <c r="N5" s="616" t="s">
        <v>967</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2514</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c r="B5" s="142"/>
      <c r="C5" s="142"/>
      <c r="D5" s="142"/>
      <c r="E5" s="142"/>
      <c r="F5" s="142"/>
      <c r="G5" s="142"/>
      <c r="H5" s="142"/>
      <c r="I5" s="142"/>
      <c r="J5" s="139"/>
      <c r="K5" s="58"/>
      <c r="L5" s="140"/>
      <c r="M5" s="140"/>
      <c r="N5" s="580"/>
    </row>
    <row r="6" spans="1:14" ht="15.6">
      <c r="A6" s="584"/>
      <c r="B6" s="585"/>
      <c r="C6" s="585"/>
      <c r="D6" s="175"/>
      <c r="E6" s="175"/>
      <c r="F6" s="175"/>
      <c r="G6" s="175"/>
      <c r="H6" s="585"/>
      <c r="I6" s="175"/>
      <c r="J6" s="175"/>
      <c r="K6" s="163"/>
      <c r="L6" s="175"/>
      <c r="M6" s="175"/>
      <c r="N6" s="583"/>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2515</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c r="B5" s="142"/>
      <c r="C5" s="142"/>
      <c r="D5" s="142"/>
      <c r="E5" s="142"/>
      <c r="F5" s="142"/>
      <c r="G5" s="142"/>
      <c r="H5" s="142"/>
      <c r="I5" s="142"/>
      <c r="J5" s="139"/>
      <c r="K5" s="58"/>
      <c r="L5" s="140"/>
      <c r="M5" s="140"/>
      <c r="N5" s="580"/>
    </row>
    <row r="6" spans="1:14" ht="15.6">
      <c r="A6" s="584"/>
      <c r="B6" s="585"/>
      <c r="C6" s="585"/>
      <c r="D6" s="175"/>
      <c r="E6" s="175"/>
      <c r="F6" s="175"/>
      <c r="G6" s="175"/>
      <c r="H6" s="585"/>
      <c r="I6" s="175"/>
      <c r="J6" s="175"/>
      <c r="K6" s="163"/>
      <c r="L6" s="175"/>
      <c r="M6" s="175"/>
      <c r="N6" s="583"/>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2516</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c r="B5" s="142"/>
      <c r="C5" s="142"/>
      <c r="D5" s="142"/>
      <c r="E5" s="142"/>
      <c r="F5" s="142"/>
      <c r="G5" s="142"/>
      <c r="H5" s="142"/>
      <c r="I5" s="142"/>
      <c r="J5" s="139"/>
      <c r="K5" s="58"/>
      <c r="L5" s="140"/>
      <c r="M5" s="140"/>
      <c r="N5" s="580"/>
    </row>
    <row r="6" spans="1:14" ht="15.6">
      <c r="A6" s="584"/>
      <c r="B6" s="585"/>
      <c r="C6" s="585"/>
      <c r="D6" s="175"/>
      <c r="E6" s="175"/>
      <c r="F6" s="175"/>
      <c r="G6" s="175"/>
      <c r="H6" s="585"/>
      <c r="I6" s="175"/>
      <c r="J6" s="175"/>
      <c r="K6" s="163"/>
      <c r="L6" s="175"/>
      <c r="M6" s="175"/>
      <c r="N6" s="583"/>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826" t="s">
        <v>2517</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6" t="s">
        <v>2029</v>
      </c>
      <c r="B5" s="142" t="s">
        <v>2030</v>
      </c>
      <c r="C5" s="142" t="s">
        <v>1997</v>
      </c>
      <c r="D5" s="142" t="s">
        <v>1998</v>
      </c>
      <c r="E5" s="142">
        <v>2</v>
      </c>
      <c r="F5" s="142">
        <v>345</v>
      </c>
      <c r="G5" s="142">
        <v>48</v>
      </c>
      <c r="H5" s="142" t="s">
        <v>1999</v>
      </c>
      <c r="I5" s="142">
        <v>11</v>
      </c>
      <c r="J5" s="139" t="s">
        <v>2000</v>
      </c>
      <c r="K5" s="58">
        <v>58</v>
      </c>
      <c r="L5" s="140"/>
      <c r="M5" s="140"/>
      <c r="N5" s="580" t="s">
        <v>967</v>
      </c>
    </row>
    <row r="6" spans="1:14" ht="15.6">
      <c r="A6" s="584" t="s">
        <v>2021</v>
      </c>
      <c r="B6" s="585" t="s">
        <v>1986</v>
      </c>
      <c r="C6" s="585" t="s">
        <v>972</v>
      </c>
      <c r="D6" s="175" t="s">
        <v>2019</v>
      </c>
      <c r="E6" s="175">
        <v>1</v>
      </c>
      <c r="F6" s="175" t="s">
        <v>40</v>
      </c>
      <c r="G6" s="175">
        <v>41</v>
      </c>
      <c r="H6" s="585" t="s">
        <v>2020</v>
      </c>
      <c r="I6" s="175">
        <v>2.15</v>
      </c>
      <c r="J6" s="175" t="s">
        <v>1392</v>
      </c>
      <c r="K6" s="163">
        <v>51</v>
      </c>
      <c r="L6" s="175"/>
      <c r="M6" s="175"/>
      <c r="N6" s="583" t="s">
        <v>967</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755"/>
    <col min="17" max="17" width="12.5546875" style="755" customWidth="1"/>
    <col min="18" max="16384" width="9.109375" style="49"/>
  </cols>
  <sheetData>
    <row r="1" spans="1:34" ht="17.399999999999999">
      <c r="A1" s="807" t="s">
        <v>1724</v>
      </c>
      <c r="B1" s="807"/>
      <c r="C1" s="807"/>
      <c r="D1" s="807"/>
      <c r="E1" s="807"/>
      <c r="F1" s="807"/>
      <c r="G1" s="807"/>
      <c r="H1" s="807"/>
      <c r="I1" s="807"/>
      <c r="J1" s="807"/>
      <c r="K1" s="807"/>
      <c r="L1" s="807"/>
      <c r="M1" s="807"/>
      <c r="N1" s="807"/>
    </row>
    <row r="2" spans="1:34" ht="39.6">
      <c r="A2" s="756" t="s">
        <v>1</v>
      </c>
      <c r="B2" s="757" t="s">
        <v>2</v>
      </c>
      <c r="C2" s="757" t="s">
        <v>3</v>
      </c>
      <c r="D2" s="757" t="s">
        <v>4</v>
      </c>
      <c r="E2" s="757" t="s">
        <v>744</v>
      </c>
      <c r="F2" s="757" t="s">
        <v>5</v>
      </c>
      <c r="G2" s="757" t="s">
        <v>6</v>
      </c>
      <c r="H2" s="757" t="s">
        <v>7</v>
      </c>
      <c r="I2" s="757" t="s">
        <v>8</v>
      </c>
      <c r="J2" s="757" t="s">
        <v>9</v>
      </c>
      <c r="K2" s="757" t="s">
        <v>10</v>
      </c>
      <c r="L2" s="757" t="s">
        <v>11</v>
      </c>
      <c r="M2" s="757" t="s">
        <v>905</v>
      </c>
      <c r="N2" s="735" t="s">
        <v>13</v>
      </c>
    </row>
    <row r="3" spans="1:3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34">
      <c r="A4" s="469">
        <v>1</v>
      </c>
      <c r="B4" s="734">
        <v>2</v>
      </c>
      <c r="C4" s="734">
        <v>3</v>
      </c>
      <c r="D4" s="734">
        <v>4</v>
      </c>
      <c r="E4" s="734">
        <v>5</v>
      </c>
      <c r="F4" s="734">
        <v>6</v>
      </c>
      <c r="G4" s="734">
        <v>7</v>
      </c>
      <c r="H4" s="734">
        <v>8</v>
      </c>
      <c r="I4" s="734">
        <v>9</v>
      </c>
      <c r="J4" s="734">
        <v>10</v>
      </c>
      <c r="K4" s="734">
        <v>11</v>
      </c>
      <c r="L4" s="734">
        <v>12</v>
      </c>
      <c r="M4" s="734">
        <v>13</v>
      </c>
      <c r="N4" s="471">
        <v>14</v>
      </c>
      <c r="O4" s="758"/>
      <c r="R4" s="16"/>
      <c r="S4" s="16"/>
      <c r="T4" s="16"/>
      <c r="U4" s="16"/>
      <c r="V4" s="16"/>
      <c r="W4" s="16"/>
      <c r="X4" s="16"/>
      <c r="Y4" s="16"/>
      <c r="Z4" s="16"/>
      <c r="AA4" s="16"/>
      <c r="AB4" s="16"/>
      <c r="AC4" s="16"/>
      <c r="AD4" s="16"/>
      <c r="AE4" s="16"/>
      <c r="AF4" s="16"/>
      <c r="AG4" s="16"/>
      <c r="AH4" s="16"/>
    </row>
    <row r="5" spans="1:34" ht="26.4">
      <c r="A5" s="470" t="s">
        <v>875</v>
      </c>
      <c r="B5" s="12" t="s">
        <v>3058</v>
      </c>
      <c r="C5" s="5" t="s">
        <v>24</v>
      </c>
      <c r="D5" s="59">
        <v>1</v>
      </c>
      <c r="E5" s="58">
        <v>1</v>
      </c>
      <c r="F5" s="58">
        <v>100</v>
      </c>
      <c r="G5" s="58">
        <v>37.5</v>
      </c>
      <c r="H5" s="58" t="s">
        <v>876</v>
      </c>
      <c r="I5" s="58">
        <v>40.4</v>
      </c>
      <c r="J5" s="58" t="s">
        <v>877</v>
      </c>
      <c r="K5" s="58">
        <v>74.5</v>
      </c>
      <c r="L5" s="58">
        <v>4.25</v>
      </c>
      <c r="M5" s="58">
        <v>25.75</v>
      </c>
      <c r="N5" s="759" t="s">
        <v>59</v>
      </c>
      <c r="O5" s="758"/>
      <c r="R5" s="16"/>
      <c r="S5" s="16"/>
      <c r="T5" s="16"/>
      <c r="U5" s="16"/>
      <c r="V5" s="16"/>
      <c r="W5" s="16"/>
      <c r="X5" s="16"/>
      <c r="Y5" s="16"/>
      <c r="Z5" s="16"/>
      <c r="AA5" s="16"/>
      <c r="AB5" s="16"/>
      <c r="AC5" s="16"/>
      <c r="AD5" s="16"/>
      <c r="AE5" s="16"/>
      <c r="AF5" s="16"/>
      <c r="AG5" s="16"/>
      <c r="AH5" s="16"/>
    </row>
    <row r="6" spans="1:34" ht="26.4">
      <c r="A6" s="470" t="s">
        <v>875</v>
      </c>
      <c r="B6" s="12" t="s">
        <v>3059</v>
      </c>
      <c r="C6" s="5" t="s">
        <v>24</v>
      </c>
      <c r="D6" s="59">
        <v>1</v>
      </c>
      <c r="E6" s="58">
        <v>1</v>
      </c>
      <c r="F6" s="58">
        <v>100</v>
      </c>
      <c r="G6" s="58">
        <v>34.5</v>
      </c>
      <c r="H6" s="58" t="s">
        <v>876</v>
      </c>
      <c r="I6" s="58">
        <v>40.4</v>
      </c>
      <c r="J6" s="58" t="s">
        <v>877</v>
      </c>
      <c r="K6" s="58">
        <v>71</v>
      </c>
      <c r="L6" s="58">
        <v>4.05</v>
      </c>
      <c r="M6" s="58">
        <v>25.95</v>
      </c>
      <c r="N6" s="759" t="s">
        <v>59</v>
      </c>
      <c r="R6" s="16"/>
      <c r="S6" s="16"/>
      <c r="T6" s="16"/>
      <c r="U6" s="16"/>
      <c r="V6" s="16"/>
      <c r="W6" s="16"/>
      <c r="X6" s="16"/>
      <c r="Y6" s="16"/>
      <c r="Z6" s="16"/>
      <c r="AA6" s="16"/>
      <c r="AB6" s="16"/>
      <c r="AC6" s="16"/>
      <c r="AD6" s="16"/>
      <c r="AE6" s="16"/>
      <c r="AF6" s="16"/>
      <c r="AG6" s="16"/>
      <c r="AH6" s="16"/>
    </row>
    <row r="7" spans="1:34" ht="52.8">
      <c r="A7" s="470" t="s">
        <v>912</v>
      </c>
      <c r="B7" s="12" t="s">
        <v>3060</v>
      </c>
      <c r="C7" s="5" t="s">
        <v>902</v>
      </c>
      <c r="D7" s="59">
        <v>0.2</v>
      </c>
      <c r="E7" s="58">
        <v>2</v>
      </c>
      <c r="F7" s="58">
        <v>149</v>
      </c>
      <c r="G7" s="58">
        <v>40</v>
      </c>
      <c r="H7" s="58" t="s">
        <v>913</v>
      </c>
      <c r="I7" s="58">
        <v>40.299999999999997</v>
      </c>
      <c r="J7" s="58" t="s">
        <v>877</v>
      </c>
      <c r="K7" s="58">
        <v>64</v>
      </c>
      <c r="L7" s="58">
        <v>3.65</v>
      </c>
      <c r="M7" s="58">
        <v>19.36</v>
      </c>
      <c r="N7" s="759" t="s">
        <v>59</v>
      </c>
      <c r="R7" s="16"/>
      <c r="S7" s="16"/>
      <c r="T7" s="16"/>
      <c r="U7" s="16"/>
      <c r="V7" s="16"/>
      <c r="W7" s="16"/>
      <c r="X7" s="16"/>
      <c r="Y7" s="16"/>
      <c r="Z7" s="16"/>
      <c r="AA7" s="16"/>
      <c r="AB7" s="16"/>
      <c r="AC7" s="16"/>
      <c r="AD7" s="16"/>
      <c r="AE7" s="16"/>
      <c r="AF7" s="16"/>
      <c r="AG7" s="16"/>
      <c r="AH7" s="16"/>
    </row>
    <row r="8" spans="1:34" ht="52.8">
      <c r="A8" s="470" t="s">
        <v>914</v>
      </c>
      <c r="B8" s="12" t="s">
        <v>3061</v>
      </c>
      <c r="C8" s="5" t="s">
        <v>915</v>
      </c>
      <c r="D8" s="59">
        <v>0.76</v>
      </c>
      <c r="E8" s="58">
        <v>2</v>
      </c>
      <c r="F8" s="58">
        <v>314</v>
      </c>
      <c r="G8" s="58">
        <v>42.5</v>
      </c>
      <c r="H8" s="58" t="s">
        <v>916</v>
      </c>
      <c r="I8" s="58">
        <v>36.6</v>
      </c>
      <c r="J8" s="58" t="s">
        <v>917</v>
      </c>
      <c r="K8" s="58">
        <v>77</v>
      </c>
      <c r="L8" s="58">
        <v>4.38</v>
      </c>
      <c r="M8" s="58">
        <v>24.43</v>
      </c>
      <c r="N8" s="759" t="s">
        <v>59</v>
      </c>
    </row>
    <row r="9" spans="1:34" ht="26.4">
      <c r="A9" s="470" t="s">
        <v>918</v>
      </c>
      <c r="B9" s="12" t="s">
        <v>3062</v>
      </c>
      <c r="C9" s="5" t="s">
        <v>919</v>
      </c>
      <c r="D9" s="59">
        <v>0.5</v>
      </c>
      <c r="E9" s="58">
        <v>2</v>
      </c>
      <c r="F9" s="58">
        <v>302</v>
      </c>
      <c r="G9" s="58">
        <v>36.5</v>
      </c>
      <c r="H9" s="58" t="s">
        <v>920</v>
      </c>
      <c r="I9" s="58">
        <v>38.9</v>
      </c>
      <c r="J9" s="58" t="s">
        <v>921</v>
      </c>
      <c r="K9" s="58">
        <v>66</v>
      </c>
      <c r="L9" s="58" t="s">
        <v>50</v>
      </c>
      <c r="M9" s="58">
        <v>26.99</v>
      </c>
      <c r="N9" s="759" t="s">
        <v>27</v>
      </c>
      <c r="O9" s="755" t="s">
        <v>926</v>
      </c>
    </row>
    <row r="10" spans="1:34" ht="52.8">
      <c r="A10" s="470" t="s">
        <v>922</v>
      </c>
      <c r="B10" s="12" t="s">
        <v>3063</v>
      </c>
      <c r="C10" s="5" t="s">
        <v>923</v>
      </c>
      <c r="D10" s="59">
        <v>0.5</v>
      </c>
      <c r="E10" s="58">
        <v>2</v>
      </c>
      <c r="F10" s="58">
        <v>302</v>
      </c>
      <c r="G10" s="58">
        <v>33.700000000000003</v>
      </c>
      <c r="H10" s="58" t="s">
        <v>924</v>
      </c>
      <c r="I10" s="58">
        <v>41.4</v>
      </c>
      <c r="J10" s="58" t="s">
        <v>925</v>
      </c>
      <c r="K10" s="58">
        <v>61</v>
      </c>
      <c r="L10" s="58">
        <v>7</v>
      </c>
      <c r="M10" s="58">
        <v>19.989999999999998</v>
      </c>
      <c r="N10" s="759" t="s">
        <v>59</v>
      </c>
    </row>
    <row r="11" spans="1:34" ht="26.4">
      <c r="A11" s="760" t="s">
        <v>878</v>
      </c>
      <c r="B11" s="58" t="s">
        <v>3064</v>
      </c>
      <c r="C11" s="5" t="s">
        <v>755</v>
      </c>
      <c r="D11" s="5">
        <v>25</v>
      </c>
      <c r="E11" s="5">
        <v>1</v>
      </c>
      <c r="F11" s="761">
        <v>360</v>
      </c>
      <c r="G11" s="58" t="s">
        <v>879</v>
      </c>
      <c r="H11" s="58" t="s">
        <v>880</v>
      </c>
      <c r="I11" s="5">
        <v>9.65</v>
      </c>
      <c r="J11" s="58" t="s">
        <v>881</v>
      </c>
      <c r="K11" s="58">
        <v>86</v>
      </c>
      <c r="L11" s="58">
        <v>4.0999999999999996</v>
      </c>
      <c r="M11" s="5">
        <v>39.880000000000003</v>
      </c>
      <c r="N11" s="759" t="s">
        <v>59</v>
      </c>
    </row>
    <row r="12" spans="1:34" ht="26.4">
      <c r="A12" s="760" t="s">
        <v>878</v>
      </c>
      <c r="B12" s="58" t="s">
        <v>3065</v>
      </c>
      <c r="C12" s="5" t="s">
        <v>755</v>
      </c>
      <c r="D12" s="5">
        <v>25</v>
      </c>
      <c r="E12" s="5">
        <v>1</v>
      </c>
      <c r="F12" s="761">
        <v>360</v>
      </c>
      <c r="G12" s="58" t="s">
        <v>879</v>
      </c>
      <c r="H12" s="58" t="s">
        <v>880</v>
      </c>
      <c r="I12" s="5">
        <v>9.65</v>
      </c>
      <c r="J12" s="58" t="s">
        <v>881</v>
      </c>
      <c r="K12" s="58">
        <v>86</v>
      </c>
      <c r="L12" s="58">
        <v>4.0999999999999996</v>
      </c>
      <c r="M12" s="5">
        <v>39.880000000000003</v>
      </c>
      <c r="N12" s="759" t="s">
        <v>59</v>
      </c>
    </row>
    <row r="13" spans="1:34" ht="26.4">
      <c r="A13" s="760" t="s">
        <v>927</v>
      </c>
      <c r="B13" s="58" t="s">
        <v>3066</v>
      </c>
      <c r="C13" s="5" t="s">
        <v>717</v>
      </c>
      <c r="D13" s="5">
        <v>25</v>
      </c>
      <c r="E13" s="5">
        <v>1</v>
      </c>
      <c r="F13" s="761">
        <v>360</v>
      </c>
      <c r="G13" s="58" t="s">
        <v>879</v>
      </c>
      <c r="H13" s="58" t="s">
        <v>928</v>
      </c>
      <c r="I13" s="5">
        <v>7.8</v>
      </c>
      <c r="J13" s="58" t="s">
        <v>929</v>
      </c>
      <c r="K13" s="58">
        <v>67</v>
      </c>
      <c r="L13" s="58">
        <v>9.2100000000000009</v>
      </c>
      <c r="M13" s="5">
        <v>34.770000000000003</v>
      </c>
      <c r="N13" s="759" t="s">
        <v>59</v>
      </c>
      <c r="O13" s="808" t="s">
        <v>932</v>
      </c>
      <c r="P13" s="809"/>
      <c r="Q13" s="809"/>
    </row>
    <row r="14" spans="1:34" ht="26.4">
      <c r="A14" s="760" t="s">
        <v>930</v>
      </c>
      <c r="B14" s="58" t="s">
        <v>50</v>
      </c>
      <c r="C14" s="5" t="s">
        <v>50</v>
      </c>
      <c r="D14" s="5" t="s">
        <v>50</v>
      </c>
      <c r="E14" s="5" t="s">
        <v>50</v>
      </c>
      <c r="F14" s="761">
        <v>360</v>
      </c>
      <c r="G14" s="58" t="s">
        <v>879</v>
      </c>
      <c r="H14" s="58" t="s">
        <v>928</v>
      </c>
      <c r="I14" s="5">
        <v>7.8</v>
      </c>
      <c r="J14" s="58" t="s">
        <v>931</v>
      </c>
      <c r="K14" s="58">
        <v>67</v>
      </c>
      <c r="L14" s="58"/>
      <c r="M14" s="5"/>
      <c r="N14" s="759" t="s">
        <v>1716</v>
      </c>
      <c r="O14" s="755" t="s">
        <v>926</v>
      </c>
    </row>
    <row r="15" spans="1:34" ht="52.8">
      <c r="A15" s="760" t="s">
        <v>933</v>
      </c>
      <c r="B15" s="58" t="s">
        <v>1721</v>
      </c>
      <c r="C15" s="5" t="s">
        <v>898</v>
      </c>
      <c r="D15" s="5">
        <v>10</v>
      </c>
      <c r="E15" s="5">
        <v>3</v>
      </c>
      <c r="F15" s="761">
        <v>360</v>
      </c>
      <c r="G15" s="58" t="s">
        <v>879</v>
      </c>
      <c r="H15" s="58" t="s">
        <v>899</v>
      </c>
      <c r="I15" s="5">
        <v>3</v>
      </c>
      <c r="J15" s="58" t="s">
        <v>900</v>
      </c>
      <c r="K15" s="58">
        <v>82</v>
      </c>
      <c r="L15" s="58">
        <v>3.65</v>
      </c>
      <c r="M15" s="5">
        <v>36.35</v>
      </c>
      <c r="N15" s="759" t="s">
        <v>1716</v>
      </c>
    </row>
    <row r="16" spans="1:34" ht="26.4">
      <c r="A16" s="760" t="s">
        <v>934</v>
      </c>
      <c r="B16" s="58" t="s">
        <v>1722</v>
      </c>
      <c r="C16" s="5" t="s">
        <v>795</v>
      </c>
      <c r="D16" s="5">
        <v>2.4</v>
      </c>
      <c r="E16" s="5">
        <v>1</v>
      </c>
      <c r="F16" s="761">
        <v>113</v>
      </c>
      <c r="G16" s="58">
        <v>21.5</v>
      </c>
      <c r="H16" s="58" t="s">
        <v>935</v>
      </c>
      <c r="I16" s="762" t="s">
        <v>936</v>
      </c>
      <c r="J16" s="58" t="s">
        <v>892</v>
      </c>
      <c r="K16" s="58">
        <v>45</v>
      </c>
      <c r="L16" s="58">
        <v>3.87</v>
      </c>
      <c r="M16" s="5">
        <v>29.93</v>
      </c>
      <c r="N16" s="759" t="s">
        <v>1716</v>
      </c>
    </row>
    <row r="17" spans="1:14" ht="26.4">
      <c r="A17" s="763" t="s">
        <v>934</v>
      </c>
      <c r="B17" s="163" t="s">
        <v>1723</v>
      </c>
      <c r="C17" s="155" t="s">
        <v>795</v>
      </c>
      <c r="D17" s="155">
        <v>2.4</v>
      </c>
      <c r="E17" s="155">
        <v>1</v>
      </c>
      <c r="F17" s="764">
        <v>360</v>
      </c>
      <c r="G17" s="163">
        <v>40</v>
      </c>
      <c r="H17" s="163" t="s">
        <v>937</v>
      </c>
      <c r="I17" s="155" t="s">
        <v>50</v>
      </c>
      <c r="J17" s="163" t="s">
        <v>938</v>
      </c>
      <c r="K17" s="163">
        <v>52</v>
      </c>
      <c r="L17" s="765">
        <v>8.6999999999999993</v>
      </c>
      <c r="M17" s="155">
        <v>25.1</v>
      </c>
      <c r="N17" s="766" t="s">
        <v>1716</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2210</v>
      </c>
      <c r="B5" s="12" t="s">
        <v>2212</v>
      </c>
      <c r="C5" s="12" t="s">
        <v>972</v>
      </c>
      <c r="D5" s="58" t="s">
        <v>2202</v>
      </c>
      <c r="E5" s="58">
        <v>1</v>
      </c>
      <c r="F5" s="58" t="s">
        <v>40</v>
      </c>
      <c r="G5" s="58">
        <v>15</v>
      </c>
      <c r="H5" s="77" t="s">
        <v>2203</v>
      </c>
      <c r="I5" s="58">
        <v>1</v>
      </c>
      <c r="J5" s="58" t="s">
        <v>2204</v>
      </c>
      <c r="K5" s="58">
        <v>17</v>
      </c>
      <c r="L5" s="58"/>
      <c r="M5" s="58"/>
      <c r="N5" s="616" t="s">
        <v>967</v>
      </c>
    </row>
    <row r="6" spans="1:14">
      <c r="A6" s="470"/>
      <c r="B6" s="12"/>
      <c r="C6" s="12"/>
      <c r="D6" s="58"/>
      <c r="E6" s="58"/>
      <c r="F6" s="58"/>
      <c r="G6" s="58"/>
      <c r="H6" s="77"/>
      <c r="I6" s="58"/>
      <c r="J6" s="58"/>
      <c r="K6" s="58"/>
      <c r="L6" s="58"/>
      <c r="M6" s="58"/>
      <c r="N6" s="75"/>
    </row>
    <row r="7" spans="1:14">
      <c r="A7" s="305"/>
      <c r="B7" s="364"/>
      <c r="C7" s="364"/>
      <c r="D7" s="163"/>
      <c r="E7" s="163"/>
      <c r="F7" s="163"/>
      <c r="G7" s="163"/>
      <c r="H7" s="525"/>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826" t="s">
        <v>2519</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1787</v>
      </c>
      <c r="B5" s="141" t="s">
        <v>1786</v>
      </c>
      <c r="C5" s="141" t="s">
        <v>1791</v>
      </c>
      <c r="D5" s="140">
        <v>0.5</v>
      </c>
      <c r="E5" s="140">
        <v>2</v>
      </c>
      <c r="F5" s="140">
        <v>201</v>
      </c>
      <c r="G5" s="140">
        <v>24</v>
      </c>
      <c r="H5" s="141">
        <v>1.05</v>
      </c>
      <c r="I5" s="140">
        <v>39</v>
      </c>
      <c r="J5" s="140" t="s">
        <v>50</v>
      </c>
      <c r="K5" s="140">
        <v>0.5</v>
      </c>
      <c r="L5" s="140"/>
      <c r="M5" s="140"/>
      <c r="N5" s="579" t="s">
        <v>967</v>
      </c>
    </row>
    <row r="6" spans="1:14" ht="31.2">
      <c r="A6" s="575" t="s">
        <v>1792</v>
      </c>
      <c r="B6" s="141" t="s">
        <v>1795</v>
      </c>
      <c r="C6" s="141" t="s">
        <v>972</v>
      </c>
      <c r="D6" s="140">
        <v>25</v>
      </c>
      <c r="E6" s="140">
        <v>1</v>
      </c>
      <c r="F6" s="140" t="s">
        <v>40</v>
      </c>
      <c r="G6" s="140">
        <v>25</v>
      </c>
      <c r="H6" s="141" t="s">
        <v>718</v>
      </c>
      <c r="I6" s="140">
        <v>4.9000000000000004</v>
      </c>
      <c r="J6" s="140" t="s">
        <v>1772</v>
      </c>
      <c r="K6" s="140">
        <v>100</v>
      </c>
      <c r="L6" s="140"/>
      <c r="M6" s="140"/>
      <c r="N6" s="579" t="s">
        <v>967</v>
      </c>
    </row>
    <row r="7" spans="1:14" ht="31.2">
      <c r="A7" s="584" t="s">
        <v>1793</v>
      </c>
      <c r="B7" s="585" t="s">
        <v>1796</v>
      </c>
      <c r="C7" s="585" t="s">
        <v>1794</v>
      </c>
      <c r="D7" s="175">
        <v>10</v>
      </c>
      <c r="E7" s="175">
        <v>1</v>
      </c>
      <c r="F7" s="175">
        <v>84</v>
      </c>
      <c r="G7" s="175">
        <v>18</v>
      </c>
      <c r="H7" s="585" t="s">
        <v>1396</v>
      </c>
      <c r="I7" s="587">
        <v>6</v>
      </c>
      <c r="J7" s="175" t="s">
        <v>50</v>
      </c>
      <c r="K7" s="175">
        <v>100</v>
      </c>
      <c r="L7" s="175"/>
      <c r="M7" s="175"/>
      <c r="N7" s="586" t="s">
        <v>967</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2520</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2206</v>
      </c>
      <c r="B5" s="364" t="s">
        <v>2213</v>
      </c>
      <c r="C5" s="364" t="s">
        <v>1317</v>
      </c>
      <c r="D5" s="163">
        <v>10</v>
      </c>
      <c r="E5" s="163">
        <v>1</v>
      </c>
      <c r="F5" s="163">
        <v>5</v>
      </c>
      <c r="G5" s="163">
        <v>10</v>
      </c>
      <c r="H5" s="618" t="s">
        <v>1909</v>
      </c>
      <c r="I5" s="163">
        <v>7</v>
      </c>
      <c r="J5" s="163" t="s">
        <v>1910</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807" t="s">
        <v>1227</v>
      </c>
      <c r="B1" s="807"/>
      <c r="C1" s="807"/>
      <c r="D1" s="807"/>
      <c r="E1" s="807"/>
      <c r="F1" s="807"/>
      <c r="G1" s="807"/>
      <c r="H1" s="807"/>
      <c r="I1" s="807"/>
      <c r="J1" s="807"/>
      <c r="K1" s="807"/>
      <c r="L1" s="807"/>
      <c r="M1" s="807"/>
      <c r="N1" s="807"/>
    </row>
    <row r="2" spans="1:14" ht="39.6">
      <c r="A2" s="469" t="s">
        <v>1</v>
      </c>
      <c r="B2" s="169" t="s">
        <v>2</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39.6">
      <c r="A5" s="619" t="s">
        <v>1228</v>
      </c>
      <c r="B5" s="272" t="s">
        <v>1229</v>
      </c>
      <c r="C5" s="155" t="s">
        <v>30</v>
      </c>
      <c r="D5" s="272">
        <v>0.04</v>
      </c>
      <c r="E5" s="272">
        <v>2</v>
      </c>
      <c r="F5" s="272">
        <v>172</v>
      </c>
      <c r="G5" s="272">
        <v>10</v>
      </c>
      <c r="H5" s="272" t="s">
        <v>31</v>
      </c>
      <c r="I5" s="272">
        <v>41</v>
      </c>
      <c r="J5" s="272" t="s">
        <v>1230</v>
      </c>
      <c r="K5" s="272">
        <v>30</v>
      </c>
      <c r="L5" s="272">
        <v>3.5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834" t="s">
        <v>1231</v>
      </c>
      <c r="B1" s="835"/>
      <c r="C1" s="835"/>
      <c r="D1" s="835"/>
      <c r="E1" s="835"/>
      <c r="F1" s="835"/>
      <c r="G1" s="835"/>
      <c r="H1" s="835"/>
      <c r="I1" s="835"/>
      <c r="J1" s="835"/>
      <c r="K1" s="835"/>
      <c r="L1" s="835"/>
      <c r="M1" s="835"/>
      <c r="N1" s="836"/>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47">
        <v>1</v>
      </c>
      <c r="B4" s="1">
        <v>2</v>
      </c>
      <c r="C4" s="1">
        <v>3</v>
      </c>
      <c r="D4" s="1">
        <v>4</v>
      </c>
      <c r="E4" s="1">
        <v>5</v>
      </c>
      <c r="F4" s="1">
        <v>6</v>
      </c>
      <c r="G4" s="1">
        <v>7</v>
      </c>
      <c r="H4" s="1">
        <v>8</v>
      </c>
      <c r="I4" s="1">
        <v>9</v>
      </c>
      <c r="J4" s="1">
        <v>10</v>
      </c>
      <c r="K4" s="1">
        <v>11</v>
      </c>
      <c r="L4" s="1">
        <v>12</v>
      </c>
      <c r="M4" s="1">
        <v>13</v>
      </c>
      <c r="N4" s="446">
        <v>14</v>
      </c>
    </row>
    <row r="5" spans="1:14" ht="26.4">
      <c r="A5" s="279" t="s">
        <v>1232</v>
      </c>
      <c r="B5" s="276" t="s">
        <v>1233</v>
      </c>
      <c r="C5" s="620" t="s">
        <v>795</v>
      </c>
      <c r="D5" s="276">
        <v>5.4</v>
      </c>
      <c r="E5" s="276">
        <v>1</v>
      </c>
      <c r="F5" s="276">
        <v>134</v>
      </c>
      <c r="G5" s="276">
        <v>7</v>
      </c>
      <c r="H5" s="276" t="s">
        <v>1234</v>
      </c>
      <c r="I5" s="276">
        <v>7.15</v>
      </c>
      <c r="J5" s="276" t="s">
        <v>1235</v>
      </c>
      <c r="K5" s="276">
        <v>9</v>
      </c>
      <c r="L5" s="276">
        <v>0.78</v>
      </c>
      <c r="M5" s="276">
        <v>36.54</v>
      </c>
      <c r="N5" s="504" t="s">
        <v>59</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837" t="s">
        <v>1236</v>
      </c>
      <c r="B1" s="837"/>
      <c r="C1" s="837"/>
      <c r="D1" s="837"/>
      <c r="E1" s="837"/>
      <c r="F1" s="837"/>
      <c r="G1" s="837"/>
      <c r="H1" s="837"/>
      <c r="I1" s="837"/>
      <c r="J1" s="837"/>
      <c r="K1" s="837"/>
      <c r="L1" s="837"/>
      <c r="M1" s="837"/>
      <c r="N1" s="837"/>
    </row>
    <row r="2" spans="1:14" ht="39.6">
      <c r="A2" s="469" t="s">
        <v>1</v>
      </c>
      <c r="B2" s="169" t="s">
        <v>2</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621" t="s">
        <v>1237</v>
      </c>
      <c r="B5" s="622">
        <v>5325</v>
      </c>
      <c r="C5" s="42" t="s">
        <v>1132</v>
      </c>
      <c r="D5" s="42">
        <v>0.2</v>
      </c>
      <c r="E5" s="622">
        <v>1</v>
      </c>
      <c r="F5" s="622" t="s">
        <v>1136</v>
      </c>
      <c r="G5" s="622">
        <v>40</v>
      </c>
      <c r="H5" s="622" t="s">
        <v>1238</v>
      </c>
      <c r="I5" s="622">
        <v>16</v>
      </c>
      <c r="J5" s="277" t="s">
        <v>1239</v>
      </c>
      <c r="K5" s="622">
        <v>47</v>
      </c>
      <c r="L5" s="622">
        <v>0</v>
      </c>
      <c r="M5" s="622" t="s">
        <v>63</v>
      </c>
      <c r="N5" s="623" t="s">
        <v>967</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03" t="s">
        <v>1240</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79" t="s">
        <v>1153</v>
      </c>
      <c r="B5" s="58" t="s">
        <v>1159</v>
      </c>
      <c r="C5" s="58" t="s">
        <v>1155</v>
      </c>
      <c r="D5" s="58">
        <v>0.5</v>
      </c>
      <c r="E5" s="58">
        <v>2</v>
      </c>
      <c r="F5" s="59">
        <v>296</v>
      </c>
      <c r="G5" s="58">
        <v>24</v>
      </c>
      <c r="H5" s="58" t="s">
        <v>1241</v>
      </c>
      <c r="I5" s="58">
        <v>39</v>
      </c>
      <c r="J5" s="5" t="s">
        <v>1157</v>
      </c>
      <c r="K5" s="5">
        <v>34</v>
      </c>
      <c r="L5" s="58">
        <v>0</v>
      </c>
      <c r="M5" s="35" t="s">
        <v>63</v>
      </c>
      <c r="N5" s="26" t="s">
        <v>27</v>
      </c>
    </row>
    <row r="6" spans="1:14" ht="26.4">
      <c r="A6" s="520" t="s">
        <v>1242</v>
      </c>
      <c r="B6" s="42" t="s">
        <v>1243</v>
      </c>
      <c r="C6" s="316" t="s">
        <v>972</v>
      </c>
      <c r="D6" s="42">
        <v>20</v>
      </c>
      <c r="E6" s="42">
        <v>1</v>
      </c>
      <c r="F6" s="42" t="s">
        <v>40</v>
      </c>
      <c r="G6" s="42">
        <v>26</v>
      </c>
      <c r="H6" s="42" t="s">
        <v>1244</v>
      </c>
      <c r="I6" s="316">
        <v>6.7</v>
      </c>
      <c r="J6" s="163" t="s">
        <v>1245</v>
      </c>
      <c r="K6" s="42">
        <v>34</v>
      </c>
      <c r="L6" s="42">
        <v>1.4</v>
      </c>
      <c r="M6" s="42" t="s">
        <v>63</v>
      </c>
      <c r="N6" s="504"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803" t="s">
        <v>1246</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79" t="s">
        <v>1153</v>
      </c>
      <c r="B5" s="58" t="s">
        <v>1247</v>
      </c>
      <c r="C5" s="58" t="s">
        <v>1155</v>
      </c>
      <c r="D5" s="58">
        <v>0.5</v>
      </c>
      <c r="E5" s="58">
        <v>2</v>
      </c>
      <c r="F5" s="59">
        <v>116</v>
      </c>
      <c r="G5" s="58">
        <v>29.3</v>
      </c>
      <c r="H5" s="58" t="s">
        <v>1248</v>
      </c>
      <c r="I5" s="58">
        <v>39</v>
      </c>
      <c r="J5" s="5" t="s">
        <v>1157</v>
      </c>
      <c r="K5" s="35">
        <v>40</v>
      </c>
      <c r="L5" s="35">
        <v>0</v>
      </c>
      <c r="M5" s="35" t="s">
        <v>63</v>
      </c>
      <c r="N5" s="26" t="s">
        <v>27</v>
      </c>
    </row>
    <row r="6" spans="1:14" ht="26.4">
      <c r="A6" s="479" t="s">
        <v>1153</v>
      </c>
      <c r="B6" s="58" t="s">
        <v>1247</v>
      </c>
      <c r="C6" s="58" t="s">
        <v>1155</v>
      </c>
      <c r="D6" s="58">
        <v>0.5</v>
      </c>
      <c r="E6" s="58">
        <v>2</v>
      </c>
      <c r="F6" s="59">
        <v>263</v>
      </c>
      <c r="G6" s="58">
        <v>29.3</v>
      </c>
      <c r="H6" s="58" t="s">
        <v>1248</v>
      </c>
      <c r="I6" s="58">
        <v>39</v>
      </c>
      <c r="J6" s="5" t="s">
        <v>1157</v>
      </c>
      <c r="K6" s="35">
        <v>40</v>
      </c>
      <c r="L6" s="35">
        <v>0</v>
      </c>
      <c r="M6" s="35" t="s">
        <v>63</v>
      </c>
      <c r="N6" s="26" t="s">
        <v>27</v>
      </c>
    </row>
    <row r="7" spans="1:14" ht="39.6">
      <c r="A7" s="520" t="s">
        <v>1242</v>
      </c>
      <c r="B7" s="42" t="s">
        <v>1249</v>
      </c>
      <c r="C7" s="316" t="s">
        <v>972</v>
      </c>
      <c r="D7" s="42">
        <v>21</v>
      </c>
      <c r="E7" s="42">
        <v>1</v>
      </c>
      <c r="F7" s="42" t="s">
        <v>40</v>
      </c>
      <c r="G7" s="163">
        <v>31.3</v>
      </c>
      <c r="H7" s="42" t="s">
        <v>1244</v>
      </c>
      <c r="I7" s="316">
        <v>6.7</v>
      </c>
      <c r="J7" s="163" t="s">
        <v>1245</v>
      </c>
      <c r="K7" s="42">
        <v>40</v>
      </c>
      <c r="L7" s="42">
        <v>1.6</v>
      </c>
      <c r="M7" s="42" t="s">
        <v>63</v>
      </c>
      <c r="N7" s="504"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1250</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47">
        <v>1</v>
      </c>
      <c r="B4" s="1">
        <v>2</v>
      </c>
      <c r="C4" s="1">
        <v>3</v>
      </c>
      <c r="D4" s="1">
        <v>4</v>
      </c>
      <c r="E4" s="1">
        <v>5</v>
      </c>
      <c r="F4" s="1">
        <v>6</v>
      </c>
      <c r="G4" s="1">
        <v>7</v>
      </c>
      <c r="H4" s="1">
        <v>8</v>
      </c>
      <c r="I4" s="1">
        <v>9</v>
      </c>
      <c r="J4" s="1">
        <v>10</v>
      </c>
      <c r="K4" s="1">
        <v>11</v>
      </c>
      <c r="L4" s="1">
        <v>12</v>
      </c>
      <c r="M4" s="1">
        <v>13</v>
      </c>
      <c r="N4" s="446">
        <v>14</v>
      </c>
    </row>
    <row r="5" spans="1:14" ht="52.8">
      <c r="A5" s="520" t="s">
        <v>810</v>
      </c>
      <c r="B5" s="42">
        <v>5325</v>
      </c>
      <c r="C5" s="42" t="s">
        <v>1132</v>
      </c>
      <c r="D5" s="42">
        <v>0.2</v>
      </c>
      <c r="E5" s="42">
        <v>1</v>
      </c>
      <c r="F5" s="42">
        <v>198</v>
      </c>
      <c r="G5" s="42">
        <v>8</v>
      </c>
      <c r="H5" s="42" t="s">
        <v>1251</v>
      </c>
      <c r="I5" s="42">
        <v>16</v>
      </c>
      <c r="J5" s="277" t="s">
        <v>1239</v>
      </c>
      <c r="K5" s="42">
        <v>12</v>
      </c>
      <c r="L5" s="42">
        <v>0</v>
      </c>
      <c r="M5" s="42" t="s">
        <v>63</v>
      </c>
      <c r="N5" s="528"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828" t="s">
        <v>2521</v>
      </c>
      <c r="B1" s="829"/>
      <c r="C1" s="829"/>
      <c r="D1" s="829"/>
      <c r="E1" s="829"/>
      <c r="F1" s="829"/>
      <c r="G1" s="829"/>
      <c r="H1" s="829"/>
      <c r="I1" s="829"/>
      <c r="J1" s="829"/>
      <c r="K1" s="829"/>
      <c r="L1" s="829"/>
      <c r="M1" s="829"/>
      <c r="N1" s="82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279"/>
      <c r="B5" s="624"/>
      <c r="C5" s="276"/>
      <c r="D5" s="276"/>
      <c r="E5" s="276"/>
      <c r="F5" s="276"/>
      <c r="G5" s="276"/>
      <c r="H5" s="276"/>
      <c r="I5" s="276"/>
      <c r="J5" s="276"/>
      <c r="K5" s="276"/>
      <c r="L5" s="564"/>
      <c r="M5" s="564"/>
      <c r="N5" s="504"/>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770" customWidth="1"/>
    <col min="2" max="2" width="39.88671875" style="770" customWidth="1"/>
    <col min="3" max="3" width="19.109375" style="770" customWidth="1"/>
    <col min="4" max="4" width="14.109375" style="770" customWidth="1"/>
    <col min="5" max="5" width="14.6640625" style="770" customWidth="1"/>
    <col min="6" max="7" width="12.44140625" style="770" customWidth="1"/>
    <col min="8" max="8" width="27.109375" style="770" customWidth="1"/>
    <col min="9" max="9" width="12.6640625" style="770" customWidth="1"/>
    <col min="10" max="10" width="20.44140625" style="770" customWidth="1"/>
    <col min="11" max="11" width="13.44140625" style="770" customWidth="1"/>
    <col min="12" max="12" width="13.6640625" style="770" customWidth="1"/>
    <col min="13" max="13" width="13.44140625" style="770" customWidth="1"/>
    <col min="14" max="14" width="38" style="770" customWidth="1"/>
    <col min="15" max="15" width="28.33203125" style="755" customWidth="1"/>
    <col min="16" max="16384" width="9.109375" style="755"/>
  </cols>
  <sheetData>
    <row r="1" spans="1:15" ht="17.399999999999999">
      <c r="A1" s="807" t="s">
        <v>939</v>
      </c>
      <c r="B1" s="807"/>
      <c r="C1" s="807"/>
      <c r="D1" s="807"/>
      <c r="E1" s="807"/>
      <c r="F1" s="807"/>
      <c r="G1" s="807"/>
      <c r="H1" s="807"/>
      <c r="I1" s="807"/>
      <c r="J1" s="807"/>
      <c r="K1" s="807"/>
      <c r="L1" s="807"/>
      <c r="M1" s="807"/>
      <c r="N1" s="807"/>
    </row>
    <row r="2" spans="1:15" ht="39.6">
      <c r="A2" s="767" t="s">
        <v>1</v>
      </c>
      <c r="B2" s="768" t="s">
        <v>2</v>
      </c>
      <c r="C2" s="768" t="s">
        <v>3</v>
      </c>
      <c r="D2" s="768" t="s">
        <v>4</v>
      </c>
      <c r="E2" s="768" t="s">
        <v>744</v>
      </c>
      <c r="F2" s="768" t="s">
        <v>5</v>
      </c>
      <c r="G2" s="768" t="s">
        <v>6</v>
      </c>
      <c r="H2" s="768" t="s">
        <v>7</v>
      </c>
      <c r="I2" s="768" t="s">
        <v>8</v>
      </c>
      <c r="J2" s="768" t="s">
        <v>9</v>
      </c>
      <c r="K2" s="768" t="s">
        <v>10</v>
      </c>
      <c r="L2" s="768" t="s">
        <v>11</v>
      </c>
      <c r="M2" s="768" t="s">
        <v>12</v>
      </c>
      <c r="N2" s="769"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69">
        <v>1</v>
      </c>
      <c r="B4" s="734">
        <v>2</v>
      </c>
      <c r="C4" s="734">
        <v>3</v>
      </c>
      <c r="D4" s="734">
        <v>4</v>
      </c>
      <c r="E4" s="734">
        <v>5</v>
      </c>
      <c r="F4" s="734">
        <v>6</v>
      </c>
      <c r="G4" s="734">
        <v>7</v>
      </c>
      <c r="H4" s="734">
        <v>8</v>
      </c>
      <c r="I4" s="734">
        <v>9</v>
      </c>
      <c r="J4" s="734">
        <v>10</v>
      </c>
      <c r="K4" s="734">
        <v>11</v>
      </c>
      <c r="L4" s="734">
        <v>12</v>
      </c>
      <c r="M4" s="734">
        <v>13</v>
      </c>
      <c r="N4" s="471">
        <v>14</v>
      </c>
    </row>
    <row r="5" spans="1:15" ht="26.4">
      <c r="A5" s="470" t="s">
        <v>918</v>
      </c>
      <c r="B5" s="12" t="s">
        <v>1728</v>
      </c>
      <c r="C5" s="5" t="s">
        <v>919</v>
      </c>
      <c r="D5" s="59">
        <v>0.5</v>
      </c>
      <c r="E5" s="58">
        <v>2</v>
      </c>
      <c r="F5" s="58">
        <v>122</v>
      </c>
      <c r="G5" s="58">
        <v>38.5</v>
      </c>
      <c r="H5" s="58" t="s">
        <v>920</v>
      </c>
      <c r="I5" s="58">
        <v>38.9</v>
      </c>
      <c r="J5" s="58" t="s">
        <v>921</v>
      </c>
      <c r="K5" s="58">
        <v>40</v>
      </c>
      <c r="L5" s="58" t="s">
        <v>50</v>
      </c>
      <c r="M5" s="58">
        <v>26.99</v>
      </c>
      <c r="N5" s="759" t="s">
        <v>967</v>
      </c>
      <c r="O5" s="755" t="s">
        <v>926</v>
      </c>
    </row>
    <row r="6" spans="1:15" ht="52.8">
      <c r="A6" s="470" t="s">
        <v>922</v>
      </c>
      <c r="B6" s="12" t="s">
        <v>1737</v>
      </c>
      <c r="C6" s="5" t="s">
        <v>923</v>
      </c>
      <c r="D6" s="59">
        <v>0.5</v>
      </c>
      <c r="E6" s="58">
        <v>2</v>
      </c>
      <c r="F6" s="58">
        <v>122</v>
      </c>
      <c r="G6" s="58">
        <v>38.5</v>
      </c>
      <c r="H6" s="58" t="s">
        <v>1733</v>
      </c>
      <c r="I6" s="58">
        <v>41.4</v>
      </c>
      <c r="J6" s="58" t="s">
        <v>925</v>
      </c>
      <c r="K6" s="58">
        <v>40</v>
      </c>
      <c r="L6" s="58">
        <v>7</v>
      </c>
      <c r="M6" s="58">
        <v>19.989999999999998</v>
      </c>
      <c r="N6" s="759" t="s">
        <v>1716</v>
      </c>
      <c r="O6" s="755" t="s">
        <v>940</v>
      </c>
    </row>
    <row r="7" spans="1:15" ht="26.4">
      <c r="A7" s="760" t="s">
        <v>878</v>
      </c>
      <c r="B7" s="58" t="s">
        <v>1729</v>
      </c>
      <c r="C7" s="5" t="s">
        <v>755</v>
      </c>
      <c r="D7" s="5">
        <v>25</v>
      </c>
      <c r="E7" s="5">
        <v>1</v>
      </c>
      <c r="F7" s="761">
        <v>360</v>
      </c>
      <c r="G7" s="58">
        <v>50.5</v>
      </c>
      <c r="H7" s="58" t="s">
        <v>880</v>
      </c>
      <c r="I7" s="5">
        <v>9.65</v>
      </c>
      <c r="J7" s="58" t="s">
        <v>881</v>
      </c>
      <c r="K7" s="58">
        <v>49</v>
      </c>
      <c r="L7" s="58">
        <v>1.127</v>
      </c>
      <c r="M7" s="5">
        <v>42.85</v>
      </c>
      <c r="N7" s="759" t="s">
        <v>1716</v>
      </c>
      <c r="O7" s="755" t="s">
        <v>941</v>
      </c>
    </row>
    <row r="8" spans="1:15" ht="26.4">
      <c r="A8" s="760" t="s">
        <v>878</v>
      </c>
      <c r="B8" s="58" t="s">
        <v>1730</v>
      </c>
      <c r="C8" s="5" t="s">
        <v>755</v>
      </c>
      <c r="D8" s="5">
        <v>25</v>
      </c>
      <c r="E8" s="5">
        <v>1</v>
      </c>
      <c r="F8" s="761">
        <v>360</v>
      </c>
      <c r="G8" s="58">
        <v>50.5</v>
      </c>
      <c r="H8" s="58" t="s">
        <v>880</v>
      </c>
      <c r="I8" s="5">
        <v>9.65</v>
      </c>
      <c r="J8" s="58" t="s">
        <v>881</v>
      </c>
      <c r="K8" s="58">
        <v>49</v>
      </c>
      <c r="L8" s="58">
        <v>1.127</v>
      </c>
      <c r="M8" s="5">
        <v>42.85</v>
      </c>
      <c r="N8" s="759" t="s">
        <v>1716</v>
      </c>
      <c r="O8" s="755" t="s">
        <v>926</v>
      </c>
    </row>
    <row r="9" spans="1:15" ht="105.6">
      <c r="A9" s="760" t="s">
        <v>933</v>
      </c>
      <c r="B9" s="12" t="s">
        <v>1735</v>
      </c>
      <c r="C9" s="5" t="s">
        <v>898</v>
      </c>
      <c r="D9" s="5">
        <v>10</v>
      </c>
      <c r="E9" s="5">
        <v>3</v>
      </c>
      <c r="F9" s="761">
        <v>360</v>
      </c>
      <c r="G9" s="58">
        <v>50.5</v>
      </c>
      <c r="H9" s="58" t="s">
        <v>899</v>
      </c>
      <c r="I9" s="5">
        <v>3</v>
      </c>
      <c r="J9" s="58" t="s">
        <v>900</v>
      </c>
      <c r="K9" s="58">
        <v>49</v>
      </c>
      <c r="L9" s="58">
        <v>1.87</v>
      </c>
      <c r="M9" s="5">
        <v>38.130000000000003</v>
      </c>
      <c r="N9" s="759" t="s">
        <v>1716</v>
      </c>
    </row>
    <row r="10" spans="1:15" ht="316.8">
      <c r="A10" s="760" t="s">
        <v>942</v>
      </c>
      <c r="B10" s="12" t="s">
        <v>1734</v>
      </c>
      <c r="C10" s="5" t="s">
        <v>943</v>
      </c>
      <c r="D10" s="5"/>
      <c r="E10" s="5">
        <v>6</v>
      </c>
      <c r="F10" s="761" t="s">
        <v>944</v>
      </c>
      <c r="G10" s="58">
        <v>43</v>
      </c>
      <c r="H10" s="58" t="s">
        <v>1732</v>
      </c>
      <c r="I10" s="5">
        <v>16.5</v>
      </c>
      <c r="J10" s="58" t="s">
        <v>50</v>
      </c>
      <c r="K10" s="58">
        <v>46</v>
      </c>
      <c r="L10" s="58" t="s">
        <v>50</v>
      </c>
      <c r="M10" s="5" t="s">
        <v>50</v>
      </c>
      <c r="N10" s="759" t="s">
        <v>1731</v>
      </c>
    </row>
    <row r="11" spans="1:15" ht="237.6">
      <c r="A11" s="760" t="s">
        <v>942</v>
      </c>
      <c r="B11" s="5" t="s">
        <v>1736</v>
      </c>
      <c r="C11" s="152" t="s">
        <v>1726</v>
      </c>
      <c r="D11" s="59">
        <v>40</v>
      </c>
      <c r="E11" s="59">
        <v>9</v>
      </c>
      <c r="F11" s="59" t="s">
        <v>944</v>
      </c>
      <c r="G11" s="58">
        <v>43</v>
      </c>
      <c r="H11" s="58" t="s">
        <v>1725</v>
      </c>
      <c r="I11" s="59">
        <v>17</v>
      </c>
      <c r="J11" s="59" t="s">
        <v>50</v>
      </c>
      <c r="K11" s="59">
        <v>46</v>
      </c>
      <c r="L11" s="5" t="s">
        <v>50</v>
      </c>
      <c r="M11" s="5" t="s">
        <v>50</v>
      </c>
      <c r="N11" s="156" t="s">
        <v>1727</v>
      </c>
    </row>
    <row r="12" spans="1:15">
      <c r="A12" s="763" t="s">
        <v>945</v>
      </c>
      <c r="B12" s="163" t="s">
        <v>946</v>
      </c>
      <c r="C12" s="155" t="s">
        <v>947</v>
      </c>
      <c r="D12" s="155">
        <v>1</v>
      </c>
      <c r="E12" s="155">
        <v>2</v>
      </c>
      <c r="F12" s="764">
        <v>81</v>
      </c>
      <c r="G12" s="163">
        <v>35</v>
      </c>
      <c r="H12" s="163" t="s">
        <v>948</v>
      </c>
      <c r="I12" s="155">
        <v>39</v>
      </c>
      <c r="J12" s="163" t="s">
        <v>885</v>
      </c>
      <c r="K12" s="163">
        <v>41</v>
      </c>
      <c r="L12" s="155" t="s">
        <v>50</v>
      </c>
      <c r="M12" s="155">
        <v>30</v>
      </c>
      <c r="N12" s="628" t="s">
        <v>1189</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828" t="s">
        <v>2137</v>
      </c>
      <c r="B1" s="829"/>
      <c r="C1" s="829"/>
      <c r="D1" s="829"/>
      <c r="E1" s="829"/>
      <c r="F1" s="829"/>
      <c r="G1" s="829"/>
      <c r="H1" s="829"/>
      <c r="I1" s="829"/>
      <c r="J1" s="829"/>
      <c r="K1" s="829"/>
      <c r="L1" s="829"/>
      <c r="M1" s="829"/>
      <c r="N1" s="82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279" t="s">
        <v>2138</v>
      </c>
      <c r="B5" s="624" t="s">
        <v>2139</v>
      </c>
      <c r="C5" s="276" t="s">
        <v>889</v>
      </c>
      <c r="D5" s="276">
        <v>10</v>
      </c>
      <c r="E5" s="276">
        <v>1</v>
      </c>
      <c r="F5" s="276">
        <v>281</v>
      </c>
      <c r="G5" s="276">
        <v>30</v>
      </c>
      <c r="H5" s="276" t="s">
        <v>2140</v>
      </c>
      <c r="I5" s="276">
        <v>6</v>
      </c>
      <c r="J5" s="276" t="s">
        <v>2141</v>
      </c>
      <c r="K5" s="276">
        <v>40</v>
      </c>
      <c r="L5" s="564">
        <f>K5*6.3/100</f>
        <v>2.52</v>
      </c>
      <c r="M5" s="564">
        <f>D5/(10^(L5/10))</f>
        <v>5.5975760149511018</v>
      </c>
      <c r="N5" s="504" t="s">
        <v>2076</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838" t="s">
        <v>2142</v>
      </c>
      <c r="B1" s="839"/>
      <c r="C1" s="839"/>
      <c r="D1" s="839"/>
      <c r="E1" s="839"/>
      <c r="F1" s="839"/>
      <c r="G1" s="839"/>
      <c r="H1" s="839"/>
      <c r="I1" s="839"/>
      <c r="J1" s="839"/>
      <c r="K1" s="839"/>
      <c r="L1" s="839"/>
      <c r="M1" s="839"/>
      <c r="N1" s="83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279" t="s">
        <v>2138</v>
      </c>
      <c r="B5" s="624" t="s">
        <v>2139</v>
      </c>
      <c r="C5" s="276" t="s">
        <v>889</v>
      </c>
      <c r="D5" s="276">
        <v>10</v>
      </c>
      <c r="E5" s="276">
        <v>1</v>
      </c>
      <c r="F5" s="276">
        <v>319</v>
      </c>
      <c r="G5" s="276">
        <v>25</v>
      </c>
      <c r="H5" s="276" t="s">
        <v>2140</v>
      </c>
      <c r="I5" s="276">
        <v>6</v>
      </c>
      <c r="J5" s="276" t="s">
        <v>2141</v>
      </c>
      <c r="K5" s="276">
        <v>33</v>
      </c>
      <c r="L5" s="564">
        <f>K5*6.3/100</f>
        <v>2.0790000000000002</v>
      </c>
      <c r="M5" s="564">
        <f>D5/(10^(L5/10))</f>
        <v>6.1958372307765508</v>
      </c>
      <c r="N5" s="504" t="s">
        <v>2076</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828" t="s">
        <v>2143</v>
      </c>
      <c r="B1" s="829"/>
      <c r="C1" s="829"/>
      <c r="D1" s="829"/>
      <c r="E1" s="829"/>
      <c r="F1" s="829"/>
      <c r="G1" s="829"/>
      <c r="H1" s="829"/>
      <c r="I1" s="829"/>
      <c r="J1" s="829"/>
      <c r="K1" s="829"/>
      <c r="L1" s="829"/>
      <c r="M1" s="829"/>
      <c r="N1" s="829"/>
    </row>
    <row r="2" spans="1:14" ht="39.6">
      <c r="A2" s="469" t="s">
        <v>1</v>
      </c>
      <c r="B2" s="169" t="s">
        <v>2</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279" t="s">
        <v>2138</v>
      </c>
      <c r="B5" s="624" t="s">
        <v>2144</v>
      </c>
      <c r="C5" s="276" t="s">
        <v>889</v>
      </c>
      <c r="D5" s="272">
        <v>3</v>
      </c>
      <c r="E5" s="276">
        <v>1</v>
      </c>
      <c r="F5" s="276">
        <v>179</v>
      </c>
      <c r="G5" s="276">
        <v>25</v>
      </c>
      <c r="H5" s="276" t="s">
        <v>2140</v>
      </c>
      <c r="I5" s="276">
        <v>6</v>
      </c>
      <c r="J5" s="276" t="s">
        <v>2141</v>
      </c>
      <c r="K5" s="276">
        <v>33</v>
      </c>
      <c r="L5" s="564">
        <f>K5*6.3/100</f>
        <v>2.0790000000000002</v>
      </c>
      <c r="M5" s="564">
        <f>D5/(10^(L5/10))</f>
        <v>1.8587511692329652</v>
      </c>
      <c r="N5" s="504" t="s">
        <v>2076</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840" t="s">
        <v>2145</v>
      </c>
      <c r="B1" s="841"/>
      <c r="C1" s="841"/>
      <c r="D1" s="841"/>
      <c r="E1" s="841"/>
      <c r="F1" s="841"/>
      <c r="G1" s="841"/>
      <c r="H1" s="841"/>
      <c r="I1" s="841"/>
      <c r="J1" s="841"/>
      <c r="K1" s="841"/>
      <c r="L1" s="841"/>
      <c r="M1" s="841"/>
      <c r="N1" s="841"/>
    </row>
    <row r="2" spans="1:14" ht="39.6">
      <c r="A2" s="469" t="s">
        <v>1</v>
      </c>
      <c r="B2" s="169" t="s">
        <v>2</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279" t="s">
        <v>2138</v>
      </c>
      <c r="B5" s="624" t="s">
        <v>2144</v>
      </c>
      <c r="C5" s="276" t="s">
        <v>889</v>
      </c>
      <c r="D5" s="272">
        <v>3</v>
      </c>
      <c r="E5" s="276">
        <v>1</v>
      </c>
      <c r="F5" s="276">
        <v>180</v>
      </c>
      <c r="G5" s="276">
        <v>20</v>
      </c>
      <c r="H5" s="276" t="s">
        <v>2140</v>
      </c>
      <c r="I5" s="276">
        <v>6</v>
      </c>
      <c r="J5" s="276" t="s">
        <v>2141</v>
      </c>
      <c r="K5" s="276">
        <v>28</v>
      </c>
      <c r="L5" s="564">
        <f>K5*6.3/100</f>
        <v>1.764</v>
      </c>
      <c r="M5" s="564">
        <f>D5/(10^(L5/10))</f>
        <v>1.9985787006703661</v>
      </c>
      <c r="N5" s="504" t="s">
        <v>2076</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838" t="s">
        <v>2146</v>
      </c>
      <c r="B1" s="839"/>
      <c r="C1" s="839"/>
      <c r="D1" s="839"/>
      <c r="E1" s="839"/>
      <c r="F1" s="839"/>
      <c r="G1" s="839"/>
      <c r="H1" s="839"/>
      <c r="I1" s="839"/>
      <c r="J1" s="839"/>
      <c r="K1" s="839"/>
      <c r="L1" s="839"/>
      <c r="M1" s="839"/>
      <c r="N1" s="83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279" t="s">
        <v>2138</v>
      </c>
      <c r="B5" s="624" t="s">
        <v>2144</v>
      </c>
      <c r="C5" s="276" t="s">
        <v>889</v>
      </c>
      <c r="D5" s="272">
        <v>3</v>
      </c>
      <c r="E5" s="276">
        <v>1</v>
      </c>
      <c r="F5" s="276">
        <v>1</v>
      </c>
      <c r="G5" s="276">
        <v>12</v>
      </c>
      <c r="H5" s="276" t="s">
        <v>2140</v>
      </c>
      <c r="I5" s="276">
        <v>6</v>
      </c>
      <c r="J5" s="276" t="s">
        <v>2141</v>
      </c>
      <c r="K5" s="276">
        <v>24</v>
      </c>
      <c r="L5" s="564">
        <f>K5*6.3/100</f>
        <v>1.5119999999999998</v>
      </c>
      <c r="M5" s="564">
        <f>D5/(10^(L5/10))</f>
        <v>2.117977073681002</v>
      </c>
      <c r="N5" s="504" t="s">
        <v>2076</v>
      </c>
    </row>
    <row r="10" spans="1:14">
      <c r="C10" s="55" t="s">
        <v>2152</v>
      </c>
    </row>
    <row r="11" spans="1:14">
      <c r="C11" s="55" t="s">
        <v>2153</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828" t="s">
        <v>2147</v>
      </c>
      <c r="B1" s="829"/>
      <c r="C1" s="829"/>
      <c r="D1" s="829"/>
      <c r="E1" s="829"/>
      <c r="F1" s="829"/>
      <c r="G1" s="829"/>
      <c r="H1" s="829"/>
      <c r="I1" s="829"/>
      <c r="J1" s="829"/>
      <c r="K1" s="829"/>
      <c r="L1" s="829"/>
      <c r="M1" s="829"/>
      <c r="N1" s="82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279" t="s">
        <v>2138</v>
      </c>
      <c r="B5" s="624" t="s">
        <v>2144</v>
      </c>
      <c r="C5" s="276" t="s">
        <v>889</v>
      </c>
      <c r="D5" s="276">
        <v>10</v>
      </c>
      <c r="E5" s="276">
        <v>1</v>
      </c>
      <c r="F5" s="276">
        <v>178</v>
      </c>
      <c r="G5" s="276">
        <v>25</v>
      </c>
      <c r="H5" s="276" t="s">
        <v>2140</v>
      </c>
      <c r="I5" s="276">
        <v>6</v>
      </c>
      <c r="J5" s="276" t="s">
        <v>2141</v>
      </c>
      <c r="K5" s="276">
        <v>40</v>
      </c>
      <c r="L5" s="564">
        <f>K5*6.3/100</f>
        <v>2.52</v>
      </c>
      <c r="M5" s="564">
        <f>D5/(10^(L5/10))</f>
        <v>5.5975760149511018</v>
      </c>
      <c r="N5" s="504" t="s">
        <v>2076</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1253</v>
      </c>
      <c r="B5" s="625">
        <v>158.55000000000001</v>
      </c>
      <c r="C5" s="155" t="s">
        <v>39</v>
      </c>
      <c r="D5" s="277">
        <v>5</v>
      </c>
      <c r="E5" s="271">
        <v>1</v>
      </c>
      <c r="F5" s="277">
        <v>159</v>
      </c>
      <c r="G5" s="476">
        <v>15.5</v>
      </c>
      <c r="H5" s="276" t="s">
        <v>1254</v>
      </c>
      <c r="I5" s="277">
        <v>9.5</v>
      </c>
      <c r="J5" s="272" t="s">
        <v>42</v>
      </c>
      <c r="K5" s="271">
        <v>30</v>
      </c>
      <c r="L5" s="277">
        <v>0.5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1253</v>
      </c>
      <c r="B5" s="625">
        <v>158.55000000000001</v>
      </c>
      <c r="C5" s="155" t="s">
        <v>39</v>
      </c>
      <c r="D5" s="277">
        <v>5</v>
      </c>
      <c r="E5" s="271">
        <v>1</v>
      </c>
      <c r="F5" s="277">
        <v>194</v>
      </c>
      <c r="G5" s="476">
        <v>15.5</v>
      </c>
      <c r="H5" s="276" t="s">
        <v>1254</v>
      </c>
      <c r="I5" s="277">
        <v>9.5</v>
      </c>
      <c r="J5" s="272" t="s">
        <v>42</v>
      </c>
      <c r="K5" s="271">
        <v>30</v>
      </c>
      <c r="L5" s="277">
        <v>0.5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1256</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1253</v>
      </c>
      <c r="B5" s="625">
        <v>158.6</v>
      </c>
      <c r="C5" s="155" t="s">
        <v>39</v>
      </c>
      <c r="D5" s="277">
        <v>5</v>
      </c>
      <c r="E5" s="271">
        <v>1</v>
      </c>
      <c r="F5" s="277">
        <v>175</v>
      </c>
      <c r="G5" s="476">
        <v>22.5</v>
      </c>
      <c r="H5" s="276" t="s">
        <v>1254</v>
      </c>
      <c r="I5" s="277">
        <v>9.5</v>
      </c>
      <c r="J5" s="272" t="s">
        <v>42</v>
      </c>
      <c r="K5" s="271">
        <v>40</v>
      </c>
      <c r="L5" s="277">
        <v>0.7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1257</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1253</v>
      </c>
      <c r="B5" s="625" t="s">
        <v>800</v>
      </c>
      <c r="C5" s="155" t="s">
        <v>801</v>
      </c>
      <c r="D5" s="277">
        <v>5</v>
      </c>
      <c r="E5" s="271">
        <v>1</v>
      </c>
      <c r="F5" s="155" t="s">
        <v>1258</v>
      </c>
      <c r="G5" s="277">
        <v>16</v>
      </c>
      <c r="H5" s="277" t="s">
        <v>1259</v>
      </c>
      <c r="I5" s="277">
        <v>9.5</v>
      </c>
      <c r="J5" s="277" t="s">
        <v>803</v>
      </c>
      <c r="K5" s="290">
        <v>20</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807" t="s">
        <v>1738</v>
      </c>
      <c r="B1" s="807"/>
      <c r="C1" s="807"/>
      <c r="D1" s="807"/>
      <c r="E1" s="807"/>
      <c r="F1" s="807"/>
      <c r="G1" s="807"/>
      <c r="H1" s="807"/>
      <c r="I1" s="807"/>
      <c r="J1" s="807"/>
      <c r="K1" s="807"/>
      <c r="L1" s="807"/>
      <c r="M1" s="807"/>
      <c r="N1" s="807"/>
    </row>
    <row r="2" spans="1:14" s="774" customFormat="1" ht="39.6">
      <c r="A2" s="771" t="s">
        <v>1</v>
      </c>
      <c r="B2" s="772" t="s">
        <v>2</v>
      </c>
      <c r="C2" s="772" t="s">
        <v>3</v>
      </c>
      <c r="D2" s="772" t="s">
        <v>4</v>
      </c>
      <c r="E2" s="772" t="s">
        <v>744</v>
      </c>
      <c r="F2" s="772" t="s">
        <v>5</v>
      </c>
      <c r="G2" s="772" t="s">
        <v>6</v>
      </c>
      <c r="H2" s="772" t="s">
        <v>7</v>
      </c>
      <c r="I2" s="772" t="s">
        <v>8</v>
      </c>
      <c r="J2" s="772" t="s">
        <v>9</v>
      </c>
      <c r="K2" s="772" t="s">
        <v>10</v>
      </c>
      <c r="L2" s="772" t="s">
        <v>11</v>
      </c>
      <c r="M2" s="772" t="s">
        <v>12</v>
      </c>
      <c r="N2" s="773"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52.8">
      <c r="A5" s="470" t="s">
        <v>912</v>
      </c>
      <c r="B5" s="12" t="s">
        <v>1740</v>
      </c>
      <c r="C5" s="5" t="s">
        <v>902</v>
      </c>
      <c r="D5" s="59">
        <v>0.2</v>
      </c>
      <c r="E5" s="58">
        <v>2</v>
      </c>
      <c r="F5" s="58">
        <v>329</v>
      </c>
      <c r="G5" s="58">
        <v>32</v>
      </c>
      <c r="H5" s="58" t="s">
        <v>913</v>
      </c>
      <c r="I5" s="58">
        <v>40.299999999999997</v>
      </c>
      <c r="J5" s="58" t="s">
        <v>877</v>
      </c>
      <c r="K5" s="58">
        <v>35</v>
      </c>
      <c r="L5" s="58">
        <v>2.1</v>
      </c>
      <c r="M5" s="58">
        <v>20.9</v>
      </c>
      <c r="N5" s="759" t="s">
        <v>1716</v>
      </c>
    </row>
    <row r="6" spans="1:14" ht="26.4">
      <c r="A6" s="470" t="s">
        <v>912</v>
      </c>
      <c r="B6" s="12" t="s">
        <v>1739</v>
      </c>
      <c r="C6" s="5" t="s">
        <v>902</v>
      </c>
      <c r="D6" s="59">
        <v>0.2</v>
      </c>
      <c r="E6" s="58">
        <v>2</v>
      </c>
      <c r="F6" s="58">
        <v>152</v>
      </c>
      <c r="G6" s="58">
        <v>32</v>
      </c>
      <c r="H6" s="58" t="s">
        <v>913</v>
      </c>
      <c r="I6" s="58">
        <v>40.299999999999997</v>
      </c>
      <c r="J6" s="58" t="s">
        <v>877</v>
      </c>
      <c r="K6" s="58">
        <v>35</v>
      </c>
      <c r="L6" s="58">
        <v>2.1</v>
      </c>
      <c r="M6" s="58">
        <v>20.9</v>
      </c>
      <c r="N6" s="759" t="s">
        <v>1716</v>
      </c>
    </row>
    <row r="7" spans="1:14" ht="26.4">
      <c r="A7" s="760" t="s">
        <v>933</v>
      </c>
      <c r="B7" s="58" t="s">
        <v>952</v>
      </c>
      <c r="C7" s="5" t="s">
        <v>898</v>
      </c>
      <c r="D7" s="5">
        <v>10</v>
      </c>
      <c r="E7" s="5">
        <v>3</v>
      </c>
      <c r="F7" s="761">
        <v>360</v>
      </c>
      <c r="G7" s="58">
        <v>32</v>
      </c>
      <c r="H7" s="58" t="s">
        <v>899</v>
      </c>
      <c r="I7" s="5">
        <v>3</v>
      </c>
      <c r="J7" s="58" t="s">
        <v>900</v>
      </c>
      <c r="K7" s="58">
        <v>35</v>
      </c>
      <c r="L7" s="58">
        <v>1.05</v>
      </c>
      <c r="M7" s="5">
        <v>38.950000000000003</v>
      </c>
      <c r="N7" s="759" t="s">
        <v>1716</v>
      </c>
    </row>
    <row r="8" spans="1:14" ht="26.4">
      <c r="A8" s="760" t="s">
        <v>927</v>
      </c>
      <c r="B8" s="58" t="s">
        <v>1741</v>
      </c>
      <c r="C8" s="5" t="s">
        <v>717</v>
      </c>
      <c r="D8" s="5">
        <v>25</v>
      </c>
      <c r="E8" s="5">
        <v>1</v>
      </c>
      <c r="F8" s="761">
        <v>360</v>
      </c>
      <c r="G8" s="58">
        <v>32</v>
      </c>
      <c r="H8" s="58" t="s">
        <v>1743</v>
      </c>
      <c r="I8" s="5">
        <v>7.8</v>
      </c>
      <c r="J8" s="58" t="s">
        <v>931</v>
      </c>
      <c r="K8" s="58">
        <v>35</v>
      </c>
      <c r="L8" s="58">
        <v>4.8099999999999996</v>
      </c>
      <c r="M8" s="5">
        <v>39.17</v>
      </c>
      <c r="N8" s="759" t="s">
        <v>1716</v>
      </c>
    </row>
    <row r="9" spans="1:14" ht="52.8">
      <c r="A9" s="763" t="s">
        <v>954</v>
      </c>
      <c r="B9" s="163" t="s">
        <v>1742</v>
      </c>
      <c r="C9" s="155" t="s">
        <v>795</v>
      </c>
      <c r="D9" s="155">
        <v>10</v>
      </c>
      <c r="E9" s="155">
        <v>1</v>
      </c>
      <c r="F9" s="764">
        <v>360</v>
      </c>
      <c r="G9" s="163">
        <v>25</v>
      </c>
      <c r="H9" s="163" t="s">
        <v>955</v>
      </c>
      <c r="I9" s="155">
        <v>7</v>
      </c>
      <c r="J9" s="163" t="s">
        <v>956</v>
      </c>
      <c r="K9" s="163">
        <v>33</v>
      </c>
      <c r="L9" s="163">
        <v>0.99</v>
      </c>
      <c r="M9" s="155">
        <v>39.01</v>
      </c>
      <c r="N9" s="766" t="s">
        <v>766</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1260</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1253</v>
      </c>
      <c r="B5" s="625">
        <v>158.6</v>
      </c>
      <c r="C5" s="155" t="s">
        <v>39</v>
      </c>
      <c r="D5" s="277">
        <v>5</v>
      </c>
      <c r="E5" s="271">
        <v>1</v>
      </c>
      <c r="F5" s="277">
        <v>8</v>
      </c>
      <c r="G5" s="277">
        <v>4.5999999999999996</v>
      </c>
      <c r="H5" s="276" t="s">
        <v>1261</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0" t="s">
        <v>1262</v>
      </c>
      <c r="B1" s="801"/>
      <c r="C1" s="801"/>
      <c r="D1" s="801"/>
      <c r="E1" s="801"/>
      <c r="F1" s="801"/>
      <c r="G1" s="801"/>
      <c r="H1" s="801"/>
      <c r="I1" s="801"/>
      <c r="J1" s="801"/>
      <c r="K1" s="801"/>
      <c r="L1" s="801"/>
      <c r="M1" s="801"/>
      <c r="N1" s="80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1253</v>
      </c>
      <c r="B5" s="625">
        <v>158.6</v>
      </c>
      <c r="C5" s="155" t="s">
        <v>39</v>
      </c>
      <c r="D5" s="277">
        <v>5</v>
      </c>
      <c r="E5" s="271">
        <v>1</v>
      </c>
      <c r="F5" s="277">
        <v>181</v>
      </c>
      <c r="G5" s="277">
        <v>4.5999999999999996</v>
      </c>
      <c r="H5" s="276" t="s">
        <v>1261</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1263</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47">
        <v>1</v>
      </c>
      <c r="B4" s="1">
        <v>2</v>
      </c>
      <c r="C4" s="1">
        <v>3</v>
      </c>
      <c r="D4" s="1">
        <v>4</v>
      </c>
      <c r="E4" s="1">
        <v>5</v>
      </c>
      <c r="F4" s="1">
        <v>6</v>
      </c>
      <c r="G4" s="1">
        <v>7</v>
      </c>
      <c r="H4" s="1">
        <v>8</v>
      </c>
      <c r="I4" s="1">
        <v>9</v>
      </c>
      <c r="J4" s="1">
        <v>10</v>
      </c>
      <c r="K4" s="1">
        <v>11</v>
      </c>
      <c r="L4" s="1">
        <v>12</v>
      </c>
      <c r="M4" s="1">
        <v>13</v>
      </c>
      <c r="N4" s="446">
        <v>14</v>
      </c>
    </row>
    <row r="5" spans="1:14" ht="39.6">
      <c r="A5" s="305" t="s">
        <v>1264</v>
      </c>
      <c r="B5" s="626">
        <v>158.72499999999999</v>
      </c>
      <c r="C5" s="627" t="s">
        <v>909</v>
      </c>
      <c r="D5" s="163">
        <v>0.6</v>
      </c>
      <c r="E5" s="163">
        <v>1</v>
      </c>
      <c r="F5" s="163">
        <v>266</v>
      </c>
      <c r="G5" s="163">
        <v>7.5</v>
      </c>
      <c r="H5" s="525" t="s">
        <v>1265</v>
      </c>
      <c r="I5" s="163">
        <v>3</v>
      </c>
      <c r="J5" s="163" t="s">
        <v>892</v>
      </c>
      <c r="K5" s="163">
        <v>8</v>
      </c>
      <c r="L5" s="163">
        <v>0.82</v>
      </c>
      <c r="M5" s="163">
        <v>26.96</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0" t="s">
        <v>1266</v>
      </c>
      <c r="B1" s="801"/>
      <c r="C1" s="801"/>
      <c r="D1" s="801"/>
      <c r="E1" s="801"/>
      <c r="F1" s="801"/>
      <c r="G1" s="801"/>
      <c r="H1" s="801"/>
      <c r="I1" s="801"/>
      <c r="J1" s="801"/>
      <c r="K1" s="801"/>
      <c r="L1" s="801"/>
      <c r="M1" s="801"/>
      <c r="N1" s="80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47">
        <v>1</v>
      </c>
      <c r="B4" s="1">
        <v>2</v>
      </c>
      <c r="C4" s="1">
        <v>3</v>
      </c>
      <c r="D4" s="1">
        <v>4</v>
      </c>
      <c r="E4" s="1">
        <v>5</v>
      </c>
      <c r="F4" s="1">
        <v>6</v>
      </c>
      <c r="G4" s="1">
        <v>7</v>
      </c>
      <c r="H4" s="1">
        <v>8</v>
      </c>
      <c r="I4" s="1">
        <v>9</v>
      </c>
      <c r="J4" s="1">
        <v>10</v>
      </c>
      <c r="K4" s="1">
        <v>11</v>
      </c>
      <c r="L4" s="1">
        <v>12</v>
      </c>
      <c r="M4" s="1">
        <v>13</v>
      </c>
      <c r="N4" s="446">
        <v>14</v>
      </c>
    </row>
    <row r="5" spans="1:14" ht="39.6">
      <c r="A5" s="468" t="s">
        <v>1264</v>
      </c>
      <c r="B5" s="155">
        <v>158.72499999999999</v>
      </c>
      <c r="C5" s="569" t="s">
        <v>909</v>
      </c>
      <c r="D5" s="155">
        <v>3.1</v>
      </c>
      <c r="E5" s="155">
        <v>1</v>
      </c>
      <c r="F5" s="290">
        <v>77</v>
      </c>
      <c r="G5" s="290">
        <v>8</v>
      </c>
      <c r="H5" s="155" t="s">
        <v>1265</v>
      </c>
      <c r="I5" s="290">
        <v>3</v>
      </c>
      <c r="J5" s="155" t="s">
        <v>892</v>
      </c>
      <c r="K5" s="290">
        <v>9</v>
      </c>
      <c r="L5" s="155">
        <v>0.91</v>
      </c>
      <c r="M5" s="155">
        <v>33.24</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1267</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47">
        <v>1</v>
      </c>
      <c r="B4" s="1">
        <v>2</v>
      </c>
      <c r="C4" s="1">
        <v>3</v>
      </c>
      <c r="D4" s="1">
        <v>4</v>
      </c>
      <c r="E4" s="1">
        <v>5</v>
      </c>
      <c r="F4" s="1">
        <v>6</v>
      </c>
      <c r="G4" s="1">
        <v>7</v>
      </c>
      <c r="H4" s="1">
        <v>8</v>
      </c>
      <c r="I4" s="1">
        <v>9</v>
      </c>
      <c r="J4" s="1">
        <v>10</v>
      </c>
      <c r="K4" s="1">
        <v>11</v>
      </c>
      <c r="L4" s="1">
        <v>12</v>
      </c>
      <c r="M4" s="1">
        <v>13</v>
      </c>
      <c r="N4" s="446">
        <v>14</v>
      </c>
    </row>
    <row r="5" spans="1:14" ht="26.4">
      <c r="A5" s="305" t="s">
        <v>1232</v>
      </c>
      <c r="B5" s="364" t="s">
        <v>1268</v>
      </c>
      <c r="C5" s="627" t="s">
        <v>795</v>
      </c>
      <c r="D5" s="163">
        <v>3.3</v>
      </c>
      <c r="E5" s="163">
        <v>1</v>
      </c>
      <c r="F5" s="163">
        <v>144</v>
      </c>
      <c r="G5" s="163">
        <v>7</v>
      </c>
      <c r="H5" s="525" t="s">
        <v>1269</v>
      </c>
      <c r="I5" s="163">
        <v>7.15</v>
      </c>
      <c r="J5" s="163" t="s">
        <v>892</v>
      </c>
      <c r="K5" s="163">
        <v>9</v>
      </c>
      <c r="L5" s="163">
        <v>0.95</v>
      </c>
      <c r="M5" s="163">
        <v>34.24</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1270</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1253</v>
      </c>
      <c r="B5" s="625" t="s">
        <v>844</v>
      </c>
      <c r="C5" s="155" t="s">
        <v>801</v>
      </c>
      <c r="D5" s="277">
        <v>5</v>
      </c>
      <c r="E5" s="271">
        <v>1</v>
      </c>
      <c r="F5" s="155" t="s">
        <v>1271</v>
      </c>
      <c r="G5" s="277">
        <v>18</v>
      </c>
      <c r="H5" s="276" t="s">
        <v>1259</v>
      </c>
      <c r="I5" s="277">
        <v>9.5</v>
      </c>
      <c r="J5" s="277" t="s">
        <v>803</v>
      </c>
      <c r="K5" s="290">
        <v>23</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282" t="s">
        <v>1253</v>
      </c>
      <c r="B5" s="74" t="s">
        <v>800</v>
      </c>
      <c r="C5" s="5" t="s">
        <v>801</v>
      </c>
      <c r="D5" s="6">
        <v>5</v>
      </c>
      <c r="E5" s="7">
        <v>1</v>
      </c>
      <c r="F5" s="5" t="s">
        <v>1273</v>
      </c>
      <c r="G5" s="6">
        <v>5</v>
      </c>
      <c r="H5" s="3" t="s">
        <v>1259</v>
      </c>
      <c r="I5" s="6">
        <v>9.5</v>
      </c>
      <c r="J5" s="6" t="s">
        <v>803</v>
      </c>
      <c r="K5" s="50">
        <v>10</v>
      </c>
      <c r="L5" s="6">
        <v>0.27</v>
      </c>
      <c r="M5" s="6" t="s">
        <v>63</v>
      </c>
      <c r="N5" s="269" t="s">
        <v>27</v>
      </c>
    </row>
    <row r="6" spans="1:14" ht="39.6">
      <c r="A6" s="468" t="s">
        <v>1264</v>
      </c>
      <c r="B6" s="155">
        <v>158.72499999999999</v>
      </c>
      <c r="C6" s="569" t="s">
        <v>909</v>
      </c>
      <c r="D6" s="155">
        <v>1.7</v>
      </c>
      <c r="E6" s="155">
        <v>1</v>
      </c>
      <c r="F6" s="290">
        <v>88</v>
      </c>
      <c r="G6" s="290">
        <v>7</v>
      </c>
      <c r="H6" s="155" t="s">
        <v>1265</v>
      </c>
      <c r="I6" s="290">
        <v>3</v>
      </c>
      <c r="J6" s="155" t="s">
        <v>892</v>
      </c>
      <c r="K6" s="290">
        <v>9</v>
      </c>
      <c r="L6" s="290">
        <v>0.91</v>
      </c>
      <c r="M6" s="290">
        <v>31.39</v>
      </c>
      <c r="N6" s="628" t="s">
        <v>59</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1274</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1253</v>
      </c>
      <c r="B5" s="625" t="s">
        <v>800</v>
      </c>
      <c r="C5" s="155" t="s">
        <v>801</v>
      </c>
      <c r="D5" s="277">
        <v>5</v>
      </c>
      <c r="E5" s="271">
        <v>1</v>
      </c>
      <c r="F5" s="155" t="s">
        <v>1275</v>
      </c>
      <c r="G5" s="277">
        <v>5</v>
      </c>
      <c r="H5" s="276" t="s">
        <v>1259</v>
      </c>
      <c r="I5" s="277">
        <v>9.5</v>
      </c>
      <c r="J5" s="277" t="s">
        <v>803</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1276</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1253</v>
      </c>
      <c r="B5" s="625" t="s">
        <v>800</v>
      </c>
      <c r="C5" s="155" t="s">
        <v>801</v>
      </c>
      <c r="D5" s="277">
        <v>5</v>
      </c>
      <c r="E5" s="271">
        <v>1</v>
      </c>
      <c r="F5" s="155" t="s">
        <v>1277</v>
      </c>
      <c r="G5" s="277">
        <v>5</v>
      </c>
      <c r="H5" s="276" t="s">
        <v>1259</v>
      </c>
      <c r="I5" s="277">
        <v>9.5</v>
      </c>
      <c r="J5" s="277" t="s">
        <v>803</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1278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1253</v>
      </c>
      <c r="B5" s="625" t="s">
        <v>832</v>
      </c>
      <c r="C5" s="155" t="s">
        <v>801</v>
      </c>
      <c r="D5" s="277">
        <v>5</v>
      </c>
      <c r="E5" s="271">
        <v>1</v>
      </c>
      <c r="F5" s="155" t="s">
        <v>1279</v>
      </c>
      <c r="G5" s="277">
        <v>5</v>
      </c>
      <c r="H5" s="276" t="s">
        <v>1259</v>
      </c>
      <c r="I5" s="277">
        <v>9.5</v>
      </c>
      <c r="J5" s="277" t="s">
        <v>803</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770"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807" t="s">
        <v>1746</v>
      </c>
      <c r="B1" s="807"/>
      <c r="C1" s="807"/>
      <c r="D1" s="807"/>
      <c r="E1" s="807"/>
      <c r="F1" s="807"/>
      <c r="G1" s="807"/>
      <c r="H1" s="807"/>
      <c r="I1" s="807"/>
      <c r="J1" s="807"/>
      <c r="K1" s="807"/>
      <c r="L1" s="807"/>
      <c r="M1" s="807"/>
      <c r="N1" s="807"/>
    </row>
    <row r="2" spans="1:14" s="774" customFormat="1" ht="39.6">
      <c r="A2" s="771" t="s">
        <v>1</v>
      </c>
      <c r="B2" s="772" t="s">
        <v>2</v>
      </c>
      <c r="C2" s="772" t="s">
        <v>3</v>
      </c>
      <c r="D2" s="772" t="s">
        <v>4</v>
      </c>
      <c r="E2" s="772" t="s">
        <v>744</v>
      </c>
      <c r="F2" s="772" t="s">
        <v>5</v>
      </c>
      <c r="G2" s="772" t="s">
        <v>6</v>
      </c>
      <c r="H2" s="772" t="s">
        <v>7</v>
      </c>
      <c r="I2" s="772" t="s">
        <v>8</v>
      </c>
      <c r="J2" s="772" t="s">
        <v>9</v>
      </c>
      <c r="K2" s="772" t="s">
        <v>10</v>
      </c>
      <c r="L2" s="772" t="s">
        <v>11</v>
      </c>
      <c r="M2" s="772" t="s">
        <v>12</v>
      </c>
      <c r="N2" s="773" t="s">
        <v>13</v>
      </c>
    </row>
    <row r="3" spans="1:14">
      <c r="A3" s="470" t="s">
        <v>14</v>
      </c>
      <c r="B3" s="58" t="s">
        <v>15</v>
      </c>
      <c r="C3" s="5"/>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52.8">
      <c r="A5" s="470" t="s">
        <v>912</v>
      </c>
      <c r="B5" s="12" t="s">
        <v>950</v>
      </c>
      <c r="C5" s="5" t="s">
        <v>902</v>
      </c>
      <c r="D5" s="59">
        <v>0.2</v>
      </c>
      <c r="E5" s="58">
        <v>2</v>
      </c>
      <c r="F5" s="58">
        <v>329</v>
      </c>
      <c r="G5" s="58">
        <v>40.5</v>
      </c>
      <c r="H5" s="58" t="s">
        <v>913</v>
      </c>
      <c r="I5" s="58">
        <v>40.299999999999997</v>
      </c>
      <c r="J5" s="58" t="s">
        <v>877</v>
      </c>
      <c r="K5" s="58">
        <v>45</v>
      </c>
      <c r="L5" s="58">
        <v>2.7</v>
      </c>
      <c r="M5" s="58">
        <v>20.3</v>
      </c>
      <c r="N5" s="759" t="s">
        <v>1716</v>
      </c>
    </row>
    <row r="6" spans="1:14" ht="26.4">
      <c r="A6" s="470" t="s">
        <v>912</v>
      </c>
      <c r="B6" s="12" t="s">
        <v>951</v>
      </c>
      <c r="C6" s="5" t="s">
        <v>902</v>
      </c>
      <c r="D6" s="59">
        <v>0.2</v>
      </c>
      <c r="E6" s="58">
        <v>2</v>
      </c>
      <c r="F6" s="58">
        <v>152</v>
      </c>
      <c r="G6" s="58">
        <v>40.5</v>
      </c>
      <c r="H6" s="58" t="s">
        <v>957</v>
      </c>
      <c r="I6" s="58">
        <v>43.3</v>
      </c>
      <c r="J6" s="58" t="s">
        <v>877</v>
      </c>
      <c r="K6" s="58">
        <v>45</v>
      </c>
      <c r="L6" s="58">
        <v>2.7</v>
      </c>
      <c r="M6" s="58">
        <v>20.3</v>
      </c>
      <c r="N6" s="759" t="s">
        <v>1716</v>
      </c>
    </row>
    <row r="7" spans="1:14" ht="26.4">
      <c r="A7" s="760" t="s">
        <v>927</v>
      </c>
      <c r="B7" s="58" t="s">
        <v>953</v>
      </c>
      <c r="C7" s="5" t="s">
        <v>717</v>
      </c>
      <c r="D7" s="5">
        <v>25</v>
      </c>
      <c r="E7" s="5">
        <v>1</v>
      </c>
      <c r="F7" s="761">
        <v>360</v>
      </c>
      <c r="G7" s="58">
        <v>43</v>
      </c>
      <c r="H7" s="58" t="s">
        <v>1745</v>
      </c>
      <c r="I7" s="5">
        <v>6</v>
      </c>
      <c r="J7" s="58" t="s">
        <v>931</v>
      </c>
      <c r="K7" s="58">
        <v>48</v>
      </c>
      <c r="L7" s="58">
        <v>6.6</v>
      </c>
      <c r="M7" s="5">
        <v>37.380000000000003</v>
      </c>
      <c r="N7" s="759" t="s">
        <v>1716</v>
      </c>
    </row>
    <row r="8" spans="1:14" ht="52.8">
      <c r="A8" s="763" t="s">
        <v>958</v>
      </c>
      <c r="B8" s="163" t="s">
        <v>1744</v>
      </c>
      <c r="C8" s="155" t="s">
        <v>717</v>
      </c>
      <c r="D8" s="155">
        <v>10</v>
      </c>
      <c r="E8" s="155">
        <v>1</v>
      </c>
      <c r="F8" s="764">
        <v>329</v>
      </c>
      <c r="G8" s="163">
        <v>43</v>
      </c>
      <c r="H8" s="163" t="s">
        <v>959</v>
      </c>
      <c r="I8" s="155" t="s">
        <v>50</v>
      </c>
      <c r="J8" s="163" t="s">
        <v>931</v>
      </c>
      <c r="K8" s="163">
        <v>48</v>
      </c>
      <c r="L8" s="163">
        <v>10.31</v>
      </c>
      <c r="M8" s="155">
        <v>29.69</v>
      </c>
      <c r="N8" s="766" t="s">
        <v>1716</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1280</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s="49" customFormat="1" ht="20.100000000000001" customHeight="1">
      <c r="A5" s="608" t="s">
        <v>1253</v>
      </c>
      <c r="B5" s="625" t="s">
        <v>832</v>
      </c>
      <c r="C5" s="155" t="s">
        <v>801</v>
      </c>
      <c r="D5" s="277">
        <v>5</v>
      </c>
      <c r="E5" s="271">
        <v>1</v>
      </c>
      <c r="F5" s="155" t="s">
        <v>1281</v>
      </c>
      <c r="G5" s="277">
        <v>5</v>
      </c>
      <c r="H5" s="276" t="s">
        <v>1259</v>
      </c>
      <c r="I5" s="277">
        <v>9.5</v>
      </c>
      <c r="J5" s="277" t="s">
        <v>803</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608" t="s">
        <v>1253</v>
      </c>
      <c r="B5" s="625" t="s">
        <v>832</v>
      </c>
      <c r="C5" s="155" t="s">
        <v>801</v>
      </c>
      <c r="D5" s="277">
        <v>5</v>
      </c>
      <c r="E5" s="271">
        <v>1</v>
      </c>
      <c r="F5" s="155" t="s">
        <v>1283</v>
      </c>
      <c r="G5" s="277">
        <v>5</v>
      </c>
      <c r="H5" s="276" t="s">
        <v>1259</v>
      </c>
      <c r="I5" s="277">
        <v>9.5</v>
      </c>
      <c r="J5" s="277" t="s">
        <v>803</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1284</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47">
        <v>1</v>
      </c>
      <c r="B4" s="1">
        <v>2</v>
      </c>
      <c r="C4" s="1">
        <v>3</v>
      </c>
      <c r="D4" s="1">
        <v>4</v>
      </c>
      <c r="E4" s="1">
        <v>5</v>
      </c>
      <c r="F4" s="1">
        <v>6</v>
      </c>
      <c r="G4" s="1">
        <v>7</v>
      </c>
      <c r="H4" s="1">
        <v>8</v>
      </c>
      <c r="I4" s="1">
        <v>9</v>
      </c>
      <c r="J4" s="1">
        <v>10</v>
      </c>
      <c r="K4" s="1">
        <v>11</v>
      </c>
      <c r="L4" s="1">
        <v>12</v>
      </c>
      <c r="M4" s="1">
        <v>13</v>
      </c>
      <c r="N4" s="446">
        <v>14</v>
      </c>
    </row>
    <row r="5" spans="1:14" ht="15.6">
      <c r="A5" s="608" t="s">
        <v>1253</v>
      </c>
      <c r="B5" s="625" t="s">
        <v>844</v>
      </c>
      <c r="C5" s="155" t="s">
        <v>801</v>
      </c>
      <c r="D5" s="277">
        <v>5</v>
      </c>
      <c r="E5" s="271">
        <v>1</v>
      </c>
      <c r="F5" s="155" t="s">
        <v>1285</v>
      </c>
      <c r="G5" s="277">
        <v>5</v>
      </c>
      <c r="H5" s="276" t="s">
        <v>1259</v>
      </c>
      <c r="I5" s="277">
        <v>9.5</v>
      </c>
      <c r="J5" s="277" t="s">
        <v>803</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1286</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47">
        <v>1</v>
      </c>
      <c r="B4" s="1">
        <v>2</v>
      </c>
      <c r="C4" s="1">
        <v>3</v>
      </c>
      <c r="D4" s="1">
        <v>4</v>
      </c>
      <c r="E4" s="1">
        <v>5</v>
      </c>
      <c r="F4" s="1">
        <v>6</v>
      </c>
      <c r="G4" s="1">
        <v>7</v>
      </c>
      <c r="H4" s="1">
        <v>8</v>
      </c>
      <c r="I4" s="1">
        <v>9</v>
      </c>
      <c r="J4" s="1">
        <v>10</v>
      </c>
      <c r="K4" s="1">
        <v>11</v>
      </c>
      <c r="L4" s="1">
        <v>12</v>
      </c>
      <c r="M4" s="1">
        <v>13</v>
      </c>
      <c r="N4" s="446">
        <v>14</v>
      </c>
    </row>
    <row r="5" spans="1:14" ht="15.6">
      <c r="A5" s="608" t="s">
        <v>1253</v>
      </c>
      <c r="B5" s="625" t="s">
        <v>844</v>
      </c>
      <c r="C5" s="155" t="s">
        <v>801</v>
      </c>
      <c r="D5" s="277">
        <v>5</v>
      </c>
      <c r="E5" s="271">
        <v>1</v>
      </c>
      <c r="F5" s="155" t="s">
        <v>1287</v>
      </c>
      <c r="G5" s="277">
        <v>5</v>
      </c>
      <c r="H5" s="276" t="s">
        <v>1259</v>
      </c>
      <c r="I5" s="277">
        <v>9.5</v>
      </c>
      <c r="J5" s="277" t="s">
        <v>803</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803" t="s">
        <v>1288</v>
      </c>
      <c r="B1" s="803"/>
      <c r="C1" s="803"/>
      <c r="D1" s="803"/>
      <c r="E1" s="803"/>
      <c r="F1" s="803"/>
      <c r="G1" s="803"/>
      <c r="H1" s="803"/>
      <c r="I1" s="803"/>
      <c r="J1" s="803"/>
      <c r="K1" s="803"/>
      <c r="L1" s="803"/>
      <c r="M1" s="803"/>
      <c r="N1" s="803"/>
    </row>
    <row r="2" spans="1:15"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5">
      <c r="A3" s="444"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47">
        <v>1</v>
      </c>
      <c r="B4" s="1">
        <v>2</v>
      </c>
      <c r="C4" s="1">
        <v>3</v>
      </c>
      <c r="D4" s="1">
        <v>4</v>
      </c>
      <c r="E4" s="1">
        <v>5</v>
      </c>
      <c r="F4" s="1">
        <v>6</v>
      </c>
      <c r="G4" s="1">
        <v>7</v>
      </c>
      <c r="H4" s="1">
        <v>8</v>
      </c>
      <c r="I4" s="1">
        <v>9</v>
      </c>
      <c r="J4" s="1">
        <v>10</v>
      </c>
      <c r="K4" s="1">
        <v>11</v>
      </c>
      <c r="L4" s="1">
        <v>12</v>
      </c>
      <c r="M4" s="1">
        <v>13</v>
      </c>
      <c r="N4" s="446">
        <v>14</v>
      </c>
      <c r="O4" s="629"/>
    </row>
    <row r="5" spans="1:15" ht="15.6">
      <c r="A5" s="608" t="s">
        <v>1253</v>
      </c>
      <c r="B5" s="625" t="s">
        <v>844</v>
      </c>
      <c r="C5" s="155" t="s">
        <v>801</v>
      </c>
      <c r="D5" s="277">
        <v>5</v>
      </c>
      <c r="E5" s="271">
        <v>1</v>
      </c>
      <c r="F5" s="155" t="s">
        <v>1289</v>
      </c>
      <c r="G5" s="277">
        <v>5</v>
      </c>
      <c r="H5" s="276" t="s">
        <v>1259</v>
      </c>
      <c r="I5" s="277">
        <v>9.5</v>
      </c>
      <c r="J5" s="277" t="s">
        <v>803</v>
      </c>
      <c r="K5" s="290">
        <v>10</v>
      </c>
      <c r="L5" s="277">
        <v>0.27</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834" t="s">
        <v>1290</v>
      </c>
      <c r="B1" s="835"/>
      <c r="C1" s="835"/>
      <c r="D1" s="835"/>
      <c r="E1" s="835"/>
      <c r="F1" s="835"/>
      <c r="G1" s="835"/>
      <c r="H1" s="835"/>
      <c r="I1" s="835"/>
      <c r="J1" s="835"/>
      <c r="K1" s="835"/>
      <c r="L1" s="835"/>
      <c r="M1" s="835"/>
      <c r="N1" s="836"/>
    </row>
    <row r="2" spans="1:15"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5">
      <c r="A3" s="444"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47">
        <v>1</v>
      </c>
      <c r="B4" s="1">
        <v>2</v>
      </c>
      <c r="C4" s="1">
        <v>3</v>
      </c>
      <c r="D4" s="1">
        <v>4</v>
      </c>
      <c r="E4" s="1">
        <v>5</v>
      </c>
      <c r="F4" s="1">
        <v>6</v>
      </c>
      <c r="G4" s="1">
        <v>7</v>
      </c>
      <c r="H4" s="1">
        <v>8</v>
      </c>
      <c r="I4" s="1">
        <v>9</v>
      </c>
      <c r="J4" s="1">
        <v>10</v>
      </c>
      <c r="K4" s="1">
        <v>11</v>
      </c>
      <c r="L4" s="1">
        <v>12</v>
      </c>
      <c r="M4" s="1">
        <v>13</v>
      </c>
      <c r="N4" s="446">
        <v>14</v>
      </c>
      <c r="O4" s="81"/>
    </row>
    <row r="5" spans="1:15" ht="39.6">
      <c r="A5" s="608" t="s">
        <v>1253</v>
      </c>
      <c r="B5" s="625">
        <v>158.55000000000001</v>
      </c>
      <c r="C5" s="155" t="s">
        <v>39</v>
      </c>
      <c r="D5" s="277">
        <v>5</v>
      </c>
      <c r="E5" s="271">
        <v>1</v>
      </c>
      <c r="F5" s="277">
        <v>212</v>
      </c>
      <c r="G5" s="277">
        <v>4.5999999999999996</v>
      </c>
      <c r="H5" s="276" t="s">
        <v>1261</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1291</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608" t="s">
        <v>1253</v>
      </c>
      <c r="B5" s="625">
        <v>158.55000000000001</v>
      </c>
      <c r="C5" s="155" t="s">
        <v>39</v>
      </c>
      <c r="D5" s="277">
        <v>5</v>
      </c>
      <c r="E5" s="271">
        <v>1</v>
      </c>
      <c r="F5" s="277">
        <v>211</v>
      </c>
      <c r="G5" s="277">
        <v>4.5999999999999996</v>
      </c>
      <c r="H5" s="276" t="s">
        <v>1261</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ht="39.6">
      <c r="A5" s="608" t="s">
        <v>1253</v>
      </c>
      <c r="B5" s="625">
        <v>158.55000000000001</v>
      </c>
      <c r="C5" s="155" t="s">
        <v>39</v>
      </c>
      <c r="D5" s="277">
        <v>5</v>
      </c>
      <c r="E5" s="271">
        <v>1</v>
      </c>
      <c r="F5" s="277">
        <v>190</v>
      </c>
      <c r="G5" s="277">
        <v>4.5999999999999996</v>
      </c>
      <c r="H5" s="276" t="s">
        <v>1261</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807" t="s">
        <v>1293</v>
      </c>
      <c r="B1" s="807"/>
      <c r="C1" s="807"/>
      <c r="D1" s="807"/>
      <c r="E1" s="807"/>
      <c r="F1" s="807"/>
      <c r="G1" s="807"/>
      <c r="H1" s="807"/>
      <c r="I1" s="807"/>
      <c r="J1" s="807"/>
      <c r="K1" s="807"/>
      <c r="L1" s="807"/>
      <c r="M1" s="807"/>
      <c r="N1" s="807"/>
    </row>
    <row r="2" spans="1:14" ht="39.6">
      <c r="A2" s="469" t="s">
        <v>1</v>
      </c>
      <c r="B2" s="169" t="s">
        <v>2</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69">
        <v>1</v>
      </c>
      <c r="B4" s="448">
        <v>2</v>
      </c>
      <c r="C4" s="448">
        <v>3</v>
      </c>
      <c r="D4" s="448">
        <v>4</v>
      </c>
      <c r="E4" s="448">
        <v>5</v>
      </c>
      <c r="F4" s="448">
        <v>6</v>
      </c>
      <c r="G4" s="448">
        <v>7</v>
      </c>
      <c r="H4" s="448">
        <v>8</v>
      </c>
      <c r="I4" s="448">
        <v>9</v>
      </c>
      <c r="J4" s="448">
        <v>10</v>
      </c>
      <c r="K4" s="448">
        <v>11</v>
      </c>
      <c r="L4" s="448">
        <v>12</v>
      </c>
      <c r="M4" s="448">
        <v>13</v>
      </c>
      <c r="N4" s="471">
        <v>14</v>
      </c>
    </row>
    <row r="5" spans="1:14" ht="39.6">
      <c r="A5" s="608" t="s">
        <v>1253</v>
      </c>
      <c r="B5" s="625">
        <v>158.6</v>
      </c>
      <c r="C5" s="155" t="s">
        <v>39</v>
      </c>
      <c r="D5" s="277">
        <v>5</v>
      </c>
      <c r="E5" s="271">
        <v>1</v>
      </c>
      <c r="F5" s="277">
        <v>188</v>
      </c>
      <c r="G5" s="277">
        <v>4.5999999999999996</v>
      </c>
      <c r="H5" s="276" t="s">
        <v>1261</v>
      </c>
      <c r="I5" s="277">
        <v>9.5</v>
      </c>
      <c r="J5" s="272" t="s">
        <v>42</v>
      </c>
      <c r="K5" s="271">
        <v>15</v>
      </c>
      <c r="L5" s="277">
        <v>0.25</v>
      </c>
      <c r="M5" s="277" t="s">
        <v>63</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1294</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47">
        <v>1</v>
      </c>
      <c r="B4" s="1">
        <v>2</v>
      </c>
      <c r="C4" s="1">
        <v>3</v>
      </c>
      <c r="D4" s="1">
        <v>4</v>
      </c>
      <c r="E4" s="1">
        <v>5</v>
      </c>
      <c r="F4" s="1">
        <v>6</v>
      </c>
      <c r="G4" s="1">
        <v>7</v>
      </c>
      <c r="H4" s="1">
        <v>8</v>
      </c>
      <c r="I4" s="1">
        <v>9</v>
      </c>
      <c r="J4" s="1">
        <v>10</v>
      </c>
      <c r="K4" s="1">
        <v>11</v>
      </c>
      <c r="L4" s="1">
        <v>12</v>
      </c>
      <c r="M4" s="1">
        <v>13</v>
      </c>
      <c r="N4" s="446">
        <v>14</v>
      </c>
    </row>
    <row r="5" spans="1:14" ht="39.6">
      <c r="A5" s="305" t="s">
        <v>1264</v>
      </c>
      <c r="B5" s="364">
        <v>158.72499999999999</v>
      </c>
      <c r="C5" s="627" t="s">
        <v>909</v>
      </c>
      <c r="D5" s="163">
        <v>3.1</v>
      </c>
      <c r="E5" s="163">
        <v>1</v>
      </c>
      <c r="F5" s="163">
        <v>77</v>
      </c>
      <c r="G5" s="163">
        <v>8</v>
      </c>
      <c r="H5" s="525" t="s">
        <v>1265</v>
      </c>
      <c r="I5" s="163">
        <v>3</v>
      </c>
      <c r="J5" s="163" t="s">
        <v>892</v>
      </c>
      <c r="K5" s="163">
        <v>10.5</v>
      </c>
      <c r="L5" s="163">
        <v>1.17</v>
      </c>
      <c r="M5" s="163">
        <v>33.74</v>
      </c>
      <c r="N5" s="176" t="s">
        <v>59</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803" t="s">
        <v>960</v>
      </c>
      <c r="B1" s="803"/>
      <c r="C1" s="803"/>
      <c r="D1" s="803"/>
      <c r="E1" s="803"/>
      <c r="F1" s="803"/>
      <c r="G1" s="803"/>
      <c r="H1" s="803"/>
      <c r="I1" s="803"/>
      <c r="J1" s="803"/>
      <c r="K1" s="803"/>
      <c r="L1" s="803"/>
      <c r="M1" s="803"/>
      <c r="N1" s="803"/>
    </row>
    <row r="2" spans="1:18"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8">
      <c r="A3" s="444"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47">
        <v>1</v>
      </c>
      <c r="B4" s="1">
        <v>2</v>
      </c>
      <c r="C4" s="1">
        <v>3</v>
      </c>
      <c r="D4" s="1">
        <v>4</v>
      </c>
      <c r="E4" s="1">
        <v>5</v>
      </c>
      <c r="F4" s="1">
        <v>6</v>
      </c>
      <c r="G4" s="1">
        <v>7</v>
      </c>
      <c r="H4" s="1">
        <v>8</v>
      </c>
      <c r="I4" s="1">
        <v>9</v>
      </c>
      <c r="J4" s="1">
        <v>10</v>
      </c>
      <c r="K4" s="1">
        <v>11</v>
      </c>
      <c r="L4" s="1">
        <v>12</v>
      </c>
      <c r="M4" s="1">
        <v>13</v>
      </c>
      <c r="N4" s="446">
        <v>14</v>
      </c>
      <c r="O4" s="15"/>
      <c r="P4" s="52"/>
      <c r="Q4" s="53"/>
      <c r="R4" s="54"/>
    </row>
    <row r="5" spans="1:18" ht="92.4">
      <c r="A5" s="300" t="s">
        <v>961</v>
      </c>
      <c r="B5" s="5" t="s">
        <v>962</v>
      </c>
      <c r="C5" s="5" t="s">
        <v>963</v>
      </c>
      <c r="D5" s="50">
        <v>1</v>
      </c>
      <c r="E5" s="50">
        <v>2</v>
      </c>
      <c r="F5" s="50">
        <v>338</v>
      </c>
      <c r="G5" s="50">
        <v>61</v>
      </c>
      <c r="H5" s="5" t="s">
        <v>964</v>
      </c>
      <c r="I5" s="50" t="s">
        <v>965</v>
      </c>
      <c r="J5" s="5" t="s">
        <v>966</v>
      </c>
      <c r="K5" s="50">
        <v>72</v>
      </c>
      <c r="L5" s="51">
        <v>4.1040000000000001</v>
      </c>
      <c r="M5" s="51">
        <v>25.896000000000001</v>
      </c>
      <c r="N5" s="289" t="s">
        <v>967</v>
      </c>
      <c r="O5" s="15"/>
      <c r="P5" s="52"/>
      <c r="Q5" s="53"/>
      <c r="R5" s="54"/>
    </row>
    <row r="6" spans="1:18" ht="92.4">
      <c r="A6" s="300" t="s">
        <v>968</v>
      </c>
      <c r="B6" s="5" t="s">
        <v>969</v>
      </c>
      <c r="C6" s="5" t="s">
        <v>963</v>
      </c>
      <c r="D6" s="50">
        <v>0.2</v>
      </c>
      <c r="E6" s="50">
        <v>2</v>
      </c>
      <c r="F6" s="50">
        <v>180</v>
      </c>
      <c r="G6" s="50">
        <v>61</v>
      </c>
      <c r="H6" s="5" t="s">
        <v>964</v>
      </c>
      <c r="I6" s="50" t="s">
        <v>965</v>
      </c>
      <c r="J6" s="5" t="s">
        <v>966</v>
      </c>
      <c r="K6" s="50">
        <v>72</v>
      </c>
      <c r="L6" s="51">
        <v>4.1040000000000001</v>
      </c>
      <c r="M6" s="51">
        <v>18.896000000000001</v>
      </c>
      <c r="N6" s="289" t="s">
        <v>967</v>
      </c>
      <c r="O6" s="15"/>
      <c r="P6" s="15"/>
      <c r="Q6" s="53"/>
      <c r="R6" s="54"/>
    </row>
    <row r="7" spans="1:18" ht="39.6">
      <c r="A7" s="300" t="s">
        <v>970</v>
      </c>
      <c r="B7" s="5" t="s">
        <v>971</v>
      </c>
      <c r="C7" s="50" t="s">
        <v>972</v>
      </c>
      <c r="D7" s="50">
        <v>25</v>
      </c>
      <c r="E7" s="50">
        <v>1</v>
      </c>
      <c r="F7" s="50" t="s">
        <v>40</v>
      </c>
      <c r="G7" s="50">
        <v>62</v>
      </c>
      <c r="H7" s="5" t="s">
        <v>973</v>
      </c>
      <c r="I7" s="50">
        <v>6.7</v>
      </c>
      <c r="J7" s="5" t="s">
        <v>974</v>
      </c>
      <c r="K7" s="50">
        <v>74</v>
      </c>
      <c r="L7" s="51">
        <v>2.7380000000000004</v>
      </c>
      <c r="M7" s="51">
        <v>39.262</v>
      </c>
      <c r="N7" s="289" t="s">
        <v>967</v>
      </c>
      <c r="O7" s="15"/>
      <c r="P7" s="55"/>
      <c r="Q7" s="53"/>
      <c r="R7" s="54"/>
    </row>
    <row r="8" spans="1:18" ht="145.19999999999999">
      <c r="A8" s="300" t="s">
        <v>975</v>
      </c>
      <c r="B8" s="5" t="s">
        <v>976</v>
      </c>
      <c r="C8" s="50" t="s">
        <v>977</v>
      </c>
      <c r="D8" s="50">
        <v>10</v>
      </c>
      <c r="E8" s="50">
        <v>3</v>
      </c>
      <c r="F8" s="50" t="s">
        <v>40</v>
      </c>
      <c r="G8" s="50">
        <v>63</v>
      </c>
      <c r="H8" s="5" t="s">
        <v>63</v>
      </c>
      <c r="I8" s="50">
        <v>4</v>
      </c>
      <c r="J8" s="5" t="s">
        <v>978</v>
      </c>
      <c r="K8" s="50">
        <v>76</v>
      </c>
      <c r="L8" s="51">
        <v>3.61</v>
      </c>
      <c r="M8" s="51">
        <v>35.83</v>
      </c>
      <c r="N8" s="289" t="s">
        <v>967</v>
      </c>
      <c r="O8" s="15"/>
      <c r="Q8" s="56"/>
    </row>
    <row r="9" spans="1:18" ht="52.8">
      <c r="A9" s="300" t="s">
        <v>979</v>
      </c>
      <c r="B9" s="50" t="s">
        <v>980</v>
      </c>
      <c r="C9" s="5" t="s">
        <v>981</v>
      </c>
      <c r="D9" s="50">
        <v>0.2</v>
      </c>
      <c r="E9" s="50">
        <v>1</v>
      </c>
      <c r="F9" s="50">
        <v>185</v>
      </c>
      <c r="G9" s="50">
        <v>47</v>
      </c>
      <c r="H9" s="5" t="s">
        <v>982</v>
      </c>
      <c r="I9" s="50">
        <v>17</v>
      </c>
      <c r="J9" s="5" t="s">
        <v>63</v>
      </c>
      <c r="K9" s="50" t="s">
        <v>63</v>
      </c>
      <c r="L9" s="51" t="s">
        <v>63</v>
      </c>
      <c r="M9" s="51" t="s">
        <v>63</v>
      </c>
      <c r="N9" s="289" t="s">
        <v>1747</v>
      </c>
      <c r="O9" s="15"/>
      <c r="P9" s="55"/>
      <c r="Q9" s="53"/>
      <c r="R9" s="54"/>
    </row>
    <row r="10" spans="1:18" ht="26.4">
      <c r="A10" s="300" t="s">
        <v>983</v>
      </c>
      <c r="B10" s="50" t="s">
        <v>984</v>
      </c>
      <c r="C10" s="50" t="s">
        <v>985</v>
      </c>
      <c r="D10" s="50">
        <v>40</v>
      </c>
      <c r="E10" s="50">
        <v>1</v>
      </c>
      <c r="F10" s="50">
        <v>180</v>
      </c>
      <c r="G10" s="50">
        <v>63.5</v>
      </c>
      <c r="H10" s="5" t="s">
        <v>986</v>
      </c>
      <c r="I10" s="50">
        <v>6</v>
      </c>
      <c r="J10" s="5" t="s">
        <v>987</v>
      </c>
      <c r="K10" s="50">
        <v>140</v>
      </c>
      <c r="L10" s="51">
        <v>2.0579999999999998</v>
      </c>
      <c r="M10" s="51">
        <v>43.942</v>
      </c>
      <c r="N10" s="289" t="s">
        <v>1747</v>
      </c>
      <c r="O10" s="57"/>
      <c r="P10" s="49"/>
      <c r="Q10" s="56"/>
    </row>
    <row r="11" spans="1:18" ht="39.6">
      <c r="A11" s="468" t="s">
        <v>988</v>
      </c>
      <c r="B11" s="155" t="s">
        <v>989</v>
      </c>
      <c r="C11" s="155" t="s">
        <v>990</v>
      </c>
      <c r="D11" s="290">
        <v>1</v>
      </c>
      <c r="E11" s="290">
        <v>2</v>
      </c>
      <c r="F11" s="290">
        <v>8</v>
      </c>
      <c r="G11" s="290">
        <v>61</v>
      </c>
      <c r="H11" s="155" t="s">
        <v>991</v>
      </c>
      <c r="I11" s="290">
        <v>13</v>
      </c>
      <c r="J11" s="290" t="s">
        <v>63</v>
      </c>
      <c r="K11" s="290" t="s">
        <v>63</v>
      </c>
      <c r="L11" s="290" t="s">
        <v>63</v>
      </c>
      <c r="M11" s="290" t="s">
        <v>63</v>
      </c>
      <c r="N11" s="291" t="s">
        <v>992</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803" t="s">
        <v>2522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47">
        <v>1</v>
      </c>
      <c r="B4" s="1">
        <v>2</v>
      </c>
      <c r="C4" s="1">
        <v>3</v>
      </c>
      <c r="D4" s="1">
        <v>4</v>
      </c>
      <c r="E4" s="1">
        <v>5</v>
      </c>
      <c r="F4" s="1">
        <v>6</v>
      </c>
      <c r="G4" s="1">
        <v>7</v>
      </c>
      <c r="H4" s="1">
        <v>8</v>
      </c>
      <c r="I4" s="1">
        <v>9</v>
      </c>
      <c r="J4" s="1">
        <v>10</v>
      </c>
      <c r="K4" s="1">
        <v>11</v>
      </c>
      <c r="L4" s="1">
        <v>12</v>
      </c>
      <c r="M4" s="1">
        <v>13</v>
      </c>
      <c r="N4" s="446">
        <v>14</v>
      </c>
    </row>
    <row r="5" spans="1:14" ht="39.6">
      <c r="A5" s="468" t="s">
        <v>1264</v>
      </c>
      <c r="B5" s="155">
        <v>158.72499999999999</v>
      </c>
      <c r="C5" s="569" t="s">
        <v>909</v>
      </c>
      <c r="D5" s="155">
        <v>1.7</v>
      </c>
      <c r="E5" s="155">
        <v>1</v>
      </c>
      <c r="F5" s="290">
        <v>88</v>
      </c>
      <c r="G5" s="290">
        <v>7</v>
      </c>
      <c r="H5" s="155" t="s">
        <v>1265</v>
      </c>
      <c r="I5" s="290">
        <v>3</v>
      </c>
      <c r="J5" s="155" t="s">
        <v>892</v>
      </c>
      <c r="K5" s="290">
        <v>9</v>
      </c>
      <c r="L5" s="290">
        <v>0.91</v>
      </c>
      <c r="M5" s="290">
        <v>31.39</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47">
        <v>1</v>
      </c>
      <c r="B4" s="1">
        <v>2</v>
      </c>
      <c r="C4" s="1">
        <v>3</v>
      </c>
      <c r="D4" s="1">
        <v>4</v>
      </c>
      <c r="E4" s="1">
        <v>5</v>
      </c>
      <c r="F4" s="1">
        <v>6</v>
      </c>
      <c r="G4" s="1">
        <v>7</v>
      </c>
      <c r="H4" s="1">
        <v>8</v>
      </c>
      <c r="I4" s="1">
        <v>9</v>
      </c>
      <c r="J4" s="1">
        <v>10</v>
      </c>
      <c r="K4" s="1">
        <v>11</v>
      </c>
      <c r="L4" s="1">
        <v>12</v>
      </c>
      <c r="M4" s="1">
        <v>13</v>
      </c>
      <c r="N4" s="446">
        <v>14</v>
      </c>
    </row>
    <row r="5" spans="1:14" ht="39.6">
      <c r="A5" s="468" t="s">
        <v>1264</v>
      </c>
      <c r="B5" s="155">
        <v>158.72499999999999</v>
      </c>
      <c r="C5" s="569" t="s">
        <v>909</v>
      </c>
      <c r="D5" s="630" t="s">
        <v>1296</v>
      </c>
      <c r="E5" s="155">
        <v>1</v>
      </c>
      <c r="F5" s="155">
        <v>52</v>
      </c>
      <c r="G5" s="155">
        <v>7</v>
      </c>
      <c r="H5" s="155" t="s">
        <v>1265</v>
      </c>
      <c r="I5" s="155">
        <v>3</v>
      </c>
      <c r="J5" s="155" t="s">
        <v>803</v>
      </c>
      <c r="K5" s="155">
        <v>9</v>
      </c>
      <c r="L5" s="155">
        <v>0.27</v>
      </c>
      <c r="M5" s="155">
        <v>32.03</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1297</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47">
        <v>1</v>
      </c>
      <c r="B4" s="1">
        <v>2</v>
      </c>
      <c r="C4" s="1">
        <v>3</v>
      </c>
      <c r="D4" s="1">
        <v>4</v>
      </c>
      <c r="E4" s="1">
        <v>5</v>
      </c>
      <c r="F4" s="1">
        <v>6</v>
      </c>
      <c r="G4" s="1">
        <v>7</v>
      </c>
      <c r="H4" s="1">
        <v>8</v>
      </c>
      <c r="I4" s="1">
        <v>9</v>
      </c>
      <c r="J4" s="1">
        <v>10</v>
      </c>
      <c r="K4" s="1">
        <v>11</v>
      </c>
      <c r="L4" s="1">
        <v>12</v>
      </c>
      <c r="M4" s="1">
        <v>13</v>
      </c>
      <c r="N4" s="446">
        <v>14</v>
      </c>
    </row>
    <row r="5" spans="1:14" ht="13.8">
      <c r="A5" s="468" t="s">
        <v>1298</v>
      </c>
      <c r="B5" s="631">
        <v>158.69999999999999</v>
      </c>
      <c r="C5" s="627" t="s">
        <v>889</v>
      </c>
      <c r="D5" s="524" t="s">
        <v>1299</v>
      </c>
      <c r="E5" s="155">
        <v>1</v>
      </c>
      <c r="F5" s="632">
        <v>180</v>
      </c>
      <c r="G5" s="155">
        <v>6</v>
      </c>
      <c r="H5" s="155" t="s">
        <v>1300</v>
      </c>
      <c r="I5" s="155">
        <v>9.5</v>
      </c>
      <c r="J5" s="155" t="s">
        <v>803</v>
      </c>
      <c r="K5" s="155">
        <v>10</v>
      </c>
      <c r="L5" s="155">
        <v>0.3</v>
      </c>
      <c r="M5" s="155">
        <v>36.42</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1301</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47">
        <v>1</v>
      </c>
      <c r="B4" s="1">
        <v>2</v>
      </c>
      <c r="C4" s="1">
        <v>3</v>
      </c>
      <c r="D4" s="1">
        <v>4</v>
      </c>
      <c r="E4" s="1">
        <v>5</v>
      </c>
      <c r="F4" s="1">
        <v>6</v>
      </c>
      <c r="G4" s="1">
        <v>7</v>
      </c>
      <c r="H4" s="1">
        <v>8</v>
      </c>
      <c r="I4" s="1">
        <v>9</v>
      </c>
      <c r="J4" s="1">
        <v>10</v>
      </c>
      <c r="K4" s="1">
        <v>11</v>
      </c>
      <c r="L4" s="1">
        <v>12</v>
      </c>
      <c r="M4" s="1">
        <v>13</v>
      </c>
      <c r="N4" s="446">
        <v>14</v>
      </c>
    </row>
    <row r="5" spans="1:14" ht="13.8">
      <c r="A5" s="468" t="s">
        <v>1298</v>
      </c>
      <c r="B5" s="631">
        <v>158.69999999999999</v>
      </c>
      <c r="C5" s="627" t="s">
        <v>889</v>
      </c>
      <c r="D5" s="524" t="s">
        <v>1302</v>
      </c>
      <c r="E5" s="155">
        <v>1</v>
      </c>
      <c r="F5" s="633">
        <v>140</v>
      </c>
      <c r="G5" s="155">
        <v>6</v>
      </c>
      <c r="H5" s="155" t="s">
        <v>1300</v>
      </c>
      <c r="I5" s="155">
        <v>9.5</v>
      </c>
      <c r="J5" s="155" t="s">
        <v>803</v>
      </c>
      <c r="K5" s="155">
        <v>10</v>
      </c>
      <c r="L5" s="41">
        <v>0.3</v>
      </c>
      <c r="M5" s="41">
        <v>35.47</v>
      </c>
      <c r="N5" s="628" t="s">
        <v>59</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842" t="s">
        <v>1505</v>
      </c>
      <c r="B1" s="843"/>
      <c r="C1" s="843"/>
      <c r="D1" s="843"/>
      <c r="E1" s="843"/>
      <c r="F1" s="843"/>
      <c r="G1" s="843"/>
      <c r="H1" s="843"/>
      <c r="I1" s="843"/>
      <c r="J1" s="843"/>
      <c r="K1" s="843"/>
      <c r="L1" s="843"/>
      <c r="M1" s="843"/>
      <c r="N1" s="84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26.4">
      <c r="A5" s="279" t="s">
        <v>1506</v>
      </c>
      <c r="B5" s="502" t="s">
        <v>1507</v>
      </c>
      <c r="C5" s="163"/>
      <c r="D5" s="527" t="s">
        <v>1508</v>
      </c>
      <c r="E5" s="276">
        <v>1</v>
      </c>
      <c r="F5" s="163">
        <v>160.30000000000001</v>
      </c>
      <c r="G5" s="163" t="s">
        <v>1520</v>
      </c>
      <c r="H5" s="276" t="s">
        <v>1509</v>
      </c>
      <c r="I5" s="163">
        <v>11</v>
      </c>
      <c r="J5" s="276" t="s">
        <v>1510</v>
      </c>
      <c r="K5" s="163">
        <v>23</v>
      </c>
      <c r="L5" s="605">
        <v>4.5999999999999996</v>
      </c>
      <c r="M5" s="163"/>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842" t="s">
        <v>1518</v>
      </c>
      <c r="B1" s="843"/>
      <c r="C1" s="843"/>
      <c r="D1" s="843"/>
      <c r="E1" s="843"/>
      <c r="F1" s="843"/>
      <c r="G1" s="843"/>
      <c r="H1" s="843"/>
      <c r="I1" s="843"/>
      <c r="J1" s="843"/>
      <c r="K1" s="843"/>
      <c r="L1" s="843"/>
      <c r="M1" s="843"/>
      <c r="N1" s="84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26.4">
      <c r="A5" s="279" t="s">
        <v>1511</v>
      </c>
      <c r="B5" s="502" t="s">
        <v>1486</v>
      </c>
      <c r="C5" s="163" t="s">
        <v>1487</v>
      </c>
      <c r="D5" s="163">
        <v>10</v>
      </c>
      <c r="E5" s="276">
        <v>1</v>
      </c>
      <c r="F5" s="163">
        <v>239.6</v>
      </c>
      <c r="G5" s="163">
        <v>18</v>
      </c>
      <c r="H5" s="276" t="s">
        <v>1488</v>
      </c>
      <c r="I5" s="163">
        <v>15</v>
      </c>
      <c r="J5" s="276" t="s">
        <v>36</v>
      </c>
      <c r="K5" s="163">
        <v>32</v>
      </c>
      <c r="L5" s="605">
        <v>3.2</v>
      </c>
      <c r="M5" s="163"/>
      <c r="N5" s="519"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30" t="s">
        <v>2523</v>
      </c>
      <c r="B1" s="831"/>
      <c r="C1" s="831"/>
      <c r="D1" s="831"/>
      <c r="E1" s="831"/>
      <c r="F1" s="831"/>
      <c r="G1" s="831"/>
      <c r="H1" s="831"/>
      <c r="I1" s="831"/>
      <c r="J1" s="831"/>
      <c r="K1" s="831"/>
      <c r="L1" s="831"/>
      <c r="M1" s="831"/>
      <c r="N1" s="83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c r="A5" s="518"/>
      <c r="B5" s="278"/>
      <c r="C5" s="277"/>
      <c r="D5" s="277"/>
      <c r="E5" s="277"/>
      <c r="F5" s="277"/>
      <c r="G5" s="277"/>
      <c r="H5" s="277"/>
      <c r="I5" s="277"/>
      <c r="J5" s="277"/>
      <c r="K5" s="277"/>
      <c r="L5" s="277"/>
      <c r="M5" s="511"/>
      <c r="N5" s="519"/>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30" t="s">
        <v>2524</v>
      </c>
      <c r="B1" s="831"/>
      <c r="C1" s="831"/>
      <c r="D1" s="831"/>
      <c r="E1" s="831"/>
      <c r="F1" s="831"/>
      <c r="G1" s="831"/>
      <c r="H1" s="831"/>
      <c r="I1" s="831"/>
      <c r="J1" s="831"/>
      <c r="K1" s="831"/>
      <c r="L1" s="831"/>
      <c r="M1" s="831"/>
      <c r="N1" s="83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c r="A5" s="518"/>
      <c r="B5" s="278"/>
      <c r="C5" s="277"/>
      <c r="D5" s="277"/>
      <c r="E5" s="277"/>
      <c r="F5" s="277"/>
      <c r="G5" s="277"/>
      <c r="H5" s="277"/>
      <c r="I5" s="277"/>
      <c r="J5" s="277"/>
      <c r="K5" s="277"/>
      <c r="L5" s="277"/>
      <c r="M5" s="511"/>
      <c r="N5" s="519"/>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30" t="s">
        <v>1428</v>
      </c>
      <c r="B1" s="831"/>
      <c r="C1" s="831"/>
      <c r="D1" s="831"/>
      <c r="E1" s="831"/>
      <c r="F1" s="831"/>
      <c r="G1" s="831"/>
      <c r="H1" s="831"/>
      <c r="I1" s="831"/>
      <c r="J1" s="831"/>
      <c r="K1" s="831"/>
      <c r="L1" s="831"/>
      <c r="M1" s="831"/>
      <c r="N1" s="83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ht="26.4">
      <c r="A5" s="518" t="s">
        <v>1425</v>
      </c>
      <c r="B5" s="278" t="s">
        <v>1426</v>
      </c>
      <c r="C5" s="277" t="s">
        <v>889</v>
      </c>
      <c r="D5" s="277">
        <v>2</v>
      </c>
      <c r="E5" s="277">
        <v>1</v>
      </c>
      <c r="F5" s="277"/>
      <c r="G5" s="277">
        <v>6</v>
      </c>
      <c r="H5" s="277" t="s">
        <v>1427</v>
      </c>
      <c r="I5" s="277">
        <v>6</v>
      </c>
      <c r="J5" s="277" t="s">
        <v>1390</v>
      </c>
      <c r="K5" s="277">
        <v>10</v>
      </c>
      <c r="L5" s="277">
        <v>0.27</v>
      </c>
      <c r="M5" s="511"/>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800" t="s">
        <v>2525</v>
      </c>
      <c r="B1" s="801"/>
      <c r="C1" s="801"/>
      <c r="D1" s="801"/>
      <c r="E1" s="801"/>
      <c r="F1" s="801"/>
      <c r="G1" s="801"/>
      <c r="H1" s="801"/>
      <c r="I1" s="801"/>
      <c r="J1" s="801"/>
      <c r="K1" s="801"/>
      <c r="L1" s="801"/>
      <c r="M1" s="801"/>
      <c r="N1" s="802"/>
    </row>
    <row r="2" spans="1:14" ht="39.6">
      <c r="A2" s="447" t="s">
        <v>1</v>
      </c>
      <c r="B2" s="1" t="s">
        <v>2</v>
      </c>
      <c r="C2" s="1" t="s">
        <v>3</v>
      </c>
      <c r="D2" s="1" t="s">
        <v>4</v>
      </c>
      <c r="E2" s="1" t="s">
        <v>744</v>
      </c>
      <c r="F2" s="1" t="s">
        <v>5</v>
      </c>
      <c r="G2" s="1" t="s">
        <v>6</v>
      </c>
      <c r="H2" s="1" t="s">
        <v>7</v>
      </c>
      <c r="I2" s="1" t="s">
        <v>8</v>
      </c>
      <c r="J2" s="1" t="s">
        <v>9</v>
      </c>
      <c r="K2" s="1" t="s">
        <v>10</v>
      </c>
      <c r="L2" s="1" t="s">
        <v>11</v>
      </c>
      <c r="M2" s="1" t="s">
        <v>905</v>
      </c>
      <c r="N2" s="446"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518" t="s">
        <v>1425</v>
      </c>
      <c r="B5" s="278" t="s">
        <v>1426</v>
      </c>
      <c r="C5" s="316" t="s">
        <v>889</v>
      </c>
      <c r="D5" s="277">
        <v>2</v>
      </c>
      <c r="E5" s="277">
        <v>1</v>
      </c>
      <c r="F5" s="277">
        <v>356</v>
      </c>
      <c r="G5" s="277">
        <v>20</v>
      </c>
      <c r="H5" s="277" t="s">
        <v>1429</v>
      </c>
      <c r="I5" s="277">
        <v>10</v>
      </c>
      <c r="J5" s="277" t="s">
        <v>1430</v>
      </c>
      <c r="K5" s="277">
        <v>25</v>
      </c>
      <c r="L5" s="277">
        <v>0.67</v>
      </c>
      <c r="M5" s="511"/>
      <c r="N5" s="519"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807" t="s">
        <v>993</v>
      </c>
      <c r="B1" s="807"/>
      <c r="C1" s="807"/>
      <c r="D1" s="807"/>
      <c r="E1" s="807"/>
      <c r="F1" s="807"/>
      <c r="G1" s="807"/>
      <c r="H1" s="807"/>
      <c r="I1" s="807"/>
      <c r="J1" s="807"/>
      <c r="K1" s="807"/>
      <c r="L1" s="807"/>
      <c r="M1" s="807"/>
      <c r="N1" s="807"/>
      <c r="O1"/>
      <c r="P1"/>
      <c r="Q1"/>
      <c r="R1"/>
      <c r="S1"/>
      <c r="T1"/>
      <c r="U1"/>
      <c r="V1"/>
      <c r="W1"/>
      <c r="X1"/>
      <c r="Y1"/>
      <c r="Z1"/>
      <c r="AA1"/>
      <c r="AB1"/>
      <c r="AC1"/>
      <c r="AD1"/>
    </row>
    <row r="2" spans="1:31" ht="39.6">
      <c r="A2" s="469" t="s">
        <v>1</v>
      </c>
      <c r="B2" s="169" t="s">
        <v>2</v>
      </c>
      <c r="C2" s="169" t="s">
        <v>3</v>
      </c>
      <c r="D2" s="169" t="s">
        <v>4</v>
      </c>
      <c r="E2" s="169" t="s">
        <v>744</v>
      </c>
      <c r="F2" s="169" t="s">
        <v>5</v>
      </c>
      <c r="G2" s="169" t="s">
        <v>6</v>
      </c>
      <c r="H2" s="169" t="s">
        <v>7</v>
      </c>
      <c r="I2" s="169" t="s">
        <v>8</v>
      </c>
      <c r="J2" s="169" t="s">
        <v>9</v>
      </c>
      <c r="K2" s="169" t="s">
        <v>10</v>
      </c>
      <c r="L2" s="169" t="s">
        <v>11</v>
      </c>
      <c r="M2" s="169" t="s">
        <v>905</v>
      </c>
      <c r="N2" s="471" t="s">
        <v>13</v>
      </c>
      <c r="O2"/>
      <c r="P2"/>
      <c r="Q2"/>
      <c r="R2"/>
      <c r="S2"/>
      <c r="T2"/>
      <c r="U2"/>
      <c r="V2"/>
      <c r="W2"/>
      <c r="X2"/>
      <c r="Y2"/>
      <c r="Z2"/>
      <c r="AA2"/>
      <c r="AB2"/>
      <c r="AC2"/>
      <c r="AD2"/>
    </row>
    <row r="3" spans="1:31">
      <c r="A3" s="470"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69">
        <v>1</v>
      </c>
      <c r="B4" s="448">
        <v>2</v>
      </c>
      <c r="C4" s="448">
        <v>3</v>
      </c>
      <c r="D4" s="448">
        <v>4</v>
      </c>
      <c r="E4" s="448">
        <v>5</v>
      </c>
      <c r="F4" s="448">
        <v>6</v>
      </c>
      <c r="G4" s="448">
        <v>7</v>
      </c>
      <c r="H4" s="448">
        <v>8</v>
      </c>
      <c r="I4" s="448">
        <v>9</v>
      </c>
      <c r="J4" s="448">
        <v>10</v>
      </c>
      <c r="K4" s="448">
        <v>11</v>
      </c>
      <c r="L4" s="448">
        <v>12</v>
      </c>
      <c r="M4" s="448">
        <v>13</v>
      </c>
      <c r="N4" s="471">
        <v>14</v>
      </c>
      <c r="O4" s="54"/>
      <c r="P4" s="16"/>
      <c r="Q4" s="16"/>
      <c r="R4" s="16"/>
      <c r="S4" s="16"/>
      <c r="T4" s="16"/>
      <c r="U4" s="16"/>
      <c r="V4" s="16"/>
      <c r="W4" s="16"/>
      <c r="X4" s="16"/>
      <c r="Y4" s="16"/>
      <c r="Z4" s="16"/>
      <c r="AA4" s="16"/>
      <c r="AB4" s="16"/>
      <c r="AC4" s="16"/>
      <c r="AD4" s="16"/>
      <c r="AE4" s="16"/>
    </row>
    <row r="5" spans="1:31" ht="92.4">
      <c r="A5" s="300" t="s">
        <v>961</v>
      </c>
      <c r="B5" s="5" t="s">
        <v>994</v>
      </c>
      <c r="C5" s="5" t="s">
        <v>963</v>
      </c>
      <c r="D5" s="50">
        <v>0.2</v>
      </c>
      <c r="E5" s="50">
        <v>2</v>
      </c>
      <c r="F5" s="50">
        <v>0</v>
      </c>
      <c r="G5" s="50">
        <v>30</v>
      </c>
      <c r="H5" s="5" t="s">
        <v>995</v>
      </c>
      <c r="I5" s="50">
        <v>43.3</v>
      </c>
      <c r="J5" s="5" t="s">
        <v>966</v>
      </c>
      <c r="K5" s="50">
        <v>36</v>
      </c>
      <c r="L5" s="51">
        <v>2.052</v>
      </c>
      <c r="M5" s="51">
        <v>20.948</v>
      </c>
      <c r="N5" s="289" t="s">
        <v>967</v>
      </c>
      <c r="O5" s="54"/>
      <c r="P5" s="16"/>
      <c r="Q5" s="16"/>
      <c r="R5" s="16"/>
      <c r="S5" s="16"/>
      <c r="T5" s="16"/>
      <c r="U5" s="16"/>
      <c r="V5" s="16"/>
      <c r="W5" s="16"/>
      <c r="X5" s="16"/>
      <c r="Y5" s="16"/>
      <c r="Z5" s="16"/>
      <c r="AA5" s="16"/>
      <c r="AB5" s="16"/>
      <c r="AC5" s="16"/>
      <c r="AD5" s="16"/>
      <c r="AE5" s="16"/>
    </row>
    <row r="6" spans="1:31" ht="92.4">
      <c r="A6" s="300" t="s">
        <v>968</v>
      </c>
      <c r="B6" s="5" t="s">
        <v>994</v>
      </c>
      <c r="C6" s="5" t="s">
        <v>963</v>
      </c>
      <c r="D6" s="50">
        <v>0.2</v>
      </c>
      <c r="E6" s="50">
        <v>2</v>
      </c>
      <c r="F6" s="50">
        <v>229</v>
      </c>
      <c r="G6" s="50">
        <v>29.5</v>
      </c>
      <c r="H6" s="5" t="s">
        <v>996</v>
      </c>
      <c r="I6" s="50">
        <v>40.799999999999997</v>
      </c>
      <c r="J6" s="5" t="s">
        <v>966</v>
      </c>
      <c r="K6" s="50">
        <v>36</v>
      </c>
      <c r="L6" s="51">
        <v>2.052</v>
      </c>
      <c r="M6" s="51">
        <v>20.948</v>
      </c>
      <c r="N6" s="289" t="s">
        <v>967</v>
      </c>
      <c r="O6" s="16"/>
      <c r="P6" s="16"/>
      <c r="Q6" s="16"/>
      <c r="R6" s="16"/>
      <c r="S6" s="16"/>
      <c r="T6" s="16"/>
      <c r="U6" s="16"/>
      <c r="V6" s="16"/>
      <c r="W6" s="16"/>
      <c r="X6" s="16"/>
      <c r="Y6" s="16"/>
      <c r="Z6" s="16"/>
      <c r="AA6" s="16"/>
      <c r="AB6" s="16"/>
      <c r="AC6" s="16"/>
      <c r="AD6" s="16"/>
      <c r="AE6" s="16"/>
    </row>
    <row r="7" spans="1:31" ht="39.6">
      <c r="A7" s="300" t="s">
        <v>970</v>
      </c>
      <c r="B7" s="5" t="s">
        <v>997</v>
      </c>
      <c r="C7" s="50" t="s">
        <v>972</v>
      </c>
      <c r="D7" s="50">
        <v>25</v>
      </c>
      <c r="E7" s="50">
        <v>1</v>
      </c>
      <c r="F7" s="50" t="s">
        <v>40</v>
      </c>
      <c r="G7" s="50">
        <v>32</v>
      </c>
      <c r="H7" s="5" t="s">
        <v>973</v>
      </c>
      <c r="I7" s="50">
        <v>6.7</v>
      </c>
      <c r="J7" s="5" t="s">
        <v>974</v>
      </c>
      <c r="K7" s="50">
        <v>39</v>
      </c>
      <c r="L7" s="51">
        <v>1.4430000000000003</v>
      </c>
      <c r="M7" s="51">
        <v>12.557</v>
      </c>
      <c r="N7" s="289" t="s">
        <v>967</v>
      </c>
      <c r="O7"/>
      <c r="P7"/>
      <c r="Q7"/>
      <c r="R7"/>
      <c r="S7"/>
      <c r="T7"/>
      <c r="U7"/>
      <c r="V7"/>
      <c r="W7"/>
      <c r="X7"/>
      <c r="Y7"/>
      <c r="Z7"/>
      <c r="AA7"/>
      <c r="AB7"/>
      <c r="AC7"/>
      <c r="AD7"/>
      <c r="AE7" s="16"/>
    </row>
    <row r="8" spans="1:31" ht="145.19999999999999">
      <c r="A8" s="300" t="s">
        <v>998</v>
      </c>
      <c r="B8" s="5" t="s">
        <v>976</v>
      </c>
      <c r="C8" s="50" t="s">
        <v>977</v>
      </c>
      <c r="D8" s="50">
        <v>10</v>
      </c>
      <c r="E8" s="50">
        <v>1</v>
      </c>
      <c r="F8" s="50">
        <v>1</v>
      </c>
      <c r="G8" s="50">
        <v>32</v>
      </c>
      <c r="H8" s="50" t="s">
        <v>959</v>
      </c>
      <c r="I8" s="50">
        <v>4</v>
      </c>
      <c r="J8" s="5" t="s">
        <v>978</v>
      </c>
      <c r="K8" s="50">
        <v>37</v>
      </c>
      <c r="L8" s="51">
        <v>1.7575000000000001</v>
      </c>
      <c r="M8" s="51">
        <v>37.682499999999997</v>
      </c>
      <c r="N8" s="289" t="s">
        <v>967</v>
      </c>
      <c r="O8" s="16"/>
      <c r="P8" s="16"/>
      <c r="Q8" s="16"/>
      <c r="R8" s="16"/>
      <c r="S8" s="16"/>
      <c r="T8" s="16"/>
      <c r="U8" s="16"/>
      <c r="V8" s="16"/>
      <c r="W8" s="16"/>
      <c r="X8" s="16"/>
      <c r="Y8" s="16"/>
      <c r="Z8" s="16"/>
      <c r="AA8" s="16"/>
      <c r="AB8" s="16"/>
      <c r="AC8" s="16"/>
      <c r="AD8" s="16"/>
    </row>
    <row r="9" spans="1:31" ht="52.8">
      <c r="A9" s="300" t="s">
        <v>979</v>
      </c>
      <c r="B9" s="50" t="s">
        <v>980</v>
      </c>
      <c r="C9" s="5" t="s">
        <v>981</v>
      </c>
      <c r="D9" s="50">
        <v>0.2</v>
      </c>
      <c r="E9" s="50">
        <v>1</v>
      </c>
      <c r="F9" s="50">
        <v>221.5</v>
      </c>
      <c r="G9" s="50">
        <v>28</v>
      </c>
      <c r="H9" s="5" t="s">
        <v>982</v>
      </c>
      <c r="I9" s="50">
        <v>17</v>
      </c>
      <c r="J9" s="5" t="s">
        <v>63</v>
      </c>
      <c r="K9" s="50" t="s">
        <v>63</v>
      </c>
      <c r="L9" s="51" t="s">
        <v>63</v>
      </c>
      <c r="M9" s="51" t="s">
        <v>63</v>
      </c>
      <c r="N9" s="289" t="s">
        <v>1747</v>
      </c>
      <c r="O9"/>
      <c r="P9"/>
      <c r="Q9"/>
      <c r="R9"/>
      <c r="S9"/>
      <c r="T9"/>
      <c r="U9"/>
      <c r="V9"/>
      <c r="W9"/>
      <c r="X9"/>
      <c r="Y9"/>
      <c r="Z9"/>
      <c r="AA9"/>
      <c r="AB9"/>
      <c r="AC9"/>
      <c r="AD9"/>
    </row>
    <row r="10" spans="1:31" ht="52.8">
      <c r="A10" s="300" t="s">
        <v>979</v>
      </c>
      <c r="B10" s="50" t="s">
        <v>980</v>
      </c>
      <c r="C10" s="5" t="s">
        <v>981</v>
      </c>
      <c r="D10" s="50">
        <v>0.2</v>
      </c>
      <c r="E10" s="50">
        <v>1</v>
      </c>
      <c r="F10" s="50">
        <v>229</v>
      </c>
      <c r="G10" s="50">
        <v>23.5</v>
      </c>
      <c r="H10" s="5" t="s">
        <v>982</v>
      </c>
      <c r="I10" s="50">
        <v>17</v>
      </c>
      <c r="J10" s="5" t="s">
        <v>63</v>
      </c>
      <c r="K10" s="50" t="s">
        <v>63</v>
      </c>
      <c r="L10" s="51" t="s">
        <v>63</v>
      </c>
      <c r="M10" s="51" t="s">
        <v>63</v>
      </c>
      <c r="N10" s="289" t="s">
        <v>1747</v>
      </c>
      <c r="O10"/>
      <c r="P10"/>
      <c r="Q10"/>
      <c r="R10"/>
      <c r="S10"/>
      <c r="T10"/>
      <c r="U10"/>
      <c r="V10"/>
      <c r="W10"/>
      <c r="X10"/>
      <c r="Y10"/>
      <c r="Z10"/>
      <c r="AA10"/>
      <c r="AB10"/>
      <c r="AC10"/>
      <c r="AD10"/>
    </row>
    <row r="11" spans="1:31" ht="52.8">
      <c r="A11" s="300" t="s">
        <v>979</v>
      </c>
      <c r="B11" s="50" t="s">
        <v>980</v>
      </c>
      <c r="C11" s="5" t="s">
        <v>981</v>
      </c>
      <c r="D11" s="50">
        <v>0.2</v>
      </c>
      <c r="E11" s="50">
        <v>1</v>
      </c>
      <c r="F11" s="50">
        <v>289</v>
      </c>
      <c r="G11" s="50">
        <v>24</v>
      </c>
      <c r="H11" s="5" t="s">
        <v>982</v>
      </c>
      <c r="I11" s="50">
        <v>17</v>
      </c>
      <c r="J11" s="5" t="s">
        <v>63</v>
      </c>
      <c r="K11" s="50" t="s">
        <v>63</v>
      </c>
      <c r="L11" s="51" t="s">
        <v>63</v>
      </c>
      <c r="M11" s="51" t="s">
        <v>63</v>
      </c>
      <c r="N11" s="289" t="s">
        <v>1747</v>
      </c>
      <c r="O11"/>
      <c r="P11"/>
      <c r="Q11"/>
      <c r="R11"/>
      <c r="S11"/>
      <c r="T11"/>
      <c r="U11"/>
      <c r="V11"/>
      <c r="W11"/>
      <c r="X11"/>
      <c r="Y11"/>
      <c r="Z11"/>
      <c r="AA11"/>
      <c r="AB11"/>
      <c r="AC11"/>
      <c r="AD11"/>
    </row>
    <row r="12" spans="1:31" ht="26.4">
      <c r="A12" s="301" t="s">
        <v>983</v>
      </c>
      <c r="B12" s="290" t="s">
        <v>984</v>
      </c>
      <c r="C12" s="290" t="s">
        <v>985</v>
      </c>
      <c r="D12" s="290">
        <v>40</v>
      </c>
      <c r="E12" s="290">
        <v>1</v>
      </c>
      <c r="F12" s="290">
        <v>11</v>
      </c>
      <c r="G12" s="290">
        <v>32</v>
      </c>
      <c r="H12" s="155" t="s">
        <v>986</v>
      </c>
      <c r="I12" s="290">
        <v>6</v>
      </c>
      <c r="J12" s="155" t="s">
        <v>987</v>
      </c>
      <c r="K12" s="290">
        <v>110</v>
      </c>
      <c r="L12" s="472">
        <v>1.617</v>
      </c>
      <c r="M12" s="472">
        <v>44.383000000000003</v>
      </c>
      <c r="N12" s="291" t="s">
        <v>1747</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33" t="s">
        <v>1303</v>
      </c>
      <c r="B1" s="833"/>
      <c r="C1" s="833"/>
      <c r="D1" s="833"/>
      <c r="E1" s="833"/>
      <c r="F1" s="833"/>
      <c r="G1" s="833"/>
      <c r="H1" s="833"/>
      <c r="I1" s="833"/>
      <c r="J1" s="833"/>
      <c r="K1" s="833"/>
      <c r="L1" s="833"/>
      <c r="M1" s="833"/>
      <c r="N1" s="833"/>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s="49" customFormat="1">
      <c r="A4" s="483">
        <v>1</v>
      </c>
      <c r="B4" s="60">
        <v>2</v>
      </c>
      <c r="C4" s="60">
        <v>3</v>
      </c>
      <c r="D4" s="60">
        <v>4</v>
      </c>
      <c r="E4" s="60">
        <v>5</v>
      </c>
      <c r="F4" s="60">
        <v>6</v>
      </c>
      <c r="G4" s="60">
        <v>7</v>
      </c>
      <c r="H4" s="60">
        <v>8</v>
      </c>
      <c r="I4" s="60">
        <v>9</v>
      </c>
      <c r="J4" s="60">
        <v>10</v>
      </c>
      <c r="K4" s="60">
        <v>11</v>
      </c>
      <c r="L4" s="60">
        <v>12</v>
      </c>
      <c r="M4" s="60">
        <v>13</v>
      </c>
      <c r="N4" s="486">
        <v>14</v>
      </c>
    </row>
    <row r="5" spans="1:14" s="49" customFormat="1">
      <c r="A5" s="494" t="s">
        <v>1304</v>
      </c>
      <c r="B5" s="68" t="s">
        <v>1305</v>
      </c>
      <c r="C5" s="63" t="s">
        <v>1091</v>
      </c>
      <c r="D5" s="68">
        <v>30</v>
      </c>
      <c r="E5" s="68">
        <v>1</v>
      </c>
      <c r="F5" s="64">
        <v>54</v>
      </c>
      <c r="G5" s="64">
        <v>15</v>
      </c>
      <c r="H5" s="68" t="s">
        <v>1306</v>
      </c>
      <c r="I5" s="64">
        <v>10</v>
      </c>
      <c r="J5" s="64" t="s">
        <v>1093</v>
      </c>
      <c r="K5" s="64">
        <v>30</v>
      </c>
      <c r="L5" s="6" t="s">
        <v>63</v>
      </c>
      <c r="M5" s="6" t="s">
        <v>63</v>
      </c>
      <c r="N5" s="275" t="s">
        <v>1067</v>
      </c>
    </row>
    <row r="6" spans="1:14" ht="26.4">
      <c r="A6" s="612" t="s">
        <v>1055</v>
      </c>
      <c r="B6" s="499">
        <v>5215</v>
      </c>
      <c r="C6" s="499" t="s">
        <v>1056</v>
      </c>
      <c r="D6" s="499">
        <v>0.1</v>
      </c>
      <c r="E6" s="499">
        <v>1</v>
      </c>
      <c r="F6" s="499" t="s">
        <v>1307</v>
      </c>
      <c r="G6" s="499">
        <v>30</v>
      </c>
      <c r="H6" s="499" t="s">
        <v>1058</v>
      </c>
      <c r="I6" s="499">
        <v>17</v>
      </c>
      <c r="J6" s="499" t="s">
        <v>1059</v>
      </c>
      <c r="K6" s="499">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844" t="s">
        <v>1308</v>
      </c>
      <c r="B1" s="844"/>
      <c r="C1" s="844"/>
      <c r="D1" s="844"/>
      <c r="E1" s="844"/>
      <c r="F1" s="844"/>
      <c r="G1" s="844"/>
      <c r="H1" s="844"/>
      <c r="I1" s="844"/>
      <c r="J1" s="844"/>
      <c r="K1" s="844"/>
      <c r="L1" s="844"/>
      <c r="M1" s="844"/>
      <c r="N1" s="844"/>
    </row>
    <row r="2" spans="1:15" s="640" customFormat="1" ht="39.6">
      <c r="A2" s="638" t="s">
        <v>1</v>
      </c>
      <c r="B2" s="634" t="s">
        <v>2</v>
      </c>
      <c r="C2" s="634" t="s">
        <v>3</v>
      </c>
      <c r="D2" s="634" t="s">
        <v>4</v>
      </c>
      <c r="E2" s="634" t="s">
        <v>744</v>
      </c>
      <c r="F2" s="634" t="s">
        <v>5</v>
      </c>
      <c r="G2" s="634" t="s">
        <v>6</v>
      </c>
      <c r="H2" s="634" t="s">
        <v>7</v>
      </c>
      <c r="I2" s="634" t="s">
        <v>8</v>
      </c>
      <c r="J2" s="634" t="s">
        <v>9</v>
      </c>
      <c r="K2" s="634" t="s">
        <v>10</v>
      </c>
      <c r="L2" s="634" t="s">
        <v>11</v>
      </c>
      <c r="M2" s="634" t="s">
        <v>12</v>
      </c>
      <c r="N2" s="639" t="s">
        <v>13</v>
      </c>
    </row>
    <row r="3" spans="1:15">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5" s="49" customFormat="1" ht="15.6">
      <c r="A4" s="635">
        <v>1</v>
      </c>
      <c r="B4" s="82">
        <v>2</v>
      </c>
      <c r="C4" s="82">
        <v>3</v>
      </c>
      <c r="D4" s="82">
        <v>4</v>
      </c>
      <c r="E4" s="82">
        <v>5</v>
      </c>
      <c r="F4" s="82">
        <v>6</v>
      </c>
      <c r="G4" s="82">
        <v>7</v>
      </c>
      <c r="H4" s="82">
        <v>8</v>
      </c>
      <c r="I4" s="82">
        <v>9</v>
      </c>
      <c r="J4" s="82">
        <v>10</v>
      </c>
      <c r="K4" s="82">
        <v>11</v>
      </c>
      <c r="L4" s="82">
        <v>12</v>
      </c>
      <c r="M4" s="82">
        <v>13</v>
      </c>
      <c r="N4" s="636">
        <v>14</v>
      </c>
      <c r="O4" s="83"/>
    </row>
    <row r="5" spans="1:15" s="49" customFormat="1" ht="15.6">
      <c r="A5" s="494" t="s">
        <v>1309</v>
      </c>
      <c r="B5" s="68" t="s">
        <v>1305</v>
      </c>
      <c r="C5" s="63" t="s">
        <v>1091</v>
      </c>
      <c r="D5" s="68">
        <v>30</v>
      </c>
      <c r="E5" s="68">
        <v>1</v>
      </c>
      <c r="F5" s="64">
        <v>235</v>
      </c>
      <c r="G5" s="64">
        <v>20</v>
      </c>
      <c r="H5" s="68" t="s">
        <v>1092</v>
      </c>
      <c r="I5" s="64">
        <v>10</v>
      </c>
      <c r="J5" s="64" t="s">
        <v>1093</v>
      </c>
      <c r="K5" s="64">
        <v>35</v>
      </c>
      <c r="L5" s="6" t="s">
        <v>63</v>
      </c>
      <c r="M5" s="6" t="s">
        <v>63</v>
      </c>
      <c r="N5" s="275" t="s">
        <v>1067</v>
      </c>
      <c r="O5" s="83"/>
    </row>
    <row r="6" spans="1:15" s="49" customFormat="1" ht="15.6">
      <c r="A6" s="494" t="s">
        <v>1309</v>
      </c>
      <c r="B6" s="68" t="s">
        <v>1305</v>
      </c>
      <c r="C6" s="63" t="s">
        <v>1091</v>
      </c>
      <c r="D6" s="68">
        <v>30</v>
      </c>
      <c r="E6" s="68">
        <v>1</v>
      </c>
      <c r="F6" s="64">
        <v>237</v>
      </c>
      <c r="G6" s="64">
        <v>20</v>
      </c>
      <c r="H6" s="68" t="s">
        <v>1092</v>
      </c>
      <c r="I6" s="64">
        <v>10</v>
      </c>
      <c r="J6" s="64" t="s">
        <v>1093</v>
      </c>
      <c r="K6" s="64">
        <v>35</v>
      </c>
      <c r="L6" s="6" t="s">
        <v>63</v>
      </c>
      <c r="M6" s="6" t="s">
        <v>63</v>
      </c>
      <c r="N6" s="275" t="s">
        <v>1067</v>
      </c>
      <c r="O6" s="84"/>
    </row>
    <row r="7" spans="1:15" ht="15.6">
      <c r="A7" s="495" t="s">
        <v>1309</v>
      </c>
      <c r="B7" s="64" t="s">
        <v>1305</v>
      </c>
      <c r="C7" s="64" t="s">
        <v>1091</v>
      </c>
      <c r="D7" s="68">
        <v>30</v>
      </c>
      <c r="E7" s="68">
        <v>1</v>
      </c>
      <c r="F7" s="64">
        <v>227</v>
      </c>
      <c r="G7" s="64">
        <v>20</v>
      </c>
      <c r="H7" s="68" t="s">
        <v>1092</v>
      </c>
      <c r="I7" s="64">
        <v>10</v>
      </c>
      <c r="J7" s="64" t="s">
        <v>1093</v>
      </c>
      <c r="K7" s="64">
        <v>35</v>
      </c>
      <c r="L7" s="6" t="s">
        <v>63</v>
      </c>
      <c r="M7" s="6" t="s">
        <v>63</v>
      </c>
      <c r="N7" s="275" t="s">
        <v>1067</v>
      </c>
      <c r="O7" s="84"/>
    </row>
    <row r="8" spans="1:15" ht="15.6">
      <c r="A8" s="495" t="s">
        <v>1309</v>
      </c>
      <c r="B8" s="64" t="s">
        <v>1305</v>
      </c>
      <c r="C8" s="64" t="s">
        <v>1091</v>
      </c>
      <c r="D8" s="68">
        <v>30</v>
      </c>
      <c r="E8" s="68">
        <v>1</v>
      </c>
      <c r="F8" s="64">
        <v>50</v>
      </c>
      <c r="G8" s="64">
        <v>20</v>
      </c>
      <c r="H8" s="68" t="s">
        <v>1092</v>
      </c>
      <c r="I8" s="64">
        <v>10</v>
      </c>
      <c r="J8" s="64" t="s">
        <v>1093</v>
      </c>
      <c r="K8" s="64">
        <v>35</v>
      </c>
      <c r="L8" s="6" t="s">
        <v>63</v>
      </c>
      <c r="M8" s="6" t="s">
        <v>63</v>
      </c>
      <c r="N8" s="275" t="s">
        <v>1067</v>
      </c>
      <c r="O8" s="84"/>
    </row>
    <row r="9" spans="1:15" ht="26.4">
      <c r="A9" s="637" t="s">
        <v>1055</v>
      </c>
      <c r="B9" s="65">
        <v>5215</v>
      </c>
      <c r="C9" s="65" t="s">
        <v>1056</v>
      </c>
      <c r="D9" s="65">
        <v>0.1</v>
      </c>
      <c r="E9" s="65">
        <v>1</v>
      </c>
      <c r="F9" s="65" t="s">
        <v>1310</v>
      </c>
      <c r="G9" s="65">
        <v>30</v>
      </c>
      <c r="H9" s="65" t="s">
        <v>1058</v>
      </c>
      <c r="I9" s="65">
        <v>17</v>
      </c>
      <c r="J9" s="65" t="s">
        <v>1059</v>
      </c>
      <c r="K9" s="65">
        <v>45</v>
      </c>
      <c r="L9" s="277" t="s">
        <v>63</v>
      </c>
      <c r="M9" s="277" t="s">
        <v>63</v>
      </c>
      <c r="N9" s="500"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44" t="s">
        <v>1311</v>
      </c>
      <c r="B1" s="844"/>
      <c r="C1" s="844"/>
      <c r="D1" s="844"/>
      <c r="E1" s="844"/>
      <c r="F1" s="844"/>
      <c r="G1" s="844"/>
      <c r="H1" s="844"/>
      <c r="I1" s="844"/>
      <c r="J1" s="844"/>
      <c r="K1" s="844"/>
      <c r="L1" s="844"/>
      <c r="M1" s="844"/>
      <c r="N1" s="844"/>
    </row>
    <row r="2" spans="1:14" s="640" customFormat="1" ht="39.6">
      <c r="A2" s="638" t="s">
        <v>1</v>
      </c>
      <c r="B2" s="634" t="s">
        <v>2</v>
      </c>
      <c r="C2" s="634" t="s">
        <v>3</v>
      </c>
      <c r="D2" s="634" t="s">
        <v>4</v>
      </c>
      <c r="E2" s="634" t="s">
        <v>744</v>
      </c>
      <c r="F2" s="634" t="s">
        <v>5</v>
      </c>
      <c r="G2" s="634" t="s">
        <v>6</v>
      </c>
      <c r="H2" s="634" t="s">
        <v>7</v>
      </c>
      <c r="I2" s="634" t="s">
        <v>8</v>
      </c>
      <c r="J2" s="634" t="s">
        <v>9</v>
      </c>
      <c r="K2" s="634" t="s">
        <v>10</v>
      </c>
      <c r="L2" s="634" t="s">
        <v>11</v>
      </c>
      <c r="M2" s="634" t="s">
        <v>12</v>
      </c>
      <c r="N2" s="639" t="s">
        <v>13</v>
      </c>
    </row>
    <row r="3" spans="1:14">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4" s="49" customFormat="1">
      <c r="A4" s="635">
        <v>1</v>
      </c>
      <c r="B4" s="82">
        <v>2</v>
      </c>
      <c r="C4" s="82">
        <v>3</v>
      </c>
      <c r="D4" s="82">
        <v>4</v>
      </c>
      <c r="E4" s="82">
        <v>5</v>
      </c>
      <c r="F4" s="82">
        <v>6</v>
      </c>
      <c r="G4" s="82">
        <v>7</v>
      </c>
      <c r="H4" s="82">
        <v>8</v>
      </c>
      <c r="I4" s="82">
        <v>9</v>
      </c>
      <c r="J4" s="82">
        <v>10</v>
      </c>
      <c r="K4" s="82">
        <v>11</v>
      </c>
      <c r="L4" s="82">
        <v>12</v>
      </c>
      <c r="M4" s="82">
        <v>13</v>
      </c>
      <c r="N4" s="636">
        <v>14</v>
      </c>
    </row>
    <row r="5" spans="1:14" s="49" customFormat="1">
      <c r="A5" s="494" t="s">
        <v>1304</v>
      </c>
      <c r="B5" s="68" t="s">
        <v>1312</v>
      </c>
      <c r="C5" s="63" t="s">
        <v>1091</v>
      </c>
      <c r="D5" s="68">
        <v>30</v>
      </c>
      <c r="E5" s="68">
        <v>1</v>
      </c>
      <c r="F5" s="64">
        <v>55</v>
      </c>
      <c r="G5" s="64">
        <v>15</v>
      </c>
      <c r="H5" s="68" t="s">
        <v>1306</v>
      </c>
      <c r="I5" s="64">
        <v>10</v>
      </c>
      <c r="J5" s="64" t="s">
        <v>1093</v>
      </c>
      <c r="K5" s="64">
        <v>30</v>
      </c>
      <c r="L5" s="6" t="s">
        <v>63</v>
      </c>
      <c r="M5" s="6" t="s">
        <v>63</v>
      </c>
      <c r="N5" s="275" t="s">
        <v>1067</v>
      </c>
    </row>
    <row r="6" spans="1:14" ht="26.4">
      <c r="A6" s="637" t="s">
        <v>1055</v>
      </c>
      <c r="B6" s="65">
        <v>5215</v>
      </c>
      <c r="C6" s="65" t="s">
        <v>1056</v>
      </c>
      <c r="D6" s="65">
        <v>0.1</v>
      </c>
      <c r="E6" s="65">
        <v>1</v>
      </c>
      <c r="F6" s="65" t="s">
        <v>1313</v>
      </c>
      <c r="G6" s="65">
        <v>30</v>
      </c>
      <c r="H6" s="65" t="s">
        <v>1058</v>
      </c>
      <c r="I6" s="65">
        <v>17</v>
      </c>
      <c r="J6" s="65" t="s">
        <v>1059</v>
      </c>
      <c r="K6" s="65">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44" t="s">
        <v>1314</v>
      </c>
      <c r="B1" s="844"/>
      <c r="C1" s="844"/>
      <c r="D1" s="844"/>
      <c r="E1" s="844"/>
      <c r="F1" s="844"/>
      <c r="G1" s="844"/>
      <c r="H1" s="844"/>
      <c r="I1" s="844"/>
      <c r="J1" s="844"/>
      <c r="K1" s="844"/>
      <c r="L1" s="844"/>
      <c r="M1" s="844"/>
      <c r="N1" s="844"/>
    </row>
    <row r="2" spans="1:14" s="640" customFormat="1" ht="39.6">
      <c r="A2" s="638" t="s">
        <v>1</v>
      </c>
      <c r="B2" s="634" t="s">
        <v>2</v>
      </c>
      <c r="C2" s="634" t="s">
        <v>3</v>
      </c>
      <c r="D2" s="634" t="s">
        <v>4</v>
      </c>
      <c r="E2" s="634" t="s">
        <v>744</v>
      </c>
      <c r="F2" s="634" t="s">
        <v>5</v>
      </c>
      <c r="G2" s="634" t="s">
        <v>6</v>
      </c>
      <c r="H2" s="634" t="s">
        <v>7</v>
      </c>
      <c r="I2" s="634" t="s">
        <v>8</v>
      </c>
      <c r="J2" s="634" t="s">
        <v>9</v>
      </c>
      <c r="K2" s="634" t="s">
        <v>10</v>
      </c>
      <c r="L2" s="634" t="s">
        <v>11</v>
      </c>
      <c r="M2" s="634" t="s">
        <v>12</v>
      </c>
      <c r="N2" s="639" t="s">
        <v>13</v>
      </c>
    </row>
    <row r="3" spans="1:14">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4" s="49" customFormat="1">
      <c r="A4" s="635">
        <v>1</v>
      </c>
      <c r="B4" s="82">
        <v>2</v>
      </c>
      <c r="C4" s="82">
        <v>3</v>
      </c>
      <c r="D4" s="82">
        <v>4</v>
      </c>
      <c r="E4" s="82">
        <v>5</v>
      </c>
      <c r="F4" s="82">
        <v>6</v>
      </c>
      <c r="G4" s="82">
        <v>7</v>
      </c>
      <c r="H4" s="82">
        <v>8</v>
      </c>
      <c r="I4" s="82">
        <v>9</v>
      </c>
      <c r="J4" s="82">
        <v>10</v>
      </c>
      <c r="K4" s="82">
        <v>11</v>
      </c>
      <c r="L4" s="82">
        <v>12</v>
      </c>
      <c r="M4" s="82">
        <v>13</v>
      </c>
      <c r="N4" s="636">
        <v>14</v>
      </c>
    </row>
    <row r="5" spans="1:14" s="49" customFormat="1">
      <c r="A5" s="494" t="s">
        <v>1309</v>
      </c>
      <c r="B5" s="68" t="s">
        <v>1312</v>
      </c>
      <c r="C5" s="63" t="s">
        <v>1091</v>
      </c>
      <c r="D5" s="68">
        <v>30</v>
      </c>
      <c r="E5" s="68">
        <v>1</v>
      </c>
      <c r="F5" s="64">
        <v>57</v>
      </c>
      <c r="G5" s="64">
        <v>20</v>
      </c>
      <c r="H5" s="68" t="s">
        <v>1306</v>
      </c>
      <c r="I5" s="64">
        <v>10</v>
      </c>
      <c r="J5" s="64" t="s">
        <v>1093</v>
      </c>
      <c r="K5" s="64">
        <v>35</v>
      </c>
      <c r="L5" s="6" t="s">
        <v>63</v>
      </c>
      <c r="M5" s="6" t="s">
        <v>63</v>
      </c>
      <c r="N5" s="275" t="s">
        <v>1067</v>
      </c>
    </row>
    <row r="6" spans="1:14" ht="26.4">
      <c r="A6" s="637" t="s">
        <v>1055</v>
      </c>
      <c r="B6" s="65">
        <v>5215</v>
      </c>
      <c r="C6" s="65" t="s">
        <v>1056</v>
      </c>
      <c r="D6" s="65">
        <v>0.1</v>
      </c>
      <c r="E6" s="65">
        <v>1</v>
      </c>
      <c r="F6" s="65" t="s">
        <v>1315</v>
      </c>
      <c r="G6" s="65">
        <v>30</v>
      </c>
      <c r="H6" s="65" t="s">
        <v>1058</v>
      </c>
      <c r="I6" s="65">
        <v>17</v>
      </c>
      <c r="J6" s="65" t="s">
        <v>1059</v>
      </c>
      <c r="K6" s="65">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44" t="s">
        <v>2526</v>
      </c>
      <c r="B1" s="844"/>
      <c r="C1" s="844"/>
      <c r="D1" s="844"/>
      <c r="E1" s="844"/>
      <c r="F1" s="844"/>
      <c r="G1" s="844"/>
      <c r="H1" s="844"/>
      <c r="I1" s="844"/>
      <c r="J1" s="844"/>
      <c r="K1" s="844"/>
      <c r="L1" s="844"/>
      <c r="M1" s="844"/>
      <c r="N1" s="844"/>
    </row>
    <row r="2" spans="1:14" s="640" customFormat="1" ht="39.6">
      <c r="A2" s="638" t="s">
        <v>1</v>
      </c>
      <c r="B2" s="634" t="s">
        <v>2</v>
      </c>
      <c r="C2" s="634" t="s">
        <v>3</v>
      </c>
      <c r="D2" s="634" t="s">
        <v>4</v>
      </c>
      <c r="E2" s="634" t="s">
        <v>744</v>
      </c>
      <c r="F2" s="634" t="s">
        <v>5</v>
      </c>
      <c r="G2" s="634" t="s">
        <v>6</v>
      </c>
      <c r="H2" s="634" t="s">
        <v>7</v>
      </c>
      <c r="I2" s="634" t="s">
        <v>8</v>
      </c>
      <c r="J2" s="634" t="s">
        <v>9</v>
      </c>
      <c r="K2" s="634" t="s">
        <v>10</v>
      </c>
      <c r="L2" s="634" t="s">
        <v>11</v>
      </c>
      <c r="M2" s="634" t="s">
        <v>12</v>
      </c>
      <c r="N2" s="639" t="s">
        <v>13</v>
      </c>
    </row>
    <row r="3" spans="1:14">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4" s="49" customFormat="1">
      <c r="A4" s="635">
        <v>1</v>
      </c>
      <c r="B4" s="82">
        <v>2</v>
      </c>
      <c r="C4" s="82">
        <v>3</v>
      </c>
      <c r="D4" s="82">
        <v>4</v>
      </c>
      <c r="E4" s="82">
        <v>5</v>
      </c>
      <c r="F4" s="82">
        <v>6</v>
      </c>
      <c r="G4" s="82">
        <v>7</v>
      </c>
      <c r="H4" s="82">
        <v>8</v>
      </c>
      <c r="I4" s="82">
        <v>9</v>
      </c>
      <c r="J4" s="82">
        <v>10</v>
      </c>
      <c r="K4" s="82">
        <v>11</v>
      </c>
      <c r="L4" s="82">
        <v>12</v>
      </c>
      <c r="M4" s="82">
        <v>13</v>
      </c>
      <c r="N4" s="636">
        <v>14</v>
      </c>
    </row>
    <row r="5" spans="1:14" s="49" customFormat="1">
      <c r="A5" s="494" t="s">
        <v>1309</v>
      </c>
      <c r="B5" s="68" t="s">
        <v>1312</v>
      </c>
      <c r="C5" s="63" t="s">
        <v>1091</v>
      </c>
      <c r="D5" s="68">
        <v>30</v>
      </c>
      <c r="E5" s="68">
        <v>1</v>
      </c>
      <c r="F5" s="64">
        <v>47</v>
      </c>
      <c r="G5" s="64">
        <v>30</v>
      </c>
      <c r="H5" s="68" t="s">
        <v>1306</v>
      </c>
      <c r="I5" s="64">
        <v>10</v>
      </c>
      <c r="J5" s="64" t="s">
        <v>1093</v>
      </c>
      <c r="K5" s="64">
        <v>45</v>
      </c>
      <c r="L5" s="6" t="s">
        <v>63</v>
      </c>
      <c r="M5" s="6" t="s">
        <v>63</v>
      </c>
      <c r="N5" s="275" t="s">
        <v>1067</v>
      </c>
    </row>
    <row r="6" spans="1:14" ht="26.4">
      <c r="A6" s="637" t="s">
        <v>1055</v>
      </c>
      <c r="B6" s="65">
        <v>5215</v>
      </c>
      <c r="C6" s="65" t="s">
        <v>1056</v>
      </c>
      <c r="D6" s="65">
        <v>0.1</v>
      </c>
      <c r="E6" s="65">
        <v>1</v>
      </c>
      <c r="F6" s="65" t="s">
        <v>1316</v>
      </c>
      <c r="G6" s="65">
        <v>30</v>
      </c>
      <c r="H6" s="65" t="s">
        <v>1058</v>
      </c>
      <c r="I6" s="65">
        <v>17</v>
      </c>
      <c r="J6" s="65" t="s">
        <v>1059</v>
      </c>
      <c r="K6" s="65">
        <v>45</v>
      </c>
      <c r="L6" s="277" t="s">
        <v>63</v>
      </c>
      <c r="M6" s="277" t="s">
        <v>63</v>
      </c>
      <c r="N6" s="500"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845" t="s">
        <v>2214</v>
      </c>
      <c r="B1" s="846"/>
      <c r="C1" s="846"/>
      <c r="D1" s="846"/>
      <c r="E1" s="846"/>
      <c r="F1" s="846"/>
      <c r="G1" s="846"/>
      <c r="H1" s="846"/>
      <c r="I1" s="846"/>
      <c r="J1" s="846"/>
      <c r="K1" s="846"/>
      <c r="L1" s="846"/>
      <c r="M1" s="846"/>
      <c r="N1" s="846"/>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66">
      <c r="A5" s="279" t="s">
        <v>2215</v>
      </c>
      <c r="B5" s="502" t="s">
        <v>2216</v>
      </c>
      <c r="C5" s="582" t="s">
        <v>889</v>
      </c>
      <c r="D5" s="163">
        <v>10</v>
      </c>
      <c r="E5" s="276">
        <v>1</v>
      </c>
      <c r="F5" s="163" t="s">
        <v>2217</v>
      </c>
      <c r="G5" s="163">
        <v>16</v>
      </c>
      <c r="H5" s="276" t="s">
        <v>1512</v>
      </c>
      <c r="I5" s="175" t="s">
        <v>2218</v>
      </c>
      <c r="J5" s="641" t="s">
        <v>1571</v>
      </c>
      <c r="K5" s="175">
        <v>30</v>
      </c>
      <c r="L5" s="605">
        <v>3.3</v>
      </c>
      <c r="M5" s="163" t="s">
        <v>2219</v>
      </c>
      <c r="N5" s="519"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845" t="s">
        <v>2527</v>
      </c>
      <c r="B1" s="846"/>
      <c r="C1" s="846"/>
      <c r="D1" s="846"/>
      <c r="E1" s="846"/>
      <c r="F1" s="846"/>
      <c r="G1" s="846"/>
      <c r="H1" s="846"/>
      <c r="I1" s="846"/>
      <c r="J1" s="846"/>
      <c r="K1" s="846"/>
      <c r="L1" s="846"/>
      <c r="M1" s="846"/>
      <c r="N1" s="846"/>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78">
      <c r="A5" s="642" t="s">
        <v>2220</v>
      </c>
      <c r="B5" s="588" t="s">
        <v>2221</v>
      </c>
      <c r="C5" s="582" t="s">
        <v>889</v>
      </c>
      <c r="D5" s="163">
        <v>10</v>
      </c>
      <c r="E5" s="276">
        <v>1</v>
      </c>
      <c r="F5" s="163" t="s">
        <v>2222</v>
      </c>
      <c r="G5" s="163">
        <v>5</v>
      </c>
      <c r="H5" s="588" t="s">
        <v>1774</v>
      </c>
      <c r="I5" s="163" t="s">
        <v>2223</v>
      </c>
      <c r="J5" s="276" t="s">
        <v>36</v>
      </c>
      <c r="K5" s="163">
        <v>10</v>
      </c>
      <c r="L5" s="605">
        <v>1.3</v>
      </c>
      <c r="M5" s="163" t="s">
        <v>2224</v>
      </c>
      <c r="N5" s="519"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842" t="s">
        <v>2225</v>
      </c>
      <c r="B1" s="843"/>
      <c r="C1" s="843"/>
      <c r="D1" s="843"/>
      <c r="E1" s="843"/>
      <c r="F1" s="843"/>
      <c r="G1" s="843"/>
      <c r="H1" s="843"/>
      <c r="I1" s="843"/>
      <c r="J1" s="843"/>
      <c r="K1" s="843"/>
      <c r="L1" s="843"/>
      <c r="M1" s="843"/>
      <c r="N1" s="84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78">
      <c r="A5" s="642" t="s">
        <v>2220</v>
      </c>
      <c r="B5" s="588" t="s">
        <v>2226</v>
      </c>
      <c r="C5" s="582" t="s">
        <v>889</v>
      </c>
      <c r="D5" s="163">
        <v>10</v>
      </c>
      <c r="E5" s="276">
        <v>1</v>
      </c>
      <c r="F5" s="163" t="s">
        <v>2227</v>
      </c>
      <c r="G5" s="163">
        <v>5</v>
      </c>
      <c r="H5" s="588" t="s">
        <v>1774</v>
      </c>
      <c r="I5" s="163" t="s">
        <v>2228</v>
      </c>
      <c r="J5" s="276" t="s">
        <v>36</v>
      </c>
      <c r="K5" s="163">
        <v>10</v>
      </c>
      <c r="L5" s="605">
        <v>1.3</v>
      </c>
      <c r="M5" s="163" t="s">
        <v>2229</v>
      </c>
      <c r="N5" s="519"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842" t="s">
        <v>2230</v>
      </c>
      <c r="B1" s="843"/>
      <c r="C1" s="843"/>
      <c r="D1" s="843"/>
      <c r="E1" s="843"/>
      <c r="F1" s="843"/>
      <c r="G1" s="843"/>
      <c r="H1" s="843"/>
      <c r="I1" s="843"/>
      <c r="J1" s="843"/>
      <c r="K1" s="843"/>
      <c r="L1" s="843"/>
      <c r="M1" s="843"/>
      <c r="N1" s="84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78">
      <c r="A5" s="642" t="s">
        <v>1773</v>
      </c>
      <c r="B5" s="588" t="s">
        <v>2231</v>
      </c>
      <c r="C5" s="582" t="s">
        <v>889</v>
      </c>
      <c r="D5" s="163">
        <v>10</v>
      </c>
      <c r="E5" s="276">
        <v>1</v>
      </c>
      <c r="F5" s="163" t="s">
        <v>2232</v>
      </c>
      <c r="G5" s="163">
        <v>5</v>
      </c>
      <c r="H5" s="588" t="s">
        <v>1774</v>
      </c>
      <c r="I5" s="163" t="s">
        <v>2223</v>
      </c>
      <c r="J5" s="276" t="s">
        <v>36</v>
      </c>
      <c r="K5" s="163">
        <v>10</v>
      </c>
      <c r="L5" s="605">
        <v>1.3</v>
      </c>
      <c r="M5" s="163" t="s">
        <v>2224</v>
      </c>
      <c r="N5" s="519"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828" t="s">
        <v>2233</v>
      </c>
      <c r="B1" s="829"/>
      <c r="C1" s="829"/>
      <c r="D1" s="829"/>
      <c r="E1" s="829"/>
      <c r="F1" s="829"/>
      <c r="G1" s="829"/>
      <c r="H1" s="829"/>
      <c r="I1" s="829"/>
      <c r="J1" s="829"/>
      <c r="K1" s="829"/>
      <c r="L1" s="829"/>
      <c r="M1" s="829"/>
      <c r="N1" s="82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468" t="s">
        <v>893</v>
      </c>
      <c r="B5" s="476" t="s">
        <v>2234</v>
      </c>
      <c r="C5" s="476" t="s">
        <v>889</v>
      </c>
      <c r="D5" s="476">
        <v>10</v>
      </c>
      <c r="E5" s="476">
        <v>1</v>
      </c>
      <c r="F5" s="163" t="s">
        <v>2235</v>
      </c>
      <c r="G5" s="163">
        <v>5</v>
      </c>
      <c r="H5" s="163" t="s">
        <v>2236</v>
      </c>
      <c r="I5" s="163">
        <v>6</v>
      </c>
      <c r="J5" s="597" t="s">
        <v>1910</v>
      </c>
      <c r="K5" s="276">
        <v>7</v>
      </c>
      <c r="L5" s="564">
        <f>K5*6.3/100</f>
        <v>0.441</v>
      </c>
      <c r="M5" s="564">
        <f>D5/(10^(L5/10))</f>
        <v>9.0344142469500159</v>
      </c>
      <c r="N5" s="528" t="s">
        <v>2076</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800" t="s">
        <v>999</v>
      </c>
      <c r="B1" s="801"/>
      <c r="C1" s="801"/>
      <c r="D1" s="801"/>
      <c r="E1" s="801"/>
      <c r="F1" s="801"/>
      <c r="G1" s="801"/>
      <c r="H1" s="801"/>
      <c r="I1" s="801"/>
      <c r="J1" s="801"/>
      <c r="K1" s="801"/>
      <c r="L1" s="801"/>
      <c r="M1" s="801"/>
      <c r="N1" s="80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69">
        <v>1</v>
      </c>
      <c r="B4" s="448">
        <v>2</v>
      </c>
      <c r="C4" s="448">
        <v>3</v>
      </c>
      <c r="D4" s="448">
        <v>4</v>
      </c>
      <c r="E4" s="448">
        <v>5</v>
      </c>
      <c r="F4" s="448">
        <v>6</v>
      </c>
      <c r="G4" s="448">
        <v>7</v>
      </c>
      <c r="H4" s="448">
        <v>8</v>
      </c>
      <c r="I4" s="448">
        <v>9</v>
      </c>
      <c r="J4" s="448">
        <v>10</v>
      </c>
      <c r="K4" s="448">
        <v>11</v>
      </c>
      <c r="L4" s="448">
        <v>12</v>
      </c>
      <c r="M4" s="448">
        <v>13</v>
      </c>
      <c r="N4" s="471">
        <v>14</v>
      </c>
    </row>
    <row r="5" spans="1:14" s="34" customFormat="1" ht="25.5" customHeight="1">
      <c r="A5" s="470" t="s">
        <v>1000</v>
      </c>
      <c r="B5" s="59" t="s">
        <v>1001</v>
      </c>
      <c r="C5" s="59" t="s">
        <v>902</v>
      </c>
      <c r="D5" s="59">
        <v>0.2</v>
      </c>
      <c r="E5" s="59">
        <v>2</v>
      </c>
      <c r="F5" s="59">
        <v>49</v>
      </c>
      <c r="G5" s="59">
        <v>54.5</v>
      </c>
      <c r="H5" s="58" t="s">
        <v>1002</v>
      </c>
      <c r="I5" s="59">
        <v>40.299999999999997</v>
      </c>
      <c r="J5" s="50" t="s">
        <v>1003</v>
      </c>
      <c r="K5" s="59">
        <v>69</v>
      </c>
      <c r="L5" s="59" t="s">
        <v>63</v>
      </c>
      <c r="M5" s="190" t="s">
        <v>63</v>
      </c>
      <c r="N5" s="474" t="s">
        <v>1748</v>
      </c>
    </row>
    <row r="6" spans="1:14" ht="32.25" customHeight="1">
      <c r="A6" s="470" t="s">
        <v>1000</v>
      </c>
      <c r="B6" s="59" t="s">
        <v>1004</v>
      </c>
      <c r="C6" s="59" t="s">
        <v>902</v>
      </c>
      <c r="D6" s="59">
        <v>1</v>
      </c>
      <c r="E6" s="59">
        <v>2</v>
      </c>
      <c r="F6" s="59">
        <v>202</v>
      </c>
      <c r="G6" s="59">
        <v>54.5</v>
      </c>
      <c r="H6" s="58" t="s">
        <v>1002</v>
      </c>
      <c r="I6" s="59">
        <v>40.299999999999997</v>
      </c>
      <c r="J6" s="50" t="s">
        <v>1003</v>
      </c>
      <c r="K6" s="59">
        <v>69</v>
      </c>
      <c r="L6" s="59" t="s">
        <v>63</v>
      </c>
      <c r="M6" s="190" t="s">
        <v>63</v>
      </c>
      <c r="N6" s="474" t="s">
        <v>1748</v>
      </c>
    </row>
    <row r="7" spans="1:14" ht="89.25" customHeight="1">
      <c r="A7" s="473" t="s">
        <v>1005</v>
      </c>
      <c r="B7" s="59" t="s">
        <v>1006</v>
      </c>
      <c r="C7" s="59" t="s">
        <v>972</v>
      </c>
      <c r="D7" s="59">
        <v>25</v>
      </c>
      <c r="E7" s="59">
        <v>1</v>
      </c>
      <c r="F7" s="59" t="s">
        <v>40</v>
      </c>
      <c r="G7" s="59">
        <v>55</v>
      </c>
      <c r="H7" s="58" t="s">
        <v>1007</v>
      </c>
      <c r="I7" s="59">
        <v>6.7</v>
      </c>
      <c r="J7" s="50" t="s">
        <v>1008</v>
      </c>
      <c r="K7" s="59">
        <v>73</v>
      </c>
      <c r="L7" s="59">
        <v>3</v>
      </c>
      <c r="M7" s="190" t="s">
        <v>63</v>
      </c>
      <c r="N7" s="474" t="s">
        <v>1748</v>
      </c>
    </row>
    <row r="8" spans="1:14" ht="52.8">
      <c r="A8" s="475" t="s">
        <v>1009</v>
      </c>
      <c r="B8" s="163" t="s">
        <v>1010</v>
      </c>
      <c r="C8" s="476" t="s">
        <v>1011</v>
      </c>
      <c r="D8" s="163">
        <v>10</v>
      </c>
      <c r="E8" s="476">
        <v>4</v>
      </c>
      <c r="F8" s="476" t="s">
        <v>40</v>
      </c>
      <c r="G8" s="476">
        <v>55</v>
      </c>
      <c r="H8" s="163" t="s">
        <v>1007</v>
      </c>
      <c r="I8" s="477">
        <v>4</v>
      </c>
      <c r="J8" s="290" t="s">
        <v>1008</v>
      </c>
      <c r="K8" s="476">
        <v>75</v>
      </c>
      <c r="L8" s="476">
        <v>10</v>
      </c>
      <c r="M8" s="477" t="s">
        <v>63</v>
      </c>
      <c r="N8" s="478" t="s">
        <v>1748</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828" t="s">
        <v>2237</v>
      </c>
      <c r="B1" s="829"/>
      <c r="C1" s="829"/>
      <c r="D1" s="829"/>
      <c r="E1" s="829"/>
      <c r="F1" s="829"/>
      <c r="G1" s="829"/>
      <c r="H1" s="829"/>
      <c r="I1" s="829"/>
      <c r="J1" s="829"/>
      <c r="K1" s="829"/>
      <c r="L1" s="829"/>
      <c r="M1" s="829"/>
      <c r="N1" s="829"/>
    </row>
    <row r="2" spans="1:15"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5">
      <c r="A3" s="444"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47">
        <v>1</v>
      </c>
      <c r="B4" s="1">
        <v>2</v>
      </c>
      <c r="C4" s="1">
        <v>3</v>
      </c>
      <c r="D4" s="1">
        <v>4</v>
      </c>
      <c r="E4" s="1">
        <v>5</v>
      </c>
      <c r="F4" s="1">
        <v>6</v>
      </c>
      <c r="G4" s="1">
        <v>7</v>
      </c>
      <c r="H4" s="1">
        <v>8</v>
      </c>
      <c r="I4" s="1">
        <v>9</v>
      </c>
      <c r="J4" s="1">
        <v>10</v>
      </c>
      <c r="K4" s="1">
        <v>11</v>
      </c>
      <c r="L4" s="1">
        <v>12</v>
      </c>
      <c r="M4" s="1">
        <v>13</v>
      </c>
      <c r="N4" s="446">
        <v>14</v>
      </c>
    </row>
    <row r="5" spans="1:15" ht="26.4">
      <c r="A5" s="468" t="s">
        <v>893</v>
      </c>
      <c r="B5" s="476" t="s">
        <v>2234</v>
      </c>
      <c r="C5" s="476" t="s">
        <v>889</v>
      </c>
      <c r="D5" s="476">
        <v>10</v>
      </c>
      <c r="E5" s="476">
        <v>1</v>
      </c>
      <c r="F5" s="163">
        <v>73</v>
      </c>
      <c r="G5" s="163">
        <v>5</v>
      </c>
      <c r="H5" s="163" t="s">
        <v>2236</v>
      </c>
      <c r="I5" s="163">
        <v>6</v>
      </c>
      <c r="J5" s="597" t="s">
        <v>1910</v>
      </c>
      <c r="K5" s="276">
        <v>7</v>
      </c>
      <c r="L5" s="564">
        <f>K5*6.3/100</f>
        <v>0.441</v>
      </c>
      <c r="M5" s="564">
        <f>D5/(10^(L5/10))</f>
        <v>9.0344142469500159</v>
      </c>
      <c r="N5" s="528" t="s">
        <v>2076</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1684</v>
      </c>
      <c r="B1" s="821"/>
      <c r="C1" s="821"/>
      <c r="D1" s="821"/>
      <c r="E1" s="821"/>
      <c r="F1" s="821"/>
      <c r="G1" s="821"/>
      <c r="H1" s="821"/>
      <c r="I1" s="821"/>
      <c r="J1" s="821"/>
      <c r="K1" s="821"/>
      <c r="L1" s="821"/>
      <c r="M1" s="821"/>
      <c r="N1" s="822"/>
    </row>
    <row r="2" spans="1:14" ht="39.6">
      <c r="A2" s="529" t="s">
        <v>1</v>
      </c>
      <c r="B2" s="132" t="s">
        <v>2</v>
      </c>
      <c r="C2" s="132" t="s">
        <v>3</v>
      </c>
      <c r="D2" s="132" t="s">
        <v>4</v>
      </c>
      <c r="E2" s="132" t="s">
        <v>744</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39.6">
      <c r="A5" s="643" t="s">
        <v>893</v>
      </c>
      <c r="B5" s="540" t="s">
        <v>1683</v>
      </c>
      <c r="C5" s="644" t="s">
        <v>1569</v>
      </c>
      <c r="D5" s="645">
        <v>2</v>
      </c>
      <c r="E5" s="646">
        <v>1</v>
      </c>
      <c r="F5" s="644" t="s">
        <v>40</v>
      </c>
      <c r="G5" s="644">
        <v>30</v>
      </c>
      <c r="H5" s="646" t="s">
        <v>1638</v>
      </c>
      <c r="I5" s="644"/>
      <c r="J5" s="644" t="s">
        <v>1637</v>
      </c>
      <c r="K5" s="644">
        <v>45</v>
      </c>
      <c r="L5" s="644"/>
      <c r="M5" s="644"/>
      <c r="N5" s="647"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1685</v>
      </c>
      <c r="B1" s="821"/>
      <c r="C1" s="821"/>
      <c r="D1" s="821"/>
      <c r="E1" s="821"/>
      <c r="F1" s="821"/>
      <c r="G1" s="821"/>
      <c r="H1" s="821"/>
      <c r="I1" s="821"/>
      <c r="J1" s="821"/>
      <c r="K1" s="821"/>
      <c r="L1" s="821"/>
      <c r="M1" s="821"/>
      <c r="N1" s="822"/>
    </row>
    <row r="2" spans="1:14" ht="39.6">
      <c r="A2" s="529" t="s">
        <v>1</v>
      </c>
      <c r="B2" s="132" t="s">
        <v>2</v>
      </c>
      <c r="C2" s="132" t="s">
        <v>3</v>
      </c>
      <c r="D2" s="132" t="s">
        <v>4</v>
      </c>
      <c r="E2" s="132" t="s">
        <v>744</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39.6">
      <c r="A5" s="643" t="s">
        <v>893</v>
      </c>
      <c r="B5" s="540" t="s">
        <v>1683</v>
      </c>
      <c r="C5" s="644" t="s">
        <v>1569</v>
      </c>
      <c r="D5" s="645">
        <v>2</v>
      </c>
      <c r="E5" s="646">
        <v>1</v>
      </c>
      <c r="F5" s="644" t="s">
        <v>40</v>
      </c>
      <c r="G5" s="644">
        <v>30</v>
      </c>
      <c r="H5" s="646" t="s">
        <v>1638</v>
      </c>
      <c r="I5" s="644"/>
      <c r="J5" s="644" t="s">
        <v>1637</v>
      </c>
      <c r="K5" s="644">
        <v>45</v>
      </c>
      <c r="L5" s="644"/>
      <c r="M5" s="644"/>
      <c r="N5" s="647"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828" t="s">
        <v>2148</v>
      </c>
      <c r="B1" s="829"/>
      <c r="C1" s="829"/>
      <c r="D1" s="829"/>
      <c r="E1" s="829"/>
      <c r="F1" s="829"/>
      <c r="G1" s="829"/>
      <c r="H1" s="829"/>
      <c r="I1" s="829"/>
      <c r="J1" s="829"/>
      <c r="K1" s="829"/>
      <c r="L1" s="829"/>
      <c r="M1" s="829"/>
      <c r="N1" s="82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5">
      <c r="A5" s="648"/>
      <c r="B5" s="85"/>
      <c r="C5" s="307"/>
      <c r="D5" s="85"/>
      <c r="E5" s="307"/>
      <c r="F5" s="86"/>
      <c r="G5" s="86"/>
      <c r="H5" s="87"/>
      <c r="I5" s="85"/>
      <c r="J5" s="88"/>
      <c r="K5" s="86"/>
      <c r="L5" s="159"/>
      <c r="M5" s="307"/>
      <c r="N5" s="650"/>
    </row>
    <row r="6" spans="1:14" ht="15">
      <c r="A6" s="649"/>
      <c r="B6" s="89"/>
      <c r="C6" s="307"/>
      <c r="D6" s="89"/>
      <c r="E6" s="307"/>
      <c r="F6" s="86"/>
      <c r="G6" s="86"/>
      <c r="H6" s="87"/>
      <c r="I6" s="85"/>
      <c r="J6" s="89"/>
      <c r="K6" s="307"/>
      <c r="L6" s="159"/>
      <c r="M6" s="85"/>
      <c r="N6" s="650"/>
    </row>
    <row r="7" spans="1:14" ht="15">
      <c r="A7" s="651"/>
      <c r="B7" s="652"/>
      <c r="C7" s="653"/>
      <c r="D7" s="654"/>
      <c r="E7" s="653"/>
      <c r="F7" s="655"/>
      <c r="G7" s="655"/>
      <c r="H7" s="656"/>
      <c r="I7" s="654"/>
      <c r="J7" s="657"/>
      <c r="K7" s="655"/>
      <c r="L7" s="658"/>
      <c r="M7" s="654"/>
      <c r="N7" s="659"/>
    </row>
    <row r="8" spans="1:14">
      <c r="A8" s="55"/>
      <c r="B8" s="55"/>
      <c r="C8" s="55"/>
      <c r="D8" s="55"/>
      <c r="E8" s="55"/>
      <c r="F8" s="55"/>
      <c r="G8" s="55"/>
      <c r="H8" s="55"/>
      <c r="I8" s="55"/>
      <c r="J8" s="55"/>
      <c r="K8" s="55"/>
      <c r="L8" s="55"/>
      <c r="M8" s="55"/>
      <c r="N8" s="55"/>
    </row>
    <row r="9" spans="1:14">
      <c r="A9" s="55"/>
      <c r="B9" s="55" t="s">
        <v>2149</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828" t="s">
        <v>2150</v>
      </c>
      <c r="B1" s="829"/>
      <c r="C1" s="829"/>
      <c r="D1" s="829"/>
      <c r="E1" s="829"/>
      <c r="F1" s="829"/>
      <c r="G1" s="829"/>
      <c r="H1" s="829"/>
      <c r="I1" s="829"/>
      <c r="J1" s="829"/>
      <c r="K1" s="829"/>
      <c r="L1" s="829"/>
      <c r="M1" s="829"/>
      <c r="N1" s="82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468" t="s">
        <v>2057</v>
      </c>
      <c r="B5" s="476" t="s">
        <v>2139</v>
      </c>
      <c r="C5" s="476" t="s">
        <v>889</v>
      </c>
      <c r="D5" s="476">
        <v>3</v>
      </c>
      <c r="E5" s="476">
        <v>1</v>
      </c>
      <c r="F5" s="163">
        <v>228</v>
      </c>
      <c r="G5" s="163">
        <v>25</v>
      </c>
      <c r="H5" s="163" t="s">
        <v>2151</v>
      </c>
      <c r="I5" s="163">
        <v>7</v>
      </c>
      <c r="J5" s="597" t="s">
        <v>1910</v>
      </c>
      <c r="K5" s="276">
        <v>30</v>
      </c>
      <c r="L5" s="564">
        <f>K5*6.3/100</f>
        <v>1.89</v>
      </c>
      <c r="M5" s="564">
        <f>D5/(10^(L5/10))</f>
        <v>1.9414278472457493</v>
      </c>
      <c r="N5" s="528" t="s">
        <v>2076</v>
      </c>
    </row>
    <row r="6" spans="1:14">
      <c r="A6" s="55"/>
      <c r="B6" s="55"/>
      <c r="C6" s="55"/>
      <c r="D6" s="55"/>
      <c r="E6" s="55"/>
      <c r="F6" s="55"/>
      <c r="G6" s="55"/>
      <c r="H6" s="55"/>
      <c r="I6" s="55"/>
      <c r="J6" s="55"/>
      <c r="K6" s="55"/>
      <c r="L6" s="55"/>
      <c r="M6" s="55"/>
      <c r="N6" s="55"/>
    </row>
    <row r="7" spans="1:14">
      <c r="A7" s="55"/>
      <c r="B7" s="55" t="s">
        <v>2152</v>
      </c>
      <c r="C7" s="55"/>
      <c r="D7" s="55"/>
      <c r="E7" s="55"/>
      <c r="F7" s="55"/>
      <c r="G7" s="55"/>
      <c r="H7" s="55"/>
      <c r="I7" s="55"/>
      <c r="J7" s="55"/>
      <c r="K7" s="55"/>
      <c r="L7" s="55"/>
      <c r="M7" s="55"/>
      <c r="N7" s="55"/>
    </row>
    <row r="8" spans="1:14">
      <c r="A8" s="55"/>
      <c r="B8" s="55" t="s">
        <v>2153</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828" t="s">
        <v>2154</v>
      </c>
      <c r="B1" s="829"/>
      <c r="C1" s="829"/>
      <c r="D1" s="829"/>
      <c r="E1" s="829"/>
      <c r="F1" s="829"/>
      <c r="G1" s="829"/>
      <c r="H1" s="829"/>
      <c r="I1" s="829"/>
      <c r="J1" s="829"/>
      <c r="K1" s="829"/>
      <c r="L1" s="829"/>
      <c r="M1" s="829"/>
      <c r="N1" s="82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c r="A5" s="468" t="s">
        <v>2057</v>
      </c>
      <c r="B5" s="476" t="s">
        <v>2139</v>
      </c>
      <c r="C5" s="476" t="s">
        <v>889</v>
      </c>
      <c r="D5" s="476">
        <v>3</v>
      </c>
      <c r="E5" s="476">
        <v>1</v>
      </c>
      <c r="F5" s="163">
        <v>225</v>
      </c>
      <c r="G5" s="163">
        <v>25</v>
      </c>
      <c r="H5" s="163" t="s">
        <v>2151</v>
      </c>
      <c r="I5" s="163">
        <v>7</v>
      </c>
      <c r="J5" s="597" t="s">
        <v>1910</v>
      </c>
      <c r="K5" s="276">
        <v>30</v>
      </c>
      <c r="L5" s="564">
        <f>K5*6.3/100</f>
        <v>1.89</v>
      </c>
      <c r="M5" s="564">
        <f>D5/(10^(L5/10))</f>
        <v>1.9414278472457493</v>
      </c>
      <c r="N5" s="528" t="s">
        <v>2076</v>
      </c>
    </row>
    <row r="6" spans="1:14">
      <c r="A6" s="55"/>
      <c r="B6" s="55"/>
      <c r="C6" s="55"/>
      <c r="D6" s="55"/>
      <c r="E6" s="55"/>
      <c r="F6" s="55"/>
      <c r="G6" s="55"/>
      <c r="H6" s="55"/>
      <c r="I6" s="55"/>
      <c r="J6" s="55"/>
      <c r="K6" s="55"/>
      <c r="L6" s="55"/>
      <c r="M6" s="55"/>
      <c r="N6" s="55"/>
    </row>
    <row r="7" spans="1:14">
      <c r="A7" s="55"/>
      <c r="B7" s="55" t="s">
        <v>2152</v>
      </c>
      <c r="C7" s="55"/>
      <c r="D7" s="55"/>
      <c r="E7" s="55"/>
      <c r="F7" s="55"/>
      <c r="G7" s="55"/>
      <c r="H7" s="55"/>
      <c r="I7" s="55"/>
      <c r="J7" s="55"/>
      <c r="K7" s="55"/>
      <c r="L7" s="55"/>
      <c r="M7" s="55"/>
      <c r="N7" s="55"/>
    </row>
    <row r="8" spans="1:14">
      <c r="A8" s="55"/>
      <c r="B8" s="55" t="s">
        <v>2153</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828" t="s">
        <v>2280</v>
      </c>
      <c r="B1" s="829"/>
      <c r="C1" s="829"/>
      <c r="D1" s="829"/>
      <c r="E1" s="829"/>
      <c r="F1" s="829"/>
      <c r="G1" s="829"/>
      <c r="H1" s="829"/>
      <c r="I1" s="829"/>
      <c r="J1" s="829"/>
      <c r="K1" s="829"/>
      <c r="L1" s="829"/>
      <c r="M1" s="829"/>
      <c r="N1" s="82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468" t="s">
        <v>893</v>
      </c>
      <c r="B5" s="476" t="s">
        <v>2234</v>
      </c>
      <c r="C5" s="476" t="s">
        <v>889</v>
      </c>
      <c r="D5" s="476">
        <v>10</v>
      </c>
      <c r="E5" s="476">
        <v>1</v>
      </c>
      <c r="F5" s="163">
        <v>40</v>
      </c>
      <c r="G5" s="163">
        <v>25</v>
      </c>
      <c r="H5" s="163" t="s">
        <v>2236</v>
      </c>
      <c r="I5" s="163">
        <v>2</v>
      </c>
      <c r="J5" s="597" t="s">
        <v>1910</v>
      </c>
      <c r="K5" s="276">
        <v>70</v>
      </c>
      <c r="L5" s="564">
        <f>K5*6.3/100</f>
        <v>4.41</v>
      </c>
      <c r="M5" s="564">
        <f>D5/(10^(L5/10))</f>
        <v>3.622429984166986</v>
      </c>
      <c r="N5" s="528" t="s">
        <v>2076</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803" t="s">
        <v>1549</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47">
        <v>1</v>
      </c>
      <c r="B4" s="1">
        <v>2</v>
      </c>
      <c r="C4" s="1">
        <v>3</v>
      </c>
      <c r="D4" s="1">
        <v>4</v>
      </c>
      <c r="E4" s="1">
        <v>5</v>
      </c>
      <c r="F4" s="1">
        <v>6</v>
      </c>
      <c r="G4" s="1">
        <v>7</v>
      </c>
      <c r="H4" s="1">
        <v>8</v>
      </c>
      <c r="I4" s="1">
        <v>9</v>
      </c>
      <c r="J4" s="1">
        <v>10</v>
      </c>
      <c r="K4" s="1">
        <v>11</v>
      </c>
      <c r="L4" s="1">
        <v>12</v>
      </c>
      <c r="M4" s="1">
        <v>13</v>
      </c>
      <c r="N4" s="446">
        <v>14</v>
      </c>
    </row>
    <row r="5" spans="1:14" ht="27.75" customHeight="1">
      <c r="A5" s="444" t="s">
        <v>1419</v>
      </c>
      <c r="B5" s="72" t="s">
        <v>1550</v>
      </c>
      <c r="C5" s="58" t="s">
        <v>1551</v>
      </c>
      <c r="D5" s="6">
        <v>3</v>
      </c>
      <c r="E5" s="3">
        <v>1</v>
      </c>
      <c r="F5" s="58">
        <v>4</v>
      </c>
      <c r="G5" s="58">
        <v>22</v>
      </c>
      <c r="H5" s="3" t="s">
        <v>1552</v>
      </c>
      <c r="I5" s="58">
        <v>9</v>
      </c>
      <c r="J5" s="3" t="s">
        <v>1422</v>
      </c>
      <c r="K5" s="58">
        <v>35</v>
      </c>
      <c r="L5" s="106" t="s">
        <v>1553</v>
      </c>
      <c r="M5" s="58">
        <v>5.4</v>
      </c>
      <c r="N5" s="517" t="s">
        <v>1554</v>
      </c>
    </row>
    <row r="6" spans="1:14" ht="30.75" customHeight="1">
      <c r="A6" s="444" t="s">
        <v>1555</v>
      </c>
      <c r="B6" s="72">
        <v>160.55000000000001</v>
      </c>
      <c r="C6" s="58" t="s">
        <v>801</v>
      </c>
      <c r="D6" s="6">
        <v>10</v>
      </c>
      <c r="E6" s="3">
        <v>1</v>
      </c>
      <c r="F6" s="58">
        <v>236</v>
      </c>
      <c r="G6" s="58">
        <v>22</v>
      </c>
      <c r="H6" s="3" t="s">
        <v>1556</v>
      </c>
      <c r="I6" s="73" t="s">
        <v>1557</v>
      </c>
      <c r="J6" s="107" t="s">
        <v>1558</v>
      </c>
      <c r="K6" s="58">
        <v>35</v>
      </c>
      <c r="L6" s="97">
        <v>2.2000000000000002</v>
      </c>
      <c r="M6" s="58">
        <v>11.8</v>
      </c>
      <c r="N6" s="517" t="s">
        <v>1554</v>
      </c>
    </row>
    <row r="7" spans="1:14" ht="39.6">
      <c r="A7" s="279" t="s">
        <v>1337</v>
      </c>
      <c r="B7" s="502" t="s">
        <v>1559</v>
      </c>
      <c r="C7" s="163" t="s">
        <v>717</v>
      </c>
      <c r="D7" s="277">
        <v>25</v>
      </c>
      <c r="E7" s="276">
        <v>1</v>
      </c>
      <c r="F7" s="163" t="s">
        <v>40</v>
      </c>
      <c r="G7" s="163">
        <v>22</v>
      </c>
      <c r="H7" s="276" t="s">
        <v>1560</v>
      </c>
      <c r="I7" s="163">
        <v>6.7</v>
      </c>
      <c r="J7" s="660" t="s">
        <v>1558</v>
      </c>
      <c r="K7" s="163">
        <v>80</v>
      </c>
      <c r="L7" s="605">
        <v>1.5</v>
      </c>
      <c r="M7" s="163">
        <v>19.2</v>
      </c>
      <c r="N7" s="519" t="s">
        <v>1554</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803" t="s">
        <v>1561</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47">
        <v>1</v>
      </c>
      <c r="B4" s="1">
        <v>2</v>
      </c>
      <c r="C4" s="1">
        <v>3</v>
      </c>
      <c r="D4" s="1">
        <v>4</v>
      </c>
      <c r="E4" s="1">
        <v>5</v>
      </c>
      <c r="F4" s="1">
        <v>6</v>
      </c>
      <c r="G4" s="1">
        <v>7</v>
      </c>
      <c r="H4" s="1">
        <v>8</v>
      </c>
      <c r="I4" s="1">
        <v>9</v>
      </c>
      <c r="J4" s="1">
        <v>10</v>
      </c>
      <c r="K4" s="1">
        <v>11</v>
      </c>
      <c r="L4" s="1">
        <v>12</v>
      </c>
      <c r="M4" s="1">
        <v>13</v>
      </c>
      <c r="N4" s="446">
        <v>14</v>
      </c>
    </row>
    <row r="5" spans="1:14" ht="39.6">
      <c r="A5" s="279" t="s">
        <v>1555</v>
      </c>
      <c r="B5" s="502">
        <v>160.55000000000001</v>
      </c>
      <c r="C5" s="163" t="s">
        <v>801</v>
      </c>
      <c r="D5" s="277">
        <v>10</v>
      </c>
      <c r="E5" s="276">
        <v>1</v>
      </c>
      <c r="F5" s="163">
        <v>231</v>
      </c>
      <c r="G5" s="163">
        <v>35</v>
      </c>
      <c r="H5" s="626" t="s">
        <v>1562</v>
      </c>
      <c r="I5" s="527" t="s">
        <v>1557</v>
      </c>
      <c r="J5" s="660" t="s">
        <v>1558</v>
      </c>
      <c r="K5" s="163">
        <v>45</v>
      </c>
      <c r="L5" s="605">
        <v>2.8</v>
      </c>
      <c r="M5" s="163">
        <v>11.2</v>
      </c>
      <c r="N5" s="519" t="s">
        <v>1554</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800" t="s">
        <v>1563</v>
      </c>
      <c r="B1" s="801"/>
      <c r="C1" s="801"/>
      <c r="D1" s="801"/>
      <c r="E1" s="801"/>
      <c r="F1" s="801"/>
      <c r="G1" s="801"/>
      <c r="H1" s="801"/>
      <c r="I1" s="801"/>
      <c r="J1" s="801"/>
      <c r="K1" s="801"/>
      <c r="L1" s="801"/>
      <c r="M1" s="801"/>
      <c r="N1" s="80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47">
        <v>1</v>
      </c>
      <c r="B4" s="1">
        <v>2</v>
      </c>
      <c r="C4" s="1">
        <v>3</v>
      </c>
      <c r="D4" s="1">
        <v>4</v>
      </c>
      <c r="E4" s="1">
        <v>5</v>
      </c>
      <c r="F4" s="1">
        <v>6</v>
      </c>
      <c r="G4" s="1">
        <v>7</v>
      </c>
      <c r="H4" s="1">
        <v>8</v>
      </c>
      <c r="I4" s="1">
        <v>9</v>
      </c>
      <c r="J4" s="1">
        <v>10</v>
      </c>
      <c r="K4" s="1">
        <v>11</v>
      </c>
      <c r="L4" s="1">
        <v>12</v>
      </c>
      <c r="M4" s="1">
        <v>13</v>
      </c>
      <c r="N4" s="446">
        <v>14</v>
      </c>
    </row>
    <row r="5" spans="1:14" ht="39.6">
      <c r="A5" s="279" t="s">
        <v>1555</v>
      </c>
      <c r="B5" s="502">
        <v>160.55000000000001</v>
      </c>
      <c r="C5" s="476" t="s">
        <v>801</v>
      </c>
      <c r="D5" s="277">
        <v>10</v>
      </c>
      <c r="E5" s="276">
        <v>1</v>
      </c>
      <c r="F5" s="163">
        <v>59</v>
      </c>
      <c r="G5" s="163">
        <v>35</v>
      </c>
      <c r="H5" s="626" t="s">
        <v>1564</v>
      </c>
      <c r="I5" s="527" t="s">
        <v>1565</v>
      </c>
      <c r="J5" s="660" t="s">
        <v>1558</v>
      </c>
      <c r="K5" s="163">
        <v>45</v>
      </c>
      <c r="L5" s="605">
        <v>2.8</v>
      </c>
      <c r="M5" s="163">
        <v>12.7</v>
      </c>
      <c r="N5" s="519" t="s">
        <v>1554</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803" t="s">
        <v>1012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47">
        <v>1</v>
      </c>
      <c r="B4" s="1">
        <v>2</v>
      </c>
      <c r="C4" s="1">
        <v>3</v>
      </c>
      <c r="D4" s="1">
        <v>4</v>
      </c>
      <c r="E4" s="1">
        <v>5</v>
      </c>
      <c r="F4" s="1">
        <v>6</v>
      </c>
      <c r="G4" s="1">
        <v>7</v>
      </c>
      <c r="H4" s="1">
        <v>8</v>
      </c>
      <c r="I4" s="1">
        <v>9</v>
      </c>
      <c r="J4" s="1">
        <v>10</v>
      </c>
      <c r="K4" s="1">
        <v>11</v>
      </c>
      <c r="L4" s="1">
        <v>12</v>
      </c>
      <c r="M4" s="1">
        <v>13</v>
      </c>
      <c r="N4" s="446">
        <v>14</v>
      </c>
    </row>
    <row r="5" spans="1:14" ht="28.5" customHeight="1">
      <c r="A5" s="470" t="s">
        <v>1000</v>
      </c>
      <c r="B5" s="59" t="s">
        <v>1013</v>
      </c>
      <c r="C5" s="59" t="s">
        <v>902</v>
      </c>
      <c r="D5" s="59">
        <v>1</v>
      </c>
      <c r="E5" s="59">
        <v>2</v>
      </c>
      <c r="F5" s="59">
        <v>22</v>
      </c>
      <c r="G5" s="190">
        <v>32.799999999999997</v>
      </c>
      <c r="H5" s="58" t="s">
        <v>1002</v>
      </c>
      <c r="I5" s="190">
        <v>40.799999999999997</v>
      </c>
      <c r="J5" s="59" t="s">
        <v>1003</v>
      </c>
      <c r="K5" s="59">
        <v>55</v>
      </c>
      <c r="L5" s="59" t="s">
        <v>63</v>
      </c>
      <c r="M5" s="59" t="s">
        <v>63</v>
      </c>
      <c r="N5" s="474" t="s">
        <v>1748</v>
      </c>
    </row>
    <row r="6" spans="1:14">
      <c r="A6" s="470" t="s">
        <v>1000</v>
      </c>
      <c r="B6" s="59" t="s">
        <v>1014</v>
      </c>
      <c r="C6" s="59" t="s">
        <v>902</v>
      </c>
      <c r="D6" s="59">
        <v>0.2</v>
      </c>
      <c r="E6" s="59">
        <v>2</v>
      </c>
      <c r="F6" s="59">
        <v>197</v>
      </c>
      <c r="G6" s="190">
        <v>32.799999999999997</v>
      </c>
      <c r="H6" s="58" t="s">
        <v>1002</v>
      </c>
      <c r="I6" s="190">
        <v>40.799999999999997</v>
      </c>
      <c r="J6" s="59" t="s">
        <v>1003</v>
      </c>
      <c r="K6" s="59">
        <v>55</v>
      </c>
      <c r="L6" s="59" t="s">
        <v>63</v>
      </c>
      <c r="M6" s="59" t="s">
        <v>63</v>
      </c>
      <c r="N6" s="474" t="s">
        <v>1748</v>
      </c>
    </row>
    <row r="7" spans="1:14" ht="28.5" customHeight="1">
      <c r="A7" s="473" t="s">
        <v>1015</v>
      </c>
      <c r="B7" s="59" t="s">
        <v>1016</v>
      </c>
      <c r="C7" s="59" t="s">
        <v>1017</v>
      </c>
      <c r="D7" s="190">
        <v>40</v>
      </c>
      <c r="E7" s="59">
        <v>1</v>
      </c>
      <c r="F7" s="59" t="s">
        <v>40</v>
      </c>
      <c r="G7" s="190">
        <v>65.5</v>
      </c>
      <c r="H7" s="58" t="s">
        <v>1018</v>
      </c>
      <c r="I7" s="190">
        <v>6</v>
      </c>
      <c r="J7" s="59" t="s">
        <v>63</v>
      </c>
      <c r="K7" s="59">
        <v>103</v>
      </c>
      <c r="L7" s="190">
        <v>8</v>
      </c>
      <c r="M7" s="59" t="s">
        <v>63</v>
      </c>
      <c r="N7" s="474" t="s">
        <v>1748</v>
      </c>
    </row>
    <row r="8" spans="1:14" ht="25.5" customHeight="1">
      <c r="A8" s="473" t="s">
        <v>1019</v>
      </c>
      <c r="B8" s="59">
        <v>6025</v>
      </c>
      <c r="C8" s="59" t="s">
        <v>1020</v>
      </c>
      <c r="D8" s="59">
        <v>0.1</v>
      </c>
      <c r="E8" s="59" t="s">
        <v>63</v>
      </c>
      <c r="F8" s="59">
        <v>230</v>
      </c>
      <c r="G8" s="59">
        <v>40</v>
      </c>
      <c r="H8" s="59" t="s">
        <v>1021</v>
      </c>
      <c r="I8" s="190">
        <v>17</v>
      </c>
      <c r="J8" s="59" t="s">
        <v>885</v>
      </c>
      <c r="K8" s="59">
        <v>78</v>
      </c>
      <c r="L8" s="59">
        <v>1.6</v>
      </c>
      <c r="M8" s="59" t="s">
        <v>63</v>
      </c>
      <c r="N8" s="474" t="s">
        <v>766</v>
      </c>
    </row>
    <row r="9" spans="1:14" ht="25.5" customHeight="1">
      <c r="A9" s="473" t="s">
        <v>1019</v>
      </c>
      <c r="B9" s="59">
        <v>6025</v>
      </c>
      <c r="C9" s="59" t="s">
        <v>1020</v>
      </c>
      <c r="D9" s="59">
        <v>0.1</v>
      </c>
      <c r="E9" s="59" t="s">
        <v>63</v>
      </c>
      <c r="F9" s="59">
        <v>284</v>
      </c>
      <c r="G9" s="59">
        <v>40</v>
      </c>
      <c r="H9" s="59" t="s">
        <v>1021</v>
      </c>
      <c r="I9" s="190">
        <v>17</v>
      </c>
      <c r="J9" s="59" t="s">
        <v>885</v>
      </c>
      <c r="K9" s="59">
        <v>78</v>
      </c>
      <c r="L9" s="59">
        <v>1.6</v>
      </c>
      <c r="M9" s="59" t="s">
        <v>63</v>
      </c>
      <c r="N9" s="474" t="s">
        <v>766</v>
      </c>
    </row>
    <row r="10" spans="1:14" s="29" customFormat="1" ht="27.75" customHeight="1">
      <c r="A10" s="473" t="s">
        <v>1022</v>
      </c>
      <c r="B10" s="59" t="s">
        <v>1013</v>
      </c>
      <c r="C10" s="59" t="s">
        <v>1023</v>
      </c>
      <c r="D10" s="59">
        <v>0.25</v>
      </c>
      <c r="E10" s="59" t="s">
        <v>63</v>
      </c>
      <c r="F10" s="59">
        <v>235</v>
      </c>
      <c r="G10" s="190">
        <v>52</v>
      </c>
      <c r="H10" s="59" t="s">
        <v>1024</v>
      </c>
      <c r="I10" s="190">
        <v>41</v>
      </c>
      <c r="J10" s="59" t="s">
        <v>1025</v>
      </c>
      <c r="K10" s="59">
        <v>82</v>
      </c>
      <c r="L10" s="59">
        <v>0</v>
      </c>
      <c r="M10" s="190" t="s">
        <v>63</v>
      </c>
      <c r="N10" s="474" t="s">
        <v>1183</v>
      </c>
    </row>
    <row r="11" spans="1:14">
      <c r="A11" s="300" t="s">
        <v>1022</v>
      </c>
      <c r="B11" s="50" t="s">
        <v>1013</v>
      </c>
      <c r="C11" s="50" t="s">
        <v>1023</v>
      </c>
      <c r="D11" s="50">
        <v>0.25</v>
      </c>
      <c r="E11" s="50" t="s">
        <v>63</v>
      </c>
      <c r="F11" s="50">
        <v>235</v>
      </c>
      <c r="G11" s="191">
        <v>52</v>
      </c>
      <c r="H11" s="50" t="s">
        <v>1024</v>
      </c>
      <c r="I11" s="191">
        <v>41</v>
      </c>
      <c r="J11" s="50" t="s">
        <v>1025</v>
      </c>
      <c r="K11" s="50">
        <v>82</v>
      </c>
      <c r="L11" s="50">
        <v>0</v>
      </c>
      <c r="M11" s="191" t="s">
        <v>63</v>
      </c>
      <c r="N11" s="289" t="s">
        <v>1183</v>
      </c>
    </row>
    <row r="12" spans="1:14" ht="26.4">
      <c r="A12" s="473" t="s">
        <v>1026</v>
      </c>
      <c r="B12" s="59">
        <v>5000</v>
      </c>
      <c r="C12" s="59" t="s">
        <v>63</v>
      </c>
      <c r="D12" s="59" t="s">
        <v>63</v>
      </c>
      <c r="E12" s="59" t="s">
        <v>63</v>
      </c>
      <c r="F12" s="59">
        <v>198.93</v>
      </c>
      <c r="G12" s="59">
        <v>32</v>
      </c>
      <c r="H12" s="58" t="s">
        <v>1027</v>
      </c>
      <c r="I12" s="59" t="s">
        <v>63</v>
      </c>
      <c r="J12" s="59" t="s">
        <v>885</v>
      </c>
      <c r="K12" s="59">
        <v>59</v>
      </c>
      <c r="L12" s="59" t="s">
        <v>63</v>
      </c>
      <c r="M12" s="50" t="s">
        <v>63</v>
      </c>
      <c r="N12" s="474" t="s">
        <v>1183</v>
      </c>
    </row>
    <row r="13" spans="1:14" ht="21" customHeight="1">
      <c r="A13" s="473" t="s">
        <v>1009</v>
      </c>
      <c r="B13" s="58" t="s">
        <v>1749</v>
      </c>
      <c r="C13" s="59" t="s">
        <v>1011</v>
      </c>
      <c r="D13" s="192">
        <v>10</v>
      </c>
      <c r="E13" s="59">
        <v>4</v>
      </c>
      <c r="F13" s="59" t="s">
        <v>40</v>
      </c>
      <c r="G13" s="190">
        <v>63.5</v>
      </c>
      <c r="H13" s="58" t="s">
        <v>1007</v>
      </c>
      <c r="I13" s="190">
        <v>4</v>
      </c>
      <c r="J13" s="59" t="s">
        <v>1008</v>
      </c>
      <c r="K13" s="59">
        <v>100</v>
      </c>
      <c r="L13" s="59">
        <v>6.1</v>
      </c>
      <c r="M13" s="190" t="s">
        <v>63</v>
      </c>
      <c r="N13" s="474" t="s">
        <v>1748</v>
      </c>
    </row>
    <row r="14" spans="1:14" ht="47.25" customHeight="1">
      <c r="A14" s="473" t="s">
        <v>1028</v>
      </c>
      <c r="B14" s="59" t="s">
        <v>1029</v>
      </c>
      <c r="C14" s="59" t="s">
        <v>1030</v>
      </c>
      <c r="D14" s="190">
        <v>1</v>
      </c>
      <c r="E14" s="59">
        <v>1</v>
      </c>
      <c r="F14" s="59">
        <v>248</v>
      </c>
      <c r="G14" s="59">
        <v>34.5</v>
      </c>
      <c r="H14" s="59" t="s">
        <v>1031</v>
      </c>
      <c r="I14" s="190">
        <v>35</v>
      </c>
      <c r="J14" s="59" t="s">
        <v>1008</v>
      </c>
      <c r="K14" s="59">
        <v>71</v>
      </c>
      <c r="L14" s="59" t="s">
        <v>63</v>
      </c>
      <c r="M14" s="190" t="s">
        <v>63</v>
      </c>
      <c r="N14" s="289" t="s">
        <v>1751</v>
      </c>
    </row>
    <row r="15" spans="1:14" ht="32.25" customHeight="1">
      <c r="A15" s="473" t="s">
        <v>1032</v>
      </c>
      <c r="B15" s="58" t="s">
        <v>1033</v>
      </c>
      <c r="C15" s="59" t="s">
        <v>889</v>
      </c>
      <c r="D15" s="59">
        <v>10</v>
      </c>
      <c r="E15" s="59">
        <v>1</v>
      </c>
      <c r="F15" s="59">
        <v>247</v>
      </c>
      <c r="G15" s="59">
        <v>34.200000000000003</v>
      </c>
      <c r="H15" s="58" t="s">
        <v>1034</v>
      </c>
      <c r="I15" s="190">
        <v>7</v>
      </c>
      <c r="J15" s="59" t="s">
        <v>1008</v>
      </c>
      <c r="K15" s="59">
        <v>72</v>
      </c>
      <c r="L15" s="59">
        <v>0</v>
      </c>
      <c r="M15" s="190" t="s">
        <v>63</v>
      </c>
      <c r="N15" s="289" t="s">
        <v>1751</v>
      </c>
    </row>
    <row r="16" spans="1:14" ht="26.4">
      <c r="A16" s="473" t="s">
        <v>1005</v>
      </c>
      <c r="B16" s="59" t="s">
        <v>1035</v>
      </c>
      <c r="C16" s="59" t="s">
        <v>972</v>
      </c>
      <c r="D16" s="59">
        <v>25</v>
      </c>
      <c r="E16" s="59">
        <v>1</v>
      </c>
      <c r="F16" s="59" t="s">
        <v>40</v>
      </c>
      <c r="G16" s="190">
        <v>63.5</v>
      </c>
      <c r="H16" s="58" t="s">
        <v>1007</v>
      </c>
      <c r="I16" s="190">
        <v>6.7</v>
      </c>
      <c r="J16" s="59" t="s">
        <v>1008</v>
      </c>
      <c r="K16" s="59">
        <v>89</v>
      </c>
      <c r="L16" s="59">
        <v>3.3</v>
      </c>
      <c r="M16" s="190" t="s">
        <v>63</v>
      </c>
      <c r="N16" s="474" t="s">
        <v>1748</v>
      </c>
    </row>
    <row r="17" spans="1:14" ht="52.8">
      <c r="A17" s="473" t="s">
        <v>1036</v>
      </c>
      <c r="B17" s="58" t="s">
        <v>1037</v>
      </c>
      <c r="C17" s="59" t="s">
        <v>1011</v>
      </c>
      <c r="D17" s="59">
        <v>10</v>
      </c>
      <c r="E17" s="59">
        <v>1</v>
      </c>
      <c r="F17" s="59">
        <v>22</v>
      </c>
      <c r="G17" s="59">
        <v>33.5</v>
      </c>
      <c r="H17" s="58" t="s">
        <v>1034</v>
      </c>
      <c r="I17" s="190">
        <v>4</v>
      </c>
      <c r="J17" s="59" t="s">
        <v>1008</v>
      </c>
      <c r="K17" s="59">
        <v>53</v>
      </c>
      <c r="L17" s="190" t="s">
        <v>63</v>
      </c>
      <c r="M17" s="190" t="s">
        <v>63</v>
      </c>
      <c r="N17" s="474" t="s">
        <v>1748</v>
      </c>
    </row>
    <row r="18" spans="1:14" ht="26.4">
      <c r="A18" s="473" t="s">
        <v>1038</v>
      </c>
      <c r="B18" s="58" t="s">
        <v>1750</v>
      </c>
      <c r="C18" s="59" t="s">
        <v>972</v>
      </c>
      <c r="D18" s="59">
        <v>15</v>
      </c>
      <c r="E18" s="59">
        <v>1</v>
      </c>
      <c r="F18" s="59" t="s">
        <v>40</v>
      </c>
      <c r="G18" s="59">
        <v>33.5</v>
      </c>
      <c r="H18" s="58" t="s">
        <v>1007</v>
      </c>
      <c r="I18" s="190">
        <v>3</v>
      </c>
      <c r="J18" s="59" t="s">
        <v>1008</v>
      </c>
      <c r="K18" s="59">
        <v>53</v>
      </c>
      <c r="L18" s="59">
        <v>0</v>
      </c>
      <c r="M18" s="190" t="s">
        <v>63</v>
      </c>
      <c r="N18" s="474" t="s">
        <v>1748</v>
      </c>
    </row>
    <row r="19" spans="1:14" ht="26.4">
      <c r="A19" s="480" t="s">
        <v>1038</v>
      </c>
      <c r="B19" s="277" t="s">
        <v>1039</v>
      </c>
      <c r="C19" s="316" t="s">
        <v>972</v>
      </c>
      <c r="D19" s="277">
        <v>15</v>
      </c>
      <c r="E19" s="277">
        <v>1</v>
      </c>
      <c r="F19" s="277" t="s">
        <v>40</v>
      </c>
      <c r="G19" s="277">
        <v>33.5</v>
      </c>
      <c r="H19" s="276" t="s">
        <v>1007</v>
      </c>
      <c r="I19" s="481">
        <v>3</v>
      </c>
      <c r="J19" s="277" t="s">
        <v>1008</v>
      </c>
      <c r="K19" s="476">
        <v>53</v>
      </c>
      <c r="L19" s="277">
        <v>0</v>
      </c>
      <c r="M19" s="481" t="s">
        <v>63</v>
      </c>
      <c r="N19" s="482" t="s">
        <v>1748</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844" t="s">
        <v>1318</v>
      </c>
      <c r="B1" s="844"/>
      <c r="C1" s="844"/>
      <c r="D1" s="844"/>
      <c r="E1" s="844"/>
      <c r="F1" s="844"/>
      <c r="G1" s="844"/>
      <c r="H1" s="844"/>
      <c r="I1" s="844"/>
      <c r="J1" s="844"/>
      <c r="K1" s="844"/>
      <c r="L1" s="844"/>
      <c r="M1" s="844"/>
      <c r="N1" s="844"/>
    </row>
    <row r="2" spans="1:15" s="640" customFormat="1" ht="39.6">
      <c r="A2" s="638" t="s">
        <v>1</v>
      </c>
      <c r="B2" s="634" t="s">
        <v>2</v>
      </c>
      <c r="C2" s="634" t="s">
        <v>3</v>
      </c>
      <c r="D2" s="634" t="s">
        <v>4</v>
      </c>
      <c r="E2" s="634" t="s">
        <v>744</v>
      </c>
      <c r="F2" s="634" t="s">
        <v>5</v>
      </c>
      <c r="G2" s="634" t="s">
        <v>6</v>
      </c>
      <c r="H2" s="634" t="s">
        <v>7</v>
      </c>
      <c r="I2" s="634" t="s">
        <v>8</v>
      </c>
      <c r="J2" s="634" t="s">
        <v>9</v>
      </c>
      <c r="K2" s="634" t="s">
        <v>10</v>
      </c>
      <c r="L2" s="634" t="s">
        <v>11</v>
      </c>
      <c r="M2" s="634" t="s">
        <v>12</v>
      </c>
      <c r="N2" s="639" t="s">
        <v>13</v>
      </c>
    </row>
    <row r="3" spans="1:15">
      <c r="A3" s="494" t="s">
        <v>14</v>
      </c>
      <c r="B3" s="64" t="s">
        <v>15</v>
      </c>
      <c r="C3" s="64"/>
      <c r="D3" s="64" t="s">
        <v>16</v>
      </c>
      <c r="E3" s="64" t="s">
        <v>17</v>
      </c>
      <c r="F3" s="64" t="s">
        <v>18</v>
      </c>
      <c r="G3" s="64" t="s">
        <v>19</v>
      </c>
      <c r="H3" s="64" t="s">
        <v>19</v>
      </c>
      <c r="I3" s="64" t="s">
        <v>20</v>
      </c>
      <c r="J3" s="64"/>
      <c r="K3" s="64" t="s">
        <v>19</v>
      </c>
      <c r="L3" s="64" t="s">
        <v>20</v>
      </c>
      <c r="M3" s="64" t="s">
        <v>20</v>
      </c>
      <c r="N3" s="496" t="s">
        <v>21</v>
      </c>
    </row>
    <row r="4" spans="1:15" s="49" customFormat="1">
      <c r="A4" s="635">
        <v>1</v>
      </c>
      <c r="B4" s="82">
        <v>2</v>
      </c>
      <c r="C4" s="82">
        <v>3</v>
      </c>
      <c r="D4" s="82">
        <v>4</v>
      </c>
      <c r="E4" s="82">
        <v>5</v>
      </c>
      <c r="F4" s="82">
        <v>6</v>
      </c>
      <c r="G4" s="82">
        <v>7</v>
      </c>
      <c r="H4" s="82">
        <v>8</v>
      </c>
      <c r="I4" s="82">
        <v>9</v>
      </c>
      <c r="J4" s="82">
        <v>10</v>
      </c>
      <c r="K4" s="82">
        <v>11</v>
      </c>
      <c r="L4" s="82">
        <v>12</v>
      </c>
      <c r="M4" s="82">
        <v>13</v>
      </c>
      <c r="N4" s="636">
        <v>14</v>
      </c>
      <c r="O4" s="81"/>
    </row>
    <row r="5" spans="1:15" s="49" customFormat="1" ht="26.4">
      <c r="A5" s="494" t="s">
        <v>1055</v>
      </c>
      <c r="B5" s="64">
        <v>5215</v>
      </c>
      <c r="C5" s="64" t="s">
        <v>1056</v>
      </c>
      <c r="D5" s="64">
        <v>0.1</v>
      </c>
      <c r="E5" s="64">
        <v>1</v>
      </c>
      <c r="F5" s="64" t="s">
        <v>1319</v>
      </c>
      <c r="G5" s="64">
        <v>30</v>
      </c>
      <c r="H5" s="64" t="s">
        <v>1058</v>
      </c>
      <c r="I5" s="64">
        <v>17</v>
      </c>
      <c r="J5" s="64" t="s">
        <v>1059</v>
      </c>
      <c r="K5" s="64">
        <v>45</v>
      </c>
      <c r="L5" s="6" t="s">
        <v>63</v>
      </c>
      <c r="M5" s="6" t="s">
        <v>63</v>
      </c>
      <c r="N5" s="496" t="s">
        <v>27</v>
      </c>
      <c r="O5" s="81"/>
    </row>
    <row r="6" spans="1:15" s="49" customFormat="1">
      <c r="A6" s="495" t="s">
        <v>1304</v>
      </c>
      <c r="B6" s="64" t="s">
        <v>1305</v>
      </c>
      <c r="C6" s="64" t="s">
        <v>1091</v>
      </c>
      <c r="D6" s="68">
        <v>30</v>
      </c>
      <c r="E6" s="68">
        <v>1</v>
      </c>
      <c r="F6" s="64">
        <v>177</v>
      </c>
      <c r="G6" s="64">
        <v>50</v>
      </c>
      <c r="H6" s="68" t="s">
        <v>1306</v>
      </c>
      <c r="I6" s="64">
        <v>10</v>
      </c>
      <c r="J6" s="64" t="s">
        <v>1093</v>
      </c>
      <c r="K6" s="64">
        <v>65</v>
      </c>
      <c r="L6" s="6" t="s">
        <v>63</v>
      </c>
      <c r="M6" s="6" t="s">
        <v>63</v>
      </c>
      <c r="N6" s="275" t="s">
        <v>1067</v>
      </c>
      <c r="O6" s="81"/>
    </row>
    <row r="7" spans="1:15">
      <c r="A7" s="661" t="s">
        <v>1304</v>
      </c>
      <c r="B7" s="65" t="s">
        <v>1305</v>
      </c>
      <c r="C7" s="65" t="s">
        <v>1091</v>
      </c>
      <c r="D7" s="69">
        <v>30</v>
      </c>
      <c r="E7" s="69">
        <v>1</v>
      </c>
      <c r="F7" s="65">
        <v>210</v>
      </c>
      <c r="G7" s="65">
        <v>50</v>
      </c>
      <c r="H7" s="69" t="s">
        <v>1306</v>
      </c>
      <c r="I7" s="65">
        <v>10</v>
      </c>
      <c r="J7" s="65" t="s">
        <v>1093</v>
      </c>
      <c r="K7" s="65">
        <v>65</v>
      </c>
      <c r="L7" s="277" t="s">
        <v>63</v>
      </c>
      <c r="M7" s="277" t="s">
        <v>63</v>
      </c>
      <c r="N7" s="493" t="s">
        <v>1067</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833" t="s">
        <v>1320</v>
      </c>
      <c r="B1" s="833"/>
      <c r="C1" s="833"/>
      <c r="D1" s="833"/>
      <c r="E1" s="833"/>
      <c r="F1" s="833"/>
      <c r="G1" s="833"/>
      <c r="H1" s="833"/>
      <c r="I1" s="833"/>
      <c r="J1" s="833"/>
      <c r="K1" s="833"/>
      <c r="L1" s="833"/>
      <c r="M1" s="833"/>
      <c r="N1" s="833"/>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s="49" customFormat="1">
      <c r="A4" s="483">
        <v>1</v>
      </c>
      <c r="B4" s="60">
        <v>2</v>
      </c>
      <c r="C4" s="60">
        <v>3</v>
      </c>
      <c r="D4" s="60">
        <v>4</v>
      </c>
      <c r="E4" s="60">
        <v>5</v>
      </c>
      <c r="F4" s="60">
        <v>6</v>
      </c>
      <c r="G4" s="60">
        <v>7</v>
      </c>
      <c r="H4" s="60">
        <v>8</v>
      </c>
      <c r="I4" s="60">
        <v>9</v>
      </c>
      <c r="J4" s="60">
        <v>10</v>
      </c>
      <c r="K4" s="60">
        <v>11</v>
      </c>
      <c r="L4" s="60">
        <v>12</v>
      </c>
      <c r="M4" s="60">
        <v>13</v>
      </c>
      <c r="N4" s="486">
        <v>14</v>
      </c>
    </row>
    <row r="5" spans="1:14" s="49" customFormat="1" ht="26.4">
      <c r="A5" s="484" t="s">
        <v>1055</v>
      </c>
      <c r="B5" s="61">
        <v>5215</v>
      </c>
      <c r="C5" s="61" t="s">
        <v>1056</v>
      </c>
      <c r="D5" s="61">
        <v>0.1</v>
      </c>
      <c r="E5" s="61">
        <v>1</v>
      </c>
      <c r="F5" s="61" t="s">
        <v>1321</v>
      </c>
      <c r="G5" s="61">
        <v>30</v>
      </c>
      <c r="H5" s="61" t="s">
        <v>1058</v>
      </c>
      <c r="I5" s="61">
        <v>17</v>
      </c>
      <c r="J5" s="61" t="s">
        <v>1059</v>
      </c>
      <c r="K5" s="61">
        <v>45</v>
      </c>
      <c r="L5" s="6" t="s">
        <v>63</v>
      </c>
      <c r="M5" s="6" t="s">
        <v>63</v>
      </c>
      <c r="N5" s="496" t="s">
        <v>27</v>
      </c>
    </row>
    <row r="6" spans="1:14" s="49" customFormat="1">
      <c r="A6" s="494" t="s">
        <v>1304</v>
      </c>
      <c r="B6" s="68" t="s">
        <v>1305</v>
      </c>
      <c r="C6" s="63" t="s">
        <v>1091</v>
      </c>
      <c r="D6" s="68">
        <v>30</v>
      </c>
      <c r="E6" s="68">
        <v>1</v>
      </c>
      <c r="F6" s="64">
        <v>202</v>
      </c>
      <c r="G6" s="64">
        <v>40</v>
      </c>
      <c r="H6" s="68" t="s">
        <v>1306</v>
      </c>
      <c r="I6" s="64">
        <v>10</v>
      </c>
      <c r="J6" s="64" t="s">
        <v>1093</v>
      </c>
      <c r="K6" s="64">
        <v>55</v>
      </c>
      <c r="L6" s="6" t="s">
        <v>63</v>
      </c>
      <c r="M6" s="6" t="s">
        <v>63</v>
      </c>
      <c r="N6" s="275" t="s">
        <v>1067</v>
      </c>
    </row>
    <row r="7" spans="1:14">
      <c r="A7" s="637" t="s">
        <v>1304</v>
      </c>
      <c r="B7" s="69" t="s">
        <v>1305</v>
      </c>
      <c r="C7" s="662" t="s">
        <v>1091</v>
      </c>
      <c r="D7" s="69">
        <v>30</v>
      </c>
      <c r="E7" s="69">
        <v>1</v>
      </c>
      <c r="F7" s="65">
        <v>357</v>
      </c>
      <c r="G7" s="65">
        <v>40</v>
      </c>
      <c r="H7" s="69" t="s">
        <v>1306</v>
      </c>
      <c r="I7" s="65">
        <v>10</v>
      </c>
      <c r="J7" s="65" t="s">
        <v>1093</v>
      </c>
      <c r="K7" s="65"/>
      <c r="L7" s="277" t="s">
        <v>63</v>
      </c>
      <c r="M7" s="277" t="s">
        <v>63</v>
      </c>
      <c r="N7" s="493" t="s">
        <v>1067</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1322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47">
        <v>1</v>
      </c>
      <c r="B4" s="1">
        <v>2</v>
      </c>
      <c r="C4" s="1">
        <v>3</v>
      </c>
      <c r="D4" s="1">
        <v>4</v>
      </c>
      <c r="E4" s="1">
        <v>5</v>
      </c>
      <c r="F4" s="1">
        <v>6</v>
      </c>
      <c r="G4" s="1">
        <v>7</v>
      </c>
      <c r="H4" s="1">
        <v>8</v>
      </c>
      <c r="I4" s="1">
        <v>9</v>
      </c>
      <c r="J4" s="1">
        <v>10</v>
      </c>
      <c r="K4" s="1">
        <v>11</v>
      </c>
      <c r="L4" s="1">
        <v>12</v>
      </c>
      <c r="M4" s="1">
        <v>13</v>
      </c>
      <c r="N4" s="446">
        <v>14</v>
      </c>
    </row>
    <row r="5" spans="1:14" ht="33" customHeight="1">
      <c r="A5" s="312" t="s">
        <v>1089</v>
      </c>
      <c r="B5" s="37" t="s">
        <v>1165</v>
      </c>
      <c r="C5" s="6" t="s">
        <v>1091</v>
      </c>
      <c r="D5" s="35">
        <v>30</v>
      </c>
      <c r="E5" s="35">
        <v>1</v>
      </c>
      <c r="F5" s="35">
        <v>54</v>
      </c>
      <c r="G5" s="35">
        <v>20</v>
      </c>
      <c r="H5" s="3" t="s">
        <v>1323</v>
      </c>
      <c r="I5" s="37">
        <v>10.5</v>
      </c>
      <c r="J5" s="37" t="s">
        <v>36</v>
      </c>
      <c r="K5" s="35">
        <v>27</v>
      </c>
      <c r="L5" s="35" t="s">
        <v>63</v>
      </c>
      <c r="M5" s="35" t="s">
        <v>63</v>
      </c>
      <c r="N5" s="26" t="s">
        <v>1208</v>
      </c>
    </row>
    <row r="6" spans="1:14" ht="39.6">
      <c r="A6" s="312" t="s">
        <v>1089</v>
      </c>
      <c r="B6" s="37" t="s">
        <v>1165</v>
      </c>
      <c r="C6" s="6" t="s">
        <v>1091</v>
      </c>
      <c r="D6" s="35" t="s">
        <v>50</v>
      </c>
      <c r="E6" s="35" t="s">
        <v>1138</v>
      </c>
      <c r="F6" s="35">
        <v>54</v>
      </c>
      <c r="G6" s="35">
        <v>18.5</v>
      </c>
      <c r="H6" s="3" t="s">
        <v>1323</v>
      </c>
      <c r="I6" s="37">
        <v>10.5</v>
      </c>
      <c r="J6" s="37" t="s">
        <v>36</v>
      </c>
      <c r="K6" s="35">
        <v>27</v>
      </c>
      <c r="L6" s="35" t="s">
        <v>63</v>
      </c>
      <c r="M6" s="35" t="s">
        <v>63</v>
      </c>
      <c r="N6" s="26" t="s">
        <v>1208</v>
      </c>
    </row>
    <row r="7" spans="1:14" ht="52.8">
      <c r="A7" s="520" t="s">
        <v>1324</v>
      </c>
      <c r="B7" s="42">
        <v>5325</v>
      </c>
      <c r="C7" s="42" t="s">
        <v>1132</v>
      </c>
      <c r="D7" s="503">
        <v>0.2</v>
      </c>
      <c r="E7" s="42">
        <v>1</v>
      </c>
      <c r="F7" s="42">
        <v>188</v>
      </c>
      <c r="G7" s="42">
        <v>18</v>
      </c>
      <c r="H7" s="42" t="s">
        <v>1325</v>
      </c>
      <c r="I7" s="42">
        <v>16</v>
      </c>
      <c r="J7" s="277" t="s">
        <v>1239</v>
      </c>
      <c r="K7" s="42">
        <v>25</v>
      </c>
      <c r="L7" s="42">
        <v>0</v>
      </c>
      <c r="M7" s="42" t="s">
        <v>63</v>
      </c>
      <c r="N7" s="528"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1326</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s="49" customFormat="1" ht="52.8">
      <c r="A5" s="312" t="s">
        <v>814</v>
      </c>
      <c r="B5" s="35">
        <v>5325</v>
      </c>
      <c r="C5" s="35" t="s">
        <v>1132</v>
      </c>
      <c r="D5" s="35">
        <v>0.2</v>
      </c>
      <c r="E5" s="6">
        <v>1</v>
      </c>
      <c r="F5" s="6">
        <v>198</v>
      </c>
      <c r="G5" s="90">
        <v>15.5</v>
      </c>
      <c r="H5" s="3" t="s">
        <v>1251</v>
      </c>
      <c r="I5" s="35">
        <v>16</v>
      </c>
      <c r="J5" s="6" t="s">
        <v>1239</v>
      </c>
      <c r="K5" s="6">
        <v>20</v>
      </c>
      <c r="L5" s="6">
        <v>0</v>
      </c>
      <c r="M5" s="6" t="s">
        <v>63</v>
      </c>
      <c r="N5" s="269" t="s">
        <v>27</v>
      </c>
    </row>
    <row r="6" spans="1:14" s="49" customFormat="1" ht="26.4">
      <c r="A6" s="312" t="s">
        <v>1089</v>
      </c>
      <c r="B6" s="37" t="s">
        <v>1165</v>
      </c>
      <c r="C6" s="6" t="s">
        <v>1091</v>
      </c>
      <c r="D6" s="35">
        <v>0.06</v>
      </c>
      <c r="E6" s="35">
        <v>1</v>
      </c>
      <c r="F6" s="35">
        <v>192</v>
      </c>
      <c r="G6" s="35">
        <v>16.5</v>
      </c>
      <c r="H6" s="3" t="s">
        <v>1323</v>
      </c>
      <c r="I6" s="37">
        <v>10.5</v>
      </c>
      <c r="J6" s="37" t="s">
        <v>36</v>
      </c>
      <c r="K6" s="6" t="s">
        <v>63</v>
      </c>
      <c r="L6" s="6" t="s">
        <v>63</v>
      </c>
      <c r="M6" s="6" t="s">
        <v>63</v>
      </c>
      <c r="N6" s="269" t="s">
        <v>27</v>
      </c>
    </row>
    <row r="7" spans="1:14" ht="26.4">
      <c r="A7" s="520" t="s">
        <v>1089</v>
      </c>
      <c r="B7" s="316" t="s">
        <v>1165</v>
      </c>
      <c r="C7" s="277" t="s">
        <v>1091</v>
      </c>
      <c r="D7" s="42">
        <v>0.06</v>
      </c>
      <c r="E7" s="42" t="s">
        <v>50</v>
      </c>
      <c r="F7" s="42">
        <v>192</v>
      </c>
      <c r="G7" s="42">
        <v>16</v>
      </c>
      <c r="H7" s="276" t="s">
        <v>1323</v>
      </c>
      <c r="I7" s="316">
        <v>10.5</v>
      </c>
      <c r="J7" s="316" t="s">
        <v>36</v>
      </c>
      <c r="K7" s="277" t="s">
        <v>63</v>
      </c>
      <c r="L7" s="277" t="s">
        <v>63</v>
      </c>
      <c r="M7" s="277" t="s">
        <v>63</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803" t="s">
        <v>1327</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279" t="s">
        <v>814</v>
      </c>
      <c r="B5" s="42">
        <v>5325</v>
      </c>
      <c r="C5" s="42" t="s">
        <v>1132</v>
      </c>
      <c r="D5" s="42">
        <v>0.2</v>
      </c>
      <c r="E5" s="42">
        <v>1</v>
      </c>
      <c r="F5" s="663" t="s">
        <v>1328</v>
      </c>
      <c r="G5" s="42">
        <v>10</v>
      </c>
      <c r="H5" s="42" t="s">
        <v>1134</v>
      </c>
      <c r="I5" s="42">
        <v>16</v>
      </c>
      <c r="J5" s="42" t="s">
        <v>1329</v>
      </c>
      <c r="K5" s="42">
        <v>14</v>
      </c>
      <c r="L5" s="42">
        <v>0</v>
      </c>
      <c r="M5" s="42" t="s">
        <v>63</v>
      </c>
      <c r="N5" s="528" t="s">
        <v>1330</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2530</v>
      </c>
      <c r="B1" s="848"/>
      <c r="C1" s="848"/>
      <c r="D1" s="848"/>
      <c r="E1" s="848"/>
      <c r="F1" s="848"/>
      <c r="G1" s="848"/>
      <c r="H1" s="848"/>
      <c r="I1" s="848"/>
      <c r="J1" s="848"/>
      <c r="K1" s="848"/>
      <c r="L1" s="848"/>
      <c r="M1" s="848"/>
      <c r="N1" s="848"/>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ht="39.6">
      <c r="A5" s="279" t="s">
        <v>1485</v>
      </c>
      <c r="B5" s="502" t="s">
        <v>1486</v>
      </c>
      <c r="C5" s="163" t="s">
        <v>1487</v>
      </c>
      <c r="D5" s="163">
        <v>10.5</v>
      </c>
      <c r="E5" s="276">
        <v>1</v>
      </c>
      <c r="F5" s="163">
        <v>239</v>
      </c>
      <c r="G5" s="163">
        <v>21</v>
      </c>
      <c r="H5" s="276" t="s">
        <v>1512</v>
      </c>
      <c r="I5" s="163">
        <v>18</v>
      </c>
      <c r="J5" s="276" t="s">
        <v>36</v>
      </c>
      <c r="K5" s="163">
        <v>33</v>
      </c>
      <c r="L5" s="605">
        <v>3.3</v>
      </c>
      <c r="M5" s="163"/>
      <c r="N5" s="519"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2529</v>
      </c>
      <c r="B1" s="848"/>
      <c r="C1" s="848"/>
      <c r="D1" s="848"/>
      <c r="E1" s="848"/>
      <c r="F1" s="848"/>
      <c r="G1" s="848"/>
      <c r="H1" s="848"/>
      <c r="I1" s="848"/>
      <c r="J1" s="848"/>
      <c r="K1" s="848"/>
      <c r="L1" s="848"/>
      <c r="M1" s="848"/>
      <c r="N1" s="848"/>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2531</v>
      </c>
      <c r="B1" s="848"/>
      <c r="C1" s="848"/>
      <c r="D1" s="848"/>
      <c r="E1" s="848"/>
      <c r="F1" s="848"/>
      <c r="G1" s="848"/>
      <c r="H1" s="848"/>
      <c r="I1" s="848"/>
      <c r="J1" s="848"/>
      <c r="K1" s="848"/>
      <c r="L1" s="848"/>
      <c r="M1" s="848"/>
      <c r="N1" s="848"/>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2532</v>
      </c>
      <c r="B1" s="848"/>
      <c r="C1" s="848"/>
      <c r="D1" s="848"/>
      <c r="E1" s="848"/>
      <c r="F1" s="848"/>
      <c r="G1" s="848"/>
      <c r="H1" s="848"/>
      <c r="I1" s="848"/>
      <c r="J1" s="848"/>
      <c r="K1" s="848"/>
      <c r="L1" s="848"/>
      <c r="M1" s="848"/>
      <c r="N1" s="848"/>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847" t="s">
        <v>2533</v>
      </c>
      <c r="B1" s="848"/>
      <c r="C1" s="848"/>
      <c r="D1" s="848"/>
      <c r="E1" s="848"/>
      <c r="F1" s="848"/>
      <c r="G1" s="848"/>
      <c r="H1" s="848"/>
      <c r="I1" s="848"/>
      <c r="J1" s="848"/>
      <c r="K1" s="848"/>
      <c r="L1" s="848"/>
      <c r="M1" s="848"/>
      <c r="N1" s="848"/>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47">
        <v>6</v>
      </c>
      <c r="G4" s="1">
        <v>7</v>
      </c>
      <c r="H4" s="1">
        <v>8</v>
      </c>
      <c r="I4" s="1">
        <v>9</v>
      </c>
      <c r="J4" s="1">
        <v>10</v>
      </c>
      <c r="K4" s="1">
        <v>11</v>
      </c>
      <c r="L4" s="1">
        <v>12</v>
      </c>
      <c r="M4" s="1">
        <v>13</v>
      </c>
      <c r="N4" s="446">
        <v>14</v>
      </c>
    </row>
    <row r="5" spans="1:14">
      <c r="A5" s="279"/>
      <c r="B5" s="502"/>
      <c r="C5" s="163"/>
      <c r="D5" s="163"/>
      <c r="E5" s="276"/>
      <c r="F5" s="163"/>
      <c r="G5" s="163"/>
      <c r="H5" s="276"/>
      <c r="I5" s="163"/>
      <c r="J5" s="276"/>
      <c r="K5" s="163"/>
      <c r="L5" s="605"/>
      <c r="M5" s="163"/>
      <c r="N5" s="519"/>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411"/>
    <col min="2" max="2" width="10.44140625" style="411" customWidth="1"/>
    <col min="3" max="3" width="18.5546875" style="412" customWidth="1"/>
    <col min="4" max="4" width="34.88671875" style="412" bestFit="1" customWidth="1"/>
    <col min="5" max="5" width="12.6640625" style="412" customWidth="1"/>
    <col min="6" max="6" width="30.6640625" style="411" bestFit="1" customWidth="1"/>
    <col min="7" max="7" width="23.109375" style="411" bestFit="1" customWidth="1"/>
    <col min="8" max="8" width="13.33203125" style="411" customWidth="1"/>
    <col min="9" max="10" width="17" style="411" customWidth="1"/>
    <col min="11" max="11" width="18.44140625" style="411" customWidth="1"/>
    <col min="12" max="12" width="18.109375" style="411" customWidth="1"/>
    <col min="13" max="13" width="19.109375" style="411" customWidth="1"/>
    <col min="14" max="14" width="15.33203125" style="112" customWidth="1"/>
    <col min="15" max="15" width="17" style="411" customWidth="1"/>
    <col min="16" max="16" width="17.6640625" style="411" customWidth="1"/>
    <col min="17" max="19" width="19.109375" style="411" customWidth="1"/>
    <col min="20" max="20" width="12.88671875" style="112" customWidth="1"/>
    <col min="21" max="22" width="13.5546875" style="220" customWidth="1"/>
    <col min="23" max="24" width="17" style="411" customWidth="1"/>
    <col min="25" max="25" width="45.109375" style="411" customWidth="1"/>
    <col min="26" max="26" width="48" style="412" customWidth="1"/>
    <col min="27" max="16384" width="9.109375" style="411"/>
  </cols>
  <sheetData>
    <row r="1" spans="2:26" ht="13.8">
      <c r="N1" s="411"/>
      <c r="T1" s="411"/>
      <c r="U1" s="421"/>
      <c r="V1" s="421"/>
      <c r="X1" s="412"/>
      <c r="Z1" s="411"/>
    </row>
    <row r="2" spans="2:26" s="438" customFormat="1" ht="57.6">
      <c r="B2" s="438" t="s">
        <v>3114</v>
      </c>
      <c r="C2" s="438" t="s">
        <v>2557</v>
      </c>
      <c r="D2" s="438" t="s">
        <v>3172</v>
      </c>
      <c r="E2" s="438" t="s">
        <v>3171</v>
      </c>
      <c r="F2" s="438" t="s">
        <v>3170</v>
      </c>
      <c r="G2" s="438" t="s">
        <v>3169</v>
      </c>
      <c r="H2" s="438" t="s">
        <v>3168</v>
      </c>
      <c r="I2" s="438" t="s">
        <v>3167</v>
      </c>
      <c r="J2" s="438" t="s">
        <v>3166</v>
      </c>
      <c r="K2" s="438" t="s">
        <v>3165</v>
      </c>
      <c r="L2" s="438" t="s">
        <v>3164</v>
      </c>
      <c r="M2" s="438" t="s">
        <v>3163</v>
      </c>
      <c r="N2" s="438" t="s">
        <v>3162</v>
      </c>
      <c r="O2" s="438" t="s">
        <v>3161</v>
      </c>
      <c r="P2" s="438" t="s">
        <v>3160</v>
      </c>
      <c r="Q2" s="438" t="s">
        <v>3159</v>
      </c>
      <c r="R2" s="438" t="s">
        <v>3284</v>
      </c>
      <c r="S2" s="438" t="s">
        <v>3158</v>
      </c>
      <c r="T2" s="438" t="s">
        <v>3157</v>
      </c>
      <c r="U2" s="779" t="s">
        <v>3377</v>
      </c>
      <c r="V2" s="779" t="s">
        <v>3378</v>
      </c>
      <c r="W2" s="438" t="s">
        <v>3156</v>
      </c>
      <c r="X2" s="438" t="s">
        <v>2180</v>
      </c>
    </row>
    <row r="3" spans="2:26" ht="13.8">
      <c r="B3" s="411">
        <v>1</v>
      </c>
      <c r="C3" s="412" t="s">
        <v>2925</v>
      </c>
      <c r="D3" s="412" t="s">
        <v>3128</v>
      </c>
      <c r="E3" s="412">
        <v>16</v>
      </c>
      <c r="F3" s="411" t="s">
        <v>3146</v>
      </c>
      <c r="G3" s="411" t="s">
        <v>3137</v>
      </c>
      <c r="H3" s="436">
        <v>45291</v>
      </c>
      <c r="I3" s="436"/>
      <c r="J3" s="436"/>
      <c r="K3" s="436"/>
      <c r="L3" s="436"/>
      <c r="M3" s="436"/>
      <c r="N3" s="436"/>
      <c r="O3" s="436"/>
      <c r="P3" s="436"/>
      <c r="Q3" s="436"/>
      <c r="R3" s="436"/>
      <c r="S3" s="436"/>
      <c r="T3" s="437" t="s">
        <v>126</v>
      </c>
      <c r="U3" s="417"/>
      <c r="V3" s="417"/>
      <c r="W3" s="436"/>
      <c r="X3" s="412"/>
      <c r="Z3" s="411"/>
    </row>
    <row r="4" spans="2:26" ht="13.8">
      <c r="B4" s="411">
        <v>2</v>
      </c>
      <c r="C4" s="412" t="s">
        <v>247</v>
      </c>
      <c r="D4" s="412" t="s">
        <v>3128</v>
      </c>
      <c r="E4" s="412">
        <v>17</v>
      </c>
      <c r="F4" s="411" t="s">
        <v>3146</v>
      </c>
      <c r="G4" s="411" t="s">
        <v>3137</v>
      </c>
      <c r="H4" s="436">
        <v>45291</v>
      </c>
      <c r="I4" s="436"/>
      <c r="J4" s="436"/>
      <c r="K4" s="436"/>
      <c r="L4" s="436"/>
      <c r="M4" s="436"/>
      <c r="N4" s="436"/>
      <c r="O4" s="436"/>
      <c r="P4" s="436"/>
      <c r="Q4" s="436"/>
      <c r="R4" s="436"/>
      <c r="S4" s="436"/>
      <c r="T4" s="437" t="s">
        <v>126</v>
      </c>
      <c r="U4" s="417"/>
      <c r="V4" s="417"/>
      <c r="W4" s="436"/>
      <c r="X4" s="412"/>
      <c r="Z4" s="411"/>
    </row>
    <row r="5" spans="2:26" ht="13.8">
      <c r="B5" s="411">
        <v>3</v>
      </c>
      <c r="C5" s="412" t="s">
        <v>2981</v>
      </c>
      <c r="D5" s="412" t="s">
        <v>3128</v>
      </c>
      <c r="E5" s="412">
        <v>18</v>
      </c>
      <c r="F5" s="411" t="s">
        <v>3146</v>
      </c>
      <c r="G5" s="411" t="s">
        <v>3137</v>
      </c>
      <c r="H5" s="436">
        <v>45291</v>
      </c>
      <c r="I5" s="436"/>
      <c r="J5" s="436"/>
      <c r="K5" s="436"/>
      <c r="L5" s="436"/>
      <c r="M5" s="436"/>
      <c r="N5" s="436"/>
      <c r="O5" s="436"/>
      <c r="P5" s="436"/>
      <c r="Q5" s="436"/>
      <c r="R5" s="436"/>
      <c r="S5" s="436"/>
      <c r="T5" s="437" t="s">
        <v>126</v>
      </c>
      <c r="U5" s="437" t="s">
        <v>126</v>
      </c>
      <c r="V5" s="437" t="s">
        <v>126</v>
      </c>
      <c r="W5" s="436"/>
      <c r="X5" s="412"/>
      <c r="Z5" s="411"/>
    </row>
    <row r="6" spans="2:26" ht="13.8">
      <c r="B6" s="411">
        <v>4</v>
      </c>
      <c r="C6" s="412" t="s">
        <v>102</v>
      </c>
      <c r="D6" s="412" t="s">
        <v>3149</v>
      </c>
      <c r="E6" s="412">
        <v>18</v>
      </c>
      <c r="F6" s="411" t="s">
        <v>3146</v>
      </c>
      <c r="G6" s="411" t="s">
        <v>3137</v>
      </c>
      <c r="H6" s="436">
        <v>45291</v>
      </c>
      <c r="I6" s="436"/>
      <c r="J6" s="436"/>
      <c r="K6" s="436"/>
      <c r="L6" s="436"/>
      <c r="M6" s="436"/>
      <c r="N6" s="436"/>
      <c r="O6" s="436"/>
      <c r="P6" s="436"/>
      <c r="Q6" s="436"/>
      <c r="R6" s="436"/>
      <c r="S6" s="436"/>
      <c r="T6" s="437" t="s">
        <v>126</v>
      </c>
      <c r="U6" s="417"/>
      <c r="V6" s="417"/>
      <c r="W6" s="436"/>
      <c r="X6" s="412"/>
      <c r="Z6" s="411"/>
    </row>
    <row r="7" spans="2:26" ht="13.8">
      <c r="B7" s="411">
        <v>5</v>
      </c>
      <c r="C7" s="412" t="s">
        <v>2623</v>
      </c>
      <c r="D7" s="412" t="s">
        <v>3149</v>
      </c>
      <c r="E7" s="412">
        <v>18</v>
      </c>
      <c r="F7" s="411" t="s">
        <v>3146</v>
      </c>
      <c r="G7" s="411" t="s">
        <v>3137</v>
      </c>
      <c r="H7" s="436">
        <v>45291</v>
      </c>
      <c r="I7" s="436"/>
      <c r="J7" s="436"/>
      <c r="K7" s="436"/>
      <c r="L7" s="436"/>
      <c r="M7" s="436"/>
      <c r="N7" s="436"/>
      <c r="O7" s="436"/>
      <c r="P7" s="436"/>
      <c r="Q7" s="436"/>
      <c r="R7" s="436"/>
      <c r="S7" s="436"/>
      <c r="T7" s="437" t="s">
        <v>126</v>
      </c>
      <c r="U7" s="417"/>
      <c r="V7" s="417"/>
      <c r="W7" s="436"/>
      <c r="X7" s="412"/>
      <c r="Z7" s="411"/>
    </row>
    <row r="8" spans="2:26" ht="13.8">
      <c r="B8" s="411">
        <v>6</v>
      </c>
      <c r="C8" s="412" t="s">
        <v>79</v>
      </c>
      <c r="D8" s="412" t="s">
        <v>3149</v>
      </c>
      <c r="E8" s="412">
        <v>18</v>
      </c>
      <c r="F8" s="411" t="s">
        <v>3146</v>
      </c>
      <c r="G8" s="411" t="s">
        <v>3137</v>
      </c>
      <c r="H8" s="436">
        <v>45291</v>
      </c>
      <c r="I8" s="436"/>
      <c r="J8" s="436"/>
      <c r="K8" s="436"/>
      <c r="L8" s="436"/>
      <c r="M8" s="436"/>
      <c r="N8" s="436"/>
      <c r="O8" s="436"/>
      <c r="P8" s="436"/>
      <c r="Q8" s="436"/>
      <c r="R8" s="436"/>
      <c r="S8" s="436"/>
      <c r="T8" s="437" t="s">
        <v>126</v>
      </c>
      <c r="U8" s="417"/>
      <c r="V8" s="417"/>
      <c r="W8" s="436"/>
      <c r="X8" s="412"/>
      <c r="Z8" s="411"/>
    </row>
    <row r="9" spans="2:26" ht="13.8">
      <c r="B9" s="411">
        <v>7</v>
      </c>
      <c r="C9" s="412" t="s">
        <v>2403</v>
      </c>
      <c r="D9" s="412" t="s">
        <v>3149</v>
      </c>
      <c r="E9" s="412">
        <v>19</v>
      </c>
      <c r="F9" s="411" t="s">
        <v>3146</v>
      </c>
      <c r="G9" s="411" t="s">
        <v>3137</v>
      </c>
      <c r="H9" s="436">
        <v>45291</v>
      </c>
      <c r="I9" s="436"/>
      <c r="J9" s="436"/>
      <c r="K9" s="436"/>
      <c r="L9" s="436"/>
      <c r="M9" s="436"/>
      <c r="N9" s="436"/>
      <c r="O9" s="436"/>
      <c r="P9" s="436"/>
      <c r="Q9" s="436"/>
      <c r="R9" s="436"/>
      <c r="S9" s="436"/>
      <c r="T9" s="437" t="s">
        <v>126</v>
      </c>
      <c r="U9" s="417"/>
      <c r="V9" s="417"/>
      <c r="W9" s="436"/>
      <c r="X9" s="412"/>
      <c r="Z9" s="411"/>
    </row>
    <row r="10" spans="2:26" ht="13.8">
      <c r="B10" s="411">
        <v>8</v>
      </c>
      <c r="C10" s="412" t="s">
        <v>2402</v>
      </c>
      <c r="D10" s="412" t="s">
        <v>3149</v>
      </c>
      <c r="E10" s="412">
        <v>19</v>
      </c>
      <c r="F10" s="411" t="s">
        <v>3146</v>
      </c>
      <c r="G10" s="411" t="s">
        <v>3137</v>
      </c>
      <c r="H10" s="436">
        <v>45291</v>
      </c>
      <c r="I10" s="436"/>
      <c r="J10" s="436"/>
      <c r="K10" s="436"/>
      <c r="L10" s="415" t="s">
        <v>3120</v>
      </c>
      <c r="M10" s="417" t="s">
        <v>3124</v>
      </c>
      <c r="N10" s="436"/>
      <c r="O10" s="436"/>
      <c r="P10" s="436"/>
      <c r="Q10" s="436"/>
      <c r="R10" s="436"/>
      <c r="S10" s="436"/>
      <c r="T10" s="437" t="s">
        <v>126</v>
      </c>
      <c r="U10" s="417"/>
      <c r="V10" s="417"/>
      <c r="W10" s="436"/>
      <c r="X10" s="412"/>
      <c r="Z10" s="411"/>
    </row>
    <row r="11" spans="2:26" ht="13.8">
      <c r="B11" s="411">
        <v>9</v>
      </c>
      <c r="C11" s="412" t="s">
        <v>2401</v>
      </c>
      <c r="D11" s="412" t="s">
        <v>3149</v>
      </c>
      <c r="E11" s="412">
        <v>19</v>
      </c>
      <c r="F11" s="411" t="s">
        <v>3146</v>
      </c>
      <c r="G11" s="411" t="s">
        <v>3137</v>
      </c>
      <c r="H11" s="436">
        <v>45291</v>
      </c>
      <c r="I11" s="436"/>
      <c r="J11" s="436"/>
      <c r="K11" s="436"/>
      <c r="L11" s="436"/>
      <c r="M11" s="436"/>
      <c r="N11" s="436"/>
      <c r="O11" s="436"/>
      <c r="P11" s="436"/>
      <c r="Q11" s="436"/>
      <c r="R11" s="436"/>
      <c r="S11" s="436"/>
      <c r="T11" s="437" t="s">
        <v>126</v>
      </c>
      <c r="U11" s="417"/>
      <c r="V11" s="417"/>
      <c r="W11" s="436"/>
      <c r="X11" s="412"/>
      <c r="Z11" s="411"/>
    </row>
    <row r="12" spans="2:26" ht="13.8">
      <c r="B12" s="411">
        <v>10</v>
      </c>
      <c r="C12" s="412" t="s">
        <v>2408</v>
      </c>
      <c r="D12" s="412" t="s">
        <v>3149</v>
      </c>
      <c r="E12" s="412">
        <v>19</v>
      </c>
      <c r="F12" s="411" t="s">
        <v>3146</v>
      </c>
      <c r="G12" s="411" t="s">
        <v>3137</v>
      </c>
      <c r="H12" s="436">
        <v>45291</v>
      </c>
      <c r="I12" s="436"/>
      <c r="J12" s="436"/>
      <c r="K12" s="436"/>
      <c r="L12" s="436"/>
      <c r="M12" s="436"/>
      <c r="N12" s="436"/>
      <c r="O12" s="436"/>
      <c r="P12" s="436"/>
      <c r="Q12" s="436"/>
      <c r="R12" s="436"/>
      <c r="S12" s="436"/>
      <c r="T12" s="437" t="s">
        <v>126</v>
      </c>
      <c r="U12" s="417"/>
      <c r="V12" s="417"/>
      <c r="W12" s="436"/>
      <c r="X12" s="412"/>
      <c r="Z12" s="411"/>
    </row>
    <row r="13" spans="2:26" s="428" customFormat="1" ht="55.2">
      <c r="B13" s="430">
        <v>11</v>
      </c>
      <c r="C13" s="429" t="s">
        <v>402</v>
      </c>
      <c r="D13" s="429"/>
      <c r="E13" s="429"/>
      <c r="F13" s="430" t="s">
        <v>3146</v>
      </c>
      <c r="G13" s="430" t="s">
        <v>3137</v>
      </c>
      <c r="H13" s="426">
        <v>45291</v>
      </c>
      <c r="I13" s="426"/>
      <c r="J13" s="426"/>
      <c r="K13" s="426"/>
      <c r="L13" s="426"/>
      <c r="M13" s="426"/>
      <c r="N13" s="426"/>
      <c r="O13" s="426"/>
      <c r="P13" s="426"/>
      <c r="Q13" s="426"/>
      <c r="R13" s="426"/>
      <c r="S13" s="426"/>
      <c r="T13" s="426"/>
      <c r="U13" s="434"/>
      <c r="V13" s="434"/>
      <c r="W13" s="426" t="s">
        <v>3142</v>
      </c>
      <c r="X13" s="429" t="s">
        <v>3155</v>
      </c>
    </row>
    <row r="14" spans="2:26" s="421" customFormat="1" ht="13.8">
      <c r="B14" s="421">
        <v>12</v>
      </c>
      <c r="C14" s="420" t="s">
        <v>2570</v>
      </c>
      <c r="D14" s="420" t="s">
        <v>3136</v>
      </c>
      <c r="E14" s="420" t="s">
        <v>3154</v>
      </c>
      <c r="F14" s="421" t="s">
        <v>3146</v>
      </c>
      <c r="G14" s="421" t="s">
        <v>3137</v>
      </c>
      <c r="H14" s="417">
        <v>44926</v>
      </c>
      <c r="I14" s="417"/>
      <c r="J14" s="417"/>
      <c r="K14" s="417"/>
      <c r="L14" s="417"/>
      <c r="M14" s="417"/>
      <c r="N14" s="417" t="s">
        <v>126</v>
      </c>
      <c r="O14" s="796" t="s">
        <v>3392</v>
      </c>
      <c r="P14" s="417" t="s">
        <v>47</v>
      </c>
      <c r="Q14" s="417"/>
      <c r="R14" s="417"/>
      <c r="S14" s="417"/>
      <c r="T14" s="435" t="s">
        <v>3153</v>
      </c>
      <c r="U14" s="780"/>
      <c r="V14" s="780"/>
      <c r="W14" s="431"/>
      <c r="X14" s="420"/>
    </row>
    <row r="15" spans="2:26" s="421" customFormat="1" ht="57" customHeight="1">
      <c r="B15" s="421">
        <v>13</v>
      </c>
      <c r="C15" s="420" t="s">
        <v>3375</v>
      </c>
      <c r="D15" s="420" t="s">
        <v>3376</v>
      </c>
      <c r="E15" s="420">
        <v>2</v>
      </c>
      <c r="F15" s="421" t="s">
        <v>3146</v>
      </c>
      <c r="G15" s="421" t="s">
        <v>3137</v>
      </c>
      <c r="H15" s="417">
        <v>44926</v>
      </c>
      <c r="I15" s="417"/>
      <c r="J15" s="417"/>
      <c r="K15" s="417"/>
      <c r="L15" s="417"/>
      <c r="M15" s="417"/>
      <c r="N15" s="417" t="s">
        <v>126</v>
      </c>
      <c r="O15" s="417" t="s">
        <v>154</v>
      </c>
      <c r="P15" s="417" t="s">
        <v>126</v>
      </c>
      <c r="Q15" s="417"/>
      <c r="R15" s="417"/>
      <c r="S15" s="417"/>
      <c r="T15" s="418" t="s">
        <v>126</v>
      </c>
      <c r="U15" s="431" t="s">
        <v>126</v>
      </c>
      <c r="V15" s="781" t="s">
        <v>3379</v>
      </c>
      <c r="W15" s="431"/>
      <c r="X15" s="420"/>
    </row>
    <row r="16" spans="2:26" s="421" customFormat="1" ht="13.8">
      <c r="B16" s="421">
        <v>14</v>
      </c>
      <c r="C16" s="420" t="s">
        <v>97</v>
      </c>
      <c r="D16" s="420" t="s">
        <v>3136</v>
      </c>
      <c r="E16" s="420">
        <v>2</v>
      </c>
      <c r="F16" s="421" t="s">
        <v>3146</v>
      </c>
      <c r="G16" s="421" t="s">
        <v>3137</v>
      </c>
      <c r="H16" s="417">
        <v>44926</v>
      </c>
      <c r="I16" s="417"/>
      <c r="J16" s="417"/>
      <c r="K16" s="417"/>
      <c r="L16" s="417"/>
      <c r="M16" s="417"/>
      <c r="N16" s="417" t="s">
        <v>126</v>
      </c>
      <c r="O16" s="417" t="s">
        <v>154</v>
      </c>
      <c r="P16" s="417"/>
      <c r="Q16" s="417"/>
      <c r="R16" s="417"/>
      <c r="S16" s="417"/>
      <c r="T16" s="418" t="s">
        <v>126</v>
      </c>
      <c r="U16" s="431"/>
      <c r="V16" s="431"/>
      <c r="W16" s="431"/>
      <c r="X16" s="420"/>
    </row>
    <row r="17" spans="2:26" s="421" customFormat="1" ht="13.8">
      <c r="B17" s="421">
        <v>15</v>
      </c>
      <c r="C17" s="420" t="s">
        <v>141</v>
      </c>
      <c r="D17" s="432" t="s">
        <v>3128</v>
      </c>
      <c r="E17" s="432">
        <v>6</v>
      </c>
      <c r="F17" s="421" t="s">
        <v>3146</v>
      </c>
      <c r="G17" s="421" t="s">
        <v>3137</v>
      </c>
      <c r="H17" s="417">
        <v>44926</v>
      </c>
      <c r="I17" s="417"/>
      <c r="J17" s="417"/>
      <c r="K17" s="417"/>
      <c r="L17" s="417"/>
      <c r="M17" s="417" t="s">
        <v>3124</v>
      </c>
      <c r="N17" s="417" t="s">
        <v>126</v>
      </c>
      <c r="O17" s="417" t="s">
        <v>154</v>
      </c>
      <c r="P17" s="417"/>
      <c r="Q17" s="417"/>
      <c r="R17" s="417"/>
      <c r="S17" s="417"/>
      <c r="T17" s="418" t="s">
        <v>126</v>
      </c>
      <c r="U17" s="431"/>
      <c r="V17" s="431"/>
      <c r="W17" s="431"/>
      <c r="X17" s="420"/>
    </row>
    <row r="18" spans="2:26" s="428" customFormat="1" ht="82.8">
      <c r="B18" s="428">
        <v>16</v>
      </c>
      <c r="C18" s="433" t="s">
        <v>2731</v>
      </c>
      <c r="D18" s="433" t="s">
        <v>3128</v>
      </c>
      <c r="E18" s="433">
        <v>8</v>
      </c>
      <c r="F18" s="428" t="s">
        <v>3146</v>
      </c>
      <c r="G18" s="428" t="s">
        <v>3137</v>
      </c>
      <c r="H18" s="434">
        <v>44926</v>
      </c>
      <c r="I18" s="434"/>
      <c r="J18" s="434"/>
      <c r="K18" s="434" t="s">
        <v>126</v>
      </c>
      <c r="L18" s="434"/>
      <c r="M18" s="434"/>
      <c r="N18" s="434"/>
      <c r="O18" s="434"/>
      <c r="P18" s="434"/>
      <c r="Q18" s="434"/>
      <c r="R18" s="434"/>
      <c r="S18" s="434"/>
      <c r="T18" s="426" t="s">
        <v>126</v>
      </c>
      <c r="U18" s="434"/>
      <c r="V18" s="434"/>
      <c r="W18" s="434"/>
      <c r="X18" s="433" t="s">
        <v>3152</v>
      </c>
    </row>
    <row r="19" spans="2:26" s="421" customFormat="1" ht="13.8">
      <c r="B19" s="421">
        <v>17</v>
      </c>
      <c r="C19" s="420" t="s">
        <v>2915</v>
      </c>
      <c r="D19" s="432" t="s">
        <v>3128</v>
      </c>
      <c r="E19" s="432">
        <v>14</v>
      </c>
      <c r="F19" s="421" t="s">
        <v>3146</v>
      </c>
      <c r="G19" s="421" t="s">
        <v>3137</v>
      </c>
      <c r="H19" s="417">
        <v>44926</v>
      </c>
      <c r="I19" s="417"/>
      <c r="J19" s="417"/>
      <c r="K19" s="417"/>
      <c r="L19" s="417"/>
      <c r="M19" s="417"/>
      <c r="N19" s="417" t="s">
        <v>126</v>
      </c>
      <c r="O19" s="417" t="s">
        <v>154</v>
      </c>
      <c r="P19" s="417"/>
      <c r="Q19" s="417"/>
      <c r="R19" s="417"/>
      <c r="S19" s="417"/>
      <c r="T19" s="418" t="s">
        <v>126</v>
      </c>
      <c r="U19" s="431"/>
      <c r="V19" s="431"/>
      <c r="W19" s="431"/>
      <c r="X19" s="420"/>
    </row>
    <row r="20" spans="2:26" s="421" customFormat="1" ht="27.6">
      <c r="B20" s="421">
        <v>18</v>
      </c>
      <c r="C20" s="420" t="s">
        <v>3151</v>
      </c>
      <c r="D20" s="432" t="s">
        <v>3128</v>
      </c>
      <c r="E20" s="432">
        <v>18</v>
      </c>
      <c r="F20" s="421" t="s">
        <v>3146</v>
      </c>
      <c r="G20" s="421" t="s">
        <v>3137</v>
      </c>
      <c r="H20" s="417">
        <v>44926</v>
      </c>
      <c r="I20" s="417"/>
      <c r="J20" s="417"/>
      <c r="K20" s="417"/>
      <c r="L20" s="417"/>
      <c r="M20" s="417"/>
      <c r="N20" s="417" t="s">
        <v>126</v>
      </c>
      <c r="O20" s="417" t="s">
        <v>154</v>
      </c>
      <c r="P20" s="417"/>
      <c r="Q20" s="417"/>
      <c r="R20" s="417"/>
      <c r="S20" s="417"/>
      <c r="T20" s="418" t="s">
        <v>126</v>
      </c>
      <c r="U20" s="431"/>
      <c r="V20" s="431"/>
      <c r="W20" s="431"/>
      <c r="X20" s="420"/>
    </row>
    <row r="21" spans="2:26" s="421" customFormat="1" ht="27.6">
      <c r="B21" s="421">
        <v>19</v>
      </c>
      <c r="C21" s="420" t="s">
        <v>2405</v>
      </c>
      <c r="D21" s="432" t="s">
        <v>3149</v>
      </c>
      <c r="E21" s="432">
        <v>19</v>
      </c>
      <c r="F21" s="421" t="s">
        <v>3146</v>
      </c>
      <c r="G21" s="421" t="s">
        <v>3137</v>
      </c>
      <c r="H21" s="417">
        <v>44926</v>
      </c>
      <c r="I21" s="417"/>
      <c r="J21" s="417"/>
      <c r="K21" s="417"/>
      <c r="L21" s="417"/>
      <c r="M21" s="417"/>
      <c r="N21" s="417" t="s">
        <v>126</v>
      </c>
      <c r="O21" s="417" t="s">
        <v>154</v>
      </c>
      <c r="P21" s="417"/>
      <c r="Q21" s="417"/>
      <c r="R21" s="417"/>
      <c r="S21" s="417"/>
      <c r="T21" s="418" t="s">
        <v>126</v>
      </c>
      <c r="U21" s="431"/>
      <c r="V21" s="431"/>
      <c r="W21" s="431"/>
      <c r="X21" s="420" t="s">
        <v>3150</v>
      </c>
    </row>
    <row r="22" spans="2:26" s="421" customFormat="1" ht="13.8">
      <c r="B22" s="421">
        <v>20</v>
      </c>
      <c r="C22" s="420" t="s">
        <v>2409</v>
      </c>
      <c r="D22" s="432" t="s">
        <v>3149</v>
      </c>
      <c r="E22" s="432">
        <v>19</v>
      </c>
      <c r="F22" s="421" t="s">
        <v>3146</v>
      </c>
      <c r="G22" s="421" t="s">
        <v>3137</v>
      </c>
      <c r="H22" s="417">
        <v>44926</v>
      </c>
      <c r="I22" s="417"/>
      <c r="J22" s="417"/>
      <c r="K22" s="417"/>
      <c r="L22" s="417"/>
      <c r="M22" s="417"/>
      <c r="N22" s="417" t="s">
        <v>126</v>
      </c>
      <c r="O22" s="417" t="s">
        <v>154</v>
      </c>
      <c r="P22" s="417"/>
      <c r="Q22" s="417"/>
      <c r="R22" s="417"/>
      <c r="S22" s="417"/>
      <c r="T22" s="418" t="s">
        <v>126</v>
      </c>
      <c r="U22" s="431"/>
      <c r="V22" s="431"/>
      <c r="W22" s="431"/>
      <c r="X22" s="420"/>
    </row>
    <row r="23" spans="2:26" s="428" customFormat="1" ht="13.8">
      <c r="B23" s="430">
        <v>21</v>
      </c>
      <c r="C23" s="429" t="s">
        <v>102</v>
      </c>
      <c r="D23" s="429" t="s">
        <v>3136</v>
      </c>
      <c r="E23" s="429"/>
      <c r="F23" s="430" t="s">
        <v>3146</v>
      </c>
      <c r="G23" s="430" t="s">
        <v>3137</v>
      </c>
      <c r="H23" s="426">
        <v>44561</v>
      </c>
      <c r="I23" s="426"/>
      <c r="J23" s="430" t="s">
        <v>126</v>
      </c>
      <c r="K23" s="430"/>
      <c r="L23" s="430"/>
      <c r="M23" s="430"/>
      <c r="N23" s="426"/>
      <c r="O23" s="426"/>
      <c r="P23" s="426"/>
      <c r="Q23" s="430"/>
      <c r="R23" s="430"/>
      <c r="S23" s="430"/>
      <c r="T23" s="426"/>
      <c r="U23" s="434"/>
      <c r="V23" s="434"/>
      <c r="W23" s="426" t="s">
        <v>3142</v>
      </c>
      <c r="X23" s="429"/>
    </row>
    <row r="24" spans="2:26" s="428" customFormat="1" ht="13.8">
      <c r="B24" s="430">
        <v>22</v>
      </c>
      <c r="C24" s="429" t="s">
        <v>3145</v>
      </c>
      <c r="D24" s="429" t="s">
        <v>3136</v>
      </c>
      <c r="E24" s="429"/>
      <c r="F24" s="430" t="s">
        <v>3146</v>
      </c>
      <c r="G24" s="430" t="s">
        <v>3137</v>
      </c>
      <c r="H24" s="426">
        <v>44561</v>
      </c>
      <c r="I24" s="426"/>
      <c r="J24" s="430" t="s">
        <v>126</v>
      </c>
      <c r="K24" s="430"/>
      <c r="L24" s="430"/>
      <c r="M24" s="430"/>
      <c r="N24" s="426"/>
      <c r="O24" s="426"/>
      <c r="P24" s="426"/>
      <c r="Q24" s="430"/>
      <c r="R24" s="430"/>
      <c r="S24" s="430"/>
      <c r="T24" s="426"/>
      <c r="U24" s="434"/>
      <c r="V24" s="434"/>
      <c r="W24" s="426" t="s">
        <v>3142</v>
      </c>
      <c r="X24" s="429"/>
    </row>
    <row r="25" spans="2:26" s="421" customFormat="1" ht="13.8">
      <c r="B25" s="421">
        <v>23</v>
      </c>
      <c r="C25" s="420" t="s">
        <v>220</v>
      </c>
      <c r="D25" s="432" t="s">
        <v>3128</v>
      </c>
      <c r="E25" s="432"/>
      <c r="F25" s="421" t="s">
        <v>3146</v>
      </c>
      <c r="G25" s="421" t="s">
        <v>3137</v>
      </c>
      <c r="H25" s="417">
        <v>44926</v>
      </c>
      <c r="I25" s="417"/>
      <c r="J25" s="419" t="s">
        <v>154</v>
      </c>
      <c r="K25" s="419"/>
      <c r="L25" s="419"/>
      <c r="M25" s="419"/>
      <c r="N25" s="431" t="s">
        <v>126</v>
      </c>
      <c r="O25" s="431"/>
      <c r="P25" s="431"/>
      <c r="Q25" s="419"/>
      <c r="R25" s="419"/>
      <c r="S25" s="419"/>
      <c r="T25" s="431"/>
      <c r="U25" s="431"/>
      <c r="V25" s="431"/>
      <c r="W25" s="431"/>
      <c r="X25" s="420"/>
    </row>
    <row r="26" spans="2:26" s="428" customFormat="1" ht="13.8">
      <c r="B26" s="430">
        <v>24</v>
      </c>
      <c r="C26" s="429" t="s">
        <v>2917</v>
      </c>
      <c r="D26" s="429" t="s">
        <v>3128</v>
      </c>
      <c r="E26" s="429"/>
      <c r="F26" s="430" t="s">
        <v>3146</v>
      </c>
      <c r="G26" s="430" t="s">
        <v>3137</v>
      </c>
      <c r="H26" s="426">
        <v>44561</v>
      </c>
      <c r="I26" s="426"/>
      <c r="J26" s="733" t="s">
        <v>3328</v>
      </c>
      <c r="K26" s="430" t="s">
        <v>47</v>
      </c>
      <c r="L26" s="430"/>
      <c r="M26" s="430"/>
      <c r="N26" s="426"/>
      <c r="O26" s="426"/>
      <c r="P26" s="426"/>
      <c r="Q26" s="430"/>
      <c r="R26" s="430"/>
      <c r="S26" s="430"/>
      <c r="T26" s="426"/>
      <c r="U26" s="434"/>
      <c r="V26" s="434"/>
      <c r="W26" s="426" t="s">
        <v>3142</v>
      </c>
      <c r="X26" s="429"/>
    </row>
    <row r="27" spans="2:26" s="428" customFormat="1" ht="13.8">
      <c r="B27" s="430">
        <v>25</v>
      </c>
      <c r="C27" s="429" t="s">
        <v>2943</v>
      </c>
      <c r="D27" s="429" t="s">
        <v>3128</v>
      </c>
      <c r="E27" s="429"/>
      <c r="F27" s="430" t="s">
        <v>3146</v>
      </c>
      <c r="G27" s="430" t="s">
        <v>3137</v>
      </c>
      <c r="H27" s="426">
        <v>44561</v>
      </c>
      <c r="I27" s="426"/>
      <c r="J27" s="430" t="s">
        <v>126</v>
      </c>
      <c r="K27" s="430"/>
      <c r="L27" s="430"/>
      <c r="M27" s="430"/>
      <c r="N27" s="426"/>
      <c r="O27" s="426"/>
      <c r="P27" s="426"/>
      <c r="Q27" s="430"/>
      <c r="R27" s="430"/>
      <c r="S27" s="430"/>
      <c r="T27" s="426"/>
      <c r="U27" s="434"/>
      <c r="V27" s="434"/>
      <c r="W27" s="426" t="s">
        <v>3142</v>
      </c>
      <c r="X27" s="429"/>
    </row>
    <row r="28" spans="2:26" s="421" customFormat="1" ht="13.8">
      <c r="B28" s="421">
        <v>26</v>
      </c>
      <c r="C28" s="420" t="s">
        <v>79</v>
      </c>
      <c r="D28" s="420" t="s">
        <v>3141</v>
      </c>
      <c r="E28" s="420"/>
      <c r="F28" s="421" t="s">
        <v>3146</v>
      </c>
      <c r="G28" s="421" t="s">
        <v>3137</v>
      </c>
      <c r="H28" s="417">
        <v>44926</v>
      </c>
      <c r="I28" s="417"/>
      <c r="J28" s="419" t="s">
        <v>154</v>
      </c>
      <c r="K28" s="419"/>
      <c r="L28" s="419"/>
      <c r="M28" s="419"/>
      <c r="N28" s="431" t="s">
        <v>126</v>
      </c>
      <c r="O28" s="431"/>
      <c r="P28" s="431"/>
      <c r="Q28" s="419"/>
      <c r="R28" s="419"/>
      <c r="S28" s="419"/>
      <c r="T28" s="431"/>
      <c r="U28" s="431"/>
      <c r="V28" s="431"/>
      <c r="W28" s="431"/>
      <c r="X28" s="420"/>
    </row>
    <row r="29" spans="2:26" s="428" customFormat="1" ht="13.8">
      <c r="B29" s="430">
        <v>27</v>
      </c>
      <c r="C29" s="429" t="s">
        <v>161</v>
      </c>
      <c r="D29" s="429" t="s">
        <v>3128</v>
      </c>
      <c r="E29" s="429"/>
      <c r="F29" s="430" t="s">
        <v>3146</v>
      </c>
      <c r="G29" s="430" t="s">
        <v>3137</v>
      </c>
      <c r="H29" s="426">
        <v>44196</v>
      </c>
      <c r="I29" s="426" t="s">
        <v>126</v>
      </c>
      <c r="J29" s="430"/>
      <c r="K29" s="430"/>
      <c r="L29" s="430"/>
      <c r="M29" s="430"/>
      <c r="N29" s="426"/>
      <c r="O29" s="426"/>
      <c r="P29" s="426"/>
      <c r="Q29" s="430"/>
      <c r="R29" s="430"/>
      <c r="S29" s="430"/>
      <c r="T29" s="426"/>
      <c r="U29" s="434"/>
      <c r="V29" s="434"/>
      <c r="W29" s="426" t="s">
        <v>3142</v>
      </c>
      <c r="X29" s="429"/>
    </row>
    <row r="30" spans="2:26" s="428" customFormat="1" ht="13.8">
      <c r="B30" s="430">
        <v>28</v>
      </c>
      <c r="C30" s="429" t="s">
        <v>189</v>
      </c>
      <c r="D30" s="429" t="s">
        <v>3128</v>
      </c>
      <c r="E30" s="429"/>
      <c r="F30" s="430" t="s">
        <v>3146</v>
      </c>
      <c r="G30" s="430" t="s">
        <v>3137</v>
      </c>
      <c r="H30" s="426">
        <v>44196</v>
      </c>
      <c r="I30" s="426" t="s">
        <v>126</v>
      </c>
      <c r="J30" s="430"/>
      <c r="K30" s="430"/>
      <c r="L30" s="430"/>
      <c r="M30" s="430"/>
      <c r="N30" s="426"/>
      <c r="O30" s="426"/>
      <c r="P30" s="426"/>
      <c r="Q30" s="430"/>
      <c r="R30" s="430"/>
      <c r="S30" s="430"/>
      <c r="T30" s="426"/>
      <c r="U30" s="434"/>
      <c r="V30" s="434"/>
      <c r="W30" s="426" t="s">
        <v>3142</v>
      </c>
      <c r="X30" s="429"/>
    </row>
    <row r="31" spans="2:26" ht="13.8">
      <c r="B31" s="411">
        <v>29</v>
      </c>
      <c r="C31" s="413" t="s">
        <v>238</v>
      </c>
      <c r="D31" s="412" t="s">
        <v>3128</v>
      </c>
      <c r="F31" s="411" t="s">
        <v>3146</v>
      </c>
      <c r="G31" s="411" t="s">
        <v>3137</v>
      </c>
      <c r="H31" s="414">
        <v>44926</v>
      </c>
      <c r="I31" s="414"/>
      <c r="J31" s="415"/>
      <c r="K31" s="415"/>
      <c r="L31" s="415"/>
      <c r="M31" s="415"/>
      <c r="N31" s="414" t="s">
        <v>126</v>
      </c>
      <c r="O31" s="414"/>
      <c r="P31" s="414"/>
      <c r="Q31" s="415"/>
      <c r="R31" s="415"/>
      <c r="S31" s="415"/>
      <c r="T31" s="414"/>
      <c r="U31" s="431"/>
      <c r="V31" s="431"/>
      <c r="W31" s="414"/>
      <c r="X31" s="413"/>
      <c r="Z31" s="411"/>
    </row>
    <row r="32" spans="2:26" ht="64.5" customHeight="1">
      <c r="B32" s="415">
        <v>30</v>
      </c>
      <c r="C32" s="413" t="s">
        <v>3148</v>
      </c>
      <c r="D32" s="413"/>
      <c r="E32" s="413">
        <v>9</v>
      </c>
      <c r="F32" s="411" t="s">
        <v>3146</v>
      </c>
      <c r="G32" s="411" t="s">
        <v>3137</v>
      </c>
      <c r="H32" s="414">
        <v>45657</v>
      </c>
      <c r="I32" s="414"/>
      <c r="J32" s="415"/>
      <c r="K32" s="419"/>
      <c r="L32" s="419"/>
      <c r="M32" s="415"/>
      <c r="N32" s="414"/>
      <c r="O32" s="414"/>
      <c r="P32" s="414"/>
      <c r="Q32" s="415" t="s">
        <v>126</v>
      </c>
      <c r="R32" s="415"/>
      <c r="S32" s="415"/>
      <c r="T32" s="423" t="s">
        <v>126</v>
      </c>
      <c r="U32" s="419"/>
      <c r="V32" s="419"/>
      <c r="W32" s="414"/>
      <c r="X32" s="413" t="s">
        <v>3147</v>
      </c>
      <c r="Z32" s="411"/>
    </row>
    <row r="33" spans="2:26" s="421" customFormat="1" ht="13.8">
      <c r="B33" s="424">
        <v>31</v>
      </c>
      <c r="C33" s="422" t="s">
        <v>137</v>
      </c>
      <c r="D33" s="427" t="s">
        <v>3128</v>
      </c>
      <c r="E33" s="427"/>
      <c r="F33" s="424" t="s">
        <v>3146</v>
      </c>
      <c r="G33" s="424" t="s">
        <v>3137</v>
      </c>
      <c r="H33" s="418">
        <v>43830</v>
      </c>
      <c r="I33" s="418"/>
      <c r="J33" s="423"/>
      <c r="K33" s="423"/>
      <c r="L33" s="423"/>
      <c r="M33" s="423"/>
      <c r="N33" s="418"/>
      <c r="O33" s="418"/>
      <c r="P33" s="418"/>
      <c r="Q33" s="423"/>
      <c r="R33" s="423"/>
      <c r="S33" s="423"/>
      <c r="T33" s="418"/>
      <c r="U33" s="431"/>
      <c r="V33" s="431"/>
      <c r="W33" s="426" t="s">
        <v>3142</v>
      </c>
      <c r="X33" s="422"/>
    </row>
    <row r="34" spans="2:26" s="421" customFormat="1" ht="13.8">
      <c r="B34" s="423">
        <v>32</v>
      </c>
      <c r="C34" s="422" t="s">
        <v>2715</v>
      </c>
      <c r="D34" s="427" t="s">
        <v>3128</v>
      </c>
      <c r="E34" s="427"/>
      <c r="F34" s="424" t="s">
        <v>3146</v>
      </c>
      <c r="G34" s="424" t="s">
        <v>3137</v>
      </c>
      <c r="H34" s="418">
        <v>43830</v>
      </c>
      <c r="I34" s="418"/>
      <c r="J34" s="423"/>
      <c r="K34" s="423"/>
      <c r="L34" s="423"/>
      <c r="M34" s="423"/>
      <c r="N34" s="418"/>
      <c r="O34" s="418"/>
      <c r="P34" s="418"/>
      <c r="Q34" s="423"/>
      <c r="R34" s="423"/>
      <c r="S34" s="423"/>
      <c r="T34" s="418"/>
      <c r="U34" s="431"/>
      <c r="V34" s="431"/>
      <c r="W34" s="426" t="s">
        <v>3142</v>
      </c>
      <c r="X34" s="422"/>
    </row>
    <row r="35" spans="2:26" s="421" customFormat="1" ht="13.8">
      <c r="B35" s="424">
        <v>33</v>
      </c>
      <c r="C35" s="422" t="s">
        <v>2716</v>
      </c>
      <c r="D35" s="427" t="s">
        <v>3128</v>
      </c>
      <c r="E35" s="427"/>
      <c r="F35" s="424" t="s">
        <v>3146</v>
      </c>
      <c r="G35" s="424" t="s">
        <v>3137</v>
      </c>
      <c r="H35" s="418">
        <v>43830</v>
      </c>
      <c r="I35" s="418"/>
      <c r="J35" s="423"/>
      <c r="K35" s="423"/>
      <c r="L35" s="423"/>
      <c r="M35" s="423"/>
      <c r="N35" s="418"/>
      <c r="O35" s="418"/>
      <c r="P35" s="418"/>
      <c r="Q35" s="423"/>
      <c r="R35" s="423" t="s">
        <v>3124</v>
      </c>
      <c r="S35" s="423"/>
      <c r="T35" s="418"/>
      <c r="U35" s="431"/>
      <c r="V35" s="431"/>
      <c r="W35" s="426" t="s">
        <v>3142</v>
      </c>
      <c r="X35" s="422"/>
    </row>
    <row r="36" spans="2:26" ht="13.8">
      <c r="B36" s="415">
        <v>34</v>
      </c>
      <c r="C36" s="413" t="s">
        <v>238</v>
      </c>
      <c r="D36" s="413" t="s">
        <v>3128</v>
      </c>
      <c r="E36" s="413"/>
      <c r="F36" s="415" t="s">
        <v>3138</v>
      </c>
      <c r="G36" s="421" t="s">
        <v>3137</v>
      </c>
      <c r="H36" s="414">
        <v>44926</v>
      </c>
      <c r="I36" s="414"/>
      <c r="J36" s="415"/>
      <c r="K36" s="415"/>
      <c r="L36" s="415"/>
      <c r="M36" s="415"/>
      <c r="N36" s="414" t="s">
        <v>126</v>
      </c>
      <c r="O36" s="414" t="s">
        <v>126</v>
      </c>
      <c r="P36" s="414"/>
      <c r="Q36" s="415"/>
      <c r="R36" s="415"/>
      <c r="S36" s="415"/>
      <c r="T36" s="414"/>
      <c r="U36" s="431"/>
      <c r="V36" s="431"/>
      <c r="W36" s="414"/>
      <c r="X36" s="413"/>
      <c r="Z36" s="411"/>
    </row>
    <row r="37" spans="2:26" ht="13.8">
      <c r="B37" s="415">
        <v>35</v>
      </c>
      <c r="C37" s="413" t="s">
        <v>2925</v>
      </c>
      <c r="D37" s="413" t="s">
        <v>3128</v>
      </c>
      <c r="E37" s="413">
        <v>16</v>
      </c>
      <c r="F37" s="415" t="s">
        <v>3138</v>
      </c>
      <c r="G37" s="421" t="s">
        <v>3137</v>
      </c>
      <c r="H37" s="414">
        <v>45291</v>
      </c>
      <c r="I37" s="414"/>
      <c r="J37" s="415"/>
      <c r="K37" s="419"/>
      <c r="L37" s="419"/>
      <c r="M37" s="415"/>
      <c r="N37" s="414"/>
      <c r="O37" s="414"/>
      <c r="P37" s="414"/>
      <c r="Q37" s="415"/>
      <c r="R37" s="415"/>
      <c r="S37" s="415"/>
      <c r="T37" s="418" t="s">
        <v>126</v>
      </c>
      <c r="U37" s="431"/>
      <c r="V37" s="431"/>
      <c r="W37" s="414"/>
      <c r="X37" s="413"/>
      <c r="Z37" s="411"/>
    </row>
    <row r="38" spans="2:26" ht="13.8">
      <c r="B38" s="415">
        <v>36</v>
      </c>
      <c r="C38" s="413" t="s">
        <v>247</v>
      </c>
      <c r="D38" s="413" t="s">
        <v>3128</v>
      </c>
      <c r="E38" s="413">
        <v>17</v>
      </c>
      <c r="F38" s="415" t="s">
        <v>3138</v>
      </c>
      <c r="G38" s="421" t="s">
        <v>3137</v>
      </c>
      <c r="H38" s="414">
        <v>45291</v>
      </c>
      <c r="I38" s="414"/>
      <c r="J38" s="415"/>
      <c r="K38" s="419"/>
      <c r="L38" s="419"/>
      <c r="M38" s="415"/>
      <c r="N38" s="414"/>
      <c r="O38" s="414"/>
      <c r="P38" s="414"/>
      <c r="Q38" s="415"/>
      <c r="R38" s="415"/>
      <c r="S38" s="415"/>
      <c r="T38" s="418" t="s">
        <v>126</v>
      </c>
      <c r="U38" s="431"/>
      <c r="V38" s="431"/>
      <c r="W38" s="414"/>
      <c r="X38" s="413"/>
      <c r="Z38" s="411"/>
    </row>
    <row r="39" spans="2:26" ht="13.8">
      <c r="B39" s="415">
        <v>37</v>
      </c>
      <c r="C39" s="413" t="s">
        <v>2981</v>
      </c>
      <c r="D39" s="413" t="s">
        <v>3128</v>
      </c>
      <c r="E39" s="413">
        <v>18</v>
      </c>
      <c r="F39" s="415" t="s">
        <v>3138</v>
      </c>
      <c r="G39" s="421" t="s">
        <v>3137</v>
      </c>
      <c r="H39" s="414">
        <v>45291</v>
      </c>
      <c r="I39" s="414"/>
      <c r="J39" s="415"/>
      <c r="K39" s="419"/>
      <c r="L39" s="419"/>
      <c r="M39" s="415"/>
      <c r="N39" s="414"/>
      <c r="O39" s="414"/>
      <c r="P39" s="414"/>
      <c r="Q39" s="415"/>
      <c r="R39" s="415"/>
      <c r="S39" s="415"/>
      <c r="T39" s="418" t="s">
        <v>126</v>
      </c>
      <c r="U39" s="418" t="s">
        <v>126</v>
      </c>
      <c r="V39" s="418" t="s">
        <v>126</v>
      </c>
      <c r="W39" s="414"/>
      <c r="X39" s="413"/>
      <c r="Z39" s="411"/>
    </row>
    <row r="40" spans="2:26" ht="13.8">
      <c r="B40" s="423">
        <v>38</v>
      </c>
      <c r="C40" s="422" t="s">
        <v>102</v>
      </c>
      <c r="D40" s="422" t="s">
        <v>3136</v>
      </c>
      <c r="E40" s="422"/>
      <c r="F40" s="423" t="s">
        <v>3138</v>
      </c>
      <c r="G40" s="424" t="s">
        <v>3137</v>
      </c>
      <c r="H40" s="418">
        <v>44561</v>
      </c>
      <c r="I40" s="418"/>
      <c r="J40" s="423"/>
      <c r="K40" s="423"/>
      <c r="L40" s="423"/>
      <c r="M40" s="423"/>
      <c r="N40" s="418"/>
      <c r="O40" s="418"/>
      <c r="P40" s="418"/>
      <c r="Q40" s="423"/>
      <c r="R40" s="423"/>
      <c r="S40" s="423"/>
      <c r="T40" s="418"/>
      <c r="U40" s="431"/>
      <c r="V40" s="431"/>
      <c r="W40" s="418" t="s">
        <v>3142</v>
      </c>
      <c r="X40" s="422"/>
      <c r="Z40" s="411"/>
    </row>
    <row r="41" spans="2:26" ht="13.8">
      <c r="B41" s="415">
        <v>39</v>
      </c>
      <c r="C41" s="413" t="s">
        <v>2623</v>
      </c>
      <c r="D41" s="413" t="s">
        <v>3136</v>
      </c>
      <c r="E41" s="413"/>
      <c r="F41" s="415" t="s">
        <v>3138</v>
      </c>
      <c r="G41" s="421" t="s">
        <v>3137</v>
      </c>
      <c r="H41" s="414">
        <v>44926</v>
      </c>
      <c r="I41" s="414"/>
      <c r="J41" s="415"/>
      <c r="K41" s="415"/>
      <c r="L41" s="415"/>
      <c r="M41" s="415"/>
      <c r="N41" s="414"/>
      <c r="O41" s="797" t="s">
        <v>3393</v>
      </c>
      <c r="P41" s="414" t="s">
        <v>47</v>
      </c>
      <c r="Q41" s="415"/>
      <c r="R41" s="415"/>
      <c r="S41" s="415"/>
      <c r="T41" s="414"/>
      <c r="U41" s="431"/>
      <c r="V41" s="431"/>
      <c r="W41" s="414"/>
      <c r="X41" s="413"/>
      <c r="Z41" s="411"/>
    </row>
    <row r="42" spans="2:26" ht="13.8">
      <c r="B42" s="415">
        <v>40</v>
      </c>
      <c r="C42" s="413" t="s">
        <v>83</v>
      </c>
      <c r="D42" s="413" t="s">
        <v>3136</v>
      </c>
      <c r="E42" s="413"/>
      <c r="F42" s="415" t="s">
        <v>3138</v>
      </c>
      <c r="G42" s="421" t="s">
        <v>3137</v>
      </c>
      <c r="H42" s="414">
        <v>44561</v>
      </c>
      <c r="I42" s="414"/>
      <c r="J42" s="425" t="s">
        <v>3143</v>
      </c>
      <c r="K42" s="415"/>
      <c r="L42" s="415"/>
      <c r="M42" s="415"/>
      <c r="N42" s="414"/>
      <c r="O42" s="414"/>
      <c r="P42" s="414"/>
      <c r="Q42" s="415"/>
      <c r="R42" s="415"/>
      <c r="S42" s="415"/>
      <c r="T42" s="414"/>
      <c r="U42" s="431"/>
      <c r="V42" s="431"/>
      <c r="W42" s="414"/>
      <c r="X42" s="413"/>
      <c r="Z42" s="411"/>
    </row>
    <row r="43" spans="2:26" ht="13.8">
      <c r="B43" s="423">
        <v>41</v>
      </c>
      <c r="C43" s="422" t="s">
        <v>3145</v>
      </c>
      <c r="D43" s="422" t="s">
        <v>3136</v>
      </c>
      <c r="E43" s="422"/>
      <c r="F43" s="423" t="s">
        <v>3138</v>
      </c>
      <c r="G43" s="424" t="s">
        <v>3137</v>
      </c>
      <c r="H43" s="418">
        <v>44561</v>
      </c>
      <c r="I43" s="418"/>
      <c r="J43" s="423" t="s">
        <v>126</v>
      </c>
      <c r="K43" s="423"/>
      <c r="L43" s="423"/>
      <c r="M43" s="423"/>
      <c r="N43" s="418"/>
      <c r="O43" s="418"/>
      <c r="P43" s="418"/>
      <c r="Q43" s="423"/>
      <c r="R43" s="423"/>
      <c r="S43" s="423"/>
      <c r="T43" s="418"/>
      <c r="U43" s="431"/>
      <c r="V43" s="431"/>
      <c r="W43" s="418" t="s">
        <v>3142</v>
      </c>
      <c r="X43" s="422"/>
      <c r="Z43" s="411"/>
    </row>
    <row r="44" spans="2:26" ht="13.8">
      <c r="B44" s="423">
        <v>42</v>
      </c>
      <c r="C44" s="422" t="s">
        <v>2403</v>
      </c>
      <c r="D44" s="422" t="s">
        <v>3128</v>
      </c>
      <c r="E44" s="422"/>
      <c r="F44" s="423" t="s">
        <v>3138</v>
      </c>
      <c r="G44" s="424" t="s">
        <v>3137</v>
      </c>
      <c r="H44" s="418">
        <v>44561</v>
      </c>
      <c r="I44" s="418"/>
      <c r="J44" s="423"/>
      <c r="K44" s="423"/>
      <c r="L44" s="423"/>
      <c r="M44" s="423"/>
      <c r="N44" s="418"/>
      <c r="O44" s="418"/>
      <c r="P44" s="418" t="s">
        <v>126</v>
      </c>
      <c r="Q44" s="423"/>
      <c r="R44" s="423"/>
      <c r="S44" s="423"/>
      <c r="T44" s="418" t="s">
        <v>126</v>
      </c>
      <c r="U44" s="431"/>
      <c r="V44" s="431"/>
      <c r="W44" s="418" t="s">
        <v>3142</v>
      </c>
      <c r="X44" s="422" t="s">
        <v>3144</v>
      </c>
      <c r="Z44" s="411"/>
    </row>
    <row r="45" spans="2:26" ht="13.8">
      <c r="B45" s="415">
        <v>43</v>
      </c>
      <c r="C45" s="413" t="s">
        <v>220</v>
      </c>
      <c r="D45" s="413" t="s">
        <v>3128</v>
      </c>
      <c r="E45" s="413"/>
      <c r="F45" s="415" t="s">
        <v>3138</v>
      </c>
      <c r="G45" s="421" t="s">
        <v>3137</v>
      </c>
      <c r="H45" s="414">
        <v>44926</v>
      </c>
      <c r="I45" s="414"/>
      <c r="J45" s="415"/>
      <c r="K45" s="415"/>
      <c r="L45" s="415"/>
      <c r="M45" s="415"/>
      <c r="N45" s="414"/>
      <c r="O45" s="414" t="s">
        <v>3135</v>
      </c>
      <c r="P45" s="414"/>
      <c r="Q45" s="415"/>
      <c r="R45" s="415"/>
      <c r="S45" s="415"/>
      <c r="T45" s="414"/>
      <c r="U45" s="431"/>
      <c r="V45" s="431"/>
      <c r="W45" s="414"/>
      <c r="X45" s="413"/>
      <c r="Z45" s="411"/>
    </row>
    <row r="46" spans="2:26" ht="13.8">
      <c r="B46" s="415">
        <v>44</v>
      </c>
      <c r="C46" s="413" t="s">
        <v>2917</v>
      </c>
      <c r="D46" s="413" t="s">
        <v>3128</v>
      </c>
      <c r="E46" s="413"/>
      <c r="F46" s="415" t="s">
        <v>3138</v>
      </c>
      <c r="G46" s="421" t="s">
        <v>3137</v>
      </c>
      <c r="H46" s="414">
        <v>44561</v>
      </c>
      <c r="I46" s="414"/>
      <c r="J46" s="425" t="s">
        <v>3143</v>
      </c>
      <c r="K46" s="415"/>
      <c r="L46" s="415"/>
      <c r="M46" s="415"/>
      <c r="N46" s="414"/>
      <c r="O46" s="414"/>
      <c r="P46" s="414"/>
      <c r="Q46" s="415"/>
      <c r="R46" s="415"/>
      <c r="S46" s="415"/>
      <c r="T46" s="414"/>
      <c r="U46" s="431"/>
      <c r="V46" s="431"/>
      <c r="W46" s="414"/>
      <c r="X46" s="413"/>
      <c r="Z46" s="411"/>
    </row>
    <row r="47" spans="2:26" ht="13.8">
      <c r="B47" s="423">
        <v>45</v>
      </c>
      <c r="C47" s="422" t="s">
        <v>2943</v>
      </c>
      <c r="D47" s="422" t="s">
        <v>3128</v>
      </c>
      <c r="E47" s="422"/>
      <c r="F47" s="423" t="s">
        <v>3138</v>
      </c>
      <c r="G47" s="424" t="s">
        <v>3137</v>
      </c>
      <c r="H47" s="418">
        <v>44561</v>
      </c>
      <c r="I47" s="418"/>
      <c r="J47" s="423" t="s">
        <v>126</v>
      </c>
      <c r="K47" s="423"/>
      <c r="L47" s="423"/>
      <c r="M47" s="423"/>
      <c r="N47" s="418"/>
      <c r="O47" s="418"/>
      <c r="P47" s="418"/>
      <c r="Q47" s="423"/>
      <c r="R47" s="423"/>
      <c r="S47" s="423"/>
      <c r="T47" s="418"/>
      <c r="U47" s="431"/>
      <c r="V47" s="431"/>
      <c r="W47" s="418" t="s">
        <v>3142</v>
      </c>
      <c r="X47" s="422"/>
      <c r="Z47" s="411"/>
    </row>
    <row r="48" spans="2:26" ht="13.8">
      <c r="B48" s="415">
        <v>46</v>
      </c>
      <c r="C48" s="413" t="s">
        <v>79</v>
      </c>
      <c r="D48" s="413" t="s">
        <v>3141</v>
      </c>
      <c r="E48" s="413"/>
      <c r="F48" s="415" t="s">
        <v>3138</v>
      </c>
      <c r="G48" s="421" t="s">
        <v>3137</v>
      </c>
      <c r="H48" s="414">
        <v>44926</v>
      </c>
      <c r="I48" s="414"/>
      <c r="J48" s="415"/>
      <c r="K48" s="415"/>
      <c r="L48" s="415" t="s">
        <v>3120</v>
      </c>
      <c r="M48" s="415"/>
      <c r="N48" s="414"/>
      <c r="O48" s="414" t="s">
        <v>3135</v>
      </c>
      <c r="P48" s="414"/>
      <c r="Q48" s="415"/>
      <c r="R48" s="415"/>
      <c r="S48" s="415"/>
      <c r="T48" s="414"/>
      <c r="U48" s="431"/>
      <c r="V48" s="431"/>
      <c r="W48" s="414"/>
      <c r="X48" s="413"/>
      <c r="Z48" s="411"/>
    </row>
    <row r="49" spans="2:26" ht="13.8">
      <c r="B49" s="415">
        <v>47</v>
      </c>
      <c r="C49" s="413" t="s">
        <v>79</v>
      </c>
      <c r="D49" s="413" t="s">
        <v>3136</v>
      </c>
      <c r="E49" s="413">
        <v>1</v>
      </c>
      <c r="F49" s="415" t="s">
        <v>3138</v>
      </c>
      <c r="G49" s="421" t="s">
        <v>3137</v>
      </c>
      <c r="H49" s="414">
        <v>44926</v>
      </c>
      <c r="I49" s="414"/>
      <c r="J49" s="415"/>
      <c r="K49" s="419"/>
      <c r="L49" s="419"/>
      <c r="M49" s="414"/>
      <c r="N49" s="414"/>
      <c r="O49" s="797" t="s">
        <v>3393</v>
      </c>
      <c r="P49" s="414" t="s">
        <v>47</v>
      </c>
      <c r="Q49" s="414"/>
      <c r="R49" s="414"/>
      <c r="S49" s="414"/>
      <c r="T49" s="418" t="s">
        <v>126</v>
      </c>
      <c r="U49" s="431"/>
      <c r="V49" s="431"/>
      <c r="W49" s="414"/>
      <c r="X49" s="413"/>
      <c r="Z49" s="411"/>
    </row>
    <row r="50" spans="2:26" ht="13.8">
      <c r="B50" s="415">
        <v>48</v>
      </c>
      <c r="C50" s="413" t="s">
        <v>2402</v>
      </c>
      <c r="D50" s="413" t="s">
        <v>3136</v>
      </c>
      <c r="E50" s="413">
        <v>2</v>
      </c>
      <c r="F50" s="415" t="s">
        <v>3138</v>
      </c>
      <c r="G50" s="421" t="s">
        <v>3137</v>
      </c>
      <c r="H50" s="414">
        <v>44926</v>
      </c>
      <c r="I50" s="414"/>
      <c r="J50" s="415"/>
      <c r="K50" s="419"/>
      <c r="L50" s="419"/>
      <c r="M50" s="417"/>
      <c r="N50" s="414"/>
      <c r="O50" s="414" t="s">
        <v>154</v>
      </c>
      <c r="P50" s="414"/>
      <c r="Q50" s="415"/>
      <c r="R50" s="415"/>
      <c r="S50" s="415"/>
      <c r="T50" s="418" t="s">
        <v>126</v>
      </c>
      <c r="U50" s="431"/>
      <c r="V50" s="431"/>
      <c r="W50" s="414"/>
      <c r="X50" s="413"/>
      <c r="Z50" s="411"/>
    </row>
    <row r="51" spans="2:26" ht="13.8">
      <c r="B51" s="415">
        <v>49</v>
      </c>
      <c r="C51" s="413" t="s">
        <v>102</v>
      </c>
      <c r="D51" s="413" t="s">
        <v>3128</v>
      </c>
      <c r="E51" s="413">
        <v>2</v>
      </c>
      <c r="F51" s="415" t="s">
        <v>3138</v>
      </c>
      <c r="G51" s="421" t="s">
        <v>3137</v>
      </c>
      <c r="H51" s="414">
        <v>44926</v>
      </c>
      <c r="I51" s="414"/>
      <c r="J51" s="415"/>
      <c r="K51" s="419"/>
      <c r="L51" s="419"/>
      <c r="M51" s="414"/>
      <c r="N51" s="414"/>
      <c r="O51" s="414" t="s">
        <v>154</v>
      </c>
      <c r="P51" s="414"/>
      <c r="Q51" s="414"/>
      <c r="R51" s="414" t="s">
        <v>3124</v>
      </c>
      <c r="S51" s="414"/>
      <c r="T51" s="418" t="s">
        <v>126</v>
      </c>
      <c r="U51" s="431"/>
      <c r="V51" s="431"/>
      <c r="W51" s="414"/>
      <c r="X51" s="413"/>
      <c r="Z51" s="411"/>
    </row>
    <row r="52" spans="2:26" ht="13.8">
      <c r="B52" s="415">
        <v>50</v>
      </c>
      <c r="C52" s="413" t="s">
        <v>2915</v>
      </c>
      <c r="D52" s="413" t="s">
        <v>3128</v>
      </c>
      <c r="E52" s="413">
        <v>14</v>
      </c>
      <c r="F52" s="415" t="s">
        <v>3138</v>
      </c>
      <c r="G52" s="421" t="s">
        <v>3137</v>
      </c>
      <c r="H52" s="414">
        <v>44926</v>
      </c>
      <c r="I52" s="414"/>
      <c r="J52" s="415"/>
      <c r="K52" s="419"/>
      <c r="L52" s="419"/>
      <c r="M52" s="414"/>
      <c r="N52" s="414"/>
      <c r="O52" s="414" t="s">
        <v>154</v>
      </c>
      <c r="P52" s="414"/>
      <c r="Q52" s="414"/>
      <c r="R52" s="414"/>
      <c r="S52" s="414"/>
      <c r="T52" s="418" t="s">
        <v>126</v>
      </c>
      <c r="U52" s="431"/>
      <c r="V52" s="431"/>
      <c r="W52" s="414"/>
      <c r="X52" s="413"/>
      <c r="Z52" s="411"/>
    </row>
    <row r="53" spans="2:26" ht="13.8">
      <c r="B53" s="415">
        <v>51</v>
      </c>
      <c r="C53" s="413" t="s">
        <v>288</v>
      </c>
      <c r="D53" s="413" t="s">
        <v>3140</v>
      </c>
      <c r="E53" s="413">
        <v>18</v>
      </c>
      <c r="F53" s="415" t="s">
        <v>3138</v>
      </c>
      <c r="G53" s="421" t="s">
        <v>3137</v>
      </c>
      <c r="H53" s="414">
        <v>44926</v>
      </c>
      <c r="I53" s="414"/>
      <c r="J53" s="415"/>
      <c r="K53" s="419"/>
      <c r="L53" s="419"/>
      <c r="M53" s="414"/>
      <c r="N53" s="414"/>
      <c r="O53" s="414" t="s">
        <v>154</v>
      </c>
      <c r="P53" s="414"/>
      <c r="Q53" s="414"/>
      <c r="R53" s="414"/>
      <c r="S53" s="414"/>
      <c r="T53" s="418" t="s">
        <v>126</v>
      </c>
      <c r="U53" s="431"/>
      <c r="V53" s="431"/>
      <c r="W53" s="414"/>
      <c r="X53" s="413"/>
      <c r="Z53" s="411"/>
    </row>
    <row r="54" spans="2:26" ht="13.8">
      <c r="B54" s="415">
        <v>52</v>
      </c>
      <c r="C54" s="413" t="s">
        <v>3139</v>
      </c>
      <c r="D54" s="413"/>
      <c r="E54" s="413">
        <v>17</v>
      </c>
      <c r="F54" s="415" t="s">
        <v>3138</v>
      </c>
      <c r="G54" s="421" t="s">
        <v>3137</v>
      </c>
      <c r="H54" s="414">
        <v>44926</v>
      </c>
      <c r="I54" s="414"/>
      <c r="J54" s="415"/>
      <c r="K54" s="419"/>
      <c r="L54" s="419"/>
      <c r="M54" s="414"/>
      <c r="N54" s="414"/>
      <c r="O54" s="414" t="s">
        <v>154</v>
      </c>
      <c r="P54" s="414"/>
      <c r="Q54" s="414"/>
      <c r="R54" s="414"/>
      <c r="S54" s="414"/>
      <c r="T54" s="418" t="s">
        <v>126</v>
      </c>
      <c r="U54" s="431"/>
      <c r="V54" s="431"/>
      <c r="W54" s="414"/>
      <c r="X54" s="413"/>
      <c r="Z54" s="411"/>
    </row>
    <row r="55" spans="2:26" ht="27.6">
      <c r="B55" s="415">
        <v>53</v>
      </c>
      <c r="C55" s="413" t="s">
        <v>2570</v>
      </c>
      <c r="D55" s="420" t="s">
        <v>3136</v>
      </c>
      <c r="E55" s="420"/>
      <c r="F55" s="413" t="s">
        <v>3133</v>
      </c>
      <c r="G55" s="415" t="s">
        <v>3132</v>
      </c>
      <c r="H55" s="414">
        <v>45291</v>
      </c>
      <c r="I55" s="414"/>
      <c r="J55" s="415"/>
      <c r="K55" s="415"/>
      <c r="L55" s="415"/>
      <c r="M55" s="414"/>
      <c r="N55" s="414"/>
      <c r="O55" s="414" t="s">
        <v>3135</v>
      </c>
      <c r="P55" s="414"/>
      <c r="Q55" s="414"/>
      <c r="R55" s="414"/>
      <c r="S55" s="414"/>
      <c r="T55" s="414"/>
      <c r="U55" s="431"/>
      <c r="V55" s="431"/>
      <c r="W55" s="414"/>
      <c r="X55" s="413"/>
      <c r="Y55" s="412"/>
      <c r="Z55" s="411"/>
    </row>
    <row r="56" spans="2:26" ht="27.6">
      <c r="B56" s="415">
        <v>54</v>
      </c>
      <c r="C56" s="413" t="s">
        <v>3134</v>
      </c>
      <c r="D56" s="413"/>
      <c r="E56" s="413"/>
      <c r="F56" s="413" t="s">
        <v>3133</v>
      </c>
      <c r="G56" s="415" t="s">
        <v>3132</v>
      </c>
      <c r="H56" s="414">
        <v>44834</v>
      </c>
      <c r="I56" s="414"/>
      <c r="J56" s="415"/>
      <c r="K56" s="415"/>
      <c r="L56" s="415"/>
      <c r="M56" s="415"/>
      <c r="N56" s="414"/>
      <c r="O56" s="414"/>
      <c r="P56" s="414"/>
      <c r="Q56" s="415"/>
      <c r="R56" s="415"/>
      <c r="S56" s="415"/>
      <c r="T56" s="414"/>
      <c r="U56" s="431"/>
      <c r="V56" s="431"/>
      <c r="W56" s="414"/>
      <c r="X56" s="413" t="s">
        <v>3131</v>
      </c>
      <c r="Z56" s="411"/>
    </row>
    <row r="57" spans="2:26" ht="13.8">
      <c r="B57" s="415">
        <v>55</v>
      </c>
      <c r="C57" s="413" t="s">
        <v>2677</v>
      </c>
      <c r="D57" s="413" t="s">
        <v>3128</v>
      </c>
      <c r="E57" s="413">
        <v>5</v>
      </c>
      <c r="F57" s="415"/>
      <c r="G57" s="415"/>
      <c r="H57" s="415"/>
      <c r="I57" s="414"/>
      <c r="J57" s="415"/>
      <c r="K57" s="419" t="s">
        <v>126</v>
      </c>
      <c r="L57" s="419"/>
      <c r="M57" s="415"/>
      <c r="N57" s="414"/>
      <c r="O57" s="414"/>
      <c r="P57" s="414"/>
      <c r="Q57" s="415"/>
      <c r="R57" s="415"/>
      <c r="S57" s="415"/>
      <c r="T57" s="418" t="s">
        <v>126</v>
      </c>
      <c r="U57" s="431"/>
      <c r="V57" s="431"/>
      <c r="W57" s="414"/>
      <c r="X57" s="413"/>
      <c r="Z57" s="411"/>
    </row>
    <row r="58" spans="2:26" ht="13.8">
      <c r="B58" s="415">
        <v>56</v>
      </c>
      <c r="C58" s="413" t="s">
        <v>150</v>
      </c>
      <c r="D58" s="413" t="s">
        <v>3128</v>
      </c>
      <c r="E58" s="413">
        <v>7</v>
      </c>
      <c r="F58" s="415"/>
      <c r="G58" s="415"/>
      <c r="H58" s="415"/>
      <c r="I58" s="414"/>
      <c r="J58" s="415"/>
      <c r="K58" s="419" t="s">
        <v>126</v>
      </c>
      <c r="L58" s="419"/>
      <c r="M58" s="415"/>
      <c r="N58" s="414"/>
      <c r="O58" s="414"/>
      <c r="P58" s="414"/>
      <c r="Q58" s="415"/>
      <c r="R58" s="415"/>
      <c r="S58" s="415"/>
      <c r="T58" s="418" t="s">
        <v>126</v>
      </c>
      <c r="U58" s="431"/>
      <c r="V58" s="431"/>
      <c r="W58" s="414"/>
      <c r="X58" s="413"/>
      <c r="Z58" s="411"/>
    </row>
    <row r="59" spans="2:26" ht="27.6">
      <c r="B59" s="415">
        <v>57</v>
      </c>
      <c r="C59" s="413" t="s">
        <v>3130</v>
      </c>
      <c r="D59" s="413" t="s">
        <v>3129</v>
      </c>
      <c r="E59" s="413">
        <v>9</v>
      </c>
      <c r="F59" s="415"/>
      <c r="G59" s="415"/>
      <c r="H59" s="415"/>
      <c r="I59" s="414"/>
      <c r="J59" s="415"/>
      <c r="K59" s="419" t="s">
        <v>126</v>
      </c>
      <c r="L59" s="419"/>
      <c r="M59" s="415"/>
      <c r="N59" s="414"/>
      <c r="O59" s="414"/>
      <c r="P59" s="414"/>
      <c r="Q59" s="415"/>
      <c r="R59" s="415"/>
      <c r="S59" s="415"/>
      <c r="T59" s="418" t="s">
        <v>126</v>
      </c>
      <c r="U59" s="431"/>
      <c r="V59" s="431"/>
      <c r="W59" s="414"/>
      <c r="X59" s="413"/>
      <c r="Z59" s="411"/>
    </row>
    <row r="60" spans="2:26" ht="13.8">
      <c r="B60" s="415">
        <v>58</v>
      </c>
      <c r="C60" s="413" t="s">
        <v>2926</v>
      </c>
      <c r="D60" s="413" t="s">
        <v>3128</v>
      </c>
      <c r="E60" s="413"/>
      <c r="F60" s="415"/>
      <c r="G60" s="415"/>
      <c r="H60" s="415"/>
      <c r="I60" s="414"/>
      <c r="J60" s="415"/>
      <c r="K60" s="415"/>
      <c r="L60" s="415"/>
      <c r="M60" s="415"/>
      <c r="N60" s="414"/>
      <c r="O60" s="414"/>
      <c r="P60" s="414" t="s">
        <v>126</v>
      </c>
      <c r="Q60" s="415"/>
      <c r="R60" s="415"/>
      <c r="S60" s="415"/>
      <c r="T60" s="414"/>
      <c r="U60" s="431"/>
      <c r="V60" s="431"/>
      <c r="W60" s="414"/>
      <c r="X60" s="413"/>
      <c r="Z60" s="411"/>
    </row>
    <row r="61" spans="2:26" ht="13.8">
      <c r="B61" s="415">
        <v>60</v>
      </c>
      <c r="C61" s="413" t="s">
        <v>2899</v>
      </c>
      <c r="D61" s="413" t="s">
        <v>3128</v>
      </c>
      <c r="E61" s="413"/>
      <c r="F61" s="415"/>
      <c r="G61" s="415"/>
      <c r="H61" s="415"/>
      <c r="I61" s="414"/>
      <c r="J61" s="415"/>
      <c r="K61" s="415"/>
      <c r="L61" s="415"/>
      <c r="M61" s="414"/>
      <c r="N61" s="414"/>
      <c r="O61" s="414"/>
      <c r="P61" s="414"/>
      <c r="Q61" s="414" t="s">
        <v>126</v>
      </c>
      <c r="R61" s="414"/>
      <c r="S61" s="414"/>
      <c r="T61" s="414"/>
      <c r="U61" s="431"/>
      <c r="V61" s="431"/>
      <c r="W61" s="414"/>
      <c r="X61" s="413"/>
      <c r="Y61" s="412"/>
      <c r="Z61" s="411"/>
    </row>
    <row r="62" spans="2:26" ht="13.8">
      <c r="B62" s="415">
        <v>61</v>
      </c>
      <c r="C62" s="413" t="s">
        <v>244</v>
      </c>
      <c r="D62" s="413" t="s">
        <v>3128</v>
      </c>
      <c r="E62" s="413"/>
      <c r="F62" s="415"/>
      <c r="G62" s="415"/>
      <c r="H62" s="415"/>
      <c r="I62" s="414"/>
      <c r="J62" s="415"/>
      <c r="K62" s="415"/>
      <c r="L62" s="415"/>
      <c r="M62" s="414"/>
      <c r="N62" s="414"/>
      <c r="O62" s="414"/>
      <c r="P62" s="414"/>
      <c r="Q62" s="414" t="s">
        <v>126</v>
      </c>
      <c r="R62" s="414"/>
      <c r="S62" s="414"/>
      <c r="T62" s="414"/>
      <c r="U62" s="431"/>
      <c r="V62" s="431"/>
      <c r="W62" s="414"/>
      <c r="X62" s="413"/>
      <c r="Y62" s="412"/>
      <c r="Z62" s="411"/>
    </row>
    <row r="63" spans="2:26" ht="13.8">
      <c r="B63" s="415">
        <v>62</v>
      </c>
      <c r="C63" s="413" t="s">
        <v>3127</v>
      </c>
      <c r="D63" s="413" t="s">
        <v>3126</v>
      </c>
      <c r="E63" s="413"/>
      <c r="F63" s="415"/>
      <c r="G63" s="415"/>
      <c r="H63" s="415"/>
      <c r="I63" s="414"/>
      <c r="J63" s="415"/>
      <c r="K63" s="415"/>
      <c r="L63" s="415" t="s">
        <v>3120</v>
      </c>
      <c r="M63" s="417" t="s">
        <v>3124</v>
      </c>
      <c r="N63" s="414"/>
      <c r="O63" s="414"/>
      <c r="P63" s="414"/>
      <c r="Q63" s="414"/>
      <c r="R63" s="414"/>
      <c r="S63" s="415"/>
      <c r="T63" s="414"/>
      <c r="U63" s="431"/>
      <c r="V63" s="431"/>
      <c r="W63" s="414"/>
      <c r="X63" s="413"/>
      <c r="Y63" s="412"/>
      <c r="Z63" s="411"/>
    </row>
    <row r="64" spans="2:26" ht="13.8">
      <c r="B64" s="415">
        <v>63</v>
      </c>
      <c r="C64" s="413" t="s">
        <v>3125</v>
      </c>
      <c r="D64" s="413" t="s">
        <v>3117</v>
      </c>
      <c r="E64" s="413"/>
      <c r="F64" s="415"/>
      <c r="G64" s="415"/>
      <c r="H64" s="415"/>
      <c r="I64" s="414"/>
      <c r="J64" s="415"/>
      <c r="K64" s="415"/>
      <c r="L64" s="415" t="s">
        <v>3120</v>
      </c>
      <c r="M64" s="417" t="s">
        <v>3124</v>
      </c>
      <c r="N64" s="414"/>
      <c r="O64" s="414"/>
      <c r="P64" s="414"/>
      <c r="Q64" s="414"/>
      <c r="R64" s="414"/>
      <c r="S64" s="415"/>
      <c r="T64" s="414"/>
      <c r="U64" s="431"/>
      <c r="V64" s="431"/>
      <c r="W64" s="414"/>
      <c r="X64" s="413"/>
      <c r="Y64" s="412"/>
      <c r="Z64" s="411"/>
    </row>
    <row r="65" spans="2:24" ht="13.8">
      <c r="B65" s="415">
        <v>64</v>
      </c>
      <c r="C65" s="413" t="s">
        <v>3123</v>
      </c>
      <c r="D65" s="413" t="s">
        <v>3122</v>
      </c>
      <c r="E65" s="413"/>
      <c r="F65" s="415"/>
      <c r="G65" s="415"/>
      <c r="H65" s="415"/>
      <c r="I65" s="414"/>
      <c r="J65" s="415"/>
      <c r="K65" s="415"/>
      <c r="L65" s="415" t="s">
        <v>3120</v>
      </c>
      <c r="M65" s="417"/>
      <c r="N65" s="414"/>
      <c r="O65" s="414"/>
      <c r="P65" s="414"/>
      <c r="Q65" s="414"/>
      <c r="R65" s="414"/>
      <c r="S65" s="415"/>
      <c r="T65" s="414"/>
      <c r="U65" s="431"/>
      <c r="V65" s="431"/>
      <c r="W65" s="414"/>
      <c r="X65" s="413"/>
    </row>
    <row r="66" spans="2:24" ht="13.8">
      <c r="B66" s="415">
        <v>65</v>
      </c>
      <c r="C66" s="413" t="s">
        <v>3121</v>
      </c>
      <c r="D66" s="413" t="s">
        <v>3117</v>
      </c>
      <c r="E66" s="413"/>
      <c r="F66" s="415"/>
      <c r="G66" s="415"/>
      <c r="H66" s="415"/>
      <c r="I66" s="414"/>
      <c r="J66" s="415"/>
      <c r="K66" s="415"/>
      <c r="L66" s="415" t="s">
        <v>3120</v>
      </c>
      <c r="M66" s="415"/>
      <c r="N66" s="414"/>
      <c r="O66" s="414"/>
      <c r="P66" s="414"/>
      <c r="Q66" s="414"/>
      <c r="R66" s="414"/>
      <c r="S66" s="415"/>
      <c r="T66" s="414"/>
      <c r="U66" s="431"/>
      <c r="V66" s="431"/>
      <c r="W66" s="414"/>
      <c r="X66" s="413"/>
    </row>
    <row r="67" spans="2:24" ht="13.8">
      <c r="B67" s="415">
        <v>66</v>
      </c>
      <c r="C67" s="413" t="s">
        <v>3119</v>
      </c>
      <c r="D67" s="413" t="s">
        <v>3117</v>
      </c>
      <c r="E67" s="413"/>
      <c r="F67" s="415"/>
      <c r="G67" s="415"/>
      <c r="H67" s="415"/>
      <c r="I67" s="414"/>
      <c r="J67" s="415"/>
      <c r="K67" s="415"/>
      <c r="L67" s="416" t="s">
        <v>3116</v>
      </c>
      <c r="M67" s="415"/>
      <c r="N67" s="414"/>
      <c r="O67" s="414"/>
      <c r="P67" s="414"/>
      <c r="Q67" s="414"/>
      <c r="R67" s="414"/>
      <c r="S67" s="415"/>
      <c r="T67" s="414"/>
      <c r="U67" s="431"/>
      <c r="V67" s="431"/>
      <c r="W67" s="414"/>
      <c r="X67" s="413"/>
    </row>
    <row r="68" spans="2:24" ht="13.8">
      <c r="B68" s="415">
        <v>67</v>
      </c>
      <c r="C68" s="413" t="s">
        <v>3118</v>
      </c>
      <c r="D68" s="413" t="s">
        <v>3117</v>
      </c>
      <c r="E68" s="413"/>
      <c r="F68" s="415"/>
      <c r="G68" s="415"/>
      <c r="H68" s="415"/>
      <c r="I68" s="414"/>
      <c r="J68" s="415"/>
      <c r="K68" s="415"/>
      <c r="L68" s="416" t="s">
        <v>3116</v>
      </c>
      <c r="M68" s="415"/>
      <c r="N68" s="414"/>
      <c r="O68" s="414"/>
      <c r="P68" s="414"/>
      <c r="Q68" s="414"/>
      <c r="R68" s="414"/>
      <c r="S68" s="415"/>
      <c r="T68" s="414"/>
      <c r="U68" s="431"/>
      <c r="V68" s="431"/>
      <c r="W68" s="414"/>
      <c r="X68" s="413"/>
    </row>
    <row r="69" spans="2:24" ht="13.8">
      <c r="B69" s="699">
        <v>68</v>
      </c>
      <c r="C69" s="700" t="s">
        <v>2688</v>
      </c>
      <c r="D69" s="413" t="s">
        <v>3128</v>
      </c>
      <c r="E69" s="700"/>
      <c r="F69" s="699"/>
      <c r="G69" s="699"/>
      <c r="H69" s="699"/>
      <c r="I69" s="701"/>
      <c r="J69" s="699"/>
      <c r="K69" s="699"/>
      <c r="L69" s="699"/>
      <c r="M69" s="699"/>
      <c r="N69" s="701"/>
      <c r="O69" s="701"/>
      <c r="P69" s="701"/>
      <c r="Q69" s="701"/>
      <c r="R69" s="698" t="s">
        <v>3124</v>
      </c>
      <c r="S69" s="699"/>
      <c r="T69" s="701"/>
      <c r="U69" s="698"/>
      <c r="V69" s="698"/>
      <c r="W69" s="701"/>
      <c r="X69" s="700"/>
    </row>
    <row r="70" spans="2:24" ht="13.8">
      <c r="B70" s="699">
        <v>69</v>
      </c>
      <c r="C70" s="700" t="s">
        <v>173</v>
      </c>
      <c r="D70" s="413" t="s">
        <v>3128</v>
      </c>
      <c r="E70" s="700"/>
      <c r="F70" s="699"/>
      <c r="G70" s="699"/>
      <c r="H70" s="699"/>
      <c r="I70" s="701"/>
      <c r="J70" s="699"/>
      <c r="K70" s="699"/>
      <c r="L70" s="699"/>
      <c r="M70" s="699"/>
      <c r="N70" s="701"/>
      <c r="O70" s="701"/>
      <c r="P70" s="701"/>
      <c r="Q70" s="701"/>
      <c r="R70" s="698" t="s">
        <v>3124</v>
      </c>
      <c r="S70" s="699"/>
      <c r="T70" s="701"/>
      <c r="U70" s="698"/>
      <c r="V70" s="698"/>
      <c r="W70" s="701"/>
      <c r="X70" s="700"/>
    </row>
    <row r="71" spans="2:24" ht="13.8">
      <c r="B71" s="782">
        <v>70</v>
      </c>
      <c r="C71" s="783" t="s">
        <v>2892</v>
      </c>
      <c r="D71" s="413" t="s">
        <v>3128</v>
      </c>
      <c r="E71" s="783"/>
      <c r="F71" s="782" t="s">
        <v>3380</v>
      </c>
      <c r="G71" s="782"/>
      <c r="H71" s="782"/>
      <c r="I71" s="784"/>
      <c r="J71" s="782"/>
      <c r="K71" s="782"/>
      <c r="L71" s="782"/>
      <c r="M71" s="782"/>
      <c r="N71" s="784"/>
      <c r="O71" s="784"/>
      <c r="P71" s="784"/>
      <c r="Q71" s="784"/>
      <c r="R71" s="785"/>
      <c r="S71" s="782"/>
      <c r="T71" s="784"/>
      <c r="U71" s="786" t="s">
        <v>126</v>
      </c>
      <c r="V71" s="786" t="s">
        <v>126</v>
      </c>
      <c r="W71" s="784"/>
      <c r="X71" s="783"/>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810" t="s">
        <v>1752</v>
      </c>
      <c r="B1" s="811"/>
      <c r="C1" s="811"/>
      <c r="D1" s="811"/>
      <c r="E1" s="811"/>
      <c r="F1" s="811"/>
      <c r="G1" s="811"/>
      <c r="H1" s="811"/>
      <c r="I1" s="811"/>
      <c r="J1" s="811"/>
      <c r="K1" s="811"/>
      <c r="L1" s="811"/>
      <c r="M1" s="811"/>
      <c r="N1" s="812"/>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ht="17.25" customHeight="1">
      <c r="A4" s="483">
        <v>1</v>
      </c>
      <c r="B4" s="60">
        <v>2</v>
      </c>
      <c r="C4" s="60">
        <v>3</v>
      </c>
      <c r="D4" s="60">
        <v>4</v>
      </c>
      <c r="E4" s="60">
        <v>5</v>
      </c>
      <c r="F4" s="60">
        <v>6</v>
      </c>
      <c r="G4" s="60">
        <v>7</v>
      </c>
      <c r="H4" s="60">
        <v>8</v>
      </c>
      <c r="I4" s="60">
        <v>9</v>
      </c>
      <c r="J4" s="60">
        <v>10</v>
      </c>
      <c r="K4" s="60">
        <v>11</v>
      </c>
      <c r="L4" s="60">
        <v>12</v>
      </c>
      <c r="M4" s="60">
        <v>13</v>
      </c>
      <c r="N4" s="486">
        <v>14</v>
      </c>
    </row>
    <row r="5" spans="1:14" ht="32.25" customHeight="1">
      <c r="A5" s="485" t="s">
        <v>1040</v>
      </c>
      <c r="B5" s="62" t="s">
        <v>1041</v>
      </c>
      <c r="C5" s="63" t="s">
        <v>1042</v>
      </c>
      <c r="D5" s="62">
        <v>1</v>
      </c>
      <c r="E5" s="62">
        <v>2</v>
      </c>
      <c r="F5" s="62">
        <v>19</v>
      </c>
      <c r="G5" s="62">
        <v>30</v>
      </c>
      <c r="H5" s="62" t="s">
        <v>1043</v>
      </c>
      <c r="I5" s="62">
        <v>40.299999999999997</v>
      </c>
      <c r="J5" s="62" t="s">
        <v>1044</v>
      </c>
      <c r="K5" s="62">
        <v>40</v>
      </c>
      <c r="L5" s="37" t="s">
        <v>63</v>
      </c>
      <c r="M5" s="37" t="s">
        <v>63</v>
      </c>
      <c r="N5" s="488" t="s">
        <v>1753</v>
      </c>
    </row>
    <row r="6" spans="1:14" ht="17.25" customHeight="1">
      <c r="A6" s="485" t="s">
        <v>1040</v>
      </c>
      <c r="B6" s="62" t="s">
        <v>1045</v>
      </c>
      <c r="C6" s="63" t="s">
        <v>1042</v>
      </c>
      <c r="D6" s="62">
        <v>1</v>
      </c>
      <c r="E6" s="62">
        <v>2</v>
      </c>
      <c r="F6" s="62">
        <v>174</v>
      </c>
      <c r="G6" s="62">
        <v>30</v>
      </c>
      <c r="H6" s="62" t="s">
        <v>1046</v>
      </c>
      <c r="I6" s="62">
        <v>40.299999999999997</v>
      </c>
      <c r="J6" s="62" t="s">
        <v>1044</v>
      </c>
      <c r="K6" s="62">
        <v>40</v>
      </c>
      <c r="L6" s="37" t="s">
        <v>63</v>
      </c>
      <c r="M6" s="37" t="s">
        <v>63</v>
      </c>
      <c r="N6" s="488" t="s">
        <v>1753</v>
      </c>
    </row>
    <row r="7" spans="1:14" ht="24" customHeight="1">
      <c r="A7" s="485" t="s">
        <v>1047</v>
      </c>
      <c r="B7" s="62" t="s">
        <v>1048</v>
      </c>
      <c r="C7" s="64" t="s">
        <v>1049</v>
      </c>
      <c r="D7" s="62">
        <v>25</v>
      </c>
      <c r="E7" s="62">
        <v>1</v>
      </c>
      <c r="F7" s="62" t="s">
        <v>40</v>
      </c>
      <c r="G7" s="62">
        <v>33</v>
      </c>
      <c r="H7" s="62" t="s">
        <v>1050</v>
      </c>
      <c r="I7" s="62">
        <v>5.15</v>
      </c>
      <c r="J7" s="62" t="s">
        <v>792</v>
      </c>
      <c r="K7" s="62">
        <v>45</v>
      </c>
      <c r="L7" s="37" t="s">
        <v>63</v>
      </c>
      <c r="M7" s="37" t="s">
        <v>63</v>
      </c>
      <c r="N7" s="488" t="s">
        <v>1753</v>
      </c>
    </row>
    <row r="8" spans="1:14" ht="35.25" customHeight="1">
      <c r="A8" s="485" t="s">
        <v>1051</v>
      </c>
      <c r="B8" s="62" t="s">
        <v>1052</v>
      </c>
      <c r="C8" s="62" t="s">
        <v>1053</v>
      </c>
      <c r="D8" s="62">
        <v>10</v>
      </c>
      <c r="E8" s="62">
        <v>1</v>
      </c>
      <c r="F8" s="62">
        <v>19</v>
      </c>
      <c r="G8" s="62">
        <v>33</v>
      </c>
      <c r="H8" s="62" t="s">
        <v>1054</v>
      </c>
      <c r="I8" s="62">
        <v>3</v>
      </c>
      <c r="J8" s="62" t="s">
        <v>792</v>
      </c>
      <c r="K8" s="62">
        <v>45</v>
      </c>
      <c r="L8" s="37" t="s">
        <v>63</v>
      </c>
      <c r="M8" s="37" t="s">
        <v>63</v>
      </c>
      <c r="N8" s="488" t="s">
        <v>1753</v>
      </c>
    </row>
    <row r="9" spans="1:14" ht="35.25" customHeight="1">
      <c r="A9" s="485" t="s">
        <v>1055</v>
      </c>
      <c r="B9" s="62">
        <v>5215</v>
      </c>
      <c r="C9" s="61" t="s">
        <v>1056</v>
      </c>
      <c r="D9" s="62">
        <v>0.1</v>
      </c>
      <c r="E9" s="62">
        <v>1</v>
      </c>
      <c r="F9" s="62" t="s">
        <v>1057</v>
      </c>
      <c r="G9" s="62">
        <v>28.5</v>
      </c>
      <c r="H9" s="62" t="s">
        <v>1058</v>
      </c>
      <c r="I9" s="62">
        <v>17</v>
      </c>
      <c r="J9" s="62" t="s">
        <v>1059</v>
      </c>
      <c r="K9" s="62">
        <v>40</v>
      </c>
      <c r="L9" s="37" t="s">
        <v>63</v>
      </c>
      <c r="M9" s="37" t="s">
        <v>63</v>
      </c>
      <c r="N9" s="488" t="s">
        <v>1753</v>
      </c>
    </row>
    <row r="10" spans="1:14" ht="27" customHeight="1">
      <c r="A10" s="485" t="s">
        <v>1055</v>
      </c>
      <c r="B10" s="62">
        <v>5215</v>
      </c>
      <c r="C10" s="61" t="s">
        <v>1056</v>
      </c>
      <c r="D10" s="62">
        <v>0.1</v>
      </c>
      <c r="E10" s="62">
        <v>1</v>
      </c>
      <c r="F10" s="62" t="s">
        <v>1060</v>
      </c>
      <c r="G10" s="62">
        <v>28.5</v>
      </c>
      <c r="H10" s="62" t="s">
        <v>1058</v>
      </c>
      <c r="I10" s="62">
        <v>17</v>
      </c>
      <c r="J10" s="62" t="s">
        <v>1059</v>
      </c>
      <c r="K10" s="62">
        <v>40</v>
      </c>
      <c r="L10" s="37" t="s">
        <v>63</v>
      </c>
      <c r="M10" s="37" t="s">
        <v>63</v>
      </c>
      <c r="N10" s="488" t="s">
        <v>1753</v>
      </c>
    </row>
    <row r="11" spans="1:14" ht="22.5" customHeight="1">
      <c r="A11" s="294" t="s">
        <v>1061</v>
      </c>
      <c r="B11" s="28" t="s">
        <v>1062</v>
      </c>
      <c r="C11" s="28" t="s">
        <v>1063</v>
      </c>
      <c r="D11" s="66" t="s">
        <v>1064</v>
      </c>
      <c r="E11" s="28">
        <v>1</v>
      </c>
      <c r="F11" s="28" t="s">
        <v>40</v>
      </c>
      <c r="G11" s="28">
        <v>33</v>
      </c>
      <c r="H11" s="28" t="s">
        <v>1065</v>
      </c>
      <c r="I11" s="28">
        <v>6</v>
      </c>
      <c r="J11" s="28" t="s">
        <v>1066</v>
      </c>
      <c r="K11" s="28">
        <v>45</v>
      </c>
      <c r="L11" s="37" t="s">
        <v>63</v>
      </c>
      <c r="M11" s="37" t="s">
        <v>63</v>
      </c>
      <c r="N11" s="275" t="s">
        <v>1754</v>
      </c>
    </row>
    <row r="12" spans="1:14" ht="21" customHeight="1">
      <c r="A12" s="294" t="s">
        <v>1068</v>
      </c>
      <c r="B12" s="28" t="s">
        <v>1069</v>
      </c>
      <c r="C12" s="67" t="s">
        <v>1070</v>
      </c>
      <c r="D12" s="66" t="s">
        <v>1071</v>
      </c>
      <c r="E12" s="66" t="s">
        <v>1072</v>
      </c>
      <c r="F12" s="66" t="s">
        <v>63</v>
      </c>
      <c r="G12" s="66" t="s">
        <v>1073</v>
      </c>
      <c r="H12" s="66" t="s">
        <v>1074</v>
      </c>
      <c r="I12" s="66" t="s">
        <v>1075</v>
      </c>
      <c r="J12" s="62" t="s">
        <v>1059</v>
      </c>
      <c r="K12" s="66" t="s">
        <v>1076</v>
      </c>
      <c r="L12" s="37" t="s">
        <v>63</v>
      </c>
      <c r="M12" s="37" t="s">
        <v>63</v>
      </c>
      <c r="N12" s="275" t="s">
        <v>1754</v>
      </c>
    </row>
    <row r="13" spans="1:14">
      <c r="A13" s="489" t="s">
        <v>1068</v>
      </c>
      <c r="B13" s="490" t="s">
        <v>1069</v>
      </c>
      <c r="C13" s="491" t="s">
        <v>1070</v>
      </c>
      <c r="D13" s="492" t="s">
        <v>1071</v>
      </c>
      <c r="E13" s="492" t="s">
        <v>1072</v>
      </c>
      <c r="F13" s="492" t="s">
        <v>63</v>
      </c>
      <c r="G13" s="492" t="s">
        <v>1073</v>
      </c>
      <c r="H13" s="492" t="s">
        <v>1074</v>
      </c>
      <c r="I13" s="492" t="s">
        <v>1075</v>
      </c>
      <c r="J13" s="173" t="s">
        <v>1059</v>
      </c>
      <c r="K13" s="492" t="s">
        <v>1076</v>
      </c>
      <c r="L13" s="316" t="s">
        <v>63</v>
      </c>
      <c r="M13" s="316" t="s">
        <v>63</v>
      </c>
      <c r="N13" s="493" t="s">
        <v>1754</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803" t="s">
        <v>2535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305" t="s">
        <v>2206</v>
      </c>
      <c r="B5" s="364" t="s">
        <v>2241</v>
      </c>
      <c r="C5" s="364" t="s">
        <v>1317</v>
      </c>
      <c r="D5" s="163">
        <v>10</v>
      </c>
      <c r="E5" s="163">
        <v>1</v>
      </c>
      <c r="F5" s="163" t="s">
        <v>40</v>
      </c>
      <c r="G5" s="163">
        <v>2</v>
      </c>
      <c r="H5" s="618" t="s">
        <v>2242</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2512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2206</v>
      </c>
      <c r="B5" s="364" t="s">
        <v>2243</v>
      </c>
      <c r="C5" s="364" t="s">
        <v>1317</v>
      </c>
      <c r="D5" s="163">
        <v>10</v>
      </c>
      <c r="E5" s="163">
        <v>1</v>
      </c>
      <c r="F5" s="163" t="s">
        <v>40</v>
      </c>
      <c r="G5" s="163">
        <v>2</v>
      </c>
      <c r="H5" s="618" t="s">
        <v>2242</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2206</v>
      </c>
      <c r="B5" s="12" t="s">
        <v>2244</v>
      </c>
      <c r="C5" s="12" t="s">
        <v>1317</v>
      </c>
      <c r="D5" s="58">
        <v>10</v>
      </c>
      <c r="E5" s="58">
        <v>1</v>
      </c>
      <c r="F5" s="58">
        <v>104</v>
      </c>
      <c r="G5" s="58">
        <v>10</v>
      </c>
      <c r="H5" s="161" t="s">
        <v>1909</v>
      </c>
      <c r="I5" s="58">
        <v>7</v>
      </c>
      <c r="J5" s="58" t="s">
        <v>1910</v>
      </c>
      <c r="K5" s="58">
        <v>25</v>
      </c>
      <c r="L5" s="58"/>
      <c r="M5" s="58"/>
      <c r="N5" s="75" t="s">
        <v>27</v>
      </c>
    </row>
    <row r="6" spans="1:14" ht="39.6">
      <c r="A6" s="584" t="s">
        <v>1907</v>
      </c>
      <c r="B6" s="618">
        <v>158.22499999999999</v>
      </c>
      <c r="C6" s="585" t="s">
        <v>1908</v>
      </c>
      <c r="D6" s="175">
        <v>2</v>
      </c>
      <c r="E6" s="163">
        <v>1</v>
      </c>
      <c r="F6" s="163">
        <v>104</v>
      </c>
      <c r="G6" s="163">
        <v>10</v>
      </c>
      <c r="H6" s="618" t="s">
        <v>1909</v>
      </c>
      <c r="I6" s="175">
        <v>7</v>
      </c>
      <c r="J6" s="163" t="s">
        <v>1910</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2206</v>
      </c>
      <c r="B5" s="364" t="s">
        <v>2245</v>
      </c>
      <c r="C5" s="364" t="s">
        <v>1317</v>
      </c>
      <c r="D5" s="163">
        <v>10</v>
      </c>
      <c r="E5" s="163">
        <v>1</v>
      </c>
      <c r="F5" s="163">
        <v>20</v>
      </c>
      <c r="G5" s="163">
        <v>10</v>
      </c>
      <c r="H5" s="618" t="s">
        <v>1909</v>
      </c>
      <c r="I5" s="163">
        <v>7</v>
      </c>
      <c r="J5" s="163" t="s">
        <v>1910</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2206</v>
      </c>
      <c r="B5" s="364" t="s">
        <v>2245</v>
      </c>
      <c r="C5" s="364" t="s">
        <v>1317</v>
      </c>
      <c r="D5" s="163">
        <v>10</v>
      </c>
      <c r="E5" s="163">
        <v>1</v>
      </c>
      <c r="F5" s="163">
        <v>325</v>
      </c>
      <c r="G5" s="163">
        <v>10</v>
      </c>
      <c r="H5" s="618" t="s">
        <v>1909</v>
      </c>
      <c r="I5" s="163">
        <v>7</v>
      </c>
      <c r="J5" s="163" t="s">
        <v>1910</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2206</v>
      </c>
      <c r="B5" s="364" t="s">
        <v>2244</v>
      </c>
      <c r="C5" s="364" t="s">
        <v>1317</v>
      </c>
      <c r="D5" s="163">
        <v>10</v>
      </c>
      <c r="E5" s="163">
        <v>1</v>
      </c>
      <c r="F5" s="163">
        <v>45</v>
      </c>
      <c r="G5" s="163">
        <v>10</v>
      </c>
      <c r="H5" s="618" t="s">
        <v>1909</v>
      </c>
      <c r="I5" s="163">
        <v>7</v>
      </c>
      <c r="J5" s="163" t="s">
        <v>1910</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2205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305" t="s">
        <v>2206</v>
      </c>
      <c r="B5" s="364" t="s">
        <v>2244</v>
      </c>
      <c r="C5" s="364" t="s">
        <v>1317</v>
      </c>
      <c r="D5" s="163">
        <v>10</v>
      </c>
      <c r="E5" s="163">
        <v>1</v>
      </c>
      <c r="F5" s="163">
        <v>160</v>
      </c>
      <c r="G5" s="163">
        <v>10</v>
      </c>
      <c r="H5" s="618" t="s">
        <v>1909</v>
      </c>
      <c r="I5" s="163">
        <v>7</v>
      </c>
      <c r="J5" s="163" t="s">
        <v>1910</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849" t="s">
        <v>2346</v>
      </c>
      <c r="B1" s="849"/>
      <c r="C1" s="849"/>
      <c r="D1" s="849"/>
      <c r="E1" s="849"/>
      <c r="F1" s="849"/>
      <c r="G1" s="849"/>
      <c r="H1" s="849"/>
      <c r="I1" s="849"/>
      <c r="J1" s="849"/>
      <c r="K1" s="849"/>
      <c r="L1" s="849"/>
      <c r="M1" s="849"/>
      <c r="N1" s="849"/>
    </row>
    <row r="2" spans="1:14" s="177" customFormat="1" ht="52.8">
      <c r="A2" s="178" t="s">
        <v>1</v>
      </c>
      <c r="B2" s="172" t="s">
        <v>2</v>
      </c>
      <c r="C2" s="172" t="s">
        <v>3</v>
      </c>
      <c r="D2" s="172" t="s">
        <v>4</v>
      </c>
      <c r="E2" s="172" t="s">
        <v>744</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2191</v>
      </c>
      <c r="B5" s="173" t="s">
        <v>2246</v>
      </c>
      <c r="C5" s="174" t="s">
        <v>1155</v>
      </c>
      <c r="D5" s="175">
        <v>0.5</v>
      </c>
      <c r="E5" s="175">
        <v>2</v>
      </c>
      <c r="F5" s="175">
        <v>162</v>
      </c>
      <c r="G5" s="175">
        <v>14</v>
      </c>
      <c r="H5" s="306" t="s">
        <v>1916</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803" t="s">
        <v>2508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13.8">
      <c r="A5" s="305"/>
      <c r="B5" s="364"/>
      <c r="C5" s="364"/>
      <c r="D5" s="163"/>
      <c r="E5" s="163"/>
      <c r="F5" s="163"/>
      <c r="G5" s="163"/>
      <c r="H5" s="618"/>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803" t="s">
        <v>2508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52.8">
      <c r="A5" s="305" t="s">
        <v>1506</v>
      </c>
      <c r="B5" s="364" t="s">
        <v>1507</v>
      </c>
      <c r="C5" s="364"/>
      <c r="D5" s="664">
        <v>44198</v>
      </c>
      <c r="E5" s="163">
        <v>1</v>
      </c>
      <c r="F5" s="163">
        <v>160.30000000000001</v>
      </c>
      <c r="G5" s="163">
        <v>15</v>
      </c>
      <c r="H5" s="618" t="s">
        <v>1509</v>
      </c>
      <c r="I5" s="163">
        <v>11</v>
      </c>
      <c r="J5" s="163" t="s">
        <v>1510</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813" t="s">
        <v>1755</v>
      </c>
      <c r="B1" s="814"/>
      <c r="C1" s="814"/>
      <c r="D1" s="814"/>
      <c r="E1" s="814"/>
      <c r="F1" s="814"/>
      <c r="G1" s="814"/>
      <c r="H1" s="814"/>
      <c r="I1" s="814"/>
      <c r="J1" s="814"/>
      <c r="K1" s="814"/>
      <c r="L1" s="814"/>
      <c r="M1" s="814"/>
      <c r="N1" s="815"/>
    </row>
    <row r="2" spans="1:14" ht="39.6">
      <c r="A2" s="736" t="s">
        <v>1</v>
      </c>
      <c r="B2" s="737" t="s">
        <v>2</v>
      </c>
      <c r="C2" s="737" t="s">
        <v>3</v>
      </c>
      <c r="D2" s="737" t="s">
        <v>4</v>
      </c>
      <c r="E2" s="737" t="s">
        <v>744</v>
      </c>
      <c r="F2" s="737" t="s">
        <v>5</v>
      </c>
      <c r="G2" s="737" t="s">
        <v>6</v>
      </c>
      <c r="H2" s="737" t="s">
        <v>7</v>
      </c>
      <c r="I2" s="737" t="s">
        <v>8</v>
      </c>
      <c r="J2" s="737" t="s">
        <v>9</v>
      </c>
      <c r="K2" s="737" t="s">
        <v>10</v>
      </c>
      <c r="L2" s="737" t="s">
        <v>11</v>
      </c>
      <c r="M2" s="737" t="s">
        <v>12</v>
      </c>
      <c r="N2" s="738" t="s">
        <v>13</v>
      </c>
    </row>
    <row r="3" spans="1:14">
      <c r="A3" s="485" t="s">
        <v>14</v>
      </c>
      <c r="B3" s="62" t="s">
        <v>15</v>
      </c>
      <c r="C3" s="62"/>
      <c r="D3" s="62" t="s">
        <v>16</v>
      </c>
      <c r="E3" s="62" t="s">
        <v>17</v>
      </c>
      <c r="F3" s="62" t="s">
        <v>18</v>
      </c>
      <c r="G3" s="62" t="s">
        <v>19</v>
      </c>
      <c r="H3" s="62" t="s">
        <v>19</v>
      </c>
      <c r="I3" s="62" t="s">
        <v>20</v>
      </c>
      <c r="J3" s="62"/>
      <c r="K3" s="62" t="s">
        <v>19</v>
      </c>
      <c r="L3" s="62" t="s">
        <v>20</v>
      </c>
      <c r="M3" s="62" t="s">
        <v>20</v>
      </c>
      <c r="N3" s="488" t="s">
        <v>21</v>
      </c>
    </row>
    <row r="4" spans="1:14">
      <c r="A4" s="736">
        <v>1</v>
      </c>
      <c r="B4" s="737">
        <v>2</v>
      </c>
      <c r="C4" s="737">
        <v>3</v>
      </c>
      <c r="D4" s="737">
        <v>4</v>
      </c>
      <c r="E4" s="737">
        <v>5</v>
      </c>
      <c r="F4" s="737">
        <v>6</v>
      </c>
      <c r="G4" s="737">
        <v>7</v>
      </c>
      <c r="H4" s="737">
        <v>8</v>
      </c>
      <c r="I4" s="737">
        <v>9</v>
      </c>
      <c r="J4" s="737">
        <v>10</v>
      </c>
      <c r="K4" s="737">
        <v>11</v>
      </c>
      <c r="L4" s="737">
        <v>12</v>
      </c>
      <c r="M4" s="737">
        <v>13</v>
      </c>
      <c r="N4" s="738">
        <v>14</v>
      </c>
    </row>
    <row r="5" spans="1:14">
      <c r="A5" s="485" t="s">
        <v>1040</v>
      </c>
      <c r="B5" s="62" t="s">
        <v>1077</v>
      </c>
      <c r="C5" s="739" t="s">
        <v>1042</v>
      </c>
      <c r="D5" s="62">
        <v>1</v>
      </c>
      <c r="E5" s="62">
        <v>2</v>
      </c>
      <c r="F5" s="62">
        <v>358</v>
      </c>
      <c r="G5" s="62">
        <v>31</v>
      </c>
      <c r="H5" s="62" t="s">
        <v>1078</v>
      </c>
      <c r="I5" s="62">
        <v>40.299999999999997</v>
      </c>
      <c r="J5" s="62" t="s">
        <v>784</v>
      </c>
      <c r="K5" s="62">
        <v>43</v>
      </c>
      <c r="L5" s="59" t="s">
        <v>63</v>
      </c>
      <c r="M5" s="59" t="s">
        <v>63</v>
      </c>
      <c r="N5" s="488" t="s">
        <v>967</v>
      </c>
    </row>
    <row r="6" spans="1:14" ht="21" customHeight="1">
      <c r="A6" s="485" t="s">
        <v>1040</v>
      </c>
      <c r="B6" s="62" t="s">
        <v>1077</v>
      </c>
      <c r="C6" s="739" t="s">
        <v>1042</v>
      </c>
      <c r="D6" s="62">
        <v>1</v>
      </c>
      <c r="E6" s="62">
        <v>2</v>
      </c>
      <c r="F6" s="62">
        <v>206</v>
      </c>
      <c r="G6" s="62">
        <v>31</v>
      </c>
      <c r="H6" s="62" t="s">
        <v>1078</v>
      </c>
      <c r="I6" s="62">
        <v>40.299999999999997</v>
      </c>
      <c r="J6" s="62" t="s">
        <v>784</v>
      </c>
      <c r="K6" s="62">
        <v>44</v>
      </c>
      <c r="L6" s="59" t="s">
        <v>63</v>
      </c>
      <c r="M6" s="59" t="s">
        <v>63</v>
      </c>
      <c r="N6" s="488" t="s">
        <v>967</v>
      </c>
    </row>
    <row r="7" spans="1:14" ht="21.75" customHeight="1">
      <c r="A7" s="485" t="s">
        <v>1047</v>
      </c>
      <c r="B7" s="62" t="s">
        <v>1048</v>
      </c>
      <c r="C7" s="62" t="s">
        <v>1049</v>
      </c>
      <c r="D7" s="62">
        <v>25</v>
      </c>
      <c r="E7" s="62">
        <v>1</v>
      </c>
      <c r="F7" s="62" t="s">
        <v>40</v>
      </c>
      <c r="G7" s="62">
        <v>33</v>
      </c>
      <c r="H7" s="62" t="s">
        <v>1079</v>
      </c>
      <c r="I7" s="62">
        <v>5.15</v>
      </c>
      <c r="J7" s="62" t="s">
        <v>792</v>
      </c>
      <c r="K7" s="62">
        <v>45</v>
      </c>
      <c r="L7" s="59" t="s">
        <v>63</v>
      </c>
      <c r="M7" s="59" t="s">
        <v>63</v>
      </c>
      <c r="N7" s="488" t="s">
        <v>967</v>
      </c>
    </row>
    <row r="8" spans="1:14">
      <c r="A8" s="485" t="s">
        <v>1051</v>
      </c>
      <c r="B8" s="62" t="s">
        <v>1052</v>
      </c>
      <c r="C8" s="62" t="s">
        <v>1053</v>
      </c>
      <c r="D8" s="62">
        <v>8</v>
      </c>
      <c r="E8" s="62">
        <v>1</v>
      </c>
      <c r="F8" s="62">
        <v>206</v>
      </c>
      <c r="G8" s="62">
        <v>33</v>
      </c>
      <c r="H8" s="62" t="s">
        <v>1080</v>
      </c>
      <c r="I8" s="62">
        <v>3</v>
      </c>
      <c r="J8" s="62" t="s">
        <v>792</v>
      </c>
      <c r="K8" s="62">
        <v>45</v>
      </c>
      <c r="L8" s="59" t="s">
        <v>63</v>
      </c>
      <c r="M8" s="59" t="s">
        <v>63</v>
      </c>
      <c r="N8" s="488" t="s">
        <v>967</v>
      </c>
    </row>
    <row r="9" spans="1:14">
      <c r="A9" s="485" t="s">
        <v>1081</v>
      </c>
      <c r="B9" s="62" t="s">
        <v>1082</v>
      </c>
      <c r="C9" s="62" t="s">
        <v>1083</v>
      </c>
      <c r="D9" s="62">
        <v>1</v>
      </c>
      <c r="E9" s="62">
        <v>1</v>
      </c>
      <c r="F9" s="62">
        <v>290</v>
      </c>
      <c r="G9" s="62">
        <v>27</v>
      </c>
      <c r="H9" s="62" t="s">
        <v>1084</v>
      </c>
      <c r="I9" s="62">
        <v>9</v>
      </c>
      <c r="J9" s="62" t="s">
        <v>1085</v>
      </c>
      <c r="K9" s="62">
        <v>35</v>
      </c>
      <c r="L9" s="59" t="s">
        <v>63</v>
      </c>
      <c r="M9" s="59" t="s">
        <v>63</v>
      </c>
      <c r="N9" s="488" t="s">
        <v>967</v>
      </c>
    </row>
    <row r="10" spans="1:14" ht="22.5" customHeight="1">
      <c r="A10" s="485" t="s">
        <v>1055</v>
      </c>
      <c r="B10" s="62">
        <v>5215</v>
      </c>
      <c r="C10" s="62" t="s">
        <v>1056</v>
      </c>
      <c r="D10" s="62">
        <v>0.1</v>
      </c>
      <c r="E10" s="62">
        <v>1</v>
      </c>
      <c r="F10" s="62" t="s">
        <v>1086</v>
      </c>
      <c r="G10" s="62">
        <v>28</v>
      </c>
      <c r="H10" s="62" t="s">
        <v>1058</v>
      </c>
      <c r="I10" s="62">
        <v>17</v>
      </c>
      <c r="J10" s="62" t="s">
        <v>1059</v>
      </c>
      <c r="K10" s="62">
        <v>40</v>
      </c>
      <c r="L10" s="59" t="s">
        <v>63</v>
      </c>
      <c r="M10" s="59" t="s">
        <v>63</v>
      </c>
      <c r="N10" s="488" t="s">
        <v>967</v>
      </c>
    </row>
    <row r="11" spans="1:14">
      <c r="A11" s="740" t="s">
        <v>1061</v>
      </c>
      <c r="B11" s="741" t="s">
        <v>1062</v>
      </c>
      <c r="C11" s="741" t="s">
        <v>1063</v>
      </c>
      <c r="D11" s="742" t="s">
        <v>1064</v>
      </c>
      <c r="E11" s="741">
        <v>1</v>
      </c>
      <c r="F11" s="741" t="s">
        <v>40</v>
      </c>
      <c r="G11" s="741">
        <v>33</v>
      </c>
      <c r="H11" s="741" t="s">
        <v>1065</v>
      </c>
      <c r="I11" s="741">
        <v>6</v>
      </c>
      <c r="J11" s="741" t="s">
        <v>1066</v>
      </c>
      <c r="K11" s="741">
        <v>45</v>
      </c>
      <c r="L11" s="59" t="s">
        <v>63</v>
      </c>
      <c r="M11" s="59" t="s">
        <v>63</v>
      </c>
      <c r="N11" s="743" t="s">
        <v>1756</v>
      </c>
    </row>
    <row r="12" spans="1:14">
      <c r="A12" s="740" t="s">
        <v>1068</v>
      </c>
      <c r="B12" s="741" t="s">
        <v>1069</v>
      </c>
      <c r="C12" s="739" t="s">
        <v>1070</v>
      </c>
      <c r="D12" s="742" t="s">
        <v>1071</v>
      </c>
      <c r="E12" s="742" t="s">
        <v>1072</v>
      </c>
      <c r="F12" s="742" t="s">
        <v>63</v>
      </c>
      <c r="G12" s="742" t="s">
        <v>1087</v>
      </c>
      <c r="H12" s="742" t="s">
        <v>1074</v>
      </c>
      <c r="I12" s="742" t="s">
        <v>1075</v>
      </c>
      <c r="J12" s="62" t="s">
        <v>1059</v>
      </c>
      <c r="K12" s="742" t="s">
        <v>1076</v>
      </c>
      <c r="L12" s="59" t="s">
        <v>63</v>
      </c>
      <c r="M12" s="59" t="s">
        <v>63</v>
      </c>
      <c r="N12" s="743" t="s">
        <v>1756</v>
      </c>
    </row>
    <row r="13" spans="1:14">
      <c r="A13" s="744" t="s">
        <v>1068</v>
      </c>
      <c r="B13" s="745" t="s">
        <v>1069</v>
      </c>
      <c r="C13" s="746" t="s">
        <v>1070</v>
      </c>
      <c r="D13" s="747" t="s">
        <v>1071</v>
      </c>
      <c r="E13" s="747" t="s">
        <v>1072</v>
      </c>
      <c r="F13" s="747" t="s">
        <v>63</v>
      </c>
      <c r="G13" s="747" t="s">
        <v>1087</v>
      </c>
      <c r="H13" s="747" t="s">
        <v>1074</v>
      </c>
      <c r="I13" s="747" t="s">
        <v>1075</v>
      </c>
      <c r="J13" s="173" t="s">
        <v>1059</v>
      </c>
      <c r="K13" s="747" t="s">
        <v>1076</v>
      </c>
      <c r="L13" s="476" t="s">
        <v>63</v>
      </c>
      <c r="M13" s="476" t="s">
        <v>63</v>
      </c>
      <c r="N13" s="748" t="s">
        <v>1756</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816" t="s">
        <v>1757</v>
      </c>
      <c r="B1" s="816"/>
      <c r="C1" s="816"/>
      <c r="D1" s="816"/>
      <c r="E1" s="816"/>
      <c r="F1" s="816"/>
      <c r="G1" s="816"/>
      <c r="H1" s="816"/>
      <c r="I1" s="816"/>
      <c r="J1" s="816"/>
      <c r="K1" s="816"/>
      <c r="L1" s="816"/>
      <c r="M1" s="816"/>
      <c r="N1" s="816"/>
    </row>
    <row r="2" spans="1:14" ht="39.6">
      <c r="A2" s="736" t="s">
        <v>1</v>
      </c>
      <c r="B2" s="737" t="s">
        <v>2</v>
      </c>
      <c r="C2" s="737" t="s">
        <v>3</v>
      </c>
      <c r="D2" s="737" t="s">
        <v>4</v>
      </c>
      <c r="E2" s="737" t="s">
        <v>744</v>
      </c>
      <c r="F2" s="737" t="s">
        <v>5</v>
      </c>
      <c r="G2" s="737" t="s">
        <v>6</v>
      </c>
      <c r="H2" s="737" t="s">
        <v>7</v>
      </c>
      <c r="I2" s="737" t="s">
        <v>8</v>
      </c>
      <c r="J2" s="737" t="s">
        <v>9</v>
      </c>
      <c r="K2" s="737" t="s">
        <v>10</v>
      </c>
      <c r="L2" s="737" t="s">
        <v>11</v>
      </c>
      <c r="M2" s="737" t="s">
        <v>905</v>
      </c>
      <c r="N2" s="738" t="s">
        <v>13</v>
      </c>
    </row>
    <row r="3" spans="1:14">
      <c r="A3" s="485" t="s">
        <v>14</v>
      </c>
      <c r="B3" s="62" t="s">
        <v>15</v>
      </c>
      <c r="C3" s="62"/>
      <c r="D3" s="62" t="s">
        <v>16</v>
      </c>
      <c r="E3" s="62" t="s">
        <v>17</v>
      </c>
      <c r="F3" s="62" t="s">
        <v>18</v>
      </c>
      <c r="G3" s="62" t="s">
        <v>19</v>
      </c>
      <c r="H3" s="62" t="s">
        <v>19</v>
      </c>
      <c r="I3" s="62" t="s">
        <v>20</v>
      </c>
      <c r="J3" s="62"/>
      <c r="K3" s="62" t="s">
        <v>19</v>
      </c>
      <c r="L3" s="62" t="s">
        <v>20</v>
      </c>
      <c r="M3" s="62" t="s">
        <v>16</v>
      </c>
      <c r="N3" s="488" t="s">
        <v>21</v>
      </c>
    </row>
    <row r="4" spans="1:14" ht="24.75" customHeight="1">
      <c r="A4" s="736">
        <v>1</v>
      </c>
      <c r="B4" s="737">
        <v>2</v>
      </c>
      <c r="C4" s="737">
        <v>3</v>
      </c>
      <c r="D4" s="737">
        <v>4</v>
      </c>
      <c r="E4" s="737">
        <v>5</v>
      </c>
      <c r="F4" s="737">
        <v>6</v>
      </c>
      <c r="G4" s="737">
        <v>7</v>
      </c>
      <c r="H4" s="737">
        <v>8</v>
      </c>
      <c r="I4" s="737">
        <v>9</v>
      </c>
      <c r="J4" s="737">
        <v>10</v>
      </c>
      <c r="K4" s="737">
        <v>11</v>
      </c>
      <c r="L4" s="737">
        <v>12</v>
      </c>
      <c r="M4" s="737">
        <v>13</v>
      </c>
      <c r="N4" s="738">
        <v>14</v>
      </c>
    </row>
    <row r="5" spans="1:14" ht="24" customHeight="1">
      <c r="A5" s="485" t="s">
        <v>1040</v>
      </c>
      <c r="B5" s="741" t="s">
        <v>1041</v>
      </c>
      <c r="C5" s="739" t="s">
        <v>1042</v>
      </c>
      <c r="D5" s="741">
        <v>1</v>
      </c>
      <c r="E5" s="741">
        <v>2</v>
      </c>
      <c r="F5" s="62">
        <v>26</v>
      </c>
      <c r="G5" s="62">
        <v>40</v>
      </c>
      <c r="H5" s="62" t="s">
        <v>1078</v>
      </c>
      <c r="I5" s="62">
        <v>40.299999999999997</v>
      </c>
      <c r="J5" s="749" t="s">
        <v>784</v>
      </c>
      <c r="K5" s="62">
        <v>55</v>
      </c>
      <c r="L5" s="59" t="s">
        <v>63</v>
      </c>
      <c r="M5" s="59" t="s">
        <v>63</v>
      </c>
      <c r="N5" s="488" t="s">
        <v>1753</v>
      </c>
    </row>
    <row r="6" spans="1:14" ht="21.75" customHeight="1">
      <c r="A6" s="485" t="s">
        <v>1040</v>
      </c>
      <c r="B6" s="741" t="s">
        <v>1045</v>
      </c>
      <c r="C6" s="739" t="s">
        <v>1042</v>
      </c>
      <c r="D6" s="741">
        <v>1</v>
      </c>
      <c r="E6" s="741">
        <v>2</v>
      </c>
      <c r="F6" s="62">
        <v>242</v>
      </c>
      <c r="G6" s="62">
        <v>40</v>
      </c>
      <c r="H6" s="62" t="s">
        <v>1078</v>
      </c>
      <c r="I6" s="62">
        <v>40.299999999999997</v>
      </c>
      <c r="J6" s="749" t="s">
        <v>784</v>
      </c>
      <c r="K6" s="62">
        <v>55</v>
      </c>
      <c r="L6" s="59" t="s">
        <v>63</v>
      </c>
      <c r="M6" s="59" t="s">
        <v>63</v>
      </c>
      <c r="N6" s="488" t="s">
        <v>1753</v>
      </c>
    </row>
    <row r="7" spans="1:14" ht="23.25" customHeight="1">
      <c r="A7" s="740" t="s">
        <v>1047</v>
      </c>
      <c r="B7" s="62" t="s">
        <v>1048</v>
      </c>
      <c r="C7" s="62" t="s">
        <v>1049</v>
      </c>
      <c r="D7" s="741">
        <v>10</v>
      </c>
      <c r="E7" s="741">
        <v>1</v>
      </c>
      <c r="F7" s="62" t="s">
        <v>40</v>
      </c>
      <c r="G7" s="62">
        <v>43</v>
      </c>
      <c r="H7" s="741" t="s">
        <v>1050</v>
      </c>
      <c r="I7" s="62">
        <v>5.15</v>
      </c>
      <c r="J7" s="62" t="s">
        <v>792</v>
      </c>
      <c r="K7" s="62">
        <v>60</v>
      </c>
      <c r="L7" s="59" t="s">
        <v>63</v>
      </c>
      <c r="M7" s="59" t="s">
        <v>63</v>
      </c>
      <c r="N7" s="488" t="s">
        <v>1753</v>
      </c>
    </row>
    <row r="8" spans="1:14" ht="25.5" customHeight="1">
      <c r="A8" s="740" t="s">
        <v>1088</v>
      </c>
      <c r="B8" s="62" t="s">
        <v>1052</v>
      </c>
      <c r="C8" s="62" t="s">
        <v>1053</v>
      </c>
      <c r="D8" s="741">
        <v>10</v>
      </c>
      <c r="E8" s="741">
        <v>3</v>
      </c>
      <c r="F8" s="62" t="s">
        <v>40</v>
      </c>
      <c r="G8" s="62">
        <v>44</v>
      </c>
      <c r="H8" s="741" t="s">
        <v>899</v>
      </c>
      <c r="I8" s="62">
        <v>4</v>
      </c>
      <c r="J8" s="62" t="s">
        <v>792</v>
      </c>
      <c r="K8" s="62">
        <v>60</v>
      </c>
      <c r="L8" s="59" t="s">
        <v>63</v>
      </c>
      <c r="M8" s="59" t="s">
        <v>63</v>
      </c>
      <c r="N8" s="488" t="s">
        <v>1753</v>
      </c>
    </row>
    <row r="9" spans="1:14" ht="20.25" customHeight="1">
      <c r="A9" s="740" t="s">
        <v>1089</v>
      </c>
      <c r="B9" s="62" t="s">
        <v>1090</v>
      </c>
      <c r="C9" s="62" t="s">
        <v>1091</v>
      </c>
      <c r="D9" s="741">
        <v>30</v>
      </c>
      <c r="E9" s="741">
        <v>1</v>
      </c>
      <c r="F9" s="62">
        <v>234</v>
      </c>
      <c r="G9" s="62">
        <v>35</v>
      </c>
      <c r="H9" s="741" t="s">
        <v>1092</v>
      </c>
      <c r="I9" s="62">
        <v>10</v>
      </c>
      <c r="J9" s="62" t="s">
        <v>1093</v>
      </c>
      <c r="K9" s="62">
        <v>48</v>
      </c>
      <c r="L9" s="59" t="s">
        <v>63</v>
      </c>
      <c r="M9" s="59" t="s">
        <v>63</v>
      </c>
      <c r="N9" s="743" t="s">
        <v>1754</v>
      </c>
    </row>
    <row r="10" spans="1:14" ht="18" customHeight="1">
      <c r="A10" s="740" t="s">
        <v>1089</v>
      </c>
      <c r="B10" s="62" t="s">
        <v>1094</v>
      </c>
      <c r="C10" s="62" t="s">
        <v>1091</v>
      </c>
      <c r="D10" s="741">
        <v>30</v>
      </c>
      <c r="E10" s="741">
        <v>1</v>
      </c>
      <c r="F10" s="62">
        <v>22</v>
      </c>
      <c r="G10" s="62">
        <v>35</v>
      </c>
      <c r="H10" s="741" t="s">
        <v>1092</v>
      </c>
      <c r="I10" s="62">
        <v>10</v>
      </c>
      <c r="J10" s="62" t="s">
        <v>1093</v>
      </c>
      <c r="K10" s="62">
        <v>48</v>
      </c>
      <c r="L10" s="59" t="s">
        <v>63</v>
      </c>
      <c r="M10" s="59" t="s">
        <v>63</v>
      </c>
      <c r="N10" s="743" t="s">
        <v>1754</v>
      </c>
    </row>
    <row r="11" spans="1:14" ht="21" customHeight="1">
      <c r="A11" s="740" t="s">
        <v>1089</v>
      </c>
      <c r="B11" s="62" t="s">
        <v>1094</v>
      </c>
      <c r="C11" s="62" t="s">
        <v>1091</v>
      </c>
      <c r="D11" s="741">
        <v>30</v>
      </c>
      <c r="E11" s="741">
        <v>1</v>
      </c>
      <c r="F11" s="62">
        <v>35</v>
      </c>
      <c r="G11" s="62">
        <v>35</v>
      </c>
      <c r="H11" s="741" t="s">
        <v>1092</v>
      </c>
      <c r="I11" s="62">
        <v>10</v>
      </c>
      <c r="J11" s="62" t="s">
        <v>1093</v>
      </c>
      <c r="K11" s="62">
        <v>48</v>
      </c>
      <c r="L11" s="59" t="s">
        <v>63</v>
      </c>
      <c r="M11" s="59" t="s">
        <v>63</v>
      </c>
      <c r="N11" s="743" t="s">
        <v>1754</v>
      </c>
    </row>
    <row r="12" spans="1:14">
      <c r="A12" s="485" t="s">
        <v>1095</v>
      </c>
      <c r="B12" s="741">
        <v>15000</v>
      </c>
      <c r="C12" s="739" t="s">
        <v>1096</v>
      </c>
      <c r="D12" s="741">
        <v>0.3</v>
      </c>
      <c r="E12" s="741">
        <v>1</v>
      </c>
      <c r="F12" s="62">
        <v>125</v>
      </c>
      <c r="G12" s="62">
        <v>36</v>
      </c>
      <c r="H12" s="62" t="s">
        <v>1097</v>
      </c>
      <c r="I12" s="62">
        <v>36</v>
      </c>
      <c r="J12" s="749" t="s">
        <v>1098</v>
      </c>
      <c r="K12" s="62">
        <v>50</v>
      </c>
      <c r="L12" s="59" t="s">
        <v>63</v>
      </c>
      <c r="M12" s="59" t="s">
        <v>63</v>
      </c>
      <c r="N12" s="488" t="s">
        <v>1183</v>
      </c>
    </row>
    <row r="13" spans="1:14">
      <c r="A13" s="485" t="s">
        <v>1099</v>
      </c>
      <c r="B13" s="741">
        <v>900</v>
      </c>
      <c r="C13" s="739" t="s">
        <v>1100</v>
      </c>
      <c r="D13" s="741">
        <v>20</v>
      </c>
      <c r="E13" s="741">
        <v>1</v>
      </c>
      <c r="F13" s="62">
        <v>10</v>
      </c>
      <c r="G13" s="62">
        <v>30</v>
      </c>
      <c r="H13" s="62" t="s">
        <v>1101</v>
      </c>
      <c r="I13" s="62">
        <v>17</v>
      </c>
      <c r="J13" s="62" t="s">
        <v>1102</v>
      </c>
      <c r="K13" s="62" t="s">
        <v>1103</v>
      </c>
      <c r="L13" s="59" t="s">
        <v>63</v>
      </c>
      <c r="M13" s="59" t="s">
        <v>63</v>
      </c>
      <c r="N13" s="488" t="s">
        <v>1104</v>
      </c>
    </row>
    <row r="14" spans="1:14">
      <c r="A14" s="740" t="s">
        <v>1099</v>
      </c>
      <c r="B14" s="62">
        <v>900</v>
      </c>
      <c r="C14" s="739" t="s">
        <v>1100</v>
      </c>
      <c r="D14" s="741">
        <v>20</v>
      </c>
      <c r="E14" s="741">
        <v>1</v>
      </c>
      <c r="F14" s="62">
        <v>120</v>
      </c>
      <c r="G14" s="62">
        <v>30</v>
      </c>
      <c r="H14" s="741" t="s">
        <v>1101</v>
      </c>
      <c r="I14" s="62">
        <v>17</v>
      </c>
      <c r="J14" s="62" t="s">
        <v>1102</v>
      </c>
      <c r="K14" s="62" t="s">
        <v>1103</v>
      </c>
      <c r="L14" s="59" t="s">
        <v>63</v>
      </c>
      <c r="M14" s="59" t="s">
        <v>63</v>
      </c>
      <c r="N14" s="488" t="s">
        <v>1104</v>
      </c>
    </row>
    <row r="15" spans="1:14" ht="28.5" customHeight="1">
      <c r="A15" s="740" t="s">
        <v>1099</v>
      </c>
      <c r="B15" s="62">
        <v>900</v>
      </c>
      <c r="C15" s="739" t="s">
        <v>1100</v>
      </c>
      <c r="D15" s="741">
        <v>20</v>
      </c>
      <c r="E15" s="741">
        <v>1</v>
      </c>
      <c r="F15" s="62">
        <v>240</v>
      </c>
      <c r="G15" s="62">
        <v>30</v>
      </c>
      <c r="H15" s="741" t="s">
        <v>1101</v>
      </c>
      <c r="I15" s="62">
        <v>17</v>
      </c>
      <c r="J15" s="62" t="s">
        <v>1102</v>
      </c>
      <c r="K15" s="62" t="s">
        <v>1103</v>
      </c>
      <c r="L15" s="59" t="s">
        <v>63</v>
      </c>
      <c r="M15" s="59" t="s">
        <v>63</v>
      </c>
      <c r="N15" s="488" t="s">
        <v>1104</v>
      </c>
    </row>
    <row r="16" spans="1:14" ht="24.75" customHeight="1">
      <c r="A16" s="485" t="s">
        <v>1055</v>
      </c>
      <c r="B16" s="741">
        <v>5215</v>
      </c>
      <c r="C16" s="739" t="s">
        <v>1056</v>
      </c>
      <c r="D16" s="741">
        <v>0.1</v>
      </c>
      <c r="E16" s="741">
        <v>1</v>
      </c>
      <c r="F16" s="62" t="s">
        <v>1105</v>
      </c>
      <c r="G16" s="62">
        <v>40</v>
      </c>
      <c r="H16" s="62" t="s">
        <v>1058</v>
      </c>
      <c r="I16" s="62">
        <v>17</v>
      </c>
      <c r="J16" s="749" t="s">
        <v>1059</v>
      </c>
      <c r="K16" s="62">
        <v>55</v>
      </c>
      <c r="L16" s="59" t="s">
        <v>63</v>
      </c>
      <c r="M16" s="59" t="s">
        <v>63</v>
      </c>
      <c r="N16" s="488" t="s">
        <v>967</v>
      </c>
    </row>
    <row r="17" spans="1:14" ht="21" customHeight="1">
      <c r="A17" s="485" t="s">
        <v>1055</v>
      </c>
      <c r="B17" s="741">
        <v>5215</v>
      </c>
      <c r="C17" s="739" t="s">
        <v>1056</v>
      </c>
      <c r="D17" s="741">
        <v>0.1</v>
      </c>
      <c r="E17" s="741">
        <v>1</v>
      </c>
      <c r="F17" s="62" t="s">
        <v>1106</v>
      </c>
      <c r="G17" s="62">
        <v>33</v>
      </c>
      <c r="H17" s="62" t="s">
        <v>1058</v>
      </c>
      <c r="I17" s="62">
        <v>17</v>
      </c>
      <c r="J17" s="749" t="s">
        <v>1059</v>
      </c>
      <c r="K17" s="62">
        <v>48</v>
      </c>
      <c r="L17" s="59" t="s">
        <v>63</v>
      </c>
      <c r="M17" s="59" t="s">
        <v>63</v>
      </c>
      <c r="N17" s="488" t="s">
        <v>967</v>
      </c>
    </row>
    <row r="18" spans="1:14" ht="25.5" customHeight="1">
      <c r="A18" s="740" t="s">
        <v>1055</v>
      </c>
      <c r="B18" s="62">
        <v>5215</v>
      </c>
      <c r="C18" s="739" t="s">
        <v>1056</v>
      </c>
      <c r="D18" s="741">
        <v>0.1</v>
      </c>
      <c r="E18" s="741">
        <v>1</v>
      </c>
      <c r="F18" s="62" t="s">
        <v>1107</v>
      </c>
      <c r="G18" s="62">
        <v>33</v>
      </c>
      <c r="H18" s="741" t="s">
        <v>1058</v>
      </c>
      <c r="I18" s="62">
        <v>17</v>
      </c>
      <c r="J18" s="62" t="s">
        <v>1059</v>
      </c>
      <c r="K18" s="62">
        <v>48</v>
      </c>
      <c r="L18" s="59" t="s">
        <v>63</v>
      </c>
      <c r="M18" s="59" t="s">
        <v>63</v>
      </c>
      <c r="N18" s="488" t="s">
        <v>967</v>
      </c>
    </row>
    <row r="19" spans="1:14" ht="17.25" customHeight="1">
      <c r="A19" s="740" t="s">
        <v>1055</v>
      </c>
      <c r="B19" s="62">
        <v>5215</v>
      </c>
      <c r="C19" s="739" t="s">
        <v>1056</v>
      </c>
      <c r="D19" s="741">
        <v>0.1</v>
      </c>
      <c r="E19" s="741">
        <v>1</v>
      </c>
      <c r="F19" s="62" t="s">
        <v>1108</v>
      </c>
      <c r="G19" s="62">
        <v>33</v>
      </c>
      <c r="H19" s="741" t="s">
        <v>1058</v>
      </c>
      <c r="I19" s="62">
        <v>17</v>
      </c>
      <c r="J19" s="62" t="s">
        <v>1059</v>
      </c>
      <c r="K19" s="62">
        <v>48</v>
      </c>
      <c r="L19" s="59" t="s">
        <v>63</v>
      </c>
      <c r="M19" s="59" t="s">
        <v>63</v>
      </c>
      <c r="N19" s="488" t="s">
        <v>967</v>
      </c>
    </row>
    <row r="20" spans="1:14" ht="36" customHeight="1">
      <c r="A20" s="740" t="s">
        <v>1061</v>
      </c>
      <c r="B20" s="741" t="s">
        <v>1062</v>
      </c>
      <c r="C20" s="741" t="s">
        <v>1063</v>
      </c>
      <c r="D20" s="742" t="s">
        <v>1064</v>
      </c>
      <c r="E20" s="741">
        <v>1</v>
      </c>
      <c r="F20" s="741" t="s">
        <v>40</v>
      </c>
      <c r="G20" s="741">
        <v>43</v>
      </c>
      <c r="H20" s="741" t="s">
        <v>1065</v>
      </c>
      <c r="I20" s="741">
        <v>6</v>
      </c>
      <c r="J20" s="741" t="s">
        <v>1066</v>
      </c>
      <c r="K20" s="741">
        <v>60</v>
      </c>
      <c r="L20" s="59" t="s">
        <v>63</v>
      </c>
      <c r="M20" s="59" t="s">
        <v>63</v>
      </c>
      <c r="N20" s="743" t="s">
        <v>1754</v>
      </c>
    </row>
    <row r="21" spans="1:14">
      <c r="A21" s="744" t="s">
        <v>1068</v>
      </c>
      <c r="B21" s="745" t="s">
        <v>1069</v>
      </c>
      <c r="C21" s="746" t="s">
        <v>1070</v>
      </c>
      <c r="D21" s="747" t="s">
        <v>1071</v>
      </c>
      <c r="E21" s="747" t="s">
        <v>1072</v>
      </c>
      <c r="F21" s="747" t="s">
        <v>63</v>
      </c>
      <c r="G21" s="747" t="s">
        <v>1109</v>
      </c>
      <c r="H21" s="747" t="s">
        <v>1074</v>
      </c>
      <c r="I21" s="747" t="s">
        <v>1075</v>
      </c>
      <c r="J21" s="173" t="s">
        <v>1059</v>
      </c>
      <c r="K21" s="747" t="s">
        <v>1110</v>
      </c>
      <c r="L21" s="476" t="s">
        <v>63</v>
      </c>
      <c r="M21" s="476" t="s">
        <v>63</v>
      </c>
      <c r="N21" s="748" t="s">
        <v>1754</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816" t="s">
        <v>1111</v>
      </c>
      <c r="B1" s="816"/>
      <c r="C1" s="816"/>
      <c r="D1" s="816"/>
      <c r="E1" s="816"/>
      <c r="F1" s="816"/>
      <c r="G1" s="816"/>
      <c r="H1" s="816"/>
      <c r="I1" s="816"/>
      <c r="J1" s="816"/>
      <c r="K1" s="816"/>
      <c r="L1" s="816"/>
      <c r="M1" s="816"/>
      <c r="N1" s="816"/>
    </row>
    <row r="2" spans="1:14" ht="19.5" customHeight="1">
      <c r="A2" s="736" t="s">
        <v>1</v>
      </c>
      <c r="B2" s="737" t="s">
        <v>2</v>
      </c>
      <c r="C2" s="737" t="s">
        <v>3</v>
      </c>
      <c r="D2" s="737" t="s">
        <v>4</v>
      </c>
      <c r="E2" s="737" t="s">
        <v>744</v>
      </c>
      <c r="F2" s="737" t="s">
        <v>5</v>
      </c>
      <c r="G2" s="737" t="s">
        <v>6</v>
      </c>
      <c r="H2" s="737" t="s">
        <v>7</v>
      </c>
      <c r="I2" s="737" t="s">
        <v>8</v>
      </c>
      <c r="J2" s="737" t="s">
        <v>9</v>
      </c>
      <c r="K2" s="737" t="s">
        <v>10</v>
      </c>
      <c r="L2" s="737" t="s">
        <v>11</v>
      </c>
      <c r="M2" s="737" t="s">
        <v>12</v>
      </c>
      <c r="N2" s="738" t="s">
        <v>13</v>
      </c>
    </row>
    <row r="3" spans="1:14" ht="19.5" customHeight="1">
      <c r="A3" s="485" t="s">
        <v>14</v>
      </c>
      <c r="B3" s="62" t="s">
        <v>15</v>
      </c>
      <c r="C3" s="62"/>
      <c r="D3" s="62" t="s">
        <v>16</v>
      </c>
      <c r="E3" s="62" t="s">
        <v>17</v>
      </c>
      <c r="F3" s="62" t="s">
        <v>18</v>
      </c>
      <c r="G3" s="62" t="s">
        <v>19</v>
      </c>
      <c r="H3" s="62" t="s">
        <v>19</v>
      </c>
      <c r="I3" s="62" t="s">
        <v>20</v>
      </c>
      <c r="J3" s="62"/>
      <c r="K3" s="62" t="s">
        <v>19</v>
      </c>
      <c r="L3" s="62" t="s">
        <v>20</v>
      </c>
      <c r="M3" s="62" t="s">
        <v>20</v>
      </c>
      <c r="N3" s="488" t="s">
        <v>21</v>
      </c>
    </row>
    <row r="4" spans="1:14" ht="19.5" customHeight="1">
      <c r="A4" s="736">
        <v>1</v>
      </c>
      <c r="B4" s="737">
        <v>2</v>
      </c>
      <c r="C4" s="737">
        <v>3</v>
      </c>
      <c r="D4" s="737">
        <v>4</v>
      </c>
      <c r="E4" s="737">
        <v>5</v>
      </c>
      <c r="F4" s="737">
        <v>6</v>
      </c>
      <c r="G4" s="737">
        <v>7</v>
      </c>
      <c r="H4" s="737">
        <v>8</v>
      </c>
      <c r="I4" s="737">
        <v>9</v>
      </c>
      <c r="J4" s="737">
        <v>10</v>
      </c>
      <c r="K4" s="737">
        <v>11</v>
      </c>
      <c r="L4" s="737">
        <v>12</v>
      </c>
      <c r="M4" s="737">
        <v>13</v>
      </c>
      <c r="N4" s="738">
        <v>14</v>
      </c>
    </row>
    <row r="5" spans="1:14" ht="19.5" customHeight="1">
      <c r="A5" s="485" t="s">
        <v>1040</v>
      </c>
      <c r="B5" s="62" t="s">
        <v>1112</v>
      </c>
      <c r="C5" s="739" t="s">
        <v>1042</v>
      </c>
      <c r="D5" s="62">
        <v>1</v>
      </c>
      <c r="E5" s="62">
        <v>2</v>
      </c>
      <c r="F5" s="62">
        <v>62</v>
      </c>
      <c r="G5" s="62">
        <v>62</v>
      </c>
      <c r="H5" s="62" t="s">
        <v>1078</v>
      </c>
      <c r="I5" s="62">
        <v>40.299999999999997</v>
      </c>
      <c r="J5" s="62" t="s">
        <v>1044</v>
      </c>
      <c r="K5" s="62">
        <v>69</v>
      </c>
      <c r="L5" s="59" t="s">
        <v>63</v>
      </c>
      <c r="M5" s="59" t="s">
        <v>63</v>
      </c>
      <c r="N5" s="488" t="s">
        <v>1753</v>
      </c>
    </row>
    <row r="6" spans="1:14" ht="19.5" customHeight="1">
      <c r="A6" s="497" t="s">
        <v>1040</v>
      </c>
      <c r="B6" s="71" t="s">
        <v>1113</v>
      </c>
      <c r="C6" s="739" t="s">
        <v>1042</v>
      </c>
      <c r="D6" s="71">
        <v>1</v>
      </c>
      <c r="E6" s="71">
        <v>2</v>
      </c>
      <c r="F6" s="71">
        <v>195</v>
      </c>
      <c r="G6" s="71">
        <v>62</v>
      </c>
      <c r="H6" s="62" t="s">
        <v>1114</v>
      </c>
      <c r="I6" s="71">
        <v>40.299999999999997</v>
      </c>
      <c r="J6" s="71" t="s">
        <v>1044</v>
      </c>
      <c r="K6" s="71">
        <v>69</v>
      </c>
      <c r="L6" s="59" t="s">
        <v>63</v>
      </c>
      <c r="M6" s="59" t="s">
        <v>63</v>
      </c>
      <c r="N6" s="750" t="s">
        <v>1753</v>
      </c>
    </row>
    <row r="7" spans="1:14" ht="19.5" customHeight="1">
      <c r="A7" s="485" t="s">
        <v>1047</v>
      </c>
      <c r="B7" s="62" t="s">
        <v>1048</v>
      </c>
      <c r="C7" s="62" t="s">
        <v>1049</v>
      </c>
      <c r="D7" s="62">
        <v>25</v>
      </c>
      <c r="E7" s="62">
        <v>1</v>
      </c>
      <c r="F7" s="62" t="s">
        <v>40</v>
      </c>
      <c r="G7" s="62">
        <v>65</v>
      </c>
      <c r="H7" s="62" t="s">
        <v>1050</v>
      </c>
      <c r="I7" s="62">
        <v>5.15</v>
      </c>
      <c r="J7" s="62" t="s">
        <v>792</v>
      </c>
      <c r="K7" s="62">
        <v>75</v>
      </c>
      <c r="L7" s="59" t="s">
        <v>63</v>
      </c>
      <c r="M7" s="59" t="s">
        <v>63</v>
      </c>
      <c r="N7" s="488" t="s">
        <v>1753</v>
      </c>
    </row>
    <row r="8" spans="1:14" ht="19.5" customHeight="1">
      <c r="A8" s="485" t="s">
        <v>1051</v>
      </c>
      <c r="B8" s="62" t="s">
        <v>1052</v>
      </c>
      <c r="C8" s="62" t="s">
        <v>1053</v>
      </c>
      <c r="D8" s="62">
        <v>8</v>
      </c>
      <c r="E8" s="62">
        <v>1</v>
      </c>
      <c r="F8" s="62">
        <v>62</v>
      </c>
      <c r="G8" s="62">
        <v>65</v>
      </c>
      <c r="H8" s="62" t="s">
        <v>1054</v>
      </c>
      <c r="I8" s="62">
        <v>3</v>
      </c>
      <c r="J8" s="62" t="s">
        <v>792</v>
      </c>
      <c r="K8" s="62">
        <v>75</v>
      </c>
      <c r="L8" s="59" t="s">
        <v>63</v>
      </c>
      <c r="M8" s="59" t="s">
        <v>63</v>
      </c>
      <c r="N8" s="488" t="s">
        <v>1753</v>
      </c>
    </row>
    <row r="9" spans="1:14" ht="19.5" customHeight="1">
      <c r="A9" s="485" t="s">
        <v>1055</v>
      </c>
      <c r="B9" s="62">
        <v>5215</v>
      </c>
      <c r="C9" s="62" t="s">
        <v>1056</v>
      </c>
      <c r="D9" s="62">
        <v>0.1</v>
      </c>
      <c r="E9" s="62">
        <v>1</v>
      </c>
      <c r="F9" s="62" t="s">
        <v>1115</v>
      </c>
      <c r="G9" s="62">
        <v>60</v>
      </c>
      <c r="H9" s="62" t="s">
        <v>1058</v>
      </c>
      <c r="I9" s="62">
        <v>17</v>
      </c>
      <c r="J9" s="62" t="s">
        <v>1059</v>
      </c>
      <c r="K9" s="62">
        <v>75</v>
      </c>
      <c r="L9" s="59" t="s">
        <v>63</v>
      </c>
      <c r="M9" s="59" t="s">
        <v>63</v>
      </c>
      <c r="N9" s="488" t="s">
        <v>967</v>
      </c>
    </row>
    <row r="10" spans="1:14" ht="19.5" customHeight="1">
      <c r="A10" s="498" t="s">
        <v>1055</v>
      </c>
      <c r="B10" s="173">
        <v>5235</v>
      </c>
      <c r="C10" s="173" t="s">
        <v>1056</v>
      </c>
      <c r="D10" s="173">
        <v>0.1</v>
      </c>
      <c r="E10" s="173">
        <v>1</v>
      </c>
      <c r="F10" s="173" t="s">
        <v>1116</v>
      </c>
      <c r="G10" s="173">
        <v>60</v>
      </c>
      <c r="H10" s="173" t="s">
        <v>1058</v>
      </c>
      <c r="I10" s="173">
        <v>17</v>
      </c>
      <c r="J10" s="173" t="s">
        <v>1059</v>
      </c>
      <c r="K10" s="173">
        <v>75</v>
      </c>
      <c r="L10" s="476" t="s">
        <v>63</v>
      </c>
      <c r="M10" s="476" t="s">
        <v>63</v>
      </c>
      <c r="N10" s="751" t="s">
        <v>967</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817" t="s">
        <v>1117</v>
      </c>
      <c r="B1" s="818"/>
      <c r="C1" s="818"/>
      <c r="D1" s="818"/>
      <c r="E1" s="818"/>
      <c r="F1" s="818"/>
      <c r="G1" s="818"/>
      <c r="H1" s="818"/>
      <c r="I1" s="818"/>
      <c r="J1" s="818"/>
      <c r="K1" s="818"/>
      <c r="L1" s="818"/>
      <c r="M1" s="818"/>
      <c r="N1" s="819"/>
    </row>
    <row r="2" spans="1:14" ht="39.6">
      <c r="A2" s="469" t="s">
        <v>1</v>
      </c>
      <c r="B2" s="169" t="s">
        <v>1118</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39.6">
      <c r="A5" s="470" t="s">
        <v>1119</v>
      </c>
      <c r="B5" s="58" t="s">
        <v>1120</v>
      </c>
      <c r="C5" s="59" t="s">
        <v>902</v>
      </c>
      <c r="D5" s="59">
        <v>1</v>
      </c>
      <c r="E5" s="59">
        <v>2</v>
      </c>
      <c r="F5" s="59">
        <v>202</v>
      </c>
      <c r="G5" s="59">
        <v>42.5</v>
      </c>
      <c r="H5" s="58" t="s">
        <v>1121</v>
      </c>
      <c r="I5" s="58">
        <v>40.299999999999997</v>
      </c>
      <c r="J5" s="58" t="s">
        <v>1122</v>
      </c>
      <c r="K5" s="59">
        <v>50</v>
      </c>
      <c r="L5" s="59">
        <v>3.2</v>
      </c>
      <c r="M5" s="59" t="s">
        <v>63</v>
      </c>
      <c r="N5" s="474" t="s">
        <v>967</v>
      </c>
    </row>
    <row r="6" spans="1:14" ht="39.6">
      <c r="A6" s="470" t="s">
        <v>2499</v>
      </c>
      <c r="B6" s="58" t="s">
        <v>1123</v>
      </c>
      <c r="C6" s="59" t="s">
        <v>902</v>
      </c>
      <c r="D6" s="59">
        <v>1</v>
      </c>
      <c r="E6" s="59">
        <v>2</v>
      </c>
      <c r="F6" s="59">
        <v>30</v>
      </c>
      <c r="G6" s="59">
        <v>41</v>
      </c>
      <c r="H6" s="58" t="s">
        <v>1121</v>
      </c>
      <c r="I6" s="58">
        <v>40.299999999999997</v>
      </c>
      <c r="J6" s="58" t="s">
        <v>1122</v>
      </c>
      <c r="K6" s="59">
        <v>50</v>
      </c>
      <c r="L6" s="59">
        <v>3.2</v>
      </c>
      <c r="M6" s="59" t="s">
        <v>63</v>
      </c>
      <c r="N6" s="474" t="s">
        <v>967</v>
      </c>
    </row>
    <row r="7" spans="1:14" ht="27.75" customHeight="1">
      <c r="A7" s="470" t="s">
        <v>1124</v>
      </c>
      <c r="B7" s="12" t="s">
        <v>1125</v>
      </c>
      <c r="C7" s="59" t="s">
        <v>1126</v>
      </c>
      <c r="D7" s="59">
        <v>12</v>
      </c>
      <c r="E7" s="58">
        <v>1</v>
      </c>
      <c r="F7" s="58">
        <v>360</v>
      </c>
      <c r="G7" s="58">
        <v>44.5</v>
      </c>
      <c r="H7" s="58" t="s">
        <v>1127</v>
      </c>
      <c r="I7" s="5">
        <v>5.15</v>
      </c>
      <c r="J7" s="5" t="s">
        <v>1128</v>
      </c>
      <c r="K7" s="59">
        <v>50</v>
      </c>
      <c r="L7" s="5">
        <v>4.5</v>
      </c>
      <c r="M7" s="59" t="s">
        <v>63</v>
      </c>
      <c r="N7" s="474" t="s">
        <v>967</v>
      </c>
    </row>
    <row r="8" spans="1:14" ht="52.8">
      <c r="A8" s="470" t="s">
        <v>1129</v>
      </c>
      <c r="B8" s="12" t="s">
        <v>1130</v>
      </c>
      <c r="C8" s="59" t="s">
        <v>1011</v>
      </c>
      <c r="D8" s="59">
        <v>8</v>
      </c>
      <c r="E8" s="58">
        <v>1</v>
      </c>
      <c r="F8" s="58">
        <v>19</v>
      </c>
      <c r="G8" s="58">
        <v>44.5</v>
      </c>
      <c r="H8" s="58" t="s">
        <v>1131</v>
      </c>
      <c r="I8" s="59" t="s">
        <v>63</v>
      </c>
      <c r="J8" s="5" t="s">
        <v>1128</v>
      </c>
      <c r="K8" s="59">
        <v>50</v>
      </c>
      <c r="L8" s="5">
        <v>4.5</v>
      </c>
      <c r="M8" s="59" t="s">
        <v>63</v>
      </c>
      <c r="N8" s="474" t="s">
        <v>967</v>
      </c>
    </row>
    <row r="9" spans="1:14" ht="39.6">
      <c r="A9" s="470" t="s">
        <v>814</v>
      </c>
      <c r="B9" s="12">
        <v>5325</v>
      </c>
      <c r="C9" s="58" t="s">
        <v>1132</v>
      </c>
      <c r="D9" s="136">
        <v>0.2</v>
      </c>
      <c r="E9" s="58">
        <v>1</v>
      </c>
      <c r="F9" s="73" t="s">
        <v>1133</v>
      </c>
      <c r="G9" s="58">
        <v>40</v>
      </c>
      <c r="H9" s="58" t="s">
        <v>1134</v>
      </c>
      <c r="I9" s="58">
        <v>16</v>
      </c>
      <c r="J9" s="58" t="s">
        <v>1135</v>
      </c>
      <c r="K9" s="58">
        <v>46</v>
      </c>
      <c r="L9" s="58">
        <v>0</v>
      </c>
      <c r="M9" s="59" t="s">
        <v>63</v>
      </c>
      <c r="N9" s="474" t="s">
        <v>967</v>
      </c>
    </row>
    <row r="10" spans="1:14" ht="39.6">
      <c r="A10" s="470" t="s">
        <v>814</v>
      </c>
      <c r="B10" s="12">
        <v>5325</v>
      </c>
      <c r="C10" s="58" t="s">
        <v>1132</v>
      </c>
      <c r="D10" s="136">
        <v>0.2</v>
      </c>
      <c r="E10" s="58">
        <v>1</v>
      </c>
      <c r="F10" s="58" t="s">
        <v>1136</v>
      </c>
      <c r="G10" s="58">
        <v>40</v>
      </c>
      <c r="H10" s="58" t="s">
        <v>1134</v>
      </c>
      <c r="I10" s="58">
        <v>16</v>
      </c>
      <c r="J10" s="58" t="s">
        <v>1135</v>
      </c>
      <c r="K10" s="58">
        <v>46</v>
      </c>
      <c r="L10" s="58">
        <v>0</v>
      </c>
      <c r="M10" s="59" t="s">
        <v>63</v>
      </c>
      <c r="N10" s="474" t="s">
        <v>967</v>
      </c>
    </row>
    <row r="11" spans="1:14" ht="26.4">
      <c r="A11" s="470" t="s">
        <v>1137</v>
      </c>
      <c r="B11" s="59" t="s">
        <v>1138</v>
      </c>
      <c r="C11" s="59" t="s">
        <v>1138</v>
      </c>
      <c r="D11" s="59" t="s">
        <v>1138</v>
      </c>
      <c r="E11" s="59" t="s">
        <v>1138</v>
      </c>
      <c r="F11" s="59" t="s">
        <v>1138</v>
      </c>
      <c r="G11" s="59">
        <v>42.5</v>
      </c>
      <c r="H11" s="59" t="s">
        <v>1138</v>
      </c>
      <c r="I11" s="59" t="s">
        <v>50</v>
      </c>
      <c r="J11" s="58" t="s">
        <v>1139</v>
      </c>
      <c r="K11" s="59">
        <v>60</v>
      </c>
      <c r="L11" s="59" t="s">
        <v>50</v>
      </c>
      <c r="M11" s="59" t="s">
        <v>50</v>
      </c>
      <c r="N11" s="474" t="s">
        <v>1140</v>
      </c>
    </row>
    <row r="12" spans="1:14" ht="26.4">
      <c r="A12" s="470" t="s">
        <v>1141</v>
      </c>
      <c r="B12" s="59" t="s">
        <v>1138</v>
      </c>
      <c r="C12" s="59" t="s">
        <v>1138</v>
      </c>
      <c r="D12" s="59" t="s">
        <v>1138</v>
      </c>
      <c r="E12" s="59" t="s">
        <v>68</v>
      </c>
      <c r="F12" s="59" t="s">
        <v>1138</v>
      </c>
      <c r="G12" s="59">
        <v>42.5</v>
      </c>
      <c r="H12" s="59" t="s">
        <v>68</v>
      </c>
      <c r="I12" s="59" t="s">
        <v>50</v>
      </c>
      <c r="J12" s="58" t="s">
        <v>1142</v>
      </c>
      <c r="K12" s="59">
        <v>60</v>
      </c>
      <c r="L12" s="59" t="s">
        <v>50</v>
      </c>
      <c r="M12" s="59" t="s">
        <v>50</v>
      </c>
      <c r="N12" s="474" t="s">
        <v>1140</v>
      </c>
    </row>
    <row r="13" spans="1:14" ht="26.4">
      <c r="A13" s="470" t="s">
        <v>1141</v>
      </c>
      <c r="B13" s="59" t="s">
        <v>1138</v>
      </c>
      <c r="C13" s="59" t="s">
        <v>1138</v>
      </c>
      <c r="D13" s="59" t="s">
        <v>1138</v>
      </c>
      <c r="E13" s="59" t="s">
        <v>1138</v>
      </c>
      <c r="F13" s="59" t="s">
        <v>1138</v>
      </c>
      <c r="G13" s="58">
        <v>21</v>
      </c>
      <c r="H13" s="59" t="s">
        <v>1138</v>
      </c>
      <c r="I13" s="59" t="s">
        <v>50</v>
      </c>
      <c r="J13" s="59" t="s">
        <v>1138</v>
      </c>
      <c r="K13" s="59">
        <v>35</v>
      </c>
      <c r="L13" s="59" t="s">
        <v>50</v>
      </c>
      <c r="M13" s="59" t="s">
        <v>50</v>
      </c>
      <c r="N13" s="474" t="s">
        <v>1140</v>
      </c>
    </row>
    <row r="14" spans="1:14" ht="26.4">
      <c r="A14" s="473" t="s">
        <v>1143</v>
      </c>
      <c r="B14" s="59" t="s">
        <v>1138</v>
      </c>
      <c r="C14" s="59" t="s">
        <v>1138</v>
      </c>
      <c r="D14" s="59" t="s">
        <v>1138</v>
      </c>
      <c r="E14" s="59" t="s">
        <v>1138</v>
      </c>
      <c r="F14" s="59" t="s">
        <v>1138</v>
      </c>
      <c r="G14" s="58">
        <v>5</v>
      </c>
      <c r="H14" s="59" t="s">
        <v>1138</v>
      </c>
      <c r="I14" s="59" t="s">
        <v>50</v>
      </c>
      <c r="J14" s="58" t="s">
        <v>1144</v>
      </c>
      <c r="K14" s="59">
        <v>25</v>
      </c>
      <c r="L14" s="59" t="s">
        <v>50</v>
      </c>
      <c r="M14" s="59" t="s">
        <v>50</v>
      </c>
      <c r="N14" s="474" t="s">
        <v>1140</v>
      </c>
    </row>
    <row r="15" spans="1:14" ht="26.4">
      <c r="A15" s="475" t="s">
        <v>1145</v>
      </c>
      <c r="B15" s="476" t="s">
        <v>1138</v>
      </c>
      <c r="C15" s="476" t="s">
        <v>1138</v>
      </c>
      <c r="D15" s="476" t="s">
        <v>1138</v>
      </c>
      <c r="E15" s="476" t="s">
        <v>68</v>
      </c>
      <c r="F15" s="476" t="s">
        <v>1138</v>
      </c>
      <c r="G15" s="476">
        <v>5</v>
      </c>
      <c r="H15" s="476" t="s">
        <v>68</v>
      </c>
      <c r="I15" s="476" t="s">
        <v>50</v>
      </c>
      <c r="J15" s="163" t="s">
        <v>1146</v>
      </c>
      <c r="K15" s="476">
        <v>25</v>
      </c>
      <c r="L15" s="476" t="s">
        <v>50</v>
      </c>
      <c r="M15" s="476" t="s">
        <v>50</v>
      </c>
      <c r="N15" s="478" t="s">
        <v>1140</v>
      </c>
    </row>
    <row r="19" spans="2:2">
      <c r="B19" s="309" t="s">
        <v>3215</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807" t="s">
        <v>1147</v>
      </c>
      <c r="B1" s="807"/>
      <c r="C1" s="807"/>
      <c r="D1" s="807"/>
      <c r="E1" s="807"/>
      <c r="F1" s="807"/>
      <c r="G1" s="807"/>
      <c r="H1" s="807"/>
      <c r="I1" s="807"/>
      <c r="J1" s="807"/>
      <c r="K1" s="807"/>
      <c r="L1" s="807"/>
      <c r="M1" s="807"/>
      <c r="N1" s="807"/>
    </row>
    <row r="2" spans="1:14" ht="39.6">
      <c r="A2" s="469" t="s">
        <v>1</v>
      </c>
      <c r="B2" s="169" t="s">
        <v>1118</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734">
        <v>2</v>
      </c>
      <c r="C4" s="734">
        <v>3</v>
      </c>
      <c r="D4" s="734">
        <v>4</v>
      </c>
      <c r="E4" s="734">
        <v>5</v>
      </c>
      <c r="F4" s="734">
        <v>6</v>
      </c>
      <c r="G4" s="734">
        <v>7</v>
      </c>
      <c r="H4" s="734">
        <v>8</v>
      </c>
      <c r="I4" s="734">
        <v>9</v>
      </c>
      <c r="J4" s="734">
        <v>10</v>
      </c>
      <c r="K4" s="734">
        <v>11</v>
      </c>
      <c r="L4" s="734">
        <v>12</v>
      </c>
      <c r="M4" s="734">
        <v>13</v>
      </c>
      <c r="N4" s="471">
        <v>14</v>
      </c>
    </row>
    <row r="5" spans="1:14" ht="39.6">
      <c r="A5" s="470" t="s">
        <v>1148</v>
      </c>
      <c r="B5" s="58" t="s">
        <v>1149</v>
      </c>
      <c r="C5" s="58" t="s">
        <v>1150</v>
      </c>
      <c r="D5" s="58">
        <v>1</v>
      </c>
      <c r="E5" s="58">
        <v>2</v>
      </c>
      <c r="F5" s="58">
        <v>22</v>
      </c>
      <c r="G5" s="58">
        <v>43</v>
      </c>
      <c r="H5" s="58" t="s">
        <v>1151</v>
      </c>
      <c r="I5" s="58">
        <v>40.299999999999997</v>
      </c>
      <c r="J5" s="58" t="s">
        <v>1122</v>
      </c>
      <c r="K5" s="58">
        <v>57</v>
      </c>
      <c r="L5" s="5">
        <v>3.3</v>
      </c>
      <c r="M5" s="59" t="s">
        <v>63</v>
      </c>
      <c r="N5" s="75" t="s">
        <v>967</v>
      </c>
    </row>
    <row r="6" spans="1:14" ht="39.6">
      <c r="A6" s="470" t="s">
        <v>1148</v>
      </c>
      <c r="B6" s="58" t="s">
        <v>1149</v>
      </c>
      <c r="C6" s="58" t="s">
        <v>1150</v>
      </c>
      <c r="D6" s="58">
        <v>1</v>
      </c>
      <c r="E6" s="58">
        <v>2</v>
      </c>
      <c r="F6" s="58">
        <v>213</v>
      </c>
      <c r="G6" s="58">
        <v>43</v>
      </c>
      <c r="H6" s="58" t="s">
        <v>1152</v>
      </c>
      <c r="I6" s="58">
        <v>40.299999999999997</v>
      </c>
      <c r="J6" s="58" t="s">
        <v>1122</v>
      </c>
      <c r="K6" s="58">
        <v>57</v>
      </c>
      <c r="L6" s="5">
        <v>3.3</v>
      </c>
      <c r="M6" s="59" t="s">
        <v>63</v>
      </c>
      <c r="N6" s="75" t="s">
        <v>967</v>
      </c>
    </row>
    <row r="7" spans="1:14" ht="26.4">
      <c r="A7" s="473" t="s">
        <v>1153</v>
      </c>
      <c r="B7" s="58" t="s">
        <v>1154</v>
      </c>
      <c r="C7" s="58" t="s">
        <v>1155</v>
      </c>
      <c r="D7" s="59">
        <v>0.5</v>
      </c>
      <c r="E7" s="59">
        <v>1</v>
      </c>
      <c r="F7" s="59">
        <v>272</v>
      </c>
      <c r="G7" s="59">
        <v>56</v>
      </c>
      <c r="H7" s="58" t="s">
        <v>1156</v>
      </c>
      <c r="I7" s="5">
        <v>39</v>
      </c>
      <c r="J7" s="59" t="s">
        <v>1157</v>
      </c>
      <c r="K7" s="59">
        <v>64</v>
      </c>
      <c r="L7" s="59">
        <v>0.40300000000000002</v>
      </c>
      <c r="M7" s="59" t="s">
        <v>63</v>
      </c>
      <c r="N7" s="75" t="s">
        <v>967</v>
      </c>
    </row>
    <row r="8" spans="1:14" ht="26.4">
      <c r="A8" s="473" t="s">
        <v>1153</v>
      </c>
      <c r="B8" s="59" t="s">
        <v>1158</v>
      </c>
      <c r="C8" s="58" t="s">
        <v>1155</v>
      </c>
      <c r="D8" s="59">
        <v>0.5</v>
      </c>
      <c r="E8" s="59">
        <v>1</v>
      </c>
      <c r="F8" s="59">
        <v>292</v>
      </c>
      <c r="G8" s="59">
        <v>58</v>
      </c>
      <c r="H8" s="58" t="s">
        <v>1156</v>
      </c>
      <c r="I8" s="5">
        <v>39</v>
      </c>
      <c r="J8" s="59" t="s">
        <v>1157</v>
      </c>
      <c r="K8" s="59">
        <v>65</v>
      </c>
      <c r="L8" s="59">
        <v>0.41599999999999998</v>
      </c>
      <c r="M8" s="59" t="s">
        <v>63</v>
      </c>
      <c r="N8" s="75" t="s">
        <v>967</v>
      </c>
    </row>
    <row r="9" spans="1:14" ht="26.4">
      <c r="A9" s="473" t="s">
        <v>1153</v>
      </c>
      <c r="B9" s="58" t="s">
        <v>1159</v>
      </c>
      <c r="C9" s="58" t="s">
        <v>1155</v>
      </c>
      <c r="D9" s="59">
        <v>0.5</v>
      </c>
      <c r="E9" s="59">
        <v>1</v>
      </c>
      <c r="F9" s="59">
        <v>83</v>
      </c>
      <c r="G9" s="59">
        <v>31</v>
      </c>
      <c r="H9" s="58" t="s">
        <v>1156</v>
      </c>
      <c r="I9" s="5">
        <v>39</v>
      </c>
      <c r="J9" s="59" t="s">
        <v>1157</v>
      </c>
      <c r="K9" s="59">
        <v>42</v>
      </c>
      <c r="L9" s="59">
        <v>0.221</v>
      </c>
      <c r="M9" s="59" t="s">
        <v>63</v>
      </c>
      <c r="N9" s="75" t="s">
        <v>967</v>
      </c>
    </row>
    <row r="10" spans="1:14" ht="52.8">
      <c r="A10" s="473" t="s">
        <v>1160</v>
      </c>
      <c r="B10" s="58" t="s">
        <v>1161</v>
      </c>
      <c r="C10" s="59" t="s">
        <v>1011</v>
      </c>
      <c r="D10" s="59">
        <v>40</v>
      </c>
      <c r="E10" s="59">
        <v>4</v>
      </c>
      <c r="F10" s="59" t="s">
        <v>1162</v>
      </c>
      <c r="G10" s="59">
        <v>74</v>
      </c>
      <c r="H10" s="59" t="s">
        <v>899</v>
      </c>
      <c r="I10" s="59">
        <v>4</v>
      </c>
      <c r="J10" s="59" t="s">
        <v>1163</v>
      </c>
      <c r="K10" s="59">
        <v>88</v>
      </c>
      <c r="L10" s="59">
        <v>4</v>
      </c>
      <c r="M10" s="59" t="s">
        <v>63</v>
      </c>
      <c r="N10" s="75" t="s">
        <v>967</v>
      </c>
    </row>
    <row r="11" spans="1:14" ht="26.4">
      <c r="A11" s="473" t="s">
        <v>1164</v>
      </c>
      <c r="B11" s="59" t="s">
        <v>1165</v>
      </c>
      <c r="C11" s="59" t="s">
        <v>1091</v>
      </c>
      <c r="D11" s="59">
        <v>0.06</v>
      </c>
      <c r="E11" s="59">
        <v>1</v>
      </c>
      <c r="F11" s="59" t="s">
        <v>1166</v>
      </c>
      <c r="G11" s="59">
        <v>72</v>
      </c>
      <c r="H11" s="58" t="s">
        <v>1167</v>
      </c>
      <c r="I11" s="59">
        <v>10.5</v>
      </c>
      <c r="J11" s="59" t="s">
        <v>36</v>
      </c>
      <c r="K11" s="59">
        <v>84</v>
      </c>
      <c r="L11" s="59" t="s">
        <v>63</v>
      </c>
      <c r="M11" s="59" t="s">
        <v>63</v>
      </c>
      <c r="N11" s="75" t="s">
        <v>1168</v>
      </c>
    </row>
    <row r="12" spans="1:14" ht="26.4">
      <c r="A12" s="473" t="s">
        <v>1164</v>
      </c>
      <c r="B12" s="59" t="s">
        <v>1165</v>
      </c>
      <c r="C12" s="59" t="s">
        <v>1091</v>
      </c>
      <c r="D12" s="59">
        <v>0.06</v>
      </c>
      <c r="E12" s="59" t="s">
        <v>68</v>
      </c>
      <c r="F12" s="59" t="s">
        <v>1166</v>
      </c>
      <c r="G12" s="59">
        <v>72</v>
      </c>
      <c r="H12" s="58" t="s">
        <v>1167</v>
      </c>
      <c r="I12" s="59">
        <v>10.5</v>
      </c>
      <c r="J12" s="59" t="s">
        <v>36</v>
      </c>
      <c r="K12" s="59">
        <v>84</v>
      </c>
      <c r="L12" s="59" t="s">
        <v>63</v>
      </c>
      <c r="M12" s="59" t="s">
        <v>63</v>
      </c>
      <c r="N12" s="75" t="s">
        <v>1168</v>
      </c>
    </row>
    <row r="13" spans="1:14" ht="26.4">
      <c r="A13" s="473" t="s">
        <v>1164</v>
      </c>
      <c r="B13" s="59" t="s">
        <v>1165</v>
      </c>
      <c r="C13" s="59" t="s">
        <v>1091</v>
      </c>
      <c r="D13" s="59">
        <v>0.06</v>
      </c>
      <c r="E13" s="59">
        <v>1</v>
      </c>
      <c r="F13" s="59">
        <v>52</v>
      </c>
      <c r="G13" s="59">
        <v>72</v>
      </c>
      <c r="H13" s="58" t="s">
        <v>1167</v>
      </c>
      <c r="I13" s="59">
        <v>10.5</v>
      </c>
      <c r="J13" s="59" t="s">
        <v>36</v>
      </c>
      <c r="K13" s="59">
        <v>84</v>
      </c>
      <c r="L13" s="59" t="s">
        <v>63</v>
      </c>
      <c r="M13" s="59" t="s">
        <v>63</v>
      </c>
      <c r="N13" s="75" t="s">
        <v>1168</v>
      </c>
    </row>
    <row r="14" spans="1:14" ht="26.4">
      <c r="A14" s="473" t="s">
        <v>1164</v>
      </c>
      <c r="B14" s="59" t="s">
        <v>1165</v>
      </c>
      <c r="C14" s="59" t="s">
        <v>1091</v>
      </c>
      <c r="D14" s="59">
        <v>0.06</v>
      </c>
      <c r="E14" s="59" t="s">
        <v>68</v>
      </c>
      <c r="F14" s="59">
        <v>52</v>
      </c>
      <c r="G14" s="59">
        <v>72</v>
      </c>
      <c r="H14" s="58" t="s">
        <v>1167</v>
      </c>
      <c r="I14" s="59">
        <v>10.5</v>
      </c>
      <c r="J14" s="59" t="s">
        <v>36</v>
      </c>
      <c r="K14" s="59">
        <v>84</v>
      </c>
      <c r="L14" s="59" t="s">
        <v>63</v>
      </c>
      <c r="M14" s="59" t="s">
        <v>63</v>
      </c>
      <c r="N14" s="75" t="s">
        <v>1168</v>
      </c>
    </row>
    <row r="15" spans="1:14" ht="26.4">
      <c r="A15" s="470" t="s">
        <v>1169</v>
      </c>
      <c r="B15" s="59" t="s">
        <v>1170</v>
      </c>
      <c r="C15" s="59" t="s">
        <v>972</v>
      </c>
      <c r="D15" s="59">
        <v>18</v>
      </c>
      <c r="E15" s="59">
        <v>1</v>
      </c>
      <c r="F15" s="59" t="s">
        <v>40</v>
      </c>
      <c r="G15" s="59">
        <v>73</v>
      </c>
      <c r="H15" s="58" t="s">
        <v>1171</v>
      </c>
      <c r="I15" s="59">
        <v>6.7</v>
      </c>
      <c r="J15" s="59" t="s">
        <v>1172</v>
      </c>
      <c r="K15" s="59">
        <v>82</v>
      </c>
      <c r="L15" s="59">
        <v>1.7</v>
      </c>
      <c r="M15" s="59">
        <v>14</v>
      </c>
      <c r="N15" s="75" t="s">
        <v>967</v>
      </c>
    </row>
    <row r="16" spans="1:14" ht="30.75" customHeight="1">
      <c r="A16" s="470" t="s">
        <v>893</v>
      </c>
      <c r="B16" s="58" t="s">
        <v>1173</v>
      </c>
      <c r="C16" s="59" t="s">
        <v>1174</v>
      </c>
      <c r="D16" s="59">
        <v>5</v>
      </c>
      <c r="E16" s="59">
        <v>1</v>
      </c>
      <c r="F16" s="59">
        <v>354</v>
      </c>
      <c r="G16" s="59">
        <v>44</v>
      </c>
      <c r="H16" s="58" t="s">
        <v>1175</v>
      </c>
      <c r="I16" s="59">
        <v>10</v>
      </c>
      <c r="J16" s="59" t="s">
        <v>1176</v>
      </c>
      <c r="K16" s="59">
        <v>54</v>
      </c>
      <c r="L16" s="59">
        <v>10.8</v>
      </c>
      <c r="M16" s="59" t="s">
        <v>63</v>
      </c>
      <c r="N16" s="752" t="s">
        <v>967</v>
      </c>
    </row>
    <row r="17" spans="1:14" ht="26.4">
      <c r="A17" s="473" t="s">
        <v>1177</v>
      </c>
      <c r="B17" s="58" t="s">
        <v>1178</v>
      </c>
      <c r="C17" s="59" t="s">
        <v>63</v>
      </c>
      <c r="D17" s="59">
        <v>0.5</v>
      </c>
      <c r="E17" s="59">
        <v>1</v>
      </c>
      <c r="F17" s="59">
        <v>331</v>
      </c>
      <c r="G17" s="59">
        <v>72</v>
      </c>
      <c r="H17" s="58" t="s">
        <v>1179</v>
      </c>
      <c r="I17" s="59">
        <v>34.4</v>
      </c>
      <c r="J17" s="59" t="s">
        <v>63</v>
      </c>
      <c r="K17" s="59">
        <v>86</v>
      </c>
      <c r="L17" s="59" t="s">
        <v>63</v>
      </c>
      <c r="M17" s="59" t="s">
        <v>63</v>
      </c>
      <c r="N17" s="75" t="s">
        <v>1168</v>
      </c>
    </row>
    <row r="18" spans="1:14" ht="26.4">
      <c r="A18" s="473" t="s">
        <v>1180</v>
      </c>
      <c r="B18" s="58" t="s">
        <v>1181</v>
      </c>
      <c r="C18" s="59" t="s">
        <v>63</v>
      </c>
      <c r="D18" s="59">
        <v>0.1</v>
      </c>
      <c r="E18" s="59">
        <v>2</v>
      </c>
      <c r="F18" s="59">
        <v>260</v>
      </c>
      <c r="G18" s="59">
        <v>37</v>
      </c>
      <c r="H18" s="58" t="s">
        <v>1182</v>
      </c>
      <c r="I18" s="59">
        <v>36</v>
      </c>
      <c r="J18" s="59" t="s">
        <v>63</v>
      </c>
      <c r="K18" s="59">
        <v>53</v>
      </c>
      <c r="L18" s="59" t="s">
        <v>63</v>
      </c>
      <c r="M18" s="59" t="s">
        <v>63</v>
      </c>
      <c r="N18" s="75" t="s">
        <v>1183</v>
      </c>
    </row>
    <row r="19" spans="1:14" ht="26.4">
      <c r="A19" s="473" t="s">
        <v>1180</v>
      </c>
      <c r="B19" s="58" t="s">
        <v>1184</v>
      </c>
      <c r="C19" s="59" t="s">
        <v>1185</v>
      </c>
      <c r="D19" s="59">
        <v>0.1</v>
      </c>
      <c r="E19" s="59">
        <v>2</v>
      </c>
      <c r="F19" s="59">
        <v>283</v>
      </c>
      <c r="G19" s="59">
        <v>32</v>
      </c>
      <c r="H19" s="58" t="s">
        <v>1186</v>
      </c>
      <c r="I19" s="59">
        <v>30.6</v>
      </c>
      <c r="J19" s="59" t="s">
        <v>63</v>
      </c>
      <c r="K19" s="59">
        <v>57</v>
      </c>
      <c r="L19" s="59">
        <v>8</v>
      </c>
      <c r="M19" s="59" t="s">
        <v>63</v>
      </c>
      <c r="N19" s="75" t="s">
        <v>1183</v>
      </c>
    </row>
    <row r="20" spans="1:14" ht="26.4">
      <c r="A20" s="473" t="s">
        <v>1180</v>
      </c>
      <c r="B20" s="58" t="s">
        <v>1184</v>
      </c>
      <c r="C20" s="59" t="s">
        <v>1185</v>
      </c>
      <c r="D20" s="59">
        <v>0.1</v>
      </c>
      <c r="E20" s="59">
        <v>2</v>
      </c>
      <c r="F20" s="59">
        <v>283</v>
      </c>
      <c r="G20" s="59">
        <v>38</v>
      </c>
      <c r="H20" s="58" t="s">
        <v>1186</v>
      </c>
      <c r="I20" s="59">
        <v>30.6</v>
      </c>
      <c r="J20" s="59" t="s">
        <v>63</v>
      </c>
      <c r="K20" s="59">
        <v>58</v>
      </c>
      <c r="L20" s="59">
        <v>8</v>
      </c>
      <c r="M20" s="59" t="s">
        <v>63</v>
      </c>
      <c r="N20" s="75" t="s">
        <v>1183</v>
      </c>
    </row>
    <row r="21" spans="1:14" ht="26.4">
      <c r="A21" s="473" t="s">
        <v>1187</v>
      </c>
      <c r="B21" s="59" t="s">
        <v>63</v>
      </c>
      <c r="C21" s="59" t="s">
        <v>63</v>
      </c>
      <c r="D21" s="59" t="s">
        <v>63</v>
      </c>
      <c r="E21" s="59">
        <v>1</v>
      </c>
      <c r="F21" s="59">
        <v>273</v>
      </c>
      <c r="G21" s="59">
        <v>50</v>
      </c>
      <c r="H21" s="58" t="s">
        <v>1188</v>
      </c>
      <c r="I21" s="59" t="s">
        <v>63</v>
      </c>
      <c r="J21" s="753"/>
      <c r="K21" s="59">
        <v>61</v>
      </c>
      <c r="L21" s="59" t="s">
        <v>63</v>
      </c>
      <c r="M21" s="59" t="s">
        <v>63</v>
      </c>
      <c r="N21" s="75" t="s">
        <v>1189</v>
      </c>
    </row>
    <row r="22" spans="1:14" ht="26.4">
      <c r="A22" s="473" t="s">
        <v>1190</v>
      </c>
      <c r="B22" s="59" t="s">
        <v>1191</v>
      </c>
      <c r="C22" s="59" t="s">
        <v>63</v>
      </c>
      <c r="D22" s="59" t="s">
        <v>63</v>
      </c>
      <c r="E22" s="59" t="s">
        <v>63</v>
      </c>
      <c r="F22" s="59">
        <v>0</v>
      </c>
      <c r="G22" s="59">
        <v>30</v>
      </c>
      <c r="H22" s="58" t="s">
        <v>1192</v>
      </c>
      <c r="I22" s="59">
        <v>17</v>
      </c>
      <c r="J22" s="59" t="s">
        <v>50</v>
      </c>
      <c r="K22" s="59">
        <v>40</v>
      </c>
      <c r="L22" s="59">
        <v>4</v>
      </c>
      <c r="M22" s="59" t="s">
        <v>63</v>
      </c>
      <c r="N22" s="75" t="s">
        <v>1189</v>
      </c>
    </row>
    <row r="23" spans="1:14" ht="26.4">
      <c r="A23" s="473" t="s">
        <v>1190</v>
      </c>
      <c r="B23" s="59" t="s">
        <v>1191</v>
      </c>
      <c r="C23" s="59" t="s">
        <v>63</v>
      </c>
      <c r="D23" s="59" t="s">
        <v>63</v>
      </c>
      <c r="E23" s="59" t="s">
        <v>63</v>
      </c>
      <c r="F23" s="59">
        <v>120</v>
      </c>
      <c r="G23" s="59">
        <v>30</v>
      </c>
      <c r="H23" s="58" t="s">
        <v>1192</v>
      </c>
      <c r="I23" s="59">
        <v>17</v>
      </c>
      <c r="J23" s="59" t="s">
        <v>50</v>
      </c>
      <c r="K23" s="59">
        <v>40</v>
      </c>
      <c r="L23" s="59">
        <v>4</v>
      </c>
      <c r="M23" s="59" t="s">
        <v>63</v>
      </c>
      <c r="N23" s="75" t="s">
        <v>1189</v>
      </c>
    </row>
    <row r="24" spans="1:14" ht="26.4">
      <c r="A24" s="473" t="s">
        <v>1190</v>
      </c>
      <c r="B24" s="59" t="s">
        <v>1191</v>
      </c>
      <c r="C24" s="59" t="s">
        <v>63</v>
      </c>
      <c r="D24" s="59" t="s">
        <v>63</v>
      </c>
      <c r="E24" s="59" t="s">
        <v>63</v>
      </c>
      <c r="F24" s="59">
        <v>240</v>
      </c>
      <c r="G24" s="59">
        <v>30</v>
      </c>
      <c r="H24" s="58" t="s">
        <v>1192</v>
      </c>
      <c r="I24" s="59">
        <v>17</v>
      </c>
      <c r="J24" s="59" t="s">
        <v>50</v>
      </c>
      <c r="K24" s="59">
        <v>40</v>
      </c>
      <c r="L24" s="59">
        <v>4</v>
      </c>
      <c r="M24" s="59" t="s">
        <v>63</v>
      </c>
      <c r="N24" s="75" t="s">
        <v>1189</v>
      </c>
    </row>
    <row r="25" spans="1:14">
      <c r="A25" s="473" t="s">
        <v>1193</v>
      </c>
      <c r="B25" s="59" t="s">
        <v>1194</v>
      </c>
      <c r="C25" s="59" t="s">
        <v>63</v>
      </c>
      <c r="D25" s="59">
        <v>5</v>
      </c>
      <c r="E25" s="59">
        <v>1</v>
      </c>
      <c r="F25" s="59">
        <v>270</v>
      </c>
      <c r="G25" s="59">
        <v>27</v>
      </c>
      <c r="H25" s="58" t="s">
        <v>1195</v>
      </c>
      <c r="I25" s="59">
        <v>35.299999999999997</v>
      </c>
      <c r="J25" s="59" t="s">
        <v>63</v>
      </c>
      <c r="K25" s="59">
        <v>39</v>
      </c>
      <c r="L25" s="59" t="s">
        <v>63</v>
      </c>
      <c r="M25" s="59" t="s">
        <v>63</v>
      </c>
      <c r="N25" s="75" t="s">
        <v>1196</v>
      </c>
    </row>
    <row r="26" spans="1:14" ht="26.4">
      <c r="A26" s="473" t="s">
        <v>1190</v>
      </c>
      <c r="B26" s="59" t="s">
        <v>63</v>
      </c>
      <c r="C26" s="59" t="s">
        <v>63</v>
      </c>
      <c r="D26" s="59" t="s">
        <v>63</v>
      </c>
      <c r="E26" s="59" t="s">
        <v>63</v>
      </c>
      <c r="F26" s="59">
        <v>20</v>
      </c>
      <c r="G26" s="59">
        <v>68</v>
      </c>
      <c r="H26" s="58" t="s">
        <v>1197</v>
      </c>
      <c r="I26" s="59">
        <v>17</v>
      </c>
      <c r="J26" s="59" t="s">
        <v>1198</v>
      </c>
      <c r="K26" s="59">
        <v>83</v>
      </c>
      <c r="L26" s="59" t="s">
        <v>63</v>
      </c>
      <c r="M26" s="59" t="s">
        <v>63</v>
      </c>
      <c r="N26" s="75" t="s">
        <v>1199</v>
      </c>
    </row>
    <row r="27" spans="1:14" ht="26.4">
      <c r="A27" s="473" t="s">
        <v>1190</v>
      </c>
      <c r="B27" s="59" t="s">
        <v>63</v>
      </c>
      <c r="C27" s="59" t="s">
        <v>63</v>
      </c>
      <c r="D27" s="59" t="s">
        <v>63</v>
      </c>
      <c r="E27" s="59" t="s">
        <v>63</v>
      </c>
      <c r="F27" s="59">
        <v>240</v>
      </c>
      <c r="G27" s="59">
        <v>68</v>
      </c>
      <c r="H27" s="58" t="s">
        <v>1197</v>
      </c>
      <c r="I27" s="59">
        <v>17</v>
      </c>
      <c r="J27" s="59" t="s">
        <v>1198</v>
      </c>
      <c r="K27" s="59">
        <v>83</v>
      </c>
      <c r="L27" s="59" t="s">
        <v>63</v>
      </c>
      <c r="M27" s="59" t="s">
        <v>63</v>
      </c>
      <c r="N27" s="75" t="s">
        <v>1199</v>
      </c>
    </row>
    <row r="28" spans="1:14" ht="26.4">
      <c r="A28" s="473" t="s">
        <v>1190</v>
      </c>
      <c r="B28" s="59" t="s">
        <v>63</v>
      </c>
      <c r="C28" s="59" t="s">
        <v>63</v>
      </c>
      <c r="D28" s="59" t="s">
        <v>63</v>
      </c>
      <c r="E28" s="59" t="s">
        <v>63</v>
      </c>
      <c r="F28" s="59">
        <v>320</v>
      </c>
      <c r="G28" s="59">
        <v>68</v>
      </c>
      <c r="H28" s="58" t="s">
        <v>1197</v>
      </c>
      <c r="I28" s="59">
        <v>17</v>
      </c>
      <c r="J28" s="59" t="s">
        <v>1198</v>
      </c>
      <c r="K28" s="59">
        <v>83</v>
      </c>
      <c r="L28" s="59" t="s">
        <v>63</v>
      </c>
      <c r="M28" s="59" t="s">
        <v>63</v>
      </c>
      <c r="N28" s="75" t="s">
        <v>1199</v>
      </c>
    </row>
    <row r="29" spans="1:14">
      <c r="A29" s="473" t="s">
        <v>1200</v>
      </c>
      <c r="B29" s="59" t="s">
        <v>63</v>
      </c>
      <c r="C29" s="59" t="s">
        <v>63</v>
      </c>
      <c r="D29" s="59" t="s">
        <v>63</v>
      </c>
      <c r="E29" s="59" t="s">
        <v>63</v>
      </c>
      <c r="F29" s="59" t="s">
        <v>63</v>
      </c>
      <c r="G29" s="59" t="s">
        <v>63</v>
      </c>
      <c r="H29" s="59" t="s">
        <v>63</v>
      </c>
      <c r="I29" s="59" t="s">
        <v>63</v>
      </c>
      <c r="J29" s="59" t="s">
        <v>63</v>
      </c>
      <c r="K29" s="59" t="s">
        <v>63</v>
      </c>
      <c r="L29" s="59" t="s">
        <v>63</v>
      </c>
      <c r="M29" s="59" t="s">
        <v>63</v>
      </c>
      <c r="N29" s="474" t="s">
        <v>967</v>
      </c>
    </row>
    <row r="30" spans="1:14" ht="26.4">
      <c r="A30" s="470" t="s">
        <v>814</v>
      </c>
      <c r="B30" s="12">
        <v>5325</v>
      </c>
      <c r="C30" s="58" t="s">
        <v>1132</v>
      </c>
      <c r="D30" s="136">
        <v>0.2</v>
      </c>
      <c r="E30" s="58">
        <v>1</v>
      </c>
      <c r="F30" s="73" t="s">
        <v>1201</v>
      </c>
      <c r="G30" s="58">
        <v>72</v>
      </c>
      <c r="H30" s="58" t="s">
        <v>1134</v>
      </c>
      <c r="I30" s="58">
        <v>16</v>
      </c>
      <c r="J30" s="58" t="s">
        <v>1135</v>
      </c>
      <c r="K30" s="58">
        <v>84</v>
      </c>
      <c r="L30" s="58">
        <v>0</v>
      </c>
      <c r="M30" s="59" t="s">
        <v>63</v>
      </c>
      <c r="N30" s="474" t="s">
        <v>967</v>
      </c>
    </row>
    <row r="31" spans="1:14" ht="26.4">
      <c r="A31" s="305" t="s">
        <v>814</v>
      </c>
      <c r="B31" s="364">
        <v>5325</v>
      </c>
      <c r="C31" s="163" t="s">
        <v>1132</v>
      </c>
      <c r="D31" s="754">
        <v>0.2</v>
      </c>
      <c r="E31" s="163">
        <v>1</v>
      </c>
      <c r="F31" s="163" t="s">
        <v>1202</v>
      </c>
      <c r="G31" s="163">
        <v>72</v>
      </c>
      <c r="H31" s="163" t="s">
        <v>1134</v>
      </c>
      <c r="I31" s="163">
        <v>16</v>
      </c>
      <c r="J31" s="163" t="s">
        <v>1135</v>
      </c>
      <c r="K31" s="163">
        <v>84</v>
      </c>
      <c r="L31" s="163">
        <v>0</v>
      </c>
      <c r="M31" s="476" t="s">
        <v>63</v>
      </c>
      <c r="N31" s="478" t="s">
        <v>967</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800" t="s">
        <v>1203</v>
      </c>
      <c r="B1" s="801"/>
      <c r="C1" s="801"/>
      <c r="D1" s="801"/>
      <c r="E1" s="801"/>
      <c r="F1" s="801"/>
      <c r="G1" s="801"/>
      <c r="H1" s="801"/>
      <c r="I1" s="801"/>
      <c r="J1" s="801"/>
      <c r="K1" s="801"/>
      <c r="L1" s="801"/>
      <c r="M1" s="801"/>
      <c r="N1" s="80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44" t="s">
        <v>1119</v>
      </c>
      <c r="B5" s="35" t="s">
        <v>1204</v>
      </c>
      <c r="C5" s="35" t="s">
        <v>1150</v>
      </c>
      <c r="D5" s="35">
        <v>1</v>
      </c>
      <c r="E5" s="35">
        <v>2</v>
      </c>
      <c r="F5" s="35">
        <v>33</v>
      </c>
      <c r="G5" s="35">
        <v>61</v>
      </c>
      <c r="H5" s="35" t="s">
        <v>1151</v>
      </c>
      <c r="I5" s="35">
        <v>40.299999999999997</v>
      </c>
      <c r="J5" s="35" t="s">
        <v>1122</v>
      </c>
      <c r="K5" s="35">
        <v>75</v>
      </c>
      <c r="L5" s="35">
        <v>4.9000000000000004</v>
      </c>
      <c r="M5" s="37" t="s">
        <v>63</v>
      </c>
      <c r="N5" s="26" t="s">
        <v>967</v>
      </c>
    </row>
    <row r="6" spans="1:14" ht="39.6">
      <c r="A6" s="444" t="s">
        <v>1119</v>
      </c>
      <c r="B6" s="35" t="s">
        <v>1205</v>
      </c>
      <c r="C6" s="35" t="s">
        <v>1150</v>
      </c>
      <c r="D6" s="35">
        <v>1</v>
      </c>
      <c r="E6" s="35">
        <v>2</v>
      </c>
      <c r="F6" s="35">
        <v>193</v>
      </c>
      <c r="G6" s="35">
        <v>61</v>
      </c>
      <c r="H6" s="35" t="s">
        <v>1151</v>
      </c>
      <c r="I6" s="35">
        <v>40.299999999999997</v>
      </c>
      <c r="J6" s="35" t="s">
        <v>1122</v>
      </c>
      <c r="K6" s="35">
        <v>75</v>
      </c>
      <c r="L6" s="35">
        <v>4.9000000000000004</v>
      </c>
      <c r="M6" s="37" t="s">
        <v>63</v>
      </c>
      <c r="N6" s="26" t="s">
        <v>967</v>
      </c>
    </row>
    <row r="7" spans="1:14" ht="60" customHeight="1">
      <c r="A7" s="479" t="s">
        <v>1124</v>
      </c>
      <c r="B7" s="35" t="s">
        <v>1206</v>
      </c>
      <c r="C7" s="37" t="s">
        <v>1126</v>
      </c>
      <c r="D7" s="37">
        <v>11</v>
      </c>
      <c r="E7" s="37">
        <v>1</v>
      </c>
      <c r="F7" s="6" t="s">
        <v>1162</v>
      </c>
      <c r="G7" s="37">
        <v>63</v>
      </c>
      <c r="H7" s="3" t="s">
        <v>1207</v>
      </c>
      <c r="I7" s="9">
        <v>5.15</v>
      </c>
      <c r="J7" s="4" t="s">
        <v>1128</v>
      </c>
      <c r="K7" s="37">
        <v>70</v>
      </c>
      <c r="L7" s="37">
        <v>7.4</v>
      </c>
      <c r="M7" s="37" t="s">
        <v>63</v>
      </c>
      <c r="N7" s="26" t="s">
        <v>967</v>
      </c>
    </row>
    <row r="8" spans="1:14" ht="52.8">
      <c r="A8" s="444" t="s">
        <v>1129</v>
      </c>
      <c r="B8" s="14" t="s">
        <v>1130</v>
      </c>
      <c r="C8" s="37" t="s">
        <v>1011</v>
      </c>
      <c r="D8" s="37">
        <v>8</v>
      </c>
      <c r="E8" s="37">
        <v>1</v>
      </c>
      <c r="F8" s="6">
        <v>19</v>
      </c>
      <c r="G8" s="37">
        <v>63</v>
      </c>
      <c r="H8" s="3" t="s">
        <v>1131</v>
      </c>
      <c r="I8" s="37" t="s">
        <v>63</v>
      </c>
      <c r="J8" s="4" t="s">
        <v>1128</v>
      </c>
      <c r="K8" s="37">
        <v>72</v>
      </c>
      <c r="L8" s="37">
        <v>6.5</v>
      </c>
      <c r="M8" s="37" t="s">
        <v>63</v>
      </c>
      <c r="N8" s="26" t="s">
        <v>967</v>
      </c>
    </row>
    <row r="9" spans="1:14" ht="26.4">
      <c r="A9" s="479" t="s">
        <v>1164</v>
      </c>
      <c r="B9" s="37" t="s">
        <v>1165</v>
      </c>
      <c r="C9" s="6" t="s">
        <v>1091</v>
      </c>
      <c r="D9" s="37" t="s">
        <v>63</v>
      </c>
      <c r="E9" s="37">
        <v>1</v>
      </c>
      <c r="F9" s="6">
        <v>31</v>
      </c>
      <c r="G9" s="37">
        <v>50</v>
      </c>
      <c r="H9" s="3" t="s">
        <v>1167</v>
      </c>
      <c r="I9" s="37">
        <v>10.5</v>
      </c>
      <c r="J9" s="37" t="s">
        <v>36</v>
      </c>
      <c r="K9" s="37" t="s">
        <v>63</v>
      </c>
      <c r="L9" s="37" t="s">
        <v>63</v>
      </c>
      <c r="M9" s="37" t="s">
        <v>63</v>
      </c>
      <c r="N9" s="26" t="s">
        <v>2031</v>
      </c>
    </row>
    <row r="10" spans="1:14" ht="26.4">
      <c r="A10" s="479" t="s">
        <v>1164</v>
      </c>
      <c r="B10" s="37" t="s">
        <v>1165</v>
      </c>
      <c r="C10" s="6" t="s">
        <v>1091</v>
      </c>
      <c r="D10" s="37" t="s">
        <v>63</v>
      </c>
      <c r="E10" s="37" t="s">
        <v>68</v>
      </c>
      <c r="F10" s="6">
        <v>31</v>
      </c>
      <c r="G10" s="37">
        <v>50</v>
      </c>
      <c r="H10" s="3" t="s">
        <v>1167</v>
      </c>
      <c r="I10" s="37">
        <v>10.5</v>
      </c>
      <c r="J10" s="37" t="s">
        <v>36</v>
      </c>
      <c r="K10" s="37" t="s">
        <v>63</v>
      </c>
      <c r="L10" s="37" t="s">
        <v>63</v>
      </c>
      <c r="M10" s="37" t="s">
        <v>63</v>
      </c>
      <c r="N10" s="26" t="s">
        <v>2031</v>
      </c>
    </row>
    <row r="11" spans="1:14" ht="26.4">
      <c r="A11" s="479" t="s">
        <v>1164</v>
      </c>
      <c r="B11" s="37" t="s">
        <v>1165</v>
      </c>
      <c r="C11" s="6" t="s">
        <v>1091</v>
      </c>
      <c r="D11" s="37" t="s">
        <v>63</v>
      </c>
      <c r="E11" s="37">
        <v>1</v>
      </c>
      <c r="F11" s="6">
        <v>195</v>
      </c>
      <c r="G11" s="37">
        <v>50</v>
      </c>
      <c r="H11" s="3" t="s">
        <v>1167</v>
      </c>
      <c r="I11" s="37">
        <v>10.5</v>
      </c>
      <c r="J11" s="37" t="s">
        <v>36</v>
      </c>
      <c r="K11" s="37" t="s">
        <v>63</v>
      </c>
      <c r="L11" s="37" t="s">
        <v>63</v>
      </c>
      <c r="M11" s="37" t="s">
        <v>63</v>
      </c>
      <c r="N11" s="26" t="s">
        <v>2031</v>
      </c>
    </row>
    <row r="12" spans="1:14" ht="26.4">
      <c r="A12" s="480" t="s">
        <v>1164</v>
      </c>
      <c r="B12" s="316" t="s">
        <v>1165</v>
      </c>
      <c r="C12" s="277" t="s">
        <v>1091</v>
      </c>
      <c r="D12" s="316" t="s">
        <v>63</v>
      </c>
      <c r="E12" s="316" t="s">
        <v>50</v>
      </c>
      <c r="F12" s="277">
        <v>195</v>
      </c>
      <c r="G12" s="316">
        <v>50</v>
      </c>
      <c r="H12" s="276" t="s">
        <v>1167</v>
      </c>
      <c r="I12" s="316">
        <v>10.5</v>
      </c>
      <c r="J12" s="316" t="s">
        <v>36</v>
      </c>
      <c r="K12" s="316" t="s">
        <v>63</v>
      </c>
      <c r="L12" s="316" t="s">
        <v>63</v>
      </c>
      <c r="M12" s="316" t="s">
        <v>63</v>
      </c>
      <c r="N12" s="504" t="s">
        <v>2031</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807" t="s">
        <v>1209</v>
      </c>
      <c r="B1" s="807"/>
      <c r="C1" s="807"/>
      <c r="D1" s="807"/>
      <c r="E1" s="807"/>
      <c r="F1" s="807"/>
      <c r="G1" s="807"/>
      <c r="H1" s="807"/>
      <c r="I1" s="807"/>
      <c r="J1" s="807"/>
      <c r="K1" s="807"/>
      <c r="L1" s="807"/>
      <c r="M1" s="807"/>
      <c r="N1" s="807"/>
    </row>
    <row r="2" spans="1:34" ht="39.6">
      <c r="A2" s="469" t="s">
        <v>1</v>
      </c>
      <c r="B2" s="169" t="s">
        <v>2</v>
      </c>
      <c r="C2" s="169" t="s">
        <v>3</v>
      </c>
      <c r="D2" s="169" t="s">
        <v>4</v>
      </c>
      <c r="E2" s="169" t="s">
        <v>744</v>
      </c>
      <c r="F2" s="169" t="s">
        <v>5</v>
      </c>
      <c r="G2" s="169" t="s">
        <v>6</v>
      </c>
      <c r="H2" s="169" t="s">
        <v>7</v>
      </c>
      <c r="I2" s="169" t="s">
        <v>8</v>
      </c>
      <c r="J2" s="169" t="s">
        <v>9</v>
      </c>
      <c r="K2" s="169" t="s">
        <v>10</v>
      </c>
      <c r="L2" s="169" t="s">
        <v>11</v>
      </c>
      <c r="M2" s="169" t="s">
        <v>905</v>
      </c>
      <c r="N2" s="471" t="s">
        <v>13</v>
      </c>
    </row>
    <row r="3" spans="1:34">
      <c r="A3" s="470" t="s">
        <v>14</v>
      </c>
      <c r="B3" s="58" t="s">
        <v>15</v>
      </c>
      <c r="C3" s="58"/>
      <c r="D3" s="58" t="s">
        <v>16</v>
      </c>
      <c r="E3" s="58" t="s">
        <v>17</v>
      </c>
      <c r="F3" s="58" t="s">
        <v>18</v>
      </c>
      <c r="G3" s="58" t="s">
        <v>19</v>
      </c>
      <c r="H3" s="58" t="s">
        <v>19</v>
      </c>
      <c r="I3" s="58" t="s">
        <v>20</v>
      </c>
      <c r="J3" s="58"/>
      <c r="K3" s="58" t="s">
        <v>19</v>
      </c>
      <c r="L3" s="58" t="s">
        <v>20</v>
      </c>
      <c r="M3" s="58" t="s">
        <v>16</v>
      </c>
      <c r="N3" s="75" t="s">
        <v>21</v>
      </c>
    </row>
    <row r="4" spans="1:34">
      <c r="A4" s="469">
        <v>1</v>
      </c>
      <c r="B4" s="448">
        <v>2</v>
      </c>
      <c r="C4" s="448">
        <v>3</v>
      </c>
      <c r="D4" s="448">
        <v>4</v>
      </c>
      <c r="E4" s="448">
        <v>5</v>
      </c>
      <c r="F4" s="448">
        <v>6</v>
      </c>
      <c r="G4" s="448">
        <v>7</v>
      </c>
      <c r="H4" s="448">
        <v>8</v>
      </c>
      <c r="I4" s="448">
        <v>9</v>
      </c>
      <c r="J4" s="448">
        <v>10</v>
      </c>
      <c r="K4" s="448">
        <v>11</v>
      </c>
      <c r="L4" s="448">
        <v>12</v>
      </c>
      <c r="M4" s="448">
        <v>13</v>
      </c>
      <c r="N4" s="471">
        <v>14</v>
      </c>
      <c r="O4" s="16"/>
      <c r="P4" s="16"/>
      <c r="Q4" s="16"/>
      <c r="R4" s="16"/>
      <c r="S4" s="16"/>
      <c r="T4" s="16"/>
      <c r="U4" s="16"/>
      <c r="V4" s="16"/>
      <c r="W4" s="16"/>
      <c r="X4" s="16"/>
      <c r="Y4" s="16"/>
      <c r="Z4" s="16"/>
      <c r="AA4" s="16"/>
      <c r="AB4" s="16"/>
      <c r="AC4" s="16"/>
      <c r="AD4" s="16"/>
      <c r="AE4" s="16"/>
      <c r="AF4" s="16"/>
      <c r="AG4" s="16"/>
      <c r="AH4" s="16"/>
    </row>
    <row r="5" spans="1:34" ht="26.4">
      <c r="A5" s="312" t="s">
        <v>1148</v>
      </c>
      <c r="B5" s="35" t="s">
        <v>1210</v>
      </c>
      <c r="C5" s="35" t="s">
        <v>1150</v>
      </c>
      <c r="D5" s="35">
        <v>1</v>
      </c>
      <c r="E5" s="35">
        <v>2</v>
      </c>
      <c r="F5" s="35">
        <v>13</v>
      </c>
      <c r="G5" s="35">
        <v>40</v>
      </c>
      <c r="H5" s="35" t="s">
        <v>1151</v>
      </c>
      <c r="I5" s="35">
        <v>40.299999999999997</v>
      </c>
      <c r="J5" s="35" t="s">
        <v>1122</v>
      </c>
      <c r="K5" s="35">
        <v>49</v>
      </c>
      <c r="L5" s="9">
        <v>3.1</v>
      </c>
      <c r="M5" s="37" t="s">
        <v>63</v>
      </c>
      <c r="N5" s="355" t="s">
        <v>967</v>
      </c>
      <c r="O5" s="16"/>
      <c r="P5" s="16"/>
      <c r="Q5" s="16"/>
      <c r="R5" s="16"/>
      <c r="S5" s="16"/>
      <c r="T5" s="16"/>
      <c r="U5" s="16"/>
      <c r="V5" s="16"/>
      <c r="W5" s="16"/>
      <c r="X5" s="16"/>
      <c r="Y5" s="16"/>
      <c r="Z5" s="16"/>
      <c r="AA5" s="16"/>
      <c r="AB5" s="16"/>
      <c r="AC5" s="16"/>
      <c r="AD5" s="16"/>
      <c r="AE5" s="16"/>
      <c r="AF5" s="16"/>
      <c r="AG5" s="16"/>
      <c r="AH5" s="16"/>
    </row>
    <row r="6" spans="1:34" ht="26.4">
      <c r="A6" s="312" t="s">
        <v>1148</v>
      </c>
      <c r="B6" s="35" t="s">
        <v>1211</v>
      </c>
      <c r="C6" s="35" t="s">
        <v>1150</v>
      </c>
      <c r="D6" s="35">
        <v>1</v>
      </c>
      <c r="E6" s="35">
        <v>2</v>
      </c>
      <c r="F6" s="35">
        <v>202</v>
      </c>
      <c r="G6" s="35">
        <v>40</v>
      </c>
      <c r="H6" s="35" t="s">
        <v>1151</v>
      </c>
      <c r="I6" s="35">
        <v>40.299999999999997</v>
      </c>
      <c r="J6" s="35" t="s">
        <v>1122</v>
      </c>
      <c r="K6" s="35">
        <v>49</v>
      </c>
      <c r="L6" s="9">
        <v>3.1</v>
      </c>
      <c r="M6" s="37" t="s">
        <v>63</v>
      </c>
      <c r="N6" s="355" t="s">
        <v>967</v>
      </c>
      <c r="O6" s="16"/>
      <c r="P6" s="16"/>
      <c r="Q6" s="16"/>
      <c r="R6" s="16"/>
      <c r="S6" s="16"/>
      <c r="T6" s="16"/>
      <c r="U6" s="16"/>
      <c r="V6" s="16"/>
      <c r="W6" s="16"/>
      <c r="X6" s="16"/>
      <c r="Y6" s="16"/>
      <c r="Z6" s="16"/>
      <c r="AA6" s="16"/>
      <c r="AB6" s="16"/>
      <c r="AC6" s="16"/>
      <c r="AD6" s="16"/>
      <c r="AE6" s="16"/>
      <c r="AF6" s="16"/>
      <c r="AG6" s="16"/>
      <c r="AH6" s="16"/>
    </row>
    <row r="7" spans="1:34" ht="26.4">
      <c r="A7" s="479" t="s">
        <v>1124</v>
      </c>
      <c r="B7" s="3" t="s">
        <v>1212</v>
      </c>
      <c r="C7" s="37" t="s">
        <v>1126</v>
      </c>
      <c r="D7" s="6">
        <v>15</v>
      </c>
      <c r="E7" s="6">
        <v>1</v>
      </c>
      <c r="F7" s="6" t="s">
        <v>1162</v>
      </c>
      <c r="G7" s="6">
        <v>42</v>
      </c>
      <c r="H7" s="3" t="s">
        <v>1207</v>
      </c>
      <c r="I7" s="9">
        <v>5.15</v>
      </c>
      <c r="J7" s="4" t="s">
        <v>1128</v>
      </c>
      <c r="K7" s="37">
        <v>48</v>
      </c>
      <c r="L7" s="37">
        <v>4.32</v>
      </c>
      <c r="M7" s="37" t="s">
        <v>63</v>
      </c>
      <c r="N7" s="26" t="s">
        <v>967</v>
      </c>
      <c r="O7" s="16"/>
      <c r="P7" s="16"/>
      <c r="Q7" s="16"/>
      <c r="R7" s="16"/>
      <c r="S7" s="16"/>
      <c r="T7" s="16"/>
      <c r="U7" s="16"/>
      <c r="V7" s="16"/>
      <c r="W7" s="16"/>
      <c r="X7" s="16"/>
      <c r="Y7" s="16"/>
      <c r="Z7" s="16"/>
      <c r="AA7" s="16"/>
      <c r="AB7" s="16"/>
      <c r="AC7" s="16"/>
      <c r="AD7" s="16"/>
      <c r="AE7" s="16"/>
      <c r="AF7" s="16"/>
      <c r="AG7" s="16"/>
      <c r="AH7" s="16"/>
    </row>
    <row r="8" spans="1:34" ht="52.8">
      <c r="A8" s="444" t="s">
        <v>1129</v>
      </c>
      <c r="B8" s="14" t="s">
        <v>1130</v>
      </c>
      <c r="C8" s="37" t="s">
        <v>1011</v>
      </c>
      <c r="D8" s="37">
        <v>8</v>
      </c>
      <c r="E8" s="59">
        <v>1</v>
      </c>
      <c r="F8" s="6">
        <v>19</v>
      </c>
      <c r="G8" s="6">
        <v>42</v>
      </c>
      <c r="H8" s="3" t="s">
        <v>1213</v>
      </c>
      <c r="I8" s="37" t="s">
        <v>63</v>
      </c>
      <c r="J8" s="9" t="s">
        <v>1128</v>
      </c>
      <c r="K8" s="37">
        <v>48</v>
      </c>
      <c r="L8" s="37">
        <v>4.32</v>
      </c>
      <c r="M8" s="37" t="s">
        <v>63</v>
      </c>
      <c r="N8" s="26" t="s">
        <v>967</v>
      </c>
      <c r="O8" s="16"/>
      <c r="P8" s="16"/>
      <c r="Q8" s="16"/>
      <c r="R8" s="16"/>
      <c r="S8" s="16"/>
      <c r="T8" s="16"/>
      <c r="U8" s="16"/>
      <c r="V8" s="16"/>
      <c r="W8" s="16"/>
      <c r="X8" s="16"/>
      <c r="Y8" s="16"/>
      <c r="Z8" s="16"/>
      <c r="AA8" s="16"/>
      <c r="AB8" s="16"/>
      <c r="AC8" s="16"/>
      <c r="AD8" s="16"/>
      <c r="AE8" s="16"/>
      <c r="AF8" s="16"/>
      <c r="AG8" s="16"/>
      <c r="AH8" s="16"/>
    </row>
    <row r="9" spans="1:34" ht="26.4">
      <c r="A9" s="479" t="s">
        <v>1164</v>
      </c>
      <c r="B9" s="37" t="s">
        <v>1165</v>
      </c>
      <c r="C9" s="6" t="s">
        <v>1091</v>
      </c>
      <c r="D9" s="37" t="s">
        <v>63</v>
      </c>
      <c r="E9" s="37">
        <v>1</v>
      </c>
      <c r="F9" s="37">
        <v>13</v>
      </c>
      <c r="G9" s="37">
        <v>36</v>
      </c>
      <c r="H9" s="3" t="s">
        <v>1167</v>
      </c>
      <c r="I9" s="37" t="s">
        <v>63</v>
      </c>
      <c r="J9" s="37" t="s">
        <v>36</v>
      </c>
      <c r="K9" s="37">
        <v>45</v>
      </c>
      <c r="L9" s="37" t="s">
        <v>63</v>
      </c>
      <c r="M9" s="37" t="s">
        <v>63</v>
      </c>
      <c r="N9" s="26" t="s">
        <v>1168</v>
      </c>
    </row>
    <row r="10" spans="1:34" ht="26.4">
      <c r="A10" s="480" t="s">
        <v>1164</v>
      </c>
      <c r="B10" s="316" t="s">
        <v>1165</v>
      </c>
      <c r="C10" s="277" t="s">
        <v>1091</v>
      </c>
      <c r="D10" s="316" t="s">
        <v>63</v>
      </c>
      <c r="E10" s="316" t="s">
        <v>50</v>
      </c>
      <c r="F10" s="316">
        <v>13</v>
      </c>
      <c r="G10" s="316">
        <v>37</v>
      </c>
      <c r="H10" s="276" t="s">
        <v>1167</v>
      </c>
      <c r="I10" s="316" t="s">
        <v>63</v>
      </c>
      <c r="J10" s="316" t="s">
        <v>36</v>
      </c>
      <c r="K10" s="316">
        <v>45</v>
      </c>
      <c r="L10" s="316" t="s">
        <v>63</v>
      </c>
      <c r="M10" s="316" t="s">
        <v>63</v>
      </c>
      <c r="N10" s="504" t="s">
        <v>1168</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803" t="s">
        <v>1367</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47">
        <v>1</v>
      </c>
      <c r="B4" s="1">
        <v>2</v>
      </c>
      <c r="C4" s="1">
        <v>3</v>
      </c>
      <c r="D4" s="1">
        <v>4</v>
      </c>
      <c r="E4" s="1">
        <v>5</v>
      </c>
      <c r="F4" s="1">
        <v>6</v>
      </c>
      <c r="G4" s="1">
        <v>7</v>
      </c>
      <c r="H4" s="1">
        <v>8</v>
      </c>
      <c r="I4" s="1">
        <v>9</v>
      </c>
      <c r="J4" s="1">
        <v>10</v>
      </c>
      <c r="K4" s="1">
        <v>11</v>
      </c>
      <c r="L4" s="1">
        <v>12</v>
      </c>
      <c r="M4" s="1">
        <v>13</v>
      </c>
      <c r="N4" s="446">
        <v>14</v>
      </c>
    </row>
    <row r="5" spans="1:14" ht="26.4">
      <c r="A5" s="505" t="s">
        <v>1331</v>
      </c>
      <c r="B5" s="92" t="s">
        <v>1332</v>
      </c>
      <c r="C5" s="92" t="s">
        <v>902</v>
      </c>
      <c r="D5" s="92">
        <v>1</v>
      </c>
      <c r="E5" s="76">
        <v>2</v>
      </c>
      <c r="F5" s="12" t="s">
        <v>1333</v>
      </c>
      <c r="G5" s="12">
        <v>40</v>
      </c>
      <c r="H5" s="76" t="s">
        <v>1334</v>
      </c>
      <c r="I5" s="12">
        <v>40.799999999999997</v>
      </c>
      <c r="J5" s="92" t="s">
        <v>784</v>
      </c>
      <c r="K5" s="12">
        <v>50</v>
      </c>
      <c r="L5" s="72">
        <v>5</v>
      </c>
      <c r="M5" s="12"/>
      <c r="N5" s="508" t="s">
        <v>1335</v>
      </c>
    </row>
    <row r="6" spans="1:14" ht="26.4">
      <c r="A6" s="505" t="s">
        <v>1331</v>
      </c>
      <c r="B6" s="92" t="s">
        <v>1332</v>
      </c>
      <c r="C6" s="92" t="s">
        <v>902</v>
      </c>
      <c r="D6" s="92">
        <v>1</v>
      </c>
      <c r="E6" s="76">
        <v>2</v>
      </c>
      <c r="F6" s="12" t="s">
        <v>1336</v>
      </c>
      <c r="G6" s="12">
        <v>40</v>
      </c>
      <c r="H6" s="76" t="s">
        <v>1334</v>
      </c>
      <c r="I6" s="12">
        <v>40.799999999999997</v>
      </c>
      <c r="J6" s="92" t="s">
        <v>784</v>
      </c>
      <c r="K6" s="12">
        <v>50</v>
      </c>
      <c r="L6" s="72">
        <v>5</v>
      </c>
      <c r="M6" s="12"/>
      <c r="N6" s="508" t="s">
        <v>1335</v>
      </c>
    </row>
    <row r="7" spans="1:14" ht="19.8">
      <c r="A7" s="505" t="s">
        <v>1337</v>
      </c>
      <c r="B7" s="92" t="s">
        <v>1062</v>
      </c>
      <c r="C7" s="92" t="s">
        <v>717</v>
      </c>
      <c r="D7" s="92">
        <v>13</v>
      </c>
      <c r="E7" s="76">
        <v>1</v>
      </c>
      <c r="F7" s="12" t="s">
        <v>1338</v>
      </c>
      <c r="G7" s="12">
        <v>41</v>
      </c>
      <c r="H7" s="92" t="s">
        <v>899</v>
      </c>
      <c r="I7" s="12">
        <v>6</v>
      </c>
      <c r="J7" s="92" t="s">
        <v>36</v>
      </c>
      <c r="K7" s="12">
        <v>50</v>
      </c>
      <c r="L7" s="72">
        <v>2</v>
      </c>
      <c r="M7" s="12"/>
      <c r="N7" s="508" t="s">
        <v>1335</v>
      </c>
    </row>
    <row r="8" spans="1:14" ht="19.8">
      <c r="A8" s="506" t="s">
        <v>1339</v>
      </c>
      <c r="B8" s="72" t="s">
        <v>1340</v>
      </c>
      <c r="C8" s="92" t="s">
        <v>898</v>
      </c>
      <c r="D8" s="92">
        <v>10</v>
      </c>
      <c r="E8" s="76">
        <v>4</v>
      </c>
      <c r="F8" s="12" t="s">
        <v>1338</v>
      </c>
      <c r="G8" s="12">
        <v>41</v>
      </c>
      <c r="H8" s="92" t="s">
        <v>899</v>
      </c>
      <c r="I8" s="12">
        <v>4</v>
      </c>
      <c r="J8" s="92" t="s">
        <v>36</v>
      </c>
      <c r="K8" s="12">
        <v>50</v>
      </c>
      <c r="L8" s="72">
        <v>3.9</v>
      </c>
      <c r="M8" s="12"/>
      <c r="N8" s="508" t="s">
        <v>1335</v>
      </c>
    </row>
    <row r="9" spans="1:14" ht="19.8">
      <c r="A9" s="506" t="s">
        <v>1038</v>
      </c>
      <c r="B9" s="92" t="s">
        <v>1062</v>
      </c>
      <c r="C9" s="92" t="s">
        <v>717</v>
      </c>
      <c r="D9" s="17">
        <v>10</v>
      </c>
      <c r="E9" s="12">
        <v>1</v>
      </c>
      <c r="F9" s="12" t="s">
        <v>1341</v>
      </c>
      <c r="G9" s="12">
        <v>41</v>
      </c>
      <c r="H9" s="92" t="s">
        <v>1131</v>
      </c>
      <c r="I9" s="12">
        <v>7</v>
      </c>
      <c r="J9" s="92" t="s">
        <v>36</v>
      </c>
      <c r="K9" s="94">
        <v>75</v>
      </c>
      <c r="L9" s="94">
        <v>2</v>
      </c>
      <c r="M9" s="12"/>
      <c r="N9" s="508" t="s">
        <v>1335</v>
      </c>
    </row>
    <row r="10" spans="1:14" ht="19.8">
      <c r="A10" s="506" t="s">
        <v>1342</v>
      </c>
      <c r="B10" s="92" t="s">
        <v>1343</v>
      </c>
      <c r="C10" s="92" t="s">
        <v>1155</v>
      </c>
      <c r="D10" s="92">
        <v>0.4</v>
      </c>
      <c r="E10" s="92">
        <v>2</v>
      </c>
      <c r="F10" s="12" t="s">
        <v>1344</v>
      </c>
      <c r="G10" s="92">
        <v>36</v>
      </c>
      <c r="H10" s="92" t="s">
        <v>1345</v>
      </c>
      <c r="I10" s="92">
        <v>39</v>
      </c>
      <c r="J10" s="94" t="s">
        <v>1346</v>
      </c>
      <c r="K10" s="94">
        <v>71</v>
      </c>
      <c r="L10" s="98" t="s">
        <v>68</v>
      </c>
      <c r="M10" s="12"/>
      <c r="N10" s="508" t="s">
        <v>1335</v>
      </c>
    </row>
    <row r="11" spans="1:14" ht="19.8">
      <c r="A11" s="506" t="s">
        <v>1347</v>
      </c>
      <c r="B11" s="92">
        <v>7000</v>
      </c>
      <c r="C11" s="94"/>
      <c r="D11" s="94"/>
      <c r="E11" s="12">
        <v>1</v>
      </c>
      <c r="F11" s="12" t="s">
        <v>1348</v>
      </c>
      <c r="G11" s="12">
        <v>34.25</v>
      </c>
      <c r="H11" s="92" t="s">
        <v>1345</v>
      </c>
      <c r="I11" s="94"/>
      <c r="J11" s="94"/>
      <c r="K11" s="94"/>
      <c r="L11" s="94"/>
      <c r="M11" s="12"/>
      <c r="N11" s="509" t="s">
        <v>1349</v>
      </c>
    </row>
    <row r="12" spans="1:14" ht="19.8">
      <c r="A12" s="507" t="s">
        <v>1350</v>
      </c>
      <c r="B12" s="17" t="s">
        <v>1351</v>
      </c>
      <c r="C12" s="98"/>
      <c r="D12" s="98"/>
      <c r="E12" s="12">
        <v>2</v>
      </c>
      <c r="F12" s="12" t="s">
        <v>1352</v>
      </c>
      <c r="G12" s="12">
        <v>37.5</v>
      </c>
      <c r="H12" s="17" t="s">
        <v>1353</v>
      </c>
      <c r="I12" s="98"/>
      <c r="J12" s="98"/>
      <c r="K12" s="98"/>
      <c r="L12" s="98"/>
      <c r="M12" s="12"/>
      <c r="N12" s="509" t="s">
        <v>1349</v>
      </c>
    </row>
    <row r="13" spans="1:14" ht="19.8">
      <c r="A13" s="507" t="s">
        <v>1350</v>
      </c>
      <c r="B13" s="17" t="s">
        <v>1351</v>
      </c>
      <c r="C13" s="98"/>
      <c r="D13" s="98"/>
      <c r="E13" s="12">
        <v>2</v>
      </c>
      <c r="F13" s="12" t="s">
        <v>1354</v>
      </c>
      <c r="G13" s="12">
        <v>37.5</v>
      </c>
      <c r="H13" s="17" t="s">
        <v>1353</v>
      </c>
      <c r="I13" s="98"/>
      <c r="J13" s="98"/>
      <c r="K13" s="98"/>
      <c r="L13" s="98"/>
      <c r="M13" s="12"/>
      <c r="N13" s="509" t="s">
        <v>1349</v>
      </c>
    </row>
    <row r="14" spans="1:14" ht="19.8">
      <c r="A14" s="510" t="s">
        <v>1350</v>
      </c>
      <c r="B14" s="366" t="s">
        <v>1351</v>
      </c>
      <c r="C14" s="511"/>
      <c r="D14" s="511"/>
      <c r="E14" s="364">
        <v>2</v>
      </c>
      <c r="F14" s="364" t="s">
        <v>1355</v>
      </c>
      <c r="G14" s="364">
        <v>37.5</v>
      </c>
      <c r="H14" s="366" t="s">
        <v>1353</v>
      </c>
      <c r="I14" s="511"/>
      <c r="J14" s="511"/>
      <c r="K14" s="511"/>
      <c r="L14" s="511"/>
      <c r="M14" s="364"/>
      <c r="N14" s="512" t="s">
        <v>1349</v>
      </c>
    </row>
    <row r="40" spans="9:9">
      <c r="I40" s="95" t="s">
        <v>68</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0" t="s">
        <v>1366</v>
      </c>
      <c r="B1" s="801"/>
      <c r="C1" s="801"/>
      <c r="D1" s="801"/>
      <c r="E1" s="801"/>
      <c r="F1" s="801"/>
      <c r="G1" s="801"/>
      <c r="H1" s="801"/>
      <c r="I1" s="801"/>
      <c r="J1" s="801"/>
      <c r="K1" s="801"/>
      <c r="L1" s="801"/>
      <c r="M1" s="801"/>
      <c r="N1" s="80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47">
        <v>1</v>
      </c>
      <c r="B4" s="1">
        <v>2</v>
      </c>
      <c r="C4" s="1">
        <v>3</v>
      </c>
      <c r="D4" s="1">
        <v>4</v>
      </c>
      <c r="E4" s="1">
        <v>5</v>
      </c>
      <c r="F4" s="1">
        <v>6</v>
      </c>
      <c r="G4" s="1">
        <v>7</v>
      </c>
      <c r="H4" s="1">
        <v>8</v>
      </c>
      <c r="I4" s="1">
        <v>9</v>
      </c>
      <c r="J4" s="1">
        <v>10</v>
      </c>
      <c r="K4" s="1">
        <v>11</v>
      </c>
      <c r="L4" s="1">
        <v>12</v>
      </c>
      <c r="M4" s="1">
        <v>13</v>
      </c>
      <c r="N4" s="446">
        <v>14</v>
      </c>
    </row>
    <row r="5" spans="1:14" s="34" customFormat="1" ht="34.5" customHeight="1">
      <c r="A5" s="505" t="s">
        <v>1331</v>
      </c>
      <c r="B5" s="92" t="s">
        <v>1332</v>
      </c>
      <c r="C5" s="92" t="s">
        <v>902</v>
      </c>
      <c r="D5" s="92">
        <v>1</v>
      </c>
      <c r="E5" s="76">
        <v>2</v>
      </c>
      <c r="F5" s="12" t="s">
        <v>1356</v>
      </c>
      <c r="G5" s="12">
        <v>40</v>
      </c>
      <c r="H5" s="76" t="s">
        <v>1357</v>
      </c>
      <c r="I5" s="12">
        <v>40.299999999999997</v>
      </c>
      <c r="J5" s="92" t="s">
        <v>784</v>
      </c>
      <c r="K5" s="12">
        <v>50</v>
      </c>
      <c r="L5" s="72">
        <v>5</v>
      </c>
      <c r="M5" s="12"/>
      <c r="N5" s="508" t="s">
        <v>1335</v>
      </c>
    </row>
    <row r="6" spans="1:14" ht="26.4">
      <c r="A6" s="505" t="s">
        <v>1331</v>
      </c>
      <c r="B6" s="92" t="s">
        <v>1332</v>
      </c>
      <c r="C6" s="92" t="s">
        <v>902</v>
      </c>
      <c r="D6" s="92">
        <v>1</v>
      </c>
      <c r="E6" s="76">
        <v>2</v>
      </c>
      <c r="F6" s="12" t="s">
        <v>1358</v>
      </c>
      <c r="G6" s="12">
        <v>40</v>
      </c>
      <c r="H6" s="76" t="s">
        <v>1357</v>
      </c>
      <c r="I6" s="12">
        <v>40.299999999999997</v>
      </c>
      <c r="J6" s="92" t="s">
        <v>784</v>
      </c>
      <c r="K6" s="12">
        <v>50</v>
      </c>
      <c r="L6" s="72">
        <v>5</v>
      </c>
      <c r="M6" s="12"/>
      <c r="N6" s="508" t="s">
        <v>1335</v>
      </c>
    </row>
    <row r="7" spans="1:14" ht="19.8">
      <c r="A7" s="505" t="s">
        <v>1337</v>
      </c>
      <c r="B7" s="92" t="s">
        <v>1062</v>
      </c>
      <c r="C7" s="92" t="s">
        <v>717</v>
      </c>
      <c r="D7" s="92">
        <v>13</v>
      </c>
      <c r="E7" s="76">
        <v>1</v>
      </c>
      <c r="F7" s="12" t="s">
        <v>1338</v>
      </c>
      <c r="G7" s="12">
        <v>41</v>
      </c>
      <c r="H7" s="92" t="s">
        <v>899</v>
      </c>
      <c r="I7" s="12">
        <v>6</v>
      </c>
      <c r="J7" s="92" t="s">
        <v>36</v>
      </c>
      <c r="K7" s="12">
        <v>50</v>
      </c>
      <c r="L7" s="72">
        <v>2</v>
      </c>
      <c r="M7" s="12"/>
      <c r="N7" s="508" t="s">
        <v>1335</v>
      </c>
    </row>
    <row r="8" spans="1:14" ht="19.8">
      <c r="A8" s="506" t="s">
        <v>1359</v>
      </c>
      <c r="B8" s="72" t="s">
        <v>1340</v>
      </c>
      <c r="C8" s="92" t="s">
        <v>898</v>
      </c>
      <c r="D8" s="92">
        <v>10</v>
      </c>
      <c r="E8" s="76">
        <v>1</v>
      </c>
      <c r="F8" s="12" t="s">
        <v>1360</v>
      </c>
      <c r="G8" s="12">
        <v>41</v>
      </c>
      <c r="H8" s="92" t="s">
        <v>899</v>
      </c>
      <c r="I8" s="12">
        <v>7</v>
      </c>
      <c r="J8" s="92" t="s">
        <v>36</v>
      </c>
      <c r="K8" s="12">
        <v>50</v>
      </c>
      <c r="L8" s="72">
        <v>3.9</v>
      </c>
      <c r="M8" s="12"/>
      <c r="N8" s="508" t="s">
        <v>1335</v>
      </c>
    </row>
    <row r="9" spans="1:14" ht="19.8">
      <c r="A9" s="513" t="s">
        <v>1032</v>
      </c>
      <c r="B9" s="514" t="s">
        <v>1082</v>
      </c>
      <c r="C9" s="514"/>
      <c r="D9" s="366">
        <v>10</v>
      </c>
      <c r="E9" s="364">
        <v>1</v>
      </c>
      <c r="F9" s="364" t="s">
        <v>1338</v>
      </c>
      <c r="G9" s="364">
        <v>41</v>
      </c>
      <c r="H9" s="514" t="s">
        <v>899</v>
      </c>
      <c r="I9" s="364">
        <v>3</v>
      </c>
      <c r="J9" s="514"/>
      <c r="K9" s="364">
        <v>50</v>
      </c>
      <c r="L9" s="515"/>
      <c r="M9" s="364"/>
      <c r="N9" s="516" t="s">
        <v>1361</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66"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98" t="s">
        <v>2550</v>
      </c>
      <c r="C2" s="798"/>
      <c r="D2" s="798"/>
      <c r="E2" s="798"/>
      <c r="F2" s="798"/>
      <c r="G2" s="798"/>
      <c r="H2" s="798"/>
      <c r="I2" s="798"/>
      <c r="J2" s="798"/>
      <c r="K2" s="798"/>
      <c r="L2" s="798"/>
      <c r="M2" s="799"/>
    </row>
    <row r="3" spans="2:45">
      <c r="AQ3" s="206" t="s">
        <v>2551</v>
      </c>
      <c r="AR3" s="206" t="s">
        <v>2552</v>
      </c>
      <c r="AS3" s="206" t="s">
        <v>2553</v>
      </c>
    </row>
    <row r="4" spans="2:45" s="211" customFormat="1" ht="28.8">
      <c r="B4" s="209" t="s">
        <v>2554</v>
      </c>
      <c r="C4" s="209" t="s">
        <v>2555</v>
      </c>
      <c r="D4" s="209" t="s">
        <v>2556</v>
      </c>
      <c r="E4" s="467" t="s">
        <v>2557</v>
      </c>
      <c r="F4" s="209" t="s">
        <v>2558</v>
      </c>
      <c r="G4" s="209" t="s">
        <v>2559</v>
      </c>
      <c r="H4" s="209" t="s">
        <v>2560</v>
      </c>
      <c r="I4" s="209" t="s">
        <v>2561</v>
      </c>
      <c r="J4" s="209" t="s">
        <v>2562</v>
      </c>
      <c r="K4" s="209" t="s">
        <v>2563</v>
      </c>
      <c r="L4" s="209" t="s">
        <v>2564</v>
      </c>
      <c r="M4" s="210" t="s">
        <v>2565</v>
      </c>
      <c r="AQ4" s="211" t="s">
        <v>2566</v>
      </c>
      <c r="AR4" s="211" t="s">
        <v>2567</v>
      </c>
      <c r="AS4" s="211" t="s">
        <v>2568</v>
      </c>
    </row>
    <row r="5" spans="2:45" s="216" customFormat="1" ht="28.8">
      <c r="B5" s="212">
        <v>1</v>
      </c>
      <c r="C5" s="212" t="s">
        <v>2552</v>
      </c>
      <c r="D5" s="212" t="s">
        <v>2553</v>
      </c>
      <c r="E5" s="117" t="s">
        <v>58</v>
      </c>
      <c r="F5" s="213"/>
      <c r="G5" s="117"/>
      <c r="H5" s="117"/>
      <c r="I5" s="117"/>
      <c r="J5" s="214"/>
      <c r="K5" s="117"/>
      <c r="L5" s="117"/>
      <c r="M5" s="215" t="s">
        <v>2569</v>
      </c>
      <c r="AQ5" s="216" t="s">
        <v>3329</v>
      </c>
    </row>
    <row r="6" spans="2:45" s="220" customFormat="1" ht="28.8">
      <c r="B6" s="217">
        <v>2</v>
      </c>
      <c r="C6" s="217" t="s">
        <v>2552</v>
      </c>
      <c r="D6" s="217" t="s">
        <v>2553</v>
      </c>
      <c r="E6" s="217" t="s">
        <v>2570</v>
      </c>
      <c r="F6" s="218" t="s">
        <v>2571</v>
      </c>
      <c r="G6" s="217" t="s">
        <v>2572</v>
      </c>
      <c r="H6" s="217" t="s">
        <v>2573</v>
      </c>
      <c r="I6" s="217">
        <v>2008</v>
      </c>
      <c r="J6" s="218" t="s">
        <v>2574</v>
      </c>
      <c r="K6" s="217">
        <v>27</v>
      </c>
      <c r="L6" s="217" t="s">
        <v>2566</v>
      </c>
      <c r="M6" s="219"/>
      <c r="AQ6" s="221"/>
      <c r="AR6" s="221" t="s">
        <v>2575</v>
      </c>
      <c r="AS6" s="221" t="s">
        <v>2576</v>
      </c>
    </row>
    <row r="7" spans="2:45" s="220" customFormat="1" ht="28.8">
      <c r="B7" s="217">
        <v>3</v>
      </c>
      <c r="C7" s="217" t="s">
        <v>2552</v>
      </c>
      <c r="D7" s="217" t="s">
        <v>2553</v>
      </c>
      <c r="E7" s="217" t="s">
        <v>2570</v>
      </c>
      <c r="F7" s="218" t="s">
        <v>2571</v>
      </c>
      <c r="G7" s="217" t="s">
        <v>2572</v>
      </c>
      <c r="H7" s="217" t="s">
        <v>2577</v>
      </c>
      <c r="I7" s="217">
        <v>2008</v>
      </c>
      <c r="J7" s="218" t="s">
        <v>2574</v>
      </c>
      <c r="K7" s="217">
        <v>11</v>
      </c>
      <c r="L7" s="217" t="s">
        <v>2566</v>
      </c>
      <c r="M7" s="219"/>
      <c r="AQ7" s="221"/>
      <c r="AR7" s="221"/>
      <c r="AS7" s="222" t="s">
        <v>2578</v>
      </c>
    </row>
    <row r="8" spans="2:45" s="220" customFormat="1" ht="57.6">
      <c r="B8" s="217">
        <v>4</v>
      </c>
      <c r="C8" s="217" t="s">
        <v>2552</v>
      </c>
      <c r="D8" s="217" t="s">
        <v>2553</v>
      </c>
      <c r="E8" s="217" t="s">
        <v>2570</v>
      </c>
      <c r="F8" s="218" t="s">
        <v>2579</v>
      </c>
      <c r="G8" s="217" t="s">
        <v>2580</v>
      </c>
      <c r="H8" s="217" t="s">
        <v>2581</v>
      </c>
      <c r="I8" s="217">
        <v>2011</v>
      </c>
      <c r="J8" s="218" t="s">
        <v>2582</v>
      </c>
      <c r="K8" s="217">
        <v>179</v>
      </c>
      <c r="L8" s="217" t="s">
        <v>2566</v>
      </c>
      <c r="M8" s="219"/>
      <c r="AQ8" s="221"/>
      <c r="AR8" s="221"/>
      <c r="AS8" s="221" t="s">
        <v>2583</v>
      </c>
    </row>
    <row r="9" spans="2:45" s="220" customFormat="1" ht="57.6">
      <c r="B9" s="217">
        <v>5</v>
      </c>
      <c r="C9" s="217" t="s">
        <v>2552</v>
      </c>
      <c r="D9" s="217" t="s">
        <v>2553</v>
      </c>
      <c r="E9" s="217" t="s">
        <v>2570</v>
      </c>
      <c r="F9" s="218" t="s">
        <v>2584</v>
      </c>
      <c r="G9" s="217" t="s">
        <v>2585</v>
      </c>
      <c r="H9" s="217" t="s">
        <v>2586</v>
      </c>
      <c r="I9" s="217">
        <v>2012</v>
      </c>
      <c r="J9" s="218" t="s">
        <v>2587</v>
      </c>
      <c r="K9" s="217">
        <v>33</v>
      </c>
      <c r="L9" s="217" t="s">
        <v>2566</v>
      </c>
      <c r="M9" s="219"/>
      <c r="AQ9" s="221"/>
      <c r="AR9" s="221"/>
      <c r="AS9" s="222" t="s">
        <v>2588</v>
      </c>
    </row>
    <row r="10" spans="2:45" s="220" customFormat="1" ht="43.2">
      <c r="B10" s="217">
        <v>6</v>
      </c>
      <c r="C10" s="223" t="s">
        <v>2552</v>
      </c>
      <c r="D10" s="223" t="s">
        <v>2553</v>
      </c>
      <c r="E10" s="223" t="s">
        <v>2570</v>
      </c>
      <c r="F10" s="224" t="s">
        <v>2589</v>
      </c>
      <c r="G10" s="223" t="s">
        <v>2590</v>
      </c>
      <c r="H10" s="223" t="s">
        <v>2591</v>
      </c>
      <c r="I10" s="223">
        <v>2017</v>
      </c>
      <c r="J10" s="224" t="s">
        <v>2592</v>
      </c>
      <c r="K10" s="223">
        <v>33</v>
      </c>
      <c r="L10" s="223" t="s">
        <v>2566</v>
      </c>
      <c r="M10" s="225"/>
      <c r="AQ10" s="221"/>
      <c r="AR10" s="221"/>
      <c r="AS10" s="221" t="s">
        <v>2593</v>
      </c>
    </row>
    <row r="11" spans="2:45" s="220" customFormat="1" ht="100.8">
      <c r="B11" s="217">
        <v>7</v>
      </c>
      <c r="C11" s="226" t="s">
        <v>2552</v>
      </c>
      <c r="D11" s="226" t="s">
        <v>2553</v>
      </c>
      <c r="E11" s="227" t="s">
        <v>2594</v>
      </c>
      <c r="F11" s="228" t="s">
        <v>2595</v>
      </c>
      <c r="G11" s="229" t="s">
        <v>2585</v>
      </c>
      <c r="H11" s="229" t="s">
        <v>63</v>
      </c>
      <c r="I11" s="229">
        <v>2001</v>
      </c>
      <c r="J11" s="228"/>
      <c r="K11" s="229">
        <v>28</v>
      </c>
      <c r="L11" s="229" t="s">
        <v>2566</v>
      </c>
      <c r="M11" s="229"/>
      <c r="AQ11" s="221"/>
      <c r="AR11" s="221"/>
      <c r="AS11" s="222" t="s">
        <v>2596</v>
      </c>
    </row>
    <row r="12" spans="2:45" s="220" customFormat="1" ht="100.8">
      <c r="B12" s="217">
        <v>8</v>
      </c>
      <c r="C12" s="226" t="s">
        <v>2552</v>
      </c>
      <c r="D12" s="226" t="s">
        <v>2553</v>
      </c>
      <c r="E12" s="227" t="s">
        <v>2594</v>
      </c>
      <c r="F12" s="228" t="s">
        <v>2595</v>
      </c>
      <c r="G12" s="229" t="s">
        <v>2590</v>
      </c>
      <c r="H12" s="229" t="s">
        <v>2597</v>
      </c>
      <c r="I12" s="229">
        <v>2017</v>
      </c>
      <c r="J12" s="228" t="s">
        <v>2592</v>
      </c>
      <c r="K12" s="229">
        <v>34</v>
      </c>
      <c r="L12" s="229" t="s">
        <v>2566</v>
      </c>
      <c r="M12" s="229"/>
      <c r="AQ12" s="221"/>
      <c r="AR12" s="221"/>
      <c r="AS12" s="221" t="s">
        <v>2598</v>
      </c>
    </row>
    <row r="13" spans="2:45" s="220" customFormat="1" ht="72">
      <c r="B13" s="217">
        <v>9</v>
      </c>
      <c r="C13" s="226" t="s">
        <v>2552</v>
      </c>
      <c r="D13" s="226" t="s">
        <v>2553</v>
      </c>
      <c r="E13" s="227" t="s">
        <v>2599</v>
      </c>
      <c r="F13" s="462" t="s">
        <v>2600</v>
      </c>
      <c r="G13" s="229" t="s">
        <v>2590</v>
      </c>
      <c r="H13" s="229" t="s">
        <v>2601</v>
      </c>
      <c r="I13" s="229">
        <v>2017</v>
      </c>
      <c r="J13" s="228" t="s">
        <v>2592</v>
      </c>
      <c r="K13" s="229">
        <v>33</v>
      </c>
      <c r="L13" s="229" t="s">
        <v>2566</v>
      </c>
      <c r="M13" s="229"/>
      <c r="AQ13" s="221"/>
      <c r="AR13" s="221"/>
      <c r="AS13" s="222" t="s">
        <v>2602</v>
      </c>
    </row>
    <row r="14" spans="2:45" s="220" customFormat="1" ht="28.8">
      <c r="B14" s="217">
        <v>10</v>
      </c>
      <c r="C14" s="226" t="s">
        <v>2552</v>
      </c>
      <c r="D14" s="226" t="s">
        <v>2553</v>
      </c>
      <c r="E14" s="227" t="s">
        <v>2599</v>
      </c>
      <c r="F14" s="228"/>
      <c r="G14" s="229" t="s">
        <v>2603</v>
      </c>
      <c r="H14" s="229" t="s">
        <v>168</v>
      </c>
      <c r="I14" s="229">
        <v>2019</v>
      </c>
      <c r="J14" s="228" t="s">
        <v>2604</v>
      </c>
      <c r="K14" s="229">
        <v>1</v>
      </c>
      <c r="L14" s="229" t="s">
        <v>2566</v>
      </c>
      <c r="M14" s="229"/>
      <c r="AQ14" s="221"/>
      <c r="AR14" s="221"/>
      <c r="AS14" s="221" t="s">
        <v>2605</v>
      </c>
    </row>
    <row r="15" spans="2:45" s="220" customFormat="1" ht="72">
      <c r="B15" s="217">
        <v>11</v>
      </c>
      <c r="C15" s="226" t="s">
        <v>2552</v>
      </c>
      <c r="D15" s="226" t="s">
        <v>2553</v>
      </c>
      <c r="E15" s="227" t="s">
        <v>2606</v>
      </c>
      <c r="F15" s="462" t="s">
        <v>2607</v>
      </c>
      <c r="G15" s="229" t="s">
        <v>2590</v>
      </c>
      <c r="H15" s="229" t="s">
        <v>2601</v>
      </c>
      <c r="I15" s="229">
        <v>2017</v>
      </c>
      <c r="J15" s="228" t="s">
        <v>2592</v>
      </c>
      <c r="K15" s="229">
        <v>32</v>
      </c>
      <c r="L15" s="229" t="s">
        <v>2566</v>
      </c>
      <c r="M15" s="229"/>
      <c r="AQ15" s="221"/>
      <c r="AR15" s="221"/>
      <c r="AS15" s="222" t="s">
        <v>2608</v>
      </c>
    </row>
    <row r="16" spans="2:45" s="220" customFormat="1" ht="28.8">
      <c r="B16" s="217">
        <v>12</v>
      </c>
      <c r="C16" s="226" t="s">
        <v>2552</v>
      </c>
      <c r="D16" s="226" t="s">
        <v>2553</v>
      </c>
      <c r="E16" s="227" t="s">
        <v>2606</v>
      </c>
      <c r="F16" s="228"/>
      <c r="G16" s="229" t="s">
        <v>2609</v>
      </c>
      <c r="H16" s="229" t="s">
        <v>168</v>
      </c>
      <c r="I16" s="229">
        <v>2019</v>
      </c>
      <c r="J16" s="228" t="s">
        <v>2604</v>
      </c>
      <c r="K16" s="229">
        <v>1</v>
      </c>
      <c r="L16" s="229" t="s">
        <v>2566</v>
      </c>
      <c r="M16" s="229"/>
      <c r="AQ16" s="221"/>
      <c r="AR16" s="221"/>
      <c r="AS16" s="221" t="s">
        <v>2610</v>
      </c>
    </row>
    <row r="17" spans="2:45" s="220" customFormat="1" ht="72">
      <c r="B17" s="217">
        <v>13</v>
      </c>
      <c r="C17" s="226" t="s">
        <v>2552</v>
      </c>
      <c r="D17" s="226" t="s">
        <v>2553</v>
      </c>
      <c r="E17" s="227" t="s">
        <v>2611</v>
      </c>
      <c r="F17" s="462" t="s">
        <v>2612</v>
      </c>
      <c r="G17" s="229" t="s">
        <v>2590</v>
      </c>
      <c r="H17" s="229" t="s">
        <v>2601</v>
      </c>
      <c r="I17" s="229">
        <v>2017</v>
      </c>
      <c r="J17" s="228" t="s">
        <v>2592</v>
      </c>
      <c r="K17" s="229">
        <v>32</v>
      </c>
      <c r="L17" s="229" t="s">
        <v>2566</v>
      </c>
      <c r="M17" s="229"/>
      <c r="AQ17" s="221"/>
      <c r="AR17" s="221"/>
      <c r="AS17" s="222" t="s">
        <v>2613</v>
      </c>
    </row>
    <row r="18" spans="2:45" s="220" customFormat="1" ht="28.8">
      <c r="B18" s="217">
        <v>14</v>
      </c>
      <c r="C18" s="226" t="s">
        <v>2552</v>
      </c>
      <c r="D18" s="226" t="s">
        <v>2553</v>
      </c>
      <c r="E18" s="227" t="s">
        <v>2611</v>
      </c>
      <c r="F18" s="228"/>
      <c r="G18" s="229" t="s">
        <v>2614</v>
      </c>
      <c r="H18" s="229" t="s">
        <v>168</v>
      </c>
      <c r="I18" s="229">
        <v>2019</v>
      </c>
      <c r="J18" s="228" t="s">
        <v>2604</v>
      </c>
      <c r="K18" s="229">
        <v>1</v>
      </c>
      <c r="L18" s="229" t="s">
        <v>2566</v>
      </c>
      <c r="M18" s="229"/>
      <c r="AQ18" s="221"/>
      <c r="AR18" s="221"/>
      <c r="AS18" s="221" t="s">
        <v>2615</v>
      </c>
    </row>
    <row r="19" spans="2:45" s="220" customFormat="1" ht="57.6">
      <c r="B19" s="217">
        <v>15</v>
      </c>
      <c r="C19" s="226" t="s">
        <v>2552</v>
      </c>
      <c r="D19" s="226" t="s">
        <v>2568</v>
      </c>
      <c r="E19" s="227" t="s">
        <v>2623</v>
      </c>
      <c r="F19" s="228" t="s">
        <v>2616</v>
      </c>
      <c r="G19" s="229" t="s">
        <v>2617</v>
      </c>
      <c r="H19" s="229" t="s">
        <v>2618</v>
      </c>
      <c r="I19" s="229">
        <v>2000</v>
      </c>
      <c r="J19" s="228" t="s">
        <v>2619</v>
      </c>
      <c r="K19" s="229">
        <v>12</v>
      </c>
      <c r="L19" s="229" t="s">
        <v>2620</v>
      </c>
      <c r="M19" s="229" t="s">
        <v>2621</v>
      </c>
      <c r="AQ19" s="221"/>
      <c r="AR19" s="221"/>
      <c r="AS19" s="222" t="s">
        <v>2622</v>
      </c>
    </row>
    <row r="20" spans="2:45" s="220" customFormat="1" ht="43.2">
      <c r="B20" s="217">
        <v>16</v>
      </c>
      <c r="C20" s="226" t="s">
        <v>2552</v>
      </c>
      <c r="D20" s="226" t="s">
        <v>2568</v>
      </c>
      <c r="E20" s="227" t="s">
        <v>2623</v>
      </c>
      <c r="F20" s="228" t="s">
        <v>2616</v>
      </c>
      <c r="G20" s="229" t="s">
        <v>2624</v>
      </c>
      <c r="H20" s="229" t="s">
        <v>2625</v>
      </c>
      <c r="I20" s="229">
        <v>2000</v>
      </c>
      <c r="J20" s="228" t="s">
        <v>2619</v>
      </c>
      <c r="K20" s="229">
        <v>12</v>
      </c>
      <c r="L20" s="229" t="s">
        <v>2620</v>
      </c>
      <c r="M20" s="229" t="s">
        <v>2621</v>
      </c>
      <c r="AQ20" s="221"/>
      <c r="AR20" s="221"/>
      <c r="AS20" s="221" t="s">
        <v>2626</v>
      </c>
    </row>
    <row r="21" spans="2:45" s="220" customFormat="1" ht="43.2">
      <c r="B21" s="217">
        <v>17</v>
      </c>
      <c r="C21" s="226" t="s">
        <v>2552</v>
      </c>
      <c r="D21" s="226" t="s">
        <v>2568</v>
      </c>
      <c r="E21" s="227" t="s">
        <v>2623</v>
      </c>
      <c r="F21" s="228" t="s">
        <v>2616</v>
      </c>
      <c r="G21" s="229" t="s">
        <v>2627</v>
      </c>
      <c r="H21" s="229" t="s">
        <v>2628</v>
      </c>
      <c r="I21" s="229">
        <v>2000</v>
      </c>
      <c r="J21" s="228" t="s">
        <v>2619</v>
      </c>
      <c r="K21" s="229">
        <v>3</v>
      </c>
      <c r="L21" s="229" t="s">
        <v>2620</v>
      </c>
      <c r="M21" s="229" t="s">
        <v>2621</v>
      </c>
      <c r="AQ21" s="221"/>
      <c r="AR21" s="221"/>
      <c r="AS21" s="222" t="s">
        <v>2629</v>
      </c>
    </row>
    <row r="22" spans="2:45" s="220" customFormat="1" ht="57.6">
      <c r="B22" s="217">
        <v>18</v>
      </c>
      <c r="C22" s="226" t="s">
        <v>2552</v>
      </c>
      <c r="D22" s="226" t="s">
        <v>2568</v>
      </c>
      <c r="E22" s="227" t="s">
        <v>79</v>
      </c>
      <c r="F22" s="228" t="s">
        <v>2616</v>
      </c>
      <c r="G22" s="229" t="s">
        <v>2617</v>
      </c>
      <c r="H22" s="229" t="s">
        <v>2630</v>
      </c>
      <c r="I22" s="229">
        <v>2000</v>
      </c>
      <c r="J22" s="228" t="s">
        <v>2619</v>
      </c>
      <c r="K22" s="229">
        <v>6</v>
      </c>
      <c r="L22" s="229" t="s">
        <v>2620</v>
      </c>
      <c r="M22" s="229" t="s">
        <v>2621</v>
      </c>
      <c r="AQ22" s="221"/>
      <c r="AR22" s="221"/>
      <c r="AS22" s="221" t="s">
        <v>2631</v>
      </c>
    </row>
    <row r="23" spans="2:45" s="220" customFormat="1" ht="43.2">
      <c r="B23" s="217">
        <v>19</v>
      </c>
      <c r="C23" s="226" t="s">
        <v>2552</v>
      </c>
      <c r="D23" s="226" t="s">
        <v>2568</v>
      </c>
      <c r="E23" s="227" t="s">
        <v>79</v>
      </c>
      <c r="F23" s="228" t="s">
        <v>2616</v>
      </c>
      <c r="G23" s="229" t="s">
        <v>2632</v>
      </c>
      <c r="H23" s="229" t="s">
        <v>2633</v>
      </c>
      <c r="I23" s="229">
        <v>2000</v>
      </c>
      <c r="J23" s="228" t="s">
        <v>2619</v>
      </c>
      <c r="K23" s="229">
        <v>14</v>
      </c>
      <c r="L23" s="229" t="s">
        <v>2620</v>
      </c>
      <c r="M23" s="229" t="s">
        <v>2621</v>
      </c>
      <c r="AQ23" s="221"/>
      <c r="AR23" s="221"/>
      <c r="AS23" s="222" t="s">
        <v>2634</v>
      </c>
    </row>
    <row r="24" spans="2:45" s="220" customFormat="1" ht="43.2">
      <c r="B24" s="217">
        <v>20</v>
      </c>
      <c r="C24" s="226" t="s">
        <v>2552</v>
      </c>
      <c r="D24" s="226" t="s">
        <v>2568</v>
      </c>
      <c r="E24" s="227" t="s">
        <v>79</v>
      </c>
      <c r="F24" s="228" t="s">
        <v>2616</v>
      </c>
      <c r="G24" s="229" t="s">
        <v>2627</v>
      </c>
      <c r="H24" s="229" t="s">
        <v>2635</v>
      </c>
      <c r="I24" s="229">
        <v>2000</v>
      </c>
      <c r="J24" s="228" t="s">
        <v>2619</v>
      </c>
      <c r="K24" s="229">
        <v>7</v>
      </c>
      <c r="L24" s="229" t="s">
        <v>2620</v>
      </c>
      <c r="M24" s="229" t="s">
        <v>2621</v>
      </c>
      <c r="AQ24" s="221"/>
      <c r="AR24" s="221"/>
      <c r="AS24" s="221" t="s">
        <v>2636</v>
      </c>
    </row>
    <row r="25" spans="2:45" s="220" customFormat="1" ht="57.6">
      <c r="B25" s="217">
        <v>21</v>
      </c>
      <c r="C25" s="226" t="s">
        <v>2552</v>
      </c>
      <c r="D25" s="226" t="s">
        <v>2568</v>
      </c>
      <c r="E25" s="227" t="s">
        <v>83</v>
      </c>
      <c r="F25" s="228" t="s">
        <v>2616</v>
      </c>
      <c r="G25" s="229" t="s">
        <v>2637</v>
      </c>
      <c r="H25" s="229" t="s">
        <v>2638</v>
      </c>
      <c r="I25" s="229">
        <v>2000</v>
      </c>
      <c r="J25" s="228" t="s">
        <v>2619</v>
      </c>
      <c r="K25" s="229">
        <v>9</v>
      </c>
      <c r="L25" s="229" t="s">
        <v>2620</v>
      </c>
      <c r="M25" s="229" t="s">
        <v>2621</v>
      </c>
      <c r="AQ25" s="221"/>
      <c r="AR25" s="221"/>
      <c r="AS25" s="221"/>
    </row>
    <row r="26" spans="2:45" s="220" customFormat="1" ht="43.2">
      <c r="B26" s="217">
        <v>22</v>
      </c>
      <c r="C26" s="226" t="s">
        <v>2552</v>
      </c>
      <c r="D26" s="226" t="s">
        <v>2568</v>
      </c>
      <c r="E26" s="227" t="s">
        <v>83</v>
      </c>
      <c r="F26" s="228" t="s">
        <v>2616</v>
      </c>
      <c r="G26" s="229" t="s">
        <v>2639</v>
      </c>
      <c r="H26" s="229" t="s">
        <v>2640</v>
      </c>
      <c r="I26" s="229">
        <v>2000</v>
      </c>
      <c r="J26" s="228" t="s">
        <v>2619</v>
      </c>
      <c r="K26" s="229">
        <v>9</v>
      </c>
      <c r="L26" s="229" t="s">
        <v>2620</v>
      </c>
      <c r="M26" s="229" t="s">
        <v>2621</v>
      </c>
      <c r="AQ26" s="221"/>
      <c r="AR26" s="221"/>
      <c r="AS26" s="221"/>
    </row>
    <row r="27" spans="2:45" s="220" customFormat="1" ht="100.8">
      <c r="B27" s="217">
        <v>23</v>
      </c>
      <c r="C27" s="226" t="s">
        <v>2552</v>
      </c>
      <c r="D27" s="226" t="s">
        <v>2568</v>
      </c>
      <c r="E27" s="227" t="s">
        <v>83</v>
      </c>
      <c r="F27" s="230" t="s">
        <v>2641</v>
      </c>
      <c r="G27" s="231" t="s">
        <v>2642</v>
      </c>
      <c r="H27" s="231" t="s">
        <v>2643</v>
      </c>
      <c r="I27" s="231">
        <v>2008</v>
      </c>
      <c r="J27" s="232" t="s">
        <v>2644</v>
      </c>
      <c r="K27" s="231">
        <v>25</v>
      </c>
      <c r="L27" s="231" t="s">
        <v>2566</v>
      </c>
      <c r="M27" s="231"/>
      <c r="AQ27" s="221"/>
      <c r="AR27" s="221"/>
      <c r="AS27" s="221"/>
    </row>
    <row r="28" spans="2:45" s="220" customFormat="1" ht="28.8">
      <c r="B28" s="217">
        <v>24</v>
      </c>
      <c r="C28" s="226" t="s">
        <v>2552</v>
      </c>
      <c r="D28" s="226" t="s">
        <v>2576</v>
      </c>
      <c r="E28" s="122" t="s">
        <v>2645</v>
      </c>
      <c r="F28" s="233" t="s">
        <v>3249</v>
      </c>
      <c r="G28" s="234" t="s">
        <v>3250</v>
      </c>
      <c r="H28" s="234" t="s">
        <v>168</v>
      </c>
      <c r="I28" s="234">
        <v>2000</v>
      </c>
      <c r="J28" s="235" t="s">
        <v>3251</v>
      </c>
      <c r="K28" s="234">
        <v>6</v>
      </c>
      <c r="L28" s="234" t="s">
        <v>2566</v>
      </c>
      <c r="M28" s="215"/>
      <c r="AQ28" s="221"/>
      <c r="AR28" s="221"/>
      <c r="AS28" s="221"/>
    </row>
    <row r="29" spans="2:45" s="220" customFormat="1" ht="28.8">
      <c r="B29" s="217">
        <v>25</v>
      </c>
      <c r="C29" s="226" t="s">
        <v>2552</v>
      </c>
      <c r="D29" s="226" t="s">
        <v>2576</v>
      </c>
      <c r="E29" s="122" t="s">
        <v>2646</v>
      </c>
      <c r="F29" s="233" t="s">
        <v>3249</v>
      </c>
      <c r="G29" s="234" t="s">
        <v>3252</v>
      </c>
      <c r="H29" s="234" t="s">
        <v>168</v>
      </c>
      <c r="I29" s="234">
        <v>2000</v>
      </c>
      <c r="J29" s="235" t="s">
        <v>3251</v>
      </c>
      <c r="K29" s="234">
        <v>5</v>
      </c>
      <c r="L29" s="234" t="s">
        <v>2566</v>
      </c>
      <c r="M29" s="215"/>
      <c r="AQ29" s="221"/>
      <c r="AR29" s="221"/>
      <c r="AS29" s="221"/>
    </row>
    <row r="30" spans="2:45" s="220" customFormat="1" ht="100.8">
      <c r="B30" s="217">
        <v>26</v>
      </c>
      <c r="C30" s="226" t="s">
        <v>2552</v>
      </c>
      <c r="D30" s="226" t="s">
        <v>2576</v>
      </c>
      <c r="E30" s="227" t="s">
        <v>97</v>
      </c>
      <c r="F30" s="236" t="s">
        <v>2647</v>
      </c>
      <c r="G30" s="229" t="s">
        <v>2648</v>
      </c>
      <c r="H30" s="237" t="s">
        <v>168</v>
      </c>
      <c r="I30" s="229">
        <v>2019</v>
      </c>
      <c r="J30" s="237" t="s">
        <v>2649</v>
      </c>
      <c r="K30" s="229">
        <v>46</v>
      </c>
      <c r="L30" s="229" t="s">
        <v>2566</v>
      </c>
      <c r="M30" s="229"/>
      <c r="AQ30" s="221"/>
      <c r="AR30" s="221"/>
      <c r="AS30" s="221"/>
    </row>
    <row r="31" spans="2:45" s="220" customFormat="1" ht="100.8">
      <c r="B31" s="217">
        <v>27</v>
      </c>
      <c r="C31" s="226" t="s">
        <v>2552</v>
      </c>
      <c r="D31" s="226" t="s">
        <v>2576</v>
      </c>
      <c r="E31" s="227" t="s">
        <v>97</v>
      </c>
      <c r="F31" s="236" t="s">
        <v>2647</v>
      </c>
      <c r="G31" s="238" t="s">
        <v>2650</v>
      </c>
      <c r="H31" s="237" t="s">
        <v>168</v>
      </c>
      <c r="I31" s="229">
        <v>2014</v>
      </c>
      <c r="J31" s="237" t="s">
        <v>2651</v>
      </c>
      <c r="K31" s="229">
        <v>16</v>
      </c>
      <c r="L31" s="229" t="s">
        <v>2566</v>
      </c>
      <c r="M31" s="229"/>
      <c r="AQ31" s="221"/>
      <c r="AR31" s="221"/>
      <c r="AS31" s="221"/>
    </row>
    <row r="32" spans="2:45" s="220" customFormat="1" ht="100.8">
      <c r="B32" s="217">
        <v>28</v>
      </c>
      <c r="C32" s="226" t="s">
        <v>2552</v>
      </c>
      <c r="D32" s="226" t="s">
        <v>2576</v>
      </c>
      <c r="E32" s="227" t="s">
        <v>97</v>
      </c>
      <c r="F32" s="236" t="s">
        <v>2647</v>
      </c>
      <c r="G32" s="238" t="s">
        <v>2652</v>
      </c>
      <c r="H32" s="237" t="s">
        <v>168</v>
      </c>
      <c r="I32" s="229">
        <v>2014</v>
      </c>
      <c r="J32" s="237" t="s">
        <v>2651</v>
      </c>
      <c r="K32" s="229">
        <v>14</v>
      </c>
      <c r="L32" s="229" t="s">
        <v>2566</v>
      </c>
      <c r="M32" s="229"/>
      <c r="AQ32" s="221"/>
      <c r="AR32" s="221"/>
      <c r="AS32" s="221"/>
    </row>
    <row r="33" spans="2:45" s="220" customFormat="1" ht="100.8">
      <c r="B33" s="217">
        <v>29</v>
      </c>
      <c r="C33" s="226" t="s">
        <v>2552</v>
      </c>
      <c r="D33" s="226" t="s">
        <v>2576</v>
      </c>
      <c r="E33" s="227" t="s">
        <v>97</v>
      </c>
      <c r="F33" s="236" t="s">
        <v>2647</v>
      </c>
      <c r="G33" s="237" t="s">
        <v>2653</v>
      </c>
      <c r="H33" s="237" t="s">
        <v>2654</v>
      </c>
      <c r="I33" s="229">
        <v>2017</v>
      </c>
      <c r="J33" s="237" t="s">
        <v>2655</v>
      </c>
      <c r="K33" s="229">
        <v>2</v>
      </c>
      <c r="L33" s="229" t="s">
        <v>2566</v>
      </c>
      <c r="M33" s="229"/>
      <c r="AQ33" s="221"/>
      <c r="AR33" s="221"/>
      <c r="AS33" s="221"/>
    </row>
    <row r="34" spans="2:45" s="220" customFormat="1" ht="100.8">
      <c r="B34" s="217">
        <v>30</v>
      </c>
      <c r="C34" s="226" t="s">
        <v>2552</v>
      </c>
      <c r="D34" s="226" t="s">
        <v>2576</v>
      </c>
      <c r="E34" s="227" t="s">
        <v>97</v>
      </c>
      <c r="F34" s="236" t="s">
        <v>2647</v>
      </c>
      <c r="G34" s="237" t="s">
        <v>2656</v>
      </c>
      <c r="H34" s="237" t="s">
        <v>2657</v>
      </c>
      <c r="I34" s="229">
        <v>2017</v>
      </c>
      <c r="J34" s="237" t="s">
        <v>2655</v>
      </c>
      <c r="K34" s="229">
        <v>6</v>
      </c>
      <c r="L34" s="229" t="s">
        <v>2566</v>
      </c>
      <c r="M34" s="229"/>
      <c r="AQ34" s="221"/>
      <c r="AR34" s="221"/>
      <c r="AS34" s="221"/>
    </row>
    <row r="35" spans="2:45" s="220" customFormat="1" ht="86.4">
      <c r="B35" s="217">
        <v>31</v>
      </c>
      <c r="C35" s="226" t="s">
        <v>2552</v>
      </c>
      <c r="D35" s="226" t="s">
        <v>2576</v>
      </c>
      <c r="E35" s="227" t="s">
        <v>3253</v>
      </c>
      <c r="F35" s="236" t="s">
        <v>2658</v>
      </c>
      <c r="G35" s="238" t="s">
        <v>2650</v>
      </c>
      <c r="H35" s="237" t="s">
        <v>168</v>
      </c>
      <c r="I35" s="229">
        <v>2014</v>
      </c>
      <c r="J35" s="237" t="s">
        <v>2651</v>
      </c>
      <c r="K35" s="229">
        <v>26</v>
      </c>
      <c r="L35" s="229" t="s">
        <v>2566</v>
      </c>
      <c r="M35" s="229"/>
      <c r="AQ35" s="221"/>
      <c r="AR35" s="221"/>
      <c r="AS35" s="221"/>
    </row>
    <row r="36" spans="2:45" s="220" customFormat="1" ht="86.4">
      <c r="B36" s="217">
        <v>32</v>
      </c>
      <c r="C36" s="226" t="s">
        <v>2552</v>
      </c>
      <c r="D36" s="226" t="s">
        <v>2576</v>
      </c>
      <c r="E36" s="227" t="s">
        <v>3253</v>
      </c>
      <c r="F36" s="236" t="s">
        <v>2658</v>
      </c>
      <c r="G36" s="238" t="s">
        <v>2652</v>
      </c>
      <c r="H36" s="237" t="s">
        <v>168</v>
      </c>
      <c r="I36" s="229">
        <v>2014</v>
      </c>
      <c r="J36" s="237" t="s">
        <v>2651</v>
      </c>
      <c r="K36" s="229">
        <v>15</v>
      </c>
      <c r="L36" s="229" t="s">
        <v>2566</v>
      </c>
      <c r="M36" s="229"/>
      <c r="AQ36" s="221"/>
      <c r="AR36" s="221"/>
      <c r="AS36" s="221"/>
    </row>
    <row r="37" spans="2:45" s="220" customFormat="1" ht="43.2">
      <c r="B37" s="217">
        <v>33</v>
      </c>
      <c r="C37" s="226" t="s">
        <v>2552</v>
      </c>
      <c r="D37" s="226" t="s">
        <v>2576</v>
      </c>
      <c r="E37" s="227" t="s">
        <v>3253</v>
      </c>
      <c r="F37" s="236" t="s">
        <v>2659</v>
      </c>
      <c r="G37" s="238" t="s">
        <v>2660</v>
      </c>
      <c r="H37" s="237" t="s">
        <v>168</v>
      </c>
      <c r="I37" s="229">
        <v>2019</v>
      </c>
      <c r="J37" s="237" t="s">
        <v>2661</v>
      </c>
      <c r="K37" s="229">
        <v>1</v>
      </c>
      <c r="L37" s="229" t="s">
        <v>2566</v>
      </c>
      <c r="M37" s="229"/>
      <c r="AQ37" s="221"/>
      <c r="AR37" s="221"/>
      <c r="AS37" s="221"/>
    </row>
    <row r="38" spans="2:45" s="220" customFormat="1" ht="43.2">
      <c r="B38" s="217">
        <v>34</v>
      </c>
      <c r="C38" s="226" t="s">
        <v>2552</v>
      </c>
      <c r="D38" s="226" t="s">
        <v>2576</v>
      </c>
      <c r="E38" s="227" t="s">
        <v>102</v>
      </c>
      <c r="F38" s="236" t="s">
        <v>2662</v>
      </c>
      <c r="G38" s="238" t="s">
        <v>3248</v>
      </c>
      <c r="H38" s="237" t="s">
        <v>168</v>
      </c>
      <c r="I38" s="229">
        <v>2019</v>
      </c>
      <c r="J38" s="237" t="s">
        <v>2661</v>
      </c>
      <c r="K38" s="229">
        <v>1</v>
      </c>
      <c r="L38" s="229" t="s">
        <v>2566</v>
      </c>
      <c r="M38" s="229"/>
      <c r="AQ38" s="221"/>
      <c r="AR38" s="221"/>
      <c r="AS38" s="221"/>
    </row>
    <row r="39" spans="2:45" s="220" customFormat="1" ht="43.2">
      <c r="B39" s="217">
        <v>35</v>
      </c>
      <c r="C39" s="226" t="s">
        <v>2552</v>
      </c>
      <c r="D39" s="226" t="s">
        <v>2576</v>
      </c>
      <c r="E39" s="227" t="s">
        <v>2623</v>
      </c>
      <c r="F39" s="228" t="s">
        <v>2663</v>
      </c>
      <c r="G39" s="238" t="s">
        <v>3248</v>
      </c>
      <c r="H39" s="229" t="s">
        <v>168</v>
      </c>
      <c r="I39" s="229">
        <v>2019</v>
      </c>
      <c r="J39" s="237" t="s">
        <v>2661</v>
      </c>
      <c r="K39" s="229">
        <v>1</v>
      </c>
      <c r="L39" s="229" t="s">
        <v>2566</v>
      </c>
      <c r="M39" s="229"/>
      <c r="AQ39" s="221"/>
      <c r="AR39" s="221"/>
      <c r="AS39" s="221"/>
    </row>
    <row r="40" spans="2:45" s="220" customFormat="1">
      <c r="B40" s="217">
        <v>36</v>
      </c>
      <c r="C40" s="226" t="s">
        <v>2552</v>
      </c>
      <c r="D40" s="226" t="s">
        <v>2578</v>
      </c>
      <c r="E40" s="227" t="s">
        <v>110</v>
      </c>
      <c r="F40" s="233"/>
      <c r="G40" s="234"/>
      <c r="H40" s="234"/>
      <c r="I40" s="234"/>
      <c r="J40" s="235"/>
      <c r="K40" s="234"/>
      <c r="L40" s="234"/>
      <c r="M40" s="215" t="s">
        <v>2569</v>
      </c>
      <c r="AQ40" s="221"/>
      <c r="AR40" s="221"/>
      <c r="AS40" s="221"/>
    </row>
    <row r="41" spans="2:45" s="220" customFormat="1" ht="43.2">
      <c r="B41" s="217">
        <v>37</v>
      </c>
      <c r="C41" s="226" t="s">
        <v>2552</v>
      </c>
      <c r="D41" s="226" t="s">
        <v>2578</v>
      </c>
      <c r="E41" s="227" t="s">
        <v>2664</v>
      </c>
      <c r="F41" s="233"/>
      <c r="G41" s="234" t="s">
        <v>2665</v>
      </c>
      <c r="H41" s="234"/>
      <c r="I41" s="239">
        <v>38498</v>
      </c>
      <c r="J41" s="235" t="s">
        <v>2666</v>
      </c>
      <c r="K41" s="234">
        <v>7</v>
      </c>
      <c r="L41" s="229" t="s">
        <v>2566</v>
      </c>
      <c r="M41" s="215"/>
      <c r="AQ41" s="221"/>
      <c r="AR41" s="221"/>
      <c r="AS41" s="221"/>
    </row>
    <row r="42" spans="2:45" s="220" customFormat="1" ht="72">
      <c r="B42" s="711"/>
      <c r="C42" s="226" t="s">
        <v>2552</v>
      </c>
      <c r="D42" s="226" t="s">
        <v>2578</v>
      </c>
      <c r="E42" s="227" t="s">
        <v>2664</v>
      </c>
      <c r="F42" s="707" t="s">
        <v>3309</v>
      </c>
      <c r="G42" s="708" t="s">
        <v>3311</v>
      </c>
      <c r="H42" s="708" t="s">
        <v>3310</v>
      </c>
      <c r="I42" s="709">
        <v>2016</v>
      </c>
      <c r="J42" s="710" t="s">
        <v>3312</v>
      </c>
      <c r="K42" s="708">
        <v>79</v>
      </c>
      <c r="L42" s="229" t="s">
        <v>2566</v>
      </c>
      <c r="M42" s="708"/>
      <c r="AQ42" s="221"/>
      <c r="AR42" s="221"/>
      <c r="AS42" s="221"/>
    </row>
    <row r="43" spans="2:45" s="220" customFormat="1">
      <c r="B43" s="711"/>
      <c r="C43" s="226" t="s">
        <v>2552</v>
      </c>
      <c r="D43" s="226" t="s">
        <v>2578</v>
      </c>
      <c r="E43" s="227" t="s">
        <v>2664</v>
      </c>
      <c r="F43" s="712" t="s">
        <v>50</v>
      </c>
      <c r="G43" s="713" t="s">
        <v>3313</v>
      </c>
      <c r="H43" s="713" t="s">
        <v>50</v>
      </c>
      <c r="I43" s="714" t="s">
        <v>50</v>
      </c>
      <c r="J43" s="710" t="s">
        <v>50</v>
      </c>
      <c r="K43" s="713">
        <v>19</v>
      </c>
      <c r="L43" s="229" t="s">
        <v>2566</v>
      </c>
      <c r="M43" s="713" t="s">
        <v>3314</v>
      </c>
      <c r="AQ43" s="221"/>
      <c r="AR43" s="221"/>
      <c r="AS43" s="221"/>
    </row>
    <row r="44" spans="2:45" s="220" customFormat="1">
      <c r="B44" s="217">
        <v>38</v>
      </c>
      <c r="C44" s="226" t="s">
        <v>2552</v>
      </c>
      <c r="D44" s="226" t="s">
        <v>2583</v>
      </c>
      <c r="E44" s="227" t="s">
        <v>2667</v>
      </c>
      <c r="F44" s="233"/>
      <c r="G44" s="234"/>
      <c r="H44" s="234"/>
      <c r="I44" s="234"/>
      <c r="J44" s="235"/>
      <c r="K44" s="234"/>
      <c r="L44" s="234"/>
      <c r="M44" s="215" t="s">
        <v>2569</v>
      </c>
      <c r="AQ44" s="221"/>
      <c r="AR44" s="221"/>
      <c r="AS44" s="221"/>
    </row>
    <row r="45" spans="2:45" s="220" customFormat="1" ht="43.2">
      <c r="B45" s="217">
        <v>39</v>
      </c>
      <c r="C45" s="226" t="s">
        <v>2552</v>
      </c>
      <c r="D45" s="226" t="s">
        <v>2583</v>
      </c>
      <c r="E45" s="227" t="s">
        <v>120</v>
      </c>
      <c r="F45" s="228" t="s">
        <v>2668</v>
      </c>
      <c r="G45" s="229" t="s">
        <v>2669</v>
      </c>
      <c r="H45" s="229" t="s">
        <v>2670</v>
      </c>
      <c r="I45" s="240">
        <v>2011</v>
      </c>
      <c r="J45" s="228" t="s">
        <v>2671</v>
      </c>
      <c r="K45" s="229">
        <v>2</v>
      </c>
      <c r="L45" s="229" t="s">
        <v>2566</v>
      </c>
      <c r="M45" s="229"/>
      <c r="AQ45" s="221"/>
      <c r="AR45" s="221"/>
      <c r="AS45" s="221"/>
    </row>
    <row r="46" spans="2:45" s="220" customFormat="1" ht="57.6">
      <c r="B46" s="217">
        <v>40</v>
      </c>
      <c r="C46" s="226" t="s">
        <v>2552</v>
      </c>
      <c r="D46" s="226" t="s">
        <v>2583</v>
      </c>
      <c r="E46" s="227" t="s">
        <v>120</v>
      </c>
      <c r="F46" s="228"/>
      <c r="G46" s="229" t="s">
        <v>2672</v>
      </c>
      <c r="H46" s="229">
        <v>4000732</v>
      </c>
      <c r="I46" s="240">
        <v>2005</v>
      </c>
      <c r="J46" s="228" t="s">
        <v>2673</v>
      </c>
      <c r="K46" s="229">
        <v>1</v>
      </c>
      <c r="L46" s="229" t="s">
        <v>2566</v>
      </c>
      <c r="M46" s="229"/>
      <c r="AQ46" s="221"/>
      <c r="AR46" s="221"/>
      <c r="AS46" s="221"/>
    </row>
    <row r="47" spans="2:45" s="220" customFormat="1" ht="43.2">
      <c r="B47" s="217">
        <v>41</v>
      </c>
      <c r="C47" s="226" t="s">
        <v>2552</v>
      </c>
      <c r="D47" s="226" t="s">
        <v>2583</v>
      </c>
      <c r="E47" s="227" t="s">
        <v>120</v>
      </c>
      <c r="F47" s="228" t="s">
        <v>2674</v>
      </c>
      <c r="G47" s="229" t="s">
        <v>2675</v>
      </c>
      <c r="H47" s="229"/>
      <c r="I47" s="240">
        <v>2018</v>
      </c>
      <c r="J47" s="228"/>
      <c r="K47" s="229">
        <v>1</v>
      </c>
      <c r="L47" s="229" t="s">
        <v>2566</v>
      </c>
      <c r="M47" s="229"/>
      <c r="AQ47" s="221"/>
      <c r="AR47" s="221"/>
      <c r="AS47" s="221"/>
    </row>
    <row r="48" spans="2:45" s="220" customFormat="1" ht="43.2">
      <c r="B48" s="217">
        <v>42</v>
      </c>
      <c r="C48" s="226" t="s">
        <v>2552</v>
      </c>
      <c r="D48" s="226" t="s">
        <v>2588</v>
      </c>
      <c r="E48" s="227" t="s">
        <v>2401</v>
      </c>
      <c r="F48" s="233"/>
      <c r="G48" s="234" t="s">
        <v>2665</v>
      </c>
      <c r="H48" s="234"/>
      <c r="I48" s="239">
        <v>38520</v>
      </c>
      <c r="J48" s="235" t="s">
        <v>2666</v>
      </c>
      <c r="K48" s="234">
        <v>8</v>
      </c>
      <c r="L48" s="229" t="s">
        <v>2566</v>
      </c>
      <c r="M48" s="215"/>
      <c r="AQ48" s="221"/>
      <c r="AR48" s="221"/>
      <c r="AS48" s="221"/>
    </row>
    <row r="49" spans="2:45" s="220" customFormat="1" ht="43.2">
      <c r="B49" s="217">
        <v>43</v>
      </c>
      <c r="C49" s="226" t="s">
        <v>2552</v>
      </c>
      <c r="D49" s="226" t="s">
        <v>2588</v>
      </c>
      <c r="E49" s="227" t="s">
        <v>2676</v>
      </c>
      <c r="F49" s="233"/>
      <c r="G49" s="234" t="s">
        <v>2665</v>
      </c>
      <c r="H49" s="234"/>
      <c r="I49" s="239">
        <v>38520</v>
      </c>
      <c r="J49" s="235" t="s">
        <v>2666</v>
      </c>
      <c r="K49" s="234">
        <v>8</v>
      </c>
      <c r="L49" s="229" t="s">
        <v>2566</v>
      </c>
      <c r="M49" s="215"/>
      <c r="AQ49" s="221"/>
      <c r="AR49" s="221"/>
      <c r="AS49" s="221"/>
    </row>
    <row r="50" spans="2:45" s="220" customFormat="1" ht="86.4">
      <c r="B50" s="217">
        <v>44</v>
      </c>
      <c r="C50" s="226" t="s">
        <v>2552</v>
      </c>
      <c r="D50" s="226" t="s">
        <v>2588</v>
      </c>
      <c r="E50" s="227" t="s">
        <v>2677</v>
      </c>
      <c r="F50" s="228" t="s">
        <v>2678</v>
      </c>
      <c r="G50" s="229" t="s">
        <v>2679</v>
      </c>
      <c r="H50" s="229" t="s">
        <v>2680</v>
      </c>
      <c r="I50" s="229">
        <v>2016</v>
      </c>
      <c r="J50" s="228" t="s">
        <v>2681</v>
      </c>
      <c r="K50" s="229">
        <v>53</v>
      </c>
      <c r="L50" s="229" t="s">
        <v>2566</v>
      </c>
      <c r="M50" s="229"/>
      <c r="AQ50" s="221"/>
      <c r="AR50" s="221"/>
      <c r="AS50" s="221"/>
    </row>
    <row r="51" spans="2:45" s="220" customFormat="1" ht="100.8">
      <c r="B51" s="217">
        <v>45</v>
      </c>
      <c r="C51" s="226" t="s">
        <v>2552</v>
      </c>
      <c r="D51" s="226" t="s">
        <v>2588</v>
      </c>
      <c r="E51" s="227" t="s">
        <v>2677</v>
      </c>
      <c r="F51" s="228" t="s">
        <v>2682</v>
      </c>
      <c r="G51" s="229" t="s">
        <v>2683</v>
      </c>
      <c r="H51" s="229" t="s">
        <v>2684</v>
      </c>
      <c r="I51" s="229">
        <v>2013</v>
      </c>
      <c r="J51" s="228" t="s">
        <v>2685</v>
      </c>
      <c r="K51" s="229">
        <v>49</v>
      </c>
      <c r="L51" s="229" t="s">
        <v>2566</v>
      </c>
      <c r="M51" s="229"/>
      <c r="AQ51" s="221"/>
      <c r="AR51" s="221"/>
      <c r="AS51" s="221"/>
    </row>
    <row r="52" spans="2:45" s="220" customFormat="1" ht="86.4">
      <c r="B52" s="217">
        <v>46</v>
      </c>
      <c r="C52" s="241" t="s">
        <v>2552</v>
      </c>
      <c r="D52" s="241" t="s">
        <v>2588</v>
      </c>
      <c r="E52" s="242" t="s">
        <v>2677</v>
      </c>
      <c r="F52" s="228" t="s">
        <v>2678</v>
      </c>
      <c r="G52" s="229" t="s">
        <v>2686</v>
      </c>
      <c r="H52" s="229" t="s">
        <v>2687</v>
      </c>
      <c r="I52" s="229">
        <v>2016</v>
      </c>
      <c r="J52" s="228" t="s">
        <v>2681</v>
      </c>
      <c r="K52" s="229">
        <v>18</v>
      </c>
      <c r="L52" s="229" t="s">
        <v>2566</v>
      </c>
      <c r="M52" s="229"/>
      <c r="AQ52" s="221"/>
      <c r="AR52" s="221"/>
      <c r="AS52" s="221"/>
    </row>
    <row r="53" spans="2:45" s="220" customFormat="1" ht="43.2">
      <c r="B53" s="217">
        <v>47</v>
      </c>
      <c r="C53" s="241" t="s">
        <v>2552</v>
      </c>
      <c r="D53" s="241" t="s">
        <v>2588</v>
      </c>
      <c r="E53" s="242" t="s">
        <v>2688</v>
      </c>
      <c r="F53" s="233"/>
      <c r="G53" s="234" t="s">
        <v>2665</v>
      </c>
      <c r="H53" s="234"/>
      <c r="I53" s="239">
        <v>38520</v>
      </c>
      <c r="J53" s="235" t="s">
        <v>2666</v>
      </c>
      <c r="K53" s="234">
        <v>9</v>
      </c>
      <c r="L53" s="229" t="s">
        <v>2566</v>
      </c>
      <c r="M53" s="215"/>
      <c r="AQ53" s="221"/>
      <c r="AR53" s="221"/>
      <c r="AS53" s="221"/>
    </row>
    <row r="54" spans="2:45" s="220" customFormat="1">
      <c r="B54" s="217">
        <v>48</v>
      </c>
      <c r="C54" s="133" t="s">
        <v>2552</v>
      </c>
      <c r="D54" s="133" t="s">
        <v>2593</v>
      </c>
      <c r="E54" s="122" t="s">
        <v>137</v>
      </c>
      <c r="F54" s="233"/>
      <c r="G54" s="234"/>
      <c r="H54" s="234"/>
      <c r="I54" s="234"/>
      <c r="J54" s="235"/>
      <c r="K54" s="234"/>
      <c r="L54" s="234"/>
      <c r="M54" s="215" t="s">
        <v>2569</v>
      </c>
      <c r="AQ54" s="221"/>
      <c r="AR54" s="221"/>
      <c r="AS54" s="221"/>
    </row>
    <row r="55" spans="2:45" s="220" customFormat="1" ht="57.6">
      <c r="B55" s="217">
        <v>49</v>
      </c>
      <c r="C55" s="133" t="s">
        <v>2552</v>
      </c>
      <c r="D55" s="133" t="s">
        <v>2593</v>
      </c>
      <c r="E55" s="122" t="s">
        <v>141</v>
      </c>
      <c r="F55" s="243" t="s">
        <v>2689</v>
      </c>
      <c r="G55" s="225" t="s">
        <v>2690</v>
      </c>
      <c r="H55" s="225" t="s">
        <v>2691</v>
      </c>
      <c r="I55" s="225">
        <v>2005</v>
      </c>
      <c r="J55" s="244" t="s">
        <v>2692</v>
      </c>
      <c r="K55" s="225">
        <v>10</v>
      </c>
      <c r="L55" s="225" t="s">
        <v>2693</v>
      </c>
      <c r="M55" s="225"/>
      <c r="AQ55" s="221"/>
      <c r="AR55" s="221"/>
      <c r="AS55" s="221"/>
    </row>
    <row r="56" spans="2:45" s="220" customFormat="1" ht="129.6">
      <c r="B56" s="217">
        <v>50</v>
      </c>
      <c r="C56" s="133" t="s">
        <v>2552</v>
      </c>
      <c r="D56" s="133" t="s">
        <v>2593</v>
      </c>
      <c r="E56" s="122" t="s">
        <v>141</v>
      </c>
      <c r="F56" s="243" t="s">
        <v>2694</v>
      </c>
      <c r="G56" s="225" t="s">
        <v>2695</v>
      </c>
      <c r="H56" s="225" t="s">
        <v>2696</v>
      </c>
      <c r="I56" s="225">
        <v>2014</v>
      </c>
      <c r="J56" s="244" t="s">
        <v>2697</v>
      </c>
      <c r="K56" s="225">
        <v>30</v>
      </c>
      <c r="L56" s="225" t="s">
        <v>2693</v>
      </c>
      <c r="M56" s="225"/>
      <c r="AQ56" s="221"/>
      <c r="AR56" s="221"/>
      <c r="AS56" s="221"/>
    </row>
    <row r="57" spans="2:45" s="220" customFormat="1" ht="72">
      <c r="B57" s="217">
        <v>51</v>
      </c>
      <c r="C57" s="133" t="s">
        <v>2552</v>
      </c>
      <c r="D57" s="133" t="s">
        <v>2593</v>
      </c>
      <c r="E57" s="122" t="s">
        <v>141</v>
      </c>
      <c r="F57" s="243" t="s">
        <v>2698</v>
      </c>
      <c r="G57" s="225" t="s">
        <v>2699</v>
      </c>
      <c r="H57" s="225" t="s">
        <v>2700</v>
      </c>
      <c r="I57" s="225">
        <v>2004</v>
      </c>
      <c r="J57" s="244" t="s">
        <v>2692</v>
      </c>
      <c r="K57" s="225">
        <v>10</v>
      </c>
      <c r="L57" s="225" t="s">
        <v>2693</v>
      </c>
      <c r="M57" s="225"/>
      <c r="AQ57" s="221"/>
      <c r="AR57" s="221"/>
      <c r="AS57" s="221"/>
    </row>
    <row r="58" spans="2:45" s="220" customFormat="1" ht="100.8">
      <c r="B58" s="217">
        <v>52</v>
      </c>
      <c r="C58" s="133" t="s">
        <v>2552</v>
      </c>
      <c r="D58" s="133" t="s">
        <v>2593</v>
      </c>
      <c r="E58" s="122" t="s">
        <v>141</v>
      </c>
      <c r="F58" s="243" t="s">
        <v>2701</v>
      </c>
      <c r="G58" s="225" t="s">
        <v>2702</v>
      </c>
      <c r="H58" s="225" t="s">
        <v>2703</v>
      </c>
      <c r="I58" s="225">
        <v>2007</v>
      </c>
      <c r="J58" s="244" t="s">
        <v>2692</v>
      </c>
      <c r="K58" s="225">
        <v>8</v>
      </c>
      <c r="L58" s="225" t="s">
        <v>2693</v>
      </c>
      <c r="M58" s="225"/>
      <c r="AQ58" s="221"/>
      <c r="AR58" s="221"/>
      <c r="AS58" s="221"/>
    </row>
    <row r="59" spans="2:45" s="220" customFormat="1" ht="100.8">
      <c r="B59" s="217">
        <v>53</v>
      </c>
      <c r="C59" s="133" t="s">
        <v>2552</v>
      </c>
      <c r="D59" s="133" t="s">
        <v>2593</v>
      </c>
      <c r="E59" s="122" t="s">
        <v>141</v>
      </c>
      <c r="F59" s="243" t="s">
        <v>2701</v>
      </c>
      <c r="G59" s="225" t="s">
        <v>2702</v>
      </c>
      <c r="H59" s="225" t="s">
        <v>2704</v>
      </c>
      <c r="I59" s="225">
        <v>2007</v>
      </c>
      <c r="J59" s="244" t="s">
        <v>2692</v>
      </c>
      <c r="K59" s="225">
        <v>9</v>
      </c>
      <c r="L59" s="225" t="s">
        <v>2693</v>
      </c>
      <c r="M59" s="225"/>
      <c r="AQ59" s="221"/>
      <c r="AR59" s="221"/>
      <c r="AS59" s="221"/>
    </row>
    <row r="60" spans="2:45" s="220" customFormat="1" ht="100.8">
      <c r="B60" s="217">
        <v>54</v>
      </c>
      <c r="C60" s="133" t="s">
        <v>2552</v>
      </c>
      <c r="D60" s="133" t="s">
        <v>2593</v>
      </c>
      <c r="E60" s="122" t="s">
        <v>141</v>
      </c>
      <c r="F60" s="243" t="s">
        <v>2705</v>
      </c>
      <c r="G60" s="225" t="s">
        <v>2706</v>
      </c>
      <c r="H60" s="225" t="s">
        <v>2707</v>
      </c>
      <c r="I60" s="225">
        <v>2004</v>
      </c>
      <c r="J60" s="244" t="s">
        <v>2692</v>
      </c>
      <c r="K60" s="225">
        <v>11</v>
      </c>
      <c r="L60" s="225" t="s">
        <v>2693</v>
      </c>
      <c r="M60" s="225"/>
      <c r="AQ60" s="221"/>
      <c r="AR60" s="221"/>
      <c r="AS60" s="221"/>
    </row>
    <row r="61" spans="2:45" s="220" customFormat="1" ht="72">
      <c r="B61" s="217">
        <v>55</v>
      </c>
      <c r="C61" s="133" t="s">
        <v>2552</v>
      </c>
      <c r="D61" s="133" t="s">
        <v>2593</v>
      </c>
      <c r="E61" s="122" t="s">
        <v>141</v>
      </c>
      <c r="F61" s="243" t="s">
        <v>2708</v>
      </c>
      <c r="G61" s="225" t="s">
        <v>2709</v>
      </c>
      <c r="H61" s="225" t="s">
        <v>2710</v>
      </c>
      <c r="I61" s="225">
        <v>2004</v>
      </c>
      <c r="J61" s="244" t="s">
        <v>2692</v>
      </c>
      <c r="K61" s="225">
        <v>6</v>
      </c>
      <c r="L61" s="225" t="s">
        <v>2693</v>
      </c>
      <c r="M61" s="225"/>
      <c r="AQ61" s="221"/>
      <c r="AR61" s="221"/>
      <c r="AS61" s="221"/>
    </row>
    <row r="62" spans="2:45" s="463" customFormat="1" ht="72">
      <c r="B62" s="217">
        <v>56</v>
      </c>
      <c r="C62" s="133" t="s">
        <v>2552</v>
      </c>
      <c r="D62" s="133" t="s">
        <v>2593</v>
      </c>
      <c r="E62" s="122"/>
      <c r="F62" s="243" t="s">
        <v>3256</v>
      </c>
      <c r="G62" s="225" t="s">
        <v>3255</v>
      </c>
      <c r="H62" s="245" t="s">
        <v>2711</v>
      </c>
      <c r="I62" s="225">
        <v>2004</v>
      </c>
      <c r="J62" s="244" t="s">
        <v>2712</v>
      </c>
      <c r="K62" s="225">
        <v>16</v>
      </c>
      <c r="L62" s="225" t="s">
        <v>2693</v>
      </c>
      <c r="M62" s="225"/>
      <c r="AQ62" s="221"/>
      <c r="AR62" s="221"/>
      <c r="AS62" s="221"/>
    </row>
    <row r="63" spans="2:45" s="220" customFormat="1" ht="28.8">
      <c r="B63" s="217">
        <v>57</v>
      </c>
      <c r="C63" s="246" t="s">
        <v>2552</v>
      </c>
      <c r="D63" s="246" t="s">
        <v>2593</v>
      </c>
      <c r="E63" s="247"/>
      <c r="F63" s="248" t="s">
        <v>2713</v>
      </c>
      <c r="G63" s="219" t="s">
        <v>68</v>
      </c>
      <c r="H63" s="219" t="s">
        <v>68</v>
      </c>
      <c r="I63" s="219">
        <v>2011</v>
      </c>
      <c r="J63" s="249" t="s">
        <v>2714</v>
      </c>
      <c r="K63" s="219">
        <v>16</v>
      </c>
      <c r="L63" s="219" t="s">
        <v>2566</v>
      </c>
      <c r="M63" s="219"/>
      <c r="AQ63" s="221"/>
      <c r="AR63" s="221"/>
      <c r="AS63" s="221"/>
    </row>
    <row r="64" spans="2:45" s="220" customFormat="1">
      <c r="B64" s="217">
        <v>58</v>
      </c>
      <c r="C64" s="246" t="s">
        <v>2552</v>
      </c>
      <c r="D64" s="246" t="s">
        <v>2593</v>
      </c>
      <c r="E64" s="122" t="s">
        <v>2715</v>
      </c>
      <c r="F64" s="233"/>
      <c r="G64" s="234"/>
      <c r="H64" s="234"/>
      <c r="I64" s="234"/>
      <c r="J64" s="235"/>
      <c r="K64" s="234"/>
      <c r="L64" s="234"/>
      <c r="M64" s="215" t="s">
        <v>2569</v>
      </c>
      <c r="AQ64" s="221"/>
      <c r="AR64" s="221"/>
      <c r="AS64" s="221"/>
    </row>
    <row r="65" spans="2:45" s="220" customFormat="1">
      <c r="B65" s="217">
        <v>59</v>
      </c>
      <c r="C65" s="246" t="s">
        <v>2552</v>
      </c>
      <c r="D65" s="246" t="s">
        <v>2593</v>
      </c>
      <c r="E65" s="122" t="s">
        <v>2716</v>
      </c>
      <c r="F65" s="233"/>
      <c r="G65" s="234"/>
      <c r="H65" s="234"/>
      <c r="I65" s="234"/>
      <c r="J65" s="235"/>
      <c r="K65" s="234"/>
      <c r="L65" s="234"/>
      <c r="M65" s="215" t="s">
        <v>2569</v>
      </c>
      <c r="AQ65" s="221"/>
      <c r="AR65" s="221"/>
      <c r="AS65" s="221"/>
    </row>
    <row r="66" spans="2:45" ht="115.2">
      <c r="B66" s="217">
        <v>60</v>
      </c>
      <c r="C66" s="246" t="s">
        <v>2567</v>
      </c>
      <c r="D66" s="246" t="s">
        <v>2596</v>
      </c>
      <c r="E66" s="122" t="s">
        <v>150</v>
      </c>
      <c r="F66" s="230" t="s">
        <v>2717</v>
      </c>
      <c r="G66" s="231" t="s">
        <v>2718</v>
      </c>
      <c r="H66" s="231" t="s">
        <v>2719</v>
      </c>
      <c r="I66" s="231">
        <v>2013</v>
      </c>
      <c r="J66" s="232" t="s">
        <v>2720</v>
      </c>
      <c r="K66" s="231">
        <v>50</v>
      </c>
      <c r="L66" s="231" t="s">
        <v>2566</v>
      </c>
      <c r="M66" s="231"/>
    </row>
    <row r="67" spans="2:45" ht="115.2">
      <c r="B67" s="217">
        <v>61</v>
      </c>
      <c r="C67" s="246" t="s">
        <v>2567</v>
      </c>
      <c r="D67" s="246" t="s">
        <v>2596</v>
      </c>
      <c r="E67" s="122" t="s">
        <v>150</v>
      </c>
      <c r="F67" s="230" t="s">
        <v>2717</v>
      </c>
      <c r="G67" s="231" t="s">
        <v>2721</v>
      </c>
      <c r="H67" s="231" t="s">
        <v>2722</v>
      </c>
      <c r="I67" s="231">
        <v>2013</v>
      </c>
      <c r="J67" s="232" t="s">
        <v>2720</v>
      </c>
      <c r="K67" s="231">
        <v>13</v>
      </c>
      <c r="L67" s="231" t="s">
        <v>2566</v>
      </c>
      <c r="M67" s="231"/>
    </row>
    <row r="68" spans="2:45" ht="115.2">
      <c r="B68" s="217">
        <v>62</v>
      </c>
      <c r="C68" s="246" t="s">
        <v>2567</v>
      </c>
      <c r="D68" s="246" t="s">
        <v>2596</v>
      </c>
      <c r="E68" s="122" t="s">
        <v>150</v>
      </c>
      <c r="F68" s="230" t="s">
        <v>2723</v>
      </c>
      <c r="G68" s="231" t="s">
        <v>2724</v>
      </c>
      <c r="H68" s="231"/>
      <c r="I68" s="231">
        <v>2018</v>
      </c>
      <c r="J68" s="232" t="s">
        <v>2725</v>
      </c>
      <c r="K68" s="231">
        <v>59</v>
      </c>
      <c r="L68" s="231" t="s">
        <v>2566</v>
      </c>
      <c r="M68" s="231"/>
    </row>
    <row r="69" spans="2:45" ht="43.2">
      <c r="B69" s="217">
        <v>63</v>
      </c>
      <c r="C69" s="246" t="s">
        <v>2567</v>
      </c>
      <c r="D69" s="246" t="s">
        <v>2596</v>
      </c>
      <c r="E69" s="122" t="s">
        <v>150</v>
      </c>
      <c r="F69" s="230"/>
      <c r="G69" s="231" t="s">
        <v>2726</v>
      </c>
      <c r="H69" s="231"/>
      <c r="I69" s="231">
        <v>2004</v>
      </c>
      <c r="J69" s="232" t="s">
        <v>2727</v>
      </c>
      <c r="K69" s="231">
        <v>9</v>
      </c>
      <c r="L69" s="231" t="s">
        <v>2566</v>
      </c>
      <c r="M69" s="231"/>
    </row>
    <row r="70" spans="2:45" ht="28.8">
      <c r="B70" s="217">
        <v>64</v>
      </c>
      <c r="C70" s="246" t="s">
        <v>2567</v>
      </c>
      <c r="D70" s="246" t="s">
        <v>2596</v>
      </c>
      <c r="E70" s="122" t="s">
        <v>150</v>
      </c>
      <c r="F70" s="230"/>
      <c r="G70" s="231" t="s">
        <v>2728</v>
      </c>
      <c r="H70" s="231" t="s">
        <v>2729</v>
      </c>
      <c r="I70" s="231">
        <v>2008</v>
      </c>
      <c r="J70" s="232" t="s">
        <v>2730</v>
      </c>
      <c r="K70" s="231">
        <v>28</v>
      </c>
      <c r="L70" s="231" t="s">
        <v>2566</v>
      </c>
      <c r="M70" s="231"/>
    </row>
    <row r="71" spans="2:45" s="220" customFormat="1" ht="43.2">
      <c r="B71" s="217">
        <v>65</v>
      </c>
      <c r="C71" s="246" t="s">
        <v>2567</v>
      </c>
      <c r="D71" s="246" t="s">
        <v>2596</v>
      </c>
      <c r="E71" s="247" t="s">
        <v>158</v>
      </c>
      <c r="F71" s="250"/>
      <c r="G71" s="125" t="s">
        <v>2726</v>
      </c>
      <c r="H71" s="231"/>
      <c r="I71" s="231">
        <v>2004</v>
      </c>
      <c r="J71" s="124" t="s">
        <v>2727</v>
      </c>
      <c r="K71" s="251">
        <v>9</v>
      </c>
      <c r="L71" s="251" t="s">
        <v>2566</v>
      </c>
      <c r="M71" s="251"/>
      <c r="AQ71" s="221"/>
      <c r="AR71" s="221"/>
      <c r="AS71" s="221"/>
    </row>
    <row r="72" spans="2:45" ht="43.2">
      <c r="B72" s="217">
        <v>66</v>
      </c>
      <c r="C72" s="246" t="s">
        <v>2567</v>
      </c>
      <c r="D72" s="246" t="s">
        <v>2596</v>
      </c>
      <c r="E72" s="247" t="s">
        <v>161</v>
      </c>
      <c r="F72" s="250"/>
      <c r="G72" s="125" t="s">
        <v>2726</v>
      </c>
      <c r="H72" s="251"/>
      <c r="I72" s="231">
        <v>2004</v>
      </c>
      <c r="J72" s="124" t="s">
        <v>2727</v>
      </c>
      <c r="K72" s="251">
        <v>7</v>
      </c>
      <c r="L72" s="251" t="s">
        <v>2566</v>
      </c>
      <c r="M72" s="251"/>
    </row>
    <row r="73" spans="2:45" ht="172.8">
      <c r="B73" s="217">
        <v>67</v>
      </c>
      <c r="C73" s="246" t="s">
        <v>2567</v>
      </c>
      <c r="D73" s="246" t="s">
        <v>2598</v>
      </c>
      <c r="E73" s="122" t="s">
        <v>2731</v>
      </c>
      <c r="F73" s="230" t="s">
        <v>2732</v>
      </c>
      <c r="G73" s="231" t="s">
        <v>2733</v>
      </c>
      <c r="H73" s="231" t="s">
        <v>2734</v>
      </c>
      <c r="I73" s="231">
        <v>2014</v>
      </c>
      <c r="J73" s="232" t="s">
        <v>2735</v>
      </c>
      <c r="K73" s="231">
        <v>34</v>
      </c>
      <c r="L73" s="231" t="s">
        <v>2566</v>
      </c>
      <c r="M73" s="231"/>
    </row>
    <row r="74" spans="2:45" ht="129.6">
      <c r="B74" s="217">
        <v>68</v>
      </c>
      <c r="C74" s="246" t="s">
        <v>2567</v>
      </c>
      <c r="D74" s="246" t="s">
        <v>2598</v>
      </c>
      <c r="E74" s="122" t="s">
        <v>2731</v>
      </c>
      <c r="F74" s="230" t="s">
        <v>2736</v>
      </c>
      <c r="G74" s="231" t="s">
        <v>2737</v>
      </c>
      <c r="H74" s="231" t="s">
        <v>2738</v>
      </c>
      <c r="I74" s="231">
        <v>2019</v>
      </c>
      <c r="J74" s="232" t="s">
        <v>2739</v>
      </c>
      <c r="K74" s="231">
        <v>38</v>
      </c>
      <c r="L74" s="231" t="s">
        <v>2566</v>
      </c>
      <c r="M74" s="231"/>
    </row>
    <row r="75" spans="2:45" ht="43.2">
      <c r="B75" s="217">
        <v>69</v>
      </c>
      <c r="C75" s="246" t="s">
        <v>2567</v>
      </c>
      <c r="D75" s="246" t="s">
        <v>2598</v>
      </c>
      <c r="E75" s="122" t="s">
        <v>2731</v>
      </c>
      <c r="F75" s="230"/>
      <c r="G75" s="231" t="s">
        <v>2740</v>
      </c>
      <c r="H75" s="231"/>
      <c r="I75" s="252">
        <v>40434</v>
      </c>
      <c r="J75" s="232" t="s">
        <v>2741</v>
      </c>
      <c r="K75" s="231">
        <v>8</v>
      </c>
      <c r="L75" s="231" t="s">
        <v>2566</v>
      </c>
      <c r="M75" s="231"/>
    </row>
    <row r="76" spans="2:45" ht="115.2">
      <c r="B76" s="217">
        <v>70</v>
      </c>
      <c r="C76" s="246" t="s">
        <v>2567</v>
      </c>
      <c r="D76" s="246" t="s">
        <v>2602</v>
      </c>
      <c r="E76" s="122" t="s">
        <v>324</v>
      </c>
      <c r="F76" s="230" t="s">
        <v>2742</v>
      </c>
      <c r="G76" s="231" t="s">
        <v>2743</v>
      </c>
      <c r="H76" s="231" t="s">
        <v>2744</v>
      </c>
      <c r="I76" s="231">
        <v>2009</v>
      </c>
      <c r="J76" s="232" t="s">
        <v>2745</v>
      </c>
      <c r="K76" s="231">
        <v>35</v>
      </c>
      <c r="L76" s="231" t="s">
        <v>2566</v>
      </c>
      <c r="M76" s="231"/>
    </row>
    <row r="77" spans="2:45" ht="115.2">
      <c r="B77" s="217">
        <v>71</v>
      </c>
      <c r="C77" s="246" t="s">
        <v>2567</v>
      </c>
      <c r="D77" s="246" t="s">
        <v>2602</v>
      </c>
      <c r="E77" s="122" t="s">
        <v>324</v>
      </c>
      <c r="F77" s="230" t="s">
        <v>2742</v>
      </c>
      <c r="G77" s="231" t="s">
        <v>2746</v>
      </c>
      <c r="H77" s="231" t="s">
        <v>2747</v>
      </c>
      <c r="I77" s="231">
        <v>2009</v>
      </c>
      <c r="J77" s="232" t="s">
        <v>2745</v>
      </c>
      <c r="K77" s="231">
        <v>21</v>
      </c>
      <c r="L77" s="231" t="s">
        <v>2566</v>
      </c>
      <c r="M77" s="231"/>
    </row>
    <row r="78" spans="2:45" ht="115.2">
      <c r="B78" s="217">
        <v>72</v>
      </c>
      <c r="C78" s="246" t="s">
        <v>2567</v>
      </c>
      <c r="D78" s="246" t="s">
        <v>2602</v>
      </c>
      <c r="E78" s="122" t="s">
        <v>324</v>
      </c>
      <c r="F78" s="230" t="s">
        <v>2742</v>
      </c>
      <c r="G78" s="231" t="s">
        <v>2748</v>
      </c>
      <c r="H78" s="231" t="s">
        <v>2749</v>
      </c>
      <c r="I78" s="231">
        <v>2009</v>
      </c>
      <c r="J78" s="232" t="s">
        <v>2745</v>
      </c>
      <c r="K78" s="231">
        <v>19</v>
      </c>
      <c r="L78" s="231" t="s">
        <v>2566</v>
      </c>
      <c r="M78" s="231"/>
    </row>
    <row r="79" spans="2:45" ht="115.2">
      <c r="B79" s="217">
        <v>73</v>
      </c>
      <c r="C79" s="246" t="s">
        <v>2567</v>
      </c>
      <c r="D79" s="246" t="s">
        <v>2602</v>
      </c>
      <c r="E79" s="122" t="s">
        <v>324</v>
      </c>
      <c r="F79" s="230" t="s">
        <v>2742</v>
      </c>
      <c r="G79" s="231" t="s">
        <v>2750</v>
      </c>
      <c r="H79" s="231" t="s">
        <v>2751</v>
      </c>
      <c r="I79" s="231">
        <v>2009</v>
      </c>
      <c r="J79" s="232" t="s">
        <v>2745</v>
      </c>
      <c r="K79" s="231">
        <v>15</v>
      </c>
      <c r="L79" s="231" t="s">
        <v>2566</v>
      </c>
      <c r="M79" s="231"/>
    </row>
    <row r="80" spans="2:45" ht="115.2">
      <c r="B80" s="217">
        <v>74</v>
      </c>
      <c r="C80" s="246" t="s">
        <v>2567</v>
      </c>
      <c r="D80" s="246" t="s">
        <v>2602</v>
      </c>
      <c r="E80" s="122" t="s">
        <v>324</v>
      </c>
      <c r="F80" s="230" t="s">
        <v>2742</v>
      </c>
      <c r="G80" s="231" t="s">
        <v>2752</v>
      </c>
      <c r="H80" s="231" t="s">
        <v>2753</v>
      </c>
      <c r="I80" s="231">
        <v>2009</v>
      </c>
      <c r="J80" s="232" t="s">
        <v>2745</v>
      </c>
      <c r="K80" s="231">
        <v>24</v>
      </c>
      <c r="L80" s="231" t="s">
        <v>2566</v>
      </c>
      <c r="M80" s="231"/>
    </row>
    <row r="81" spans="2:13" ht="115.2">
      <c r="B81" s="217">
        <v>75</v>
      </c>
      <c r="C81" s="246" t="s">
        <v>2567</v>
      </c>
      <c r="D81" s="246" t="s">
        <v>2602</v>
      </c>
      <c r="E81" s="122" t="s">
        <v>324</v>
      </c>
      <c r="F81" s="230" t="s">
        <v>2742</v>
      </c>
      <c r="G81" s="231" t="s">
        <v>2754</v>
      </c>
      <c r="H81" s="231" t="s">
        <v>2755</v>
      </c>
      <c r="I81" s="231">
        <v>2009</v>
      </c>
      <c r="J81" s="232" t="s">
        <v>2745</v>
      </c>
      <c r="K81" s="231">
        <v>27</v>
      </c>
      <c r="L81" s="231" t="s">
        <v>2566</v>
      </c>
      <c r="M81" s="231"/>
    </row>
    <row r="82" spans="2:13" ht="43.2">
      <c r="B82" s="217">
        <v>76</v>
      </c>
      <c r="C82" s="246" t="s">
        <v>2567</v>
      </c>
      <c r="D82" s="246" t="s">
        <v>2602</v>
      </c>
      <c r="E82" s="122" t="s">
        <v>324</v>
      </c>
      <c r="F82" s="230" t="s">
        <v>2756</v>
      </c>
      <c r="G82" s="231" t="s">
        <v>2757</v>
      </c>
      <c r="H82" s="231" t="s">
        <v>2758</v>
      </c>
      <c r="I82" s="231">
        <v>2012</v>
      </c>
      <c r="J82" s="232" t="s">
        <v>2759</v>
      </c>
      <c r="K82" s="231">
        <v>22</v>
      </c>
      <c r="L82" s="231" t="s">
        <v>2566</v>
      </c>
      <c r="M82" s="231"/>
    </row>
    <row r="83" spans="2:13" ht="43.2">
      <c r="B83" s="217">
        <v>77</v>
      </c>
      <c r="C83" s="246" t="s">
        <v>2567</v>
      </c>
      <c r="D83" s="246" t="s">
        <v>2602</v>
      </c>
      <c r="E83" s="122" t="s">
        <v>324</v>
      </c>
      <c r="F83" s="230" t="s">
        <v>2760</v>
      </c>
      <c r="G83" s="231" t="s">
        <v>2761</v>
      </c>
      <c r="H83" s="231"/>
      <c r="I83" s="231">
        <v>2020</v>
      </c>
      <c r="J83" s="232" t="s">
        <v>27</v>
      </c>
      <c r="K83" s="231">
        <v>1</v>
      </c>
      <c r="L83" s="231" t="s">
        <v>2566</v>
      </c>
      <c r="M83" s="231"/>
    </row>
    <row r="84" spans="2:13" ht="100.8">
      <c r="B84" s="217">
        <v>78</v>
      </c>
      <c r="C84" s="246" t="s">
        <v>2567</v>
      </c>
      <c r="D84" s="246" t="s">
        <v>2602</v>
      </c>
      <c r="E84" s="122" t="s">
        <v>324</v>
      </c>
      <c r="F84" s="230" t="s">
        <v>2762</v>
      </c>
      <c r="G84" s="231" t="s">
        <v>2763</v>
      </c>
      <c r="H84" s="231"/>
      <c r="I84" s="231"/>
      <c r="J84" s="232"/>
      <c r="K84" s="231">
        <v>58</v>
      </c>
      <c r="L84" s="231" t="s">
        <v>2566</v>
      </c>
      <c r="M84" s="231"/>
    </row>
    <row r="85" spans="2:13" ht="72">
      <c r="B85" s="217">
        <v>79</v>
      </c>
      <c r="C85" s="246" t="s">
        <v>2567</v>
      </c>
      <c r="D85" s="246" t="s">
        <v>2602</v>
      </c>
      <c r="E85" s="122" t="s">
        <v>324</v>
      </c>
      <c r="F85" s="230" t="s">
        <v>2764</v>
      </c>
      <c r="G85" s="231"/>
      <c r="H85" s="231"/>
      <c r="I85" s="231"/>
      <c r="J85" s="232" t="s">
        <v>2759</v>
      </c>
      <c r="K85" s="231">
        <v>11</v>
      </c>
      <c r="L85" s="231" t="s">
        <v>2566</v>
      </c>
      <c r="M85" s="231"/>
    </row>
    <row r="86" spans="2:13" ht="57.6">
      <c r="B86" s="217">
        <v>80</v>
      </c>
      <c r="C86" s="246" t="s">
        <v>2567</v>
      </c>
      <c r="D86" s="246" t="s">
        <v>2602</v>
      </c>
      <c r="E86" s="122" t="s">
        <v>324</v>
      </c>
      <c r="F86" s="230" t="s">
        <v>2765</v>
      </c>
      <c r="G86" s="231" t="s">
        <v>2766</v>
      </c>
      <c r="H86" s="231"/>
      <c r="I86" s="231">
        <v>2008</v>
      </c>
      <c r="J86" s="232"/>
      <c r="K86" s="231">
        <v>1</v>
      </c>
      <c r="L86" s="231" t="s">
        <v>2566</v>
      </c>
      <c r="M86" s="231"/>
    </row>
    <row r="87" spans="2:13" ht="86.4">
      <c r="B87" s="217">
        <v>81</v>
      </c>
      <c r="C87" s="246" t="s">
        <v>2567</v>
      </c>
      <c r="D87" s="246" t="s">
        <v>2602</v>
      </c>
      <c r="E87" s="122" t="s">
        <v>324</v>
      </c>
      <c r="F87" s="230" t="s">
        <v>2839</v>
      </c>
      <c r="G87" s="231" t="s">
        <v>2840</v>
      </c>
      <c r="H87" s="231"/>
      <c r="I87" s="231">
        <v>2013</v>
      </c>
      <c r="J87" s="232" t="s">
        <v>2784</v>
      </c>
      <c r="K87" s="231">
        <v>4</v>
      </c>
      <c r="L87" s="231" t="s">
        <v>2566</v>
      </c>
      <c r="M87" s="231"/>
    </row>
    <row r="88" spans="2:13" ht="100.8">
      <c r="B88" s="217">
        <v>82</v>
      </c>
      <c r="C88" s="246" t="s">
        <v>2567</v>
      </c>
      <c r="D88" s="246" t="s">
        <v>2602</v>
      </c>
      <c r="E88" s="122" t="s">
        <v>324</v>
      </c>
      <c r="F88" s="230" t="s">
        <v>2841</v>
      </c>
      <c r="G88" s="231" t="s">
        <v>2842</v>
      </c>
      <c r="H88" s="231"/>
      <c r="I88" s="231">
        <v>2014</v>
      </c>
      <c r="J88" s="232" t="s">
        <v>2759</v>
      </c>
      <c r="K88" s="231">
        <v>44</v>
      </c>
      <c r="L88" s="231" t="s">
        <v>2566</v>
      </c>
      <c r="M88" s="231"/>
    </row>
    <row r="89" spans="2:13">
      <c r="B89" s="217">
        <v>83</v>
      </c>
      <c r="C89" s="246" t="s">
        <v>2567</v>
      </c>
      <c r="D89" s="246" t="s">
        <v>2602</v>
      </c>
      <c r="E89" s="122" t="s">
        <v>2767</v>
      </c>
      <c r="F89" s="233"/>
      <c r="G89" s="234"/>
      <c r="H89" s="234"/>
      <c r="I89" s="234"/>
      <c r="J89" s="235"/>
      <c r="K89" s="234"/>
      <c r="L89" s="234"/>
      <c r="M89" s="215" t="s">
        <v>2569</v>
      </c>
    </row>
    <row r="90" spans="2:13" ht="100.8">
      <c r="B90" s="217">
        <v>84</v>
      </c>
      <c r="C90" s="246" t="s">
        <v>2567</v>
      </c>
      <c r="D90" s="246" t="s">
        <v>2602</v>
      </c>
      <c r="E90" s="122" t="s">
        <v>173</v>
      </c>
      <c r="F90" s="230" t="s">
        <v>2768</v>
      </c>
      <c r="G90" s="231" t="s">
        <v>2769</v>
      </c>
      <c r="H90" s="231"/>
      <c r="I90" s="231">
        <v>2013</v>
      </c>
      <c r="J90" s="232" t="s">
        <v>2770</v>
      </c>
      <c r="K90" s="231">
        <v>20</v>
      </c>
      <c r="L90" s="231" t="s">
        <v>2566</v>
      </c>
      <c r="M90" s="231"/>
    </row>
    <row r="91" spans="2:13" ht="72">
      <c r="B91" s="217">
        <v>85</v>
      </c>
      <c r="C91" s="246" t="s">
        <v>2567</v>
      </c>
      <c r="D91" s="246" t="s">
        <v>2602</v>
      </c>
      <c r="E91" s="122" t="s">
        <v>173</v>
      </c>
      <c r="F91" s="230" t="s">
        <v>2771</v>
      </c>
      <c r="G91" s="231" t="s">
        <v>2772</v>
      </c>
      <c r="H91" s="231"/>
      <c r="I91" s="231">
        <v>2018</v>
      </c>
      <c r="J91" s="232" t="s">
        <v>2773</v>
      </c>
      <c r="K91" s="231">
        <v>26</v>
      </c>
      <c r="L91" s="231" t="s">
        <v>2566</v>
      </c>
      <c r="M91" s="231"/>
    </row>
    <row r="92" spans="2:13" ht="57.6">
      <c r="B92" s="217">
        <v>86</v>
      </c>
      <c r="C92" s="246" t="s">
        <v>2567</v>
      </c>
      <c r="D92" s="246" t="s">
        <v>2602</v>
      </c>
      <c r="E92" s="122" t="s">
        <v>173</v>
      </c>
      <c r="F92" s="230" t="s">
        <v>2774</v>
      </c>
      <c r="G92" s="231" t="s">
        <v>2775</v>
      </c>
      <c r="H92" s="231"/>
      <c r="I92" s="231">
        <v>2018</v>
      </c>
      <c r="J92" s="232" t="s">
        <v>2776</v>
      </c>
      <c r="K92" s="231">
        <v>1</v>
      </c>
      <c r="L92" s="231" t="s">
        <v>2566</v>
      </c>
      <c r="M92" s="231"/>
    </row>
    <row r="93" spans="2:13" ht="28.8">
      <c r="B93" s="217">
        <v>87</v>
      </c>
      <c r="C93" s="246" t="s">
        <v>2567</v>
      </c>
      <c r="D93" s="246" t="s">
        <v>2602</v>
      </c>
      <c r="E93" s="122" t="s">
        <v>173</v>
      </c>
      <c r="F93" s="230" t="s">
        <v>2777</v>
      </c>
      <c r="G93" s="231" t="s">
        <v>2778</v>
      </c>
      <c r="H93" s="231"/>
      <c r="I93" s="231">
        <v>2020</v>
      </c>
      <c r="J93" s="232" t="s">
        <v>2776</v>
      </c>
      <c r="K93" s="231">
        <v>1</v>
      </c>
      <c r="L93" s="231" t="s">
        <v>2566</v>
      </c>
      <c r="M93" s="231"/>
    </row>
    <row r="94" spans="2:13" ht="100.8">
      <c r="B94" s="217">
        <v>88</v>
      </c>
      <c r="C94" s="246" t="s">
        <v>2567</v>
      </c>
      <c r="D94" s="246" t="s">
        <v>2602</v>
      </c>
      <c r="E94" s="122" t="s">
        <v>2779</v>
      </c>
      <c r="F94" s="230" t="s">
        <v>2780</v>
      </c>
      <c r="G94" s="231" t="s">
        <v>2781</v>
      </c>
      <c r="H94" s="231" t="s">
        <v>2782</v>
      </c>
      <c r="I94" s="231">
        <v>2014</v>
      </c>
      <c r="J94" s="232" t="s">
        <v>2759</v>
      </c>
      <c r="K94" s="231">
        <v>1</v>
      </c>
      <c r="L94" s="231" t="s">
        <v>2566</v>
      </c>
      <c r="M94" s="231"/>
    </row>
    <row r="95" spans="2:13" ht="100.8">
      <c r="B95" s="217">
        <v>89</v>
      </c>
      <c r="C95" s="246" t="s">
        <v>2567</v>
      </c>
      <c r="D95" s="246" t="s">
        <v>2602</v>
      </c>
      <c r="E95" s="122" t="s">
        <v>2779</v>
      </c>
      <c r="F95" s="230" t="s">
        <v>2780</v>
      </c>
      <c r="G95" s="231" t="s">
        <v>2783</v>
      </c>
      <c r="H95" s="231" t="s">
        <v>2782</v>
      </c>
      <c r="I95" s="231">
        <v>2014</v>
      </c>
      <c r="J95" s="232" t="s">
        <v>2784</v>
      </c>
      <c r="K95" s="231">
        <v>4</v>
      </c>
      <c r="L95" s="231" t="s">
        <v>2566</v>
      </c>
      <c r="M95" s="231"/>
    </row>
    <row r="96" spans="2:13" ht="57.6">
      <c r="B96" s="217">
        <v>90</v>
      </c>
      <c r="C96" s="246" t="s">
        <v>2567</v>
      </c>
      <c r="D96" s="246" t="s">
        <v>2602</v>
      </c>
      <c r="E96" s="122" t="s">
        <v>2779</v>
      </c>
      <c r="F96" s="230" t="s">
        <v>2785</v>
      </c>
      <c r="G96" s="231" t="s">
        <v>2786</v>
      </c>
      <c r="H96" s="231" t="s">
        <v>2787</v>
      </c>
      <c r="I96" s="231">
        <v>2018</v>
      </c>
      <c r="J96" s="232" t="s">
        <v>2788</v>
      </c>
      <c r="K96" s="231">
        <v>15</v>
      </c>
      <c r="L96" s="231" t="s">
        <v>2566</v>
      </c>
      <c r="M96" s="231"/>
    </row>
    <row r="97" spans="2:13" ht="100.8">
      <c r="B97" s="217">
        <v>91</v>
      </c>
      <c r="C97" s="246" t="s">
        <v>2567</v>
      </c>
      <c r="D97" s="246" t="s">
        <v>2602</v>
      </c>
      <c r="E97" s="122" t="s">
        <v>2779</v>
      </c>
      <c r="F97" s="230" t="s">
        <v>2780</v>
      </c>
      <c r="G97" s="231" t="s">
        <v>2789</v>
      </c>
      <c r="H97" s="231" t="s">
        <v>2782</v>
      </c>
      <c r="I97" s="231">
        <v>2015</v>
      </c>
      <c r="J97" s="232" t="s">
        <v>2784</v>
      </c>
      <c r="K97" s="231">
        <v>58</v>
      </c>
      <c r="L97" s="231" t="s">
        <v>2566</v>
      </c>
      <c r="M97" s="231"/>
    </row>
    <row r="98" spans="2:13" ht="115.2">
      <c r="B98" s="217">
        <v>92</v>
      </c>
      <c r="C98" s="246" t="s">
        <v>2567</v>
      </c>
      <c r="D98" s="246" t="s">
        <v>2602</v>
      </c>
      <c r="E98" s="122" t="s">
        <v>2779</v>
      </c>
      <c r="F98" s="230" t="s">
        <v>2790</v>
      </c>
      <c r="G98" s="231" t="s">
        <v>2791</v>
      </c>
      <c r="H98" s="231" t="s">
        <v>2782</v>
      </c>
      <c r="I98" s="231">
        <v>2018</v>
      </c>
      <c r="J98" s="232" t="s">
        <v>2792</v>
      </c>
      <c r="K98" s="231">
        <v>58</v>
      </c>
      <c r="L98" s="231" t="s">
        <v>2566</v>
      </c>
      <c r="M98" s="231"/>
    </row>
    <row r="99" spans="2:13" ht="28.8">
      <c r="B99" s="217">
        <v>93</v>
      </c>
      <c r="C99" s="246" t="s">
        <v>2567</v>
      </c>
      <c r="D99" s="246" t="s">
        <v>2602</v>
      </c>
      <c r="E99" s="122" t="s">
        <v>2779</v>
      </c>
      <c r="F99" s="230" t="s">
        <v>2793</v>
      </c>
      <c r="G99" s="231" t="s">
        <v>2794</v>
      </c>
      <c r="H99" s="231"/>
      <c r="I99" s="231">
        <v>2020</v>
      </c>
      <c r="J99" s="232" t="s">
        <v>2776</v>
      </c>
      <c r="K99" s="231">
        <v>1</v>
      </c>
      <c r="L99" s="231" t="s">
        <v>2566</v>
      </c>
      <c r="M99" s="231"/>
    </row>
    <row r="100" spans="2:13" ht="28.8">
      <c r="B100" s="217">
        <v>94</v>
      </c>
      <c r="C100" s="246" t="s">
        <v>2567</v>
      </c>
      <c r="D100" s="246" t="s">
        <v>2602</v>
      </c>
      <c r="E100" s="122" t="s">
        <v>2779</v>
      </c>
      <c r="F100" s="230" t="s">
        <v>2795</v>
      </c>
      <c r="G100" s="231" t="s">
        <v>2794</v>
      </c>
      <c r="H100" s="231"/>
      <c r="I100" s="231">
        <v>2018</v>
      </c>
      <c r="J100" s="232" t="s">
        <v>2776</v>
      </c>
      <c r="K100" s="231">
        <v>1</v>
      </c>
      <c r="L100" s="231" t="s">
        <v>2566</v>
      </c>
      <c r="M100" s="231"/>
    </row>
    <row r="101" spans="2:13" ht="57.6">
      <c r="B101" s="217">
        <v>95</v>
      </c>
      <c r="C101" s="246" t="s">
        <v>2567</v>
      </c>
      <c r="D101" s="246" t="s">
        <v>2602</v>
      </c>
      <c r="E101" s="122" t="s">
        <v>2779</v>
      </c>
      <c r="F101" s="230" t="s">
        <v>2796</v>
      </c>
      <c r="G101" s="231" t="s">
        <v>2797</v>
      </c>
      <c r="H101" s="231"/>
      <c r="I101" s="231">
        <v>2015</v>
      </c>
      <c r="J101" s="232" t="s">
        <v>2798</v>
      </c>
      <c r="K101" s="231">
        <v>1</v>
      </c>
      <c r="L101" s="231" t="s">
        <v>2566</v>
      </c>
      <c r="M101" s="231"/>
    </row>
    <row r="102" spans="2:13" ht="115.2">
      <c r="B102" s="217">
        <v>96</v>
      </c>
      <c r="C102" s="246" t="s">
        <v>2567</v>
      </c>
      <c r="D102" s="246" t="s">
        <v>2602</v>
      </c>
      <c r="E102" s="122" t="s">
        <v>2779</v>
      </c>
      <c r="F102" s="230" t="s">
        <v>2799</v>
      </c>
      <c r="G102" s="231" t="s">
        <v>2800</v>
      </c>
      <c r="H102" s="231" t="s">
        <v>2782</v>
      </c>
      <c r="I102" s="231">
        <v>2014</v>
      </c>
      <c r="J102" s="232" t="s">
        <v>2759</v>
      </c>
      <c r="K102" s="231">
        <v>33</v>
      </c>
      <c r="L102" s="231" t="s">
        <v>2566</v>
      </c>
      <c r="M102" s="231"/>
    </row>
    <row r="103" spans="2:13" ht="28.8">
      <c r="B103" s="217">
        <v>97</v>
      </c>
      <c r="C103" s="246" t="s">
        <v>2567</v>
      </c>
      <c r="D103" s="246" t="s">
        <v>2602</v>
      </c>
      <c r="E103" s="122" t="s">
        <v>399</v>
      </c>
      <c r="F103" s="230" t="s">
        <v>2801</v>
      </c>
      <c r="G103" s="231" t="s">
        <v>2802</v>
      </c>
      <c r="H103" s="231"/>
      <c r="I103" s="231">
        <v>2020</v>
      </c>
      <c r="J103" s="232" t="s">
        <v>2776</v>
      </c>
      <c r="K103" s="231">
        <v>1</v>
      </c>
      <c r="L103" s="231" t="s">
        <v>2566</v>
      </c>
      <c r="M103" s="231"/>
    </row>
    <row r="104" spans="2:13" ht="28.8">
      <c r="B104" s="217">
        <v>98</v>
      </c>
      <c r="C104" s="246" t="s">
        <v>2567</v>
      </c>
      <c r="D104" s="246" t="s">
        <v>2602</v>
      </c>
      <c r="E104" s="122"/>
      <c r="F104" s="230" t="s">
        <v>2803</v>
      </c>
      <c r="G104" s="231" t="s">
        <v>2804</v>
      </c>
      <c r="H104" s="231"/>
      <c r="I104" s="231">
        <v>1983</v>
      </c>
      <c r="J104" s="232" t="s">
        <v>2805</v>
      </c>
      <c r="K104" s="231">
        <v>2</v>
      </c>
      <c r="L104" s="231" t="s">
        <v>2566</v>
      </c>
      <c r="M104" s="231"/>
    </row>
    <row r="105" spans="2:13" ht="43.2">
      <c r="B105" s="217">
        <v>99</v>
      </c>
      <c r="C105" s="246" t="s">
        <v>2567</v>
      </c>
      <c r="D105" s="246" t="s">
        <v>2602</v>
      </c>
      <c r="E105" s="122"/>
      <c r="F105" s="233" t="s">
        <v>2806</v>
      </c>
      <c r="G105" s="231" t="s">
        <v>2807</v>
      </c>
      <c r="H105" s="231" t="s">
        <v>2808</v>
      </c>
      <c r="I105" s="231">
        <v>2015</v>
      </c>
      <c r="J105" s="232" t="s">
        <v>2809</v>
      </c>
      <c r="K105" s="231">
        <v>28</v>
      </c>
      <c r="L105" s="231" t="s">
        <v>2566</v>
      </c>
      <c r="M105" s="231"/>
    </row>
    <row r="106" spans="2:13" ht="115.2">
      <c r="B106" s="217">
        <v>100</v>
      </c>
      <c r="C106" s="246" t="s">
        <v>2567</v>
      </c>
      <c r="D106" s="246" t="s">
        <v>2602</v>
      </c>
      <c r="E106" s="122"/>
      <c r="F106" s="230" t="s">
        <v>2810</v>
      </c>
      <c r="G106" s="231" t="s">
        <v>2811</v>
      </c>
      <c r="H106" s="231" t="s">
        <v>2812</v>
      </c>
      <c r="I106" s="231">
        <v>2017</v>
      </c>
      <c r="J106" s="232" t="s">
        <v>2813</v>
      </c>
      <c r="K106" s="231">
        <v>37</v>
      </c>
      <c r="L106" s="231" t="s">
        <v>2566</v>
      </c>
      <c r="M106" s="231"/>
    </row>
    <row r="107" spans="2:13" ht="57.6">
      <c r="B107" s="217">
        <v>101</v>
      </c>
      <c r="C107" s="246" t="s">
        <v>2567</v>
      </c>
      <c r="D107" s="246" t="s">
        <v>2602</v>
      </c>
      <c r="E107" s="122"/>
      <c r="F107" s="230" t="s">
        <v>2814</v>
      </c>
      <c r="G107" s="231" t="s">
        <v>2815</v>
      </c>
      <c r="H107" s="231" t="s">
        <v>2816</v>
      </c>
      <c r="I107" s="231">
        <v>2021</v>
      </c>
      <c r="J107" s="232" t="s">
        <v>27</v>
      </c>
      <c r="K107" s="231">
        <v>42</v>
      </c>
      <c r="L107" s="231" t="s">
        <v>2566</v>
      </c>
      <c r="M107" s="231"/>
    </row>
    <row r="108" spans="2:13" ht="115.2">
      <c r="B108" s="217">
        <v>102</v>
      </c>
      <c r="C108" s="246" t="s">
        <v>2567</v>
      </c>
      <c r="D108" s="246" t="s">
        <v>2602</v>
      </c>
      <c r="E108" s="122"/>
      <c r="F108" s="464" t="s">
        <v>3257</v>
      </c>
      <c r="G108" s="231" t="s">
        <v>2817</v>
      </c>
      <c r="H108" s="231"/>
      <c r="I108" s="231">
        <v>2015</v>
      </c>
      <c r="J108" s="232" t="s">
        <v>2818</v>
      </c>
      <c r="K108" s="231">
        <v>58</v>
      </c>
      <c r="L108" s="231" t="s">
        <v>2566</v>
      </c>
      <c r="M108" s="231"/>
    </row>
    <row r="109" spans="2:13" ht="86.4">
      <c r="B109" s="217">
        <v>103</v>
      </c>
      <c r="C109" s="246" t="s">
        <v>2567</v>
      </c>
      <c r="D109" s="246" t="s">
        <v>2602</v>
      </c>
      <c r="E109" s="122" t="s">
        <v>2238</v>
      </c>
      <c r="F109" s="230" t="s">
        <v>2819</v>
      </c>
      <c r="G109" s="231" t="s">
        <v>2817</v>
      </c>
      <c r="H109" s="231"/>
      <c r="I109" s="231">
        <v>2010</v>
      </c>
      <c r="J109" s="232" t="s">
        <v>2770</v>
      </c>
      <c r="K109" s="231">
        <v>43</v>
      </c>
      <c r="L109" s="231" t="s">
        <v>2566</v>
      </c>
      <c r="M109" s="231"/>
    </row>
    <row r="110" spans="2:13" ht="43.2">
      <c r="B110" s="217">
        <v>104</v>
      </c>
      <c r="C110" s="246" t="s">
        <v>2567</v>
      </c>
      <c r="D110" s="246" t="s">
        <v>2602</v>
      </c>
      <c r="E110" s="122" t="s">
        <v>2238</v>
      </c>
      <c r="F110" s="233" t="s">
        <v>2820</v>
      </c>
      <c r="G110" s="231" t="s">
        <v>2821</v>
      </c>
      <c r="H110" s="231"/>
      <c r="I110" s="231">
        <v>2019</v>
      </c>
      <c r="J110" s="232" t="s">
        <v>2776</v>
      </c>
      <c r="K110" s="231">
        <v>1</v>
      </c>
      <c r="L110" s="231" t="s">
        <v>2566</v>
      </c>
      <c r="M110" s="231"/>
    </row>
    <row r="111" spans="2:13" ht="43.2">
      <c r="B111" s="217">
        <v>105</v>
      </c>
      <c r="C111" s="246" t="s">
        <v>2567</v>
      </c>
      <c r="D111" s="246" t="s">
        <v>2602</v>
      </c>
      <c r="E111" s="122" t="s">
        <v>2238</v>
      </c>
      <c r="F111" s="233" t="s">
        <v>2820</v>
      </c>
      <c r="G111" s="231" t="s">
        <v>2821</v>
      </c>
      <c r="H111" s="231"/>
      <c r="I111" s="231">
        <v>2018</v>
      </c>
      <c r="J111" s="232" t="s">
        <v>2776</v>
      </c>
      <c r="K111" s="231">
        <v>1</v>
      </c>
      <c r="L111" s="231" t="s">
        <v>2566</v>
      </c>
      <c r="M111" s="231"/>
    </row>
    <row r="112" spans="2:13" ht="43.2">
      <c r="B112" s="217">
        <v>106</v>
      </c>
      <c r="C112" s="246" t="s">
        <v>2567</v>
      </c>
      <c r="D112" s="246" t="s">
        <v>2602</v>
      </c>
      <c r="E112" s="122" t="s">
        <v>2238</v>
      </c>
      <c r="F112" s="233" t="s">
        <v>2820</v>
      </c>
      <c r="G112" s="231" t="s">
        <v>2821</v>
      </c>
      <c r="H112" s="231"/>
      <c r="I112" s="231">
        <v>2018</v>
      </c>
      <c r="J112" s="232" t="s">
        <v>2776</v>
      </c>
      <c r="K112" s="231">
        <v>1</v>
      </c>
      <c r="L112" s="231" t="s">
        <v>2566</v>
      </c>
      <c r="M112" s="231"/>
    </row>
    <row r="113" spans="2:13" ht="43.2">
      <c r="B113" s="217">
        <v>107</v>
      </c>
      <c r="C113" s="246" t="s">
        <v>2567</v>
      </c>
      <c r="D113" s="246" t="s">
        <v>2602</v>
      </c>
      <c r="E113" s="122" t="s">
        <v>2238</v>
      </c>
      <c r="F113" s="233" t="s">
        <v>2820</v>
      </c>
      <c r="G113" s="231" t="s">
        <v>2821</v>
      </c>
      <c r="H113" s="231"/>
      <c r="I113" s="231">
        <v>2020</v>
      </c>
      <c r="J113" s="232" t="s">
        <v>2776</v>
      </c>
      <c r="K113" s="231">
        <v>1</v>
      </c>
      <c r="L113" s="231" t="s">
        <v>2566</v>
      </c>
      <c r="M113" s="231"/>
    </row>
    <row r="114" spans="2:13" ht="144">
      <c r="B114" s="217">
        <v>108</v>
      </c>
      <c r="C114" s="246" t="s">
        <v>2567</v>
      </c>
      <c r="D114" s="246" t="s">
        <v>2602</v>
      </c>
      <c r="E114" s="122" t="s">
        <v>2238</v>
      </c>
      <c r="F114" s="233" t="s">
        <v>2822</v>
      </c>
      <c r="G114" s="231" t="s">
        <v>2823</v>
      </c>
      <c r="H114" s="231"/>
      <c r="I114" s="231">
        <v>2014</v>
      </c>
      <c r="J114" s="232" t="s">
        <v>2824</v>
      </c>
      <c r="K114" s="231">
        <v>30</v>
      </c>
      <c r="L114" s="231" t="s">
        <v>2566</v>
      </c>
      <c r="M114" s="231"/>
    </row>
    <row r="115" spans="2:13" ht="129.6">
      <c r="B115" s="217">
        <v>109</v>
      </c>
      <c r="C115" s="246" t="s">
        <v>2567</v>
      </c>
      <c r="D115" s="246" t="s">
        <v>2602</v>
      </c>
      <c r="E115" s="122" t="s">
        <v>2238</v>
      </c>
      <c r="F115" s="233" t="s">
        <v>2825</v>
      </c>
      <c r="G115" s="231" t="s">
        <v>2826</v>
      </c>
      <c r="H115" s="231" t="s">
        <v>2827</v>
      </c>
      <c r="I115" s="231">
        <v>2015</v>
      </c>
      <c r="J115" s="232" t="s">
        <v>2828</v>
      </c>
      <c r="K115" s="231">
        <v>11</v>
      </c>
      <c r="L115" s="231" t="s">
        <v>2566</v>
      </c>
      <c r="M115" s="231"/>
    </row>
    <row r="116" spans="2:13" ht="43.2">
      <c r="B116" s="217">
        <v>110</v>
      </c>
      <c r="C116" s="246" t="s">
        <v>2567</v>
      </c>
      <c r="D116" s="246" t="s">
        <v>2602</v>
      </c>
      <c r="E116" s="122" t="s">
        <v>2238</v>
      </c>
      <c r="F116" s="230" t="s">
        <v>2829</v>
      </c>
      <c r="G116" s="231" t="s">
        <v>2830</v>
      </c>
      <c r="H116" s="231" t="s">
        <v>2831</v>
      </c>
      <c r="I116" s="231">
        <v>2006</v>
      </c>
      <c r="J116" s="232"/>
      <c r="K116" s="231">
        <v>7</v>
      </c>
      <c r="L116" s="231" t="s">
        <v>2566</v>
      </c>
      <c r="M116" s="231"/>
    </row>
    <row r="117" spans="2:13" ht="115.2">
      <c r="B117" s="217">
        <v>111</v>
      </c>
      <c r="C117" s="246" t="s">
        <v>2567</v>
      </c>
      <c r="D117" s="246" t="s">
        <v>2602</v>
      </c>
      <c r="E117" s="122" t="s">
        <v>2238</v>
      </c>
      <c r="F117" s="230" t="s">
        <v>2832</v>
      </c>
      <c r="G117" s="231" t="s">
        <v>2833</v>
      </c>
      <c r="H117" s="231"/>
      <c r="I117" s="231">
        <v>2013</v>
      </c>
      <c r="J117" s="232" t="s">
        <v>2759</v>
      </c>
      <c r="K117" s="231">
        <v>4</v>
      </c>
      <c r="L117" s="231" t="s">
        <v>2566</v>
      </c>
      <c r="M117" s="231"/>
    </row>
    <row r="118" spans="2:13" ht="43.2">
      <c r="B118" s="217">
        <v>112</v>
      </c>
      <c r="C118" s="246" t="s">
        <v>2567</v>
      </c>
      <c r="D118" s="246" t="s">
        <v>2602</v>
      </c>
      <c r="E118" s="122"/>
      <c r="F118" s="230" t="s">
        <v>2834</v>
      </c>
      <c r="G118" s="231" t="s">
        <v>2835</v>
      </c>
      <c r="H118" s="231"/>
      <c r="I118" s="231">
        <v>2018</v>
      </c>
      <c r="J118" s="232" t="s">
        <v>2776</v>
      </c>
      <c r="K118" s="231">
        <v>10</v>
      </c>
      <c r="L118" s="231" t="s">
        <v>2566</v>
      </c>
      <c r="M118" s="231"/>
    </row>
    <row r="119" spans="2:13" ht="72">
      <c r="B119" s="217">
        <v>113</v>
      </c>
      <c r="C119" s="246" t="s">
        <v>2567</v>
      </c>
      <c r="D119" s="246" t="s">
        <v>2602</v>
      </c>
      <c r="E119" s="122"/>
      <c r="F119" s="230" t="s">
        <v>2836</v>
      </c>
      <c r="G119" s="231" t="s">
        <v>2837</v>
      </c>
      <c r="H119" s="231" t="s">
        <v>2838</v>
      </c>
      <c r="I119" s="231">
        <v>2021</v>
      </c>
      <c r="J119" s="232" t="s">
        <v>2776</v>
      </c>
      <c r="K119" s="231">
        <v>98</v>
      </c>
      <c r="L119" s="231" t="s">
        <v>2566</v>
      </c>
      <c r="M119" s="231"/>
    </row>
    <row r="120" spans="2:13" ht="43.2">
      <c r="B120" s="217">
        <v>114</v>
      </c>
      <c r="C120" s="246" t="s">
        <v>2567</v>
      </c>
      <c r="D120" s="246" t="s">
        <v>2605</v>
      </c>
      <c r="E120" s="122" t="s">
        <v>2843</v>
      </c>
      <c r="F120" s="230" t="s">
        <v>2844</v>
      </c>
      <c r="G120" s="231" t="s">
        <v>2845</v>
      </c>
      <c r="H120" s="231" t="s">
        <v>2846</v>
      </c>
      <c r="I120" s="231">
        <v>2012</v>
      </c>
      <c r="J120" s="232" t="s">
        <v>2847</v>
      </c>
      <c r="K120" s="231">
        <v>74</v>
      </c>
      <c r="L120" s="231" t="s">
        <v>2566</v>
      </c>
      <c r="M120" s="231"/>
    </row>
    <row r="121" spans="2:13" ht="43.2">
      <c r="B121" s="217">
        <v>115</v>
      </c>
      <c r="C121" s="246" t="s">
        <v>2567</v>
      </c>
      <c r="D121" s="246" t="s">
        <v>2605</v>
      </c>
      <c r="E121" s="122" t="s">
        <v>2843</v>
      </c>
      <c r="F121" s="230" t="s">
        <v>2844</v>
      </c>
      <c r="G121" s="231" t="s">
        <v>2848</v>
      </c>
      <c r="H121" s="231" t="s">
        <v>2849</v>
      </c>
      <c r="I121" s="231">
        <v>2012</v>
      </c>
      <c r="J121" s="232" t="s">
        <v>2847</v>
      </c>
      <c r="K121" s="231">
        <v>176</v>
      </c>
      <c r="L121" s="231" t="s">
        <v>2566</v>
      </c>
      <c r="M121" s="231"/>
    </row>
    <row r="122" spans="2:13" ht="43.2">
      <c r="B122" s="217">
        <v>116</v>
      </c>
      <c r="C122" s="246" t="s">
        <v>2567</v>
      </c>
      <c r="D122" s="246" t="s">
        <v>2605</v>
      </c>
      <c r="E122" s="122" t="s">
        <v>2343</v>
      </c>
      <c r="F122" s="230" t="s">
        <v>2844</v>
      </c>
      <c r="G122" s="231" t="s">
        <v>2845</v>
      </c>
      <c r="H122" s="231" t="s">
        <v>2850</v>
      </c>
      <c r="I122" s="231">
        <v>2012</v>
      </c>
      <c r="J122" s="232" t="s">
        <v>2847</v>
      </c>
      <c r="K122" s="231">
        <v>26</v>
      </c>
      <c r="L122" s="231" t="s">
        <v>2566</v>
      </c>
      <c r="M122" s="231"/>
    </row>
    <row r="123" spans="2:13" ht="43.2">
      <c r="B123" s="217">
        <v>117</v>
      </c>
      <c r="C123" s="246" t="s">
        <v>2567</v>
      </c>
      <c r="D123" s="246" t="s">
        <v>2605</v>
      </c>
      <c r="E123" s="122" t="s">
        <v>2343</v>
      </c>
      <c r="F123" s="230" t="s">
        <v>2844</v>
      </c>
      <c r="G123" s="231" t="s">
        <v>2848</v>
      </c>
      <c r="H123" s="231" t="s">
        <v>2851</v>
      </c>
      <c r="I123" s="231">
        <v>2012</v>
      </c>
      <c r="J123" s="232" t="s">
        <v>2847</v>
      </c>
      <c r="K123" s="231">
        <v>46</v>
      </c>
      <c r="L123" s="231" t="s">
        <v>2566</v>
      </c>
      <c r="M123" s="231"/>
    </row>
    <row r="124" spans="2:13" ht="43.2">
      <c r="B124" s="217">
        <v>118</v>
      </c>
      <c r="C124" s="246" t="s">
        <v>2567</v>
      </c>
      <c r="D124" s="246" t="s">
        <v>2605</v>
      </c>
      <c r="E124" s="122" t="s">
        <v>2342</v>
      </c>
      <c r="F124" s="230" t="s">
        <v>2844</v>
      </c>
      <c r="G124" s="231" t="s">
        <v>2845</v>
      </c>
      <c r="H124" s="231" t="s">
        <v>2852</v>
      </c>
      <c r="I124" s="231">
        <v>2012</v>
      </c>
      <c r="J124" s="232" t="s">
        <v>2847</v>
      </c>
      <c r="K124" s="231">
        <v>65</v>
      </c>
      <c r="L124" s="231" t="s">
        <v>2566</v>
      </c>
      <c r="M124" s="231"/>
    </row>
    <row r="125" spans="2:13" ht="43.2">
      <c r="B125" s="217">
        <v>119</v>
      </c>
      <c r="C125" s="246" t="s">
        <v>2567</v>
      </c>
      <c r="D125" s="246" t="s">
        <v>2605</v>
      </c>
      <c r="E125" s="122" t="s">
        <v>2342</v>
      </c>
      <c r="F125" s="230" t="s">
        <v>2844</v>
      </c>
      <c r="G125" s="231" t="s">
        <v>2848</v>
      </c>
      <c r="H125" s="231" t="s">
        <v>2853</v>
      </c>
      <c r="I125" s="231">
        <v>2012</v>
      </c>
      <c r="J125" s="232" t="s">
        <v>2847</v>
      </c>
      <c r="K125" s="231">
        <v>34</v>
      </c>
      <c r="L125" s="231" t="s">
        <v>2566</v>
      </c>
      <c r="M125" s="231"/>
    </row>
    <row r="126" spans="2:13" ht="43.2">
      <c r="B126" s="217">
        <v>120</v>
      </c>
      <c r="C126" s="246" t="s">
        <v>2567</v>
      </c>
      <c r="D126" s="246" t="s">
        <v>2605</v>
      </c>
      <c r="E126" s="122" t="s">
        <v>2341</v>
      </c>
      <c r="F126" s="230" t="s">
        <v>2844</v>
      </c>
      <c r="G126" s="231" t="s">
        <v>2845</v>
      </c>
      <c r="H126" s="231" t="s">
        <v>2854</v>
      </c>
      <c r="I126" s="231">
        <v>2012</v>
      </c>
      <c r="J126" s="232" t="s">
        <v>2847</v>
      </c>
      <c r="K126" s="231">
        <v>69</v>
      </c>
      <c r="L126" s="231" t="s">
        <v>2566</v>
      </c>
      <c r="M126" s="231"/>
    </row>
    <row r="127" spans="2:13" ht="43.2">
      <c r="B127" s="217">
        <v>121</v>
      </c>
      <c r="C127" s="246" t="s">
        <v>2567</v>
      </c>
      <c r="D127" s="246" t="s">
        <v>2605</v>
      </c>
      <c r="E127" s="122" t="s">
        <v>2341</v>
      </c>
      <c r="F127" s="230" t="s">
        <v>2844</v>
      </c>
      <c r="G127" s="231" t="s">
        <v>2848</v>
      </c>
      <c r="H127" s="231" t="s">
        <v>2855</v>
      </c>
      <c r="I127" s="231">
        <v>2012</v>
      </c>
      <c r="J127" s="232" t="s">
        <v>2847</v>
      </c>
      <c r="K127" s="231">
        <v>54</v>
      </c>
      <c r="L127" s="231" t="s">
        <v>2566</v>
      </c>
      <c r="M127" s="231"/>
    </row>
    <row r="128" spans="2:13" ht="28.8">
      <c r="B128" s="217">
        <v>122</v>
      </c>
      <c r="C128" s="246" t="s">
        <v>2567</v>
      </c>
      <c r="D128" s="246" t="s">
        <v>2605</v>
      </c>
      <c r="E128" s="122" t="s">
        <v>2341</v>
      </c>
      <c r="F128" s="230" t="s">
        <v>2856</v>
      </c>
      <c r="G128" s="231" t="s">
        <v>2857</v>
      </c>
      <c r="H128" s="231" t="s">
        <v>2858</v>
      </c>
      <c r="I128" s="231">
        <v>2011</v>
      </c>
      <c r="J128" s="232" t="s">
        <v>2859</v>
      </c>
      <c r="K128" s="231">
        <v>69</v>
      </c>
      <c r="L128" s="231" t="s">
        <v>2566</v>
      </c>
      <c r="M128" s="231"/>
    </row>
    <row r="129" spans="2:13" ht="57.6">
      <c r="B129" s="217">
        <v>123</v>
      </c>
      <c r="C129" s="246" t="s">
        <v>2567</v>
      </c>
      <c r="D129" s="246" t="s">
        <v>2605</v>
      </c>
      <c r="E129" s="122" t="s">
        <v>2341</v>
      </c>
      <c r="F129" s="230" t="s">
        <v>2860</v>
      </c>
      <c r="G129" s="231" t="s">
        <v>2861</v>
      </c>
      <c r="H129" s="231" t="s">
        <v>2862</v>
      </c>
      <c r="I129" s="231">
        <v>2015</v>
      </c>
      <c r="J129" s="232" t="s">
        <v>2863</v>
      </c>
      <c r="K129" s="231">
        <v>12</v>
      </c>
      <c r="L129" s="231" t="s">
        <v>2566</v>
      </c>
      <c r="M129" s="231"/>
    </row>
    <row r="130" spans="2:13" ht="57.6">
      <c r="B130" s="217">
        <v>124</v>
      </c>
      <c r="C130" s="246" t="s">
        <v>2567</v>
      </c>
      <c r="D130" s="246" t="s">
        <v>2605</v>
      </c>
      <c r="E130" s="122" t="s">
        <v>2341</v>
      </c>
      <c r="F130" s="230" t="s">
        <v>2860</v>
      </c>
      <c r="G130" s="231" t="s">
        <v>2864</v>
      </c>
      <c r="H130" s="231" t="s">
        <v>2865</v>
      </c>
      <c r="I130" s="231">
        <v>2015</v>
      </c>
      <c r="J130" s="232" t="s">
        <v>2863</v>
      </c>
      <c r="K130" s="231">
        <v>20</v>
      </c>
      <c r="L130" s="231" t="s">
        <v>2566</v>
      </c>
      <c r="M130" s="231"/>
    </row>
    <row r="131" spans="2:13" ht="57.6">
      <c r="B131" s="217">
        <v>125</v>
      </c>
      <c r="C131" s="246" t="s">
        <v>2567</v>
      </c>
      <c r="D131" s="246" t="s">
        <v>2605</v>
      </c>
      <c r="E131" s="122" t="s">
        <v>2341</v>
      </c>
      <c r="F131" s="230" t="s">
        <v>2860</v>
      </c>
      <c r="G131" s="231" t="s">
        <v>2866</v>
      </c>
      <c r="H131" s="231" t="s">
        <v>2867</v>
      </c>
      <c r="I131" s="231">
        <v>2015</v>
      </c>
      <c r="J131" s="232" t="s">
        <v>2863</v>
      </c>
      <c r="K131" s="231">
        <v>12</v>
      </c>
      <c r="L131" s="231" t="s">
        <v>2566</v>
      </c>
      <c r="M131" s="231"/>
    </row>
    <row r="132" spans="2:13" ht="57.6">
      <c r="B132" s="217">
        <v>126</v>
      </c>
      <c r="C132" s="246" t="s">
        <v>2567</v>
      </c>
      <c r="D132" s="246" t="s">
        <v>2605</v>
      </c>
      <c r="E132" s="122" t="s">
        <v>2341</v>
      </c>
      <c r="F132" s="230" t="s">
        <v>2860</v>
      </c>
      <c r="G132" s="231" t="s">
        <v>2868</v>
      </c>
      <c r="H132" s="231" t="s">
        <v>2869</v>
      </c>
      <c r="I132" s="231">
        <v>2016</v>
      </c>
      <c r="J132" s="232" t="s">
        <v>2863</v>
      </c>
      <c r="K132" s="231">
        <v>36</v>
      </c>
      <c r="L132" s="231" t="s">
        <v>2566</v>
      </c>
      <c r="M132" s="231"/>
    </row>
    <row r="133" spans="2:13" ht="43.2">
      <c r="B133" s="217">
        <v>127</v>
      </c>
      <c r="C133" s="246" t="s">
        <v>2567</v>
      </c>
      <c r="D133" s="246" t="s">
        <v>2605</v>
      </c>
      <c r="E133" s="122" t="s">
        <v>335</v>
      </c>
      <c r="F133" s="230" t="s">
        <v>2844</v>
      </c>
      <c r="G133" s="231" t="s">
        <v>2845</v>
      </c>
      <c r="H133" s="231" t="s">
        <v>2870</v>
      </c>
      <c r="I133" s="231">
        <v>2012</v>
      </c>
      <c r="J133" s="232" t="s">
        <v>2847</v>
      </c>
      <c r="K133" s="231">
        <v>70</v>
      </c>
      <c r="L133" s="231" t="s">
        <v>2566</v>
      </c>
      <c r="M133" s="231"/>
    </row>
    <row r="134" spans="2:13" ht="43.2">
      <c r="B134" s="217">
        <v>128</v>
      </c>
      <c r="C134" s="246" t="s">
        <v>2567</v>
      </c>
      <c r="D134" s="246" t="s">
        <v>2605</v>
      </c>
      <c r="E134" s="122" t="s">
        <v>335</v>
      </c>
      <c r="F134" s="230" t="s">
        <v>2844</v>
      </c>
      <c r="G134" s="231" t="s">
        <v>2848</v>
      </c>
      <c r="H134" s="231" t="s">
        <v>2871</v>
      </c>
      <c r="I134" s="231">
        <v>2012</v>
      </c>
      <c r="J134" s="232" t="s">
        <v>2847</v>
      </c>
      <c r="K134" s="231">
        <v>33</v>
      </c>
      <c r="L134" s="231" t="s">
        <v>2566</v>
      </c>
      <c r="M134" s="231"/>
    </row>
    <row r="135" spans="2:13">
      <c r="B135" s="217">
        <v>129</v>
      </c>
      <c r="C135" s="246" t="s">
        <v>2567</v>
      </c>
      <c r="D135" s="246" t="s">
        <v>2605</v>
      </c>
      <c r="E135" s="122" t="s">
        <v>335</v>
      </c>
      <c r="F135" s="230" t="s">
        <v>2872</v>
      </c>
      <c r="G135" s="231" t="s">
        <v>2724</v>
      </c>
      <c r="H135" s="231"/>
      <c r="I135" s="231">
        <v>2019</v>
      </c>
      <c r="J135" s="232" t="s">
        <v>2873</v>
      </c>
      <c r="K135" s="231">
        <v>66</v>
      </c>
      <c r="L135" s="231" t="s">
        <v>2566</v>
      </c>
      <c r="M135" s="231"/>
    </row>
    <row r="136" spans="2:13" ht="43.2">
      <c r="B136" s="217">
        <v>130</v>
      </c>
      <c r="C136" s="246" t="s">
        <v>2567</v>
      </c>
      <c r="D136" s="246" t="s">
        <v>2608</v>
      </c>
      <c r="E136" s="122" t="s">
        <v>2874</v>
      </c>
      <c r="F136" s="230" t="s">
        <v>2875</v>
      </c>
      <c r="G136" s="231" t="s">
        <v>2876</v>
      </c>
      <c r="H136" s="231" t="s">
        <v>2877</v>
      </c>
      <c r="I136" s="231"/>
      <c r="J136" s="232" t="s">
        <v>2878</v>
      </c>
      <c r="K136" s="231">
        <v>2</v>
      </c>
      <c r="L136" s="231" t="s">
        <v>2566</v>
      </c>
      <c r="M136" s="231"/>
    </row>
    <row r="137" spans="2:13" ht="57.6">
      <c r="B137" s="217">
        <v>131</v>
      </c>
      <c r="C137" s="246" t="s">
        <v>2567</v>
      </c>
      <c r="D137" s="246" t="s">
        <v>2608</v>
      </c>
      <c r="E137" s="122" t="s">
        <v>2874</v>
      </c>
      <c r="F137" s="230" t="s">
        <v>2879</v>
      </c>
      <c r="G137" s="231" t="s">
        <v>2880</v>
      </c>
      <c r="H137" s="231" t="s">
        <v>2881</v>
      </c>
      <c r="I137" s="231">
        <v>2011</v>
      </c>
      <c r="J137" s="232" t="s">
        <v>2882</v>
      </c>
      <c r="K137" s="231">
        <v>47</v>
      </c>
      <c r="L137" s="231" t="s">
        <v>2566</v>
      </c>
      <c r="M137" s="231"/>
    </row>
    <row r="138" spans="2:13" ht="57.6">
      <c r="B138" s="217">
        <v>132</v>
      </c>
      <c r="C138" s="246" t="s">
        <v>2567</v>
      </c>
      <c r="D138" s="246" t="s">
        <v>2608</v>
      </c>
      <c r="E138" s="122" t="s">
        <v>2874</v>
      </c>
      <c r="F138" s="230" t="s">
        <v>2883</v>
      </c>
      <c r="G138" s="231" t="s">
        <v>2884</v>
      </c>
      <c r="H138" s="231" t="s">
        <v>2885</v>
      </c>
      <c r="I138" s="231">
        <v>2009</v>
      </c>
      <c r="J138" s="232" t="s">
        <v>2882</v>
      </c>
      <c r="K138" s="231">
        <v>37</v>
      </c>
      <c r="L138" s="231" t="s">
        <v>2566</v>
      </c>
      <c r="M138" s="231"/>
    </row>
    <row r="139" spans="2:13" ht="43.2">
      <c r="B139" s="217">
        <v>133</v>
      </c>
      <c r="C139" s="246" t="s">
        <v>2567</v>
      </c>
      <c r="D139" s="246" t="s">
        <v>2608</v>
      </c>
      <c r="E139" s="122" t="s">
        <v>2874</v>
      </c>
      <c r="F139" s="230" t="s">
        <v>2886</v>
      </c>
      <c r="G139" s="231" t="s">
        <v>2887</v>
      </c>
      <c r="H139" s="231" t="s">
        <v>2885</v>
      </c>
      <c r="I139" s="231">
        <v>2009</v>
      </c>
      <c r="J139" s="232" t="s">
        <v>2888</v>
      </c>
      <c r="K139" s="231">
        <v>1</v>
      </c>
      <c r="L139" s="231" t="s">
        <v>2566</v>
      </c>
      <c r="M139" s="231"/>
    </row>
    <row r="140" spans="2:13" ht="57.6">
      <c r="B140" s="217">
        <v>134</v>
      </c>
      <c r="C140" s="246" t="s">
        <v>2567</v>
      </c>
      <c r="D140" s="246" t="s">
        <v>2608</v>
      </c>
      <c r="E140" s="122" t="s">
        <v>2874</v>
      </c>
      <c r="F140" s="230" t="s">
        <v>2889</v>
      </c>
      <c r="G140" s="231" t="s">
        <v>2890</v>
      </c>
      <c r="H140" s="231"/>
      <c r="I140" s="231">
        <v>2018</v>
      </c>
      <c r="J140" s="232" t="s">
        <v>2891</v>
      </c>
      <c r="K140" s="231">
        <v>60</v>
      </c>
      <c r="L140" s="231" t="s">
        <v>2566</v>
      </c>
      <c r="M140" s="231"/>
    </row>
    <row r="141" spans="2:13" ht="57.6">
      <c r="B141" s="217">
        <v>135</v>
      </c>
      <c r="C141" s="133" t="s">
        <v>2567</v>
      </c>
      <c r="D141" s="133" t="s">
        <v>2610</v>
      </c>
      <c r="E141" s="122" t="s">
        <v>2892</v>
      </c>
      <c r="F141" s="233" t="s">
        <v>2893</v>
      </c>
      <c r="G141" s="231" t="s">
        <v>2894</v>
      </c>
      <c r="H141" s="231" t="s">
        <v>2895</v>
      </c>
      <c r="I141" s="231">
        <v>1996</v>
      </c>
      <c r="J141" s="232" t="s">
        <v>2896</v>
      </c>
      <c r="K141" s="231">
        <v>28</v>
      </c>
      <c r="L141" s="231" t="s">
        <v>2551</v>
      </c>
      <c r="M141" s="231"/>
    </row>
    <row r="142" spans="2:13" ht="57.6">
      <c r="B142" s="217">
        <v>136</v>
      </c>
      <c r="C142" s="133" t="s">
        <v>2567</v>
      </c>
      <c r="D142" s="133" t="s">
        <v>2610</v>
      </c>
      <c r="E142" s="122" t="s">
        <v>189</v>
      </c>
      <c r="F142" s="233" t="s">
        <v>2893</v>
      </c>
      <c r="G142" s="231" t="s">
        <v>2897</v>
      </c>
      <c r="H142" s="231" t="s">
        <v>2898</v>
      </c>
      <c r="I142" s="231">
        <v>1996</v>
      </c>
      <c r="J142" s="232" t="s">
        <v>2896</v>
      </c>
      <c r="K142" s="231">
        <v>28</v>
      </c>
      <c r="L142" s="231" t="s">
        <v>2551</v>
      </c>
      <c r="M142" s="231"/>
    </row>
    <row r="143" spans="2:13" ht="57.6">
      <c r="B143" s="217">
        <v>137</v>
      </c>
      <c r="C143" s="133" t="s">
        <v>2567</v>
      </c>
      <c r="D143" s="133" t="s">
        <v>2610</v>
      </c>
      <c r="E143" s="122" t="s">
        <v>2899</v>
      </c>
      <c r="F143" s="230" t="s">
        <v>2900</v>
      </c>
      <c r="G143" s="231" t="s">
        <v>2901</v>
      </c>
      <c r="H143" s="231" t="s">
        <v>2902</v>
      </c>
      <c r="I143" s="231">
        <v>1996</v>
      </c>
      <c r="J143" s="232" t="s">
        <v>2896</v>
      </c>
      <c r="K143" s="231">
        <v>54</v>
      </c>
      <c r="L143" s="231" t="s">
        <v>3329</v>
      </c>
      <c r="M143" s="231"/>
    </row>
    <row r="144" spans="2:13" ht="57.6">
      <c r="B144" s="217">
        <v>138</v>
      </c>
      <c r="C144" s="133" t="s">
        <v>2567</v>
      </c>
      <c r="D144" s="133" t="s">
        <v>2610</v>
      </c>
      <c r="E144" s="122" t="s">
        <v>2903</v>
      </c>
      <c r="F144" s="230" t="s">
        <v>2900</v>
      </c>
      <c r="G144" s="231" t="s">
        <v>2904</v>
      </c>
      <c r="H144" s="231" t="s">
        <v>2905</v>
      </c>
      <c r="I144" s="231">
        <v>1996</v>
      </c>
      <c r="J144" s="232" t="s">
        <v>2896</v>
      </c>
      <c r="K144" s="231">
        <v>28</v>
      </c>
      <c r="L144" s="231" t="s">
        <v>2551</v>
      </c>
      <c r="M144" s="231"/>
    </row>
    <row r="145" spans="2:13">
      <c r="B145" s="217">
        <v>139</v>
      </c>
      <c r="C145" s="133" t="s">
        <v>2567</v>
      </c>
      <c r="D145" s="133" t="s">
        <v>2610</v>
      </c>
      <c r="E145" s="233" t="s">
        <v>2906</v>
      </c>
      <c r="F145" s="230" t="s">
        <v>2907</v>
      </c>
      <c r="G145" s="231"/>
      <c r="H145" s="231"/>
      <c r="I145" s="231"/>
      <c r="J145" s="232"/>
      <c r="K145" s="231"/>
      <c r="L145" s="231"/>
      <c r="M145" s="231" t="s">
        <v>2908</v>
      </c>
    </row>
    <row r="146" spans="2:13">
      <c r="B146" s="217">
        <v>140</v>
      </c>
      <c r="C146" s="133" t="s">
        <v>2567</v>
      </c>
      <c r="D146" s="133" t="s">
        <v>2610</v>
      </c>
      <c r="E146" s="233" t="s">
        <v>2909</v>
      </c>
      <c r="F146" s="230" t="s">
        <v>2910</v>
      </c>
      <c r="G146" s="231"/>
      <c r="H146" s="231"/>
      <c r="I146" s="231"/>
      <c r="J146" s="232"/>
      <c r="K146" s="231"/>
      <c r="L146" s="231"/>
      <c r="M146" s="231" t="s">
        <v>2908</v>
      </c>
    </row>
    <row r="147" spans="2:13">
      <c r="B147" s="217">
        <v>141</v>
      </c>
      <c r="C147" s="133" t="s">
        <v>2567</v>
      </c>
      <c r="D147" s="133" t="s">
        <v>2613</v>
      </c>
      <c r="E147" s="234" t="s">
        <v>2911</v>
      </c>
      <c r="F147" s="233"/>
      <c r="G147" s="234"/>
      <c r="H147" s="234"/>
      <c r="I147" s="234"/>
      <c r="J147" s="235"/>
      <c r="K147" s="234"/>
      <c r="L147" s="234"/>
      <c r="M147" s="215" t="s">
        <v>2569</v>
      </c>
    </row>
    <row r="148" spans="2:13">
      <c r="B148" s="217">
        <v>142</v>
      </c>
      <c r="C148" s="133" t="s">
        <v>2567</v>
      </c>
      <c r="D148" s="133" t="s">
        <v>2613</v>
      </c>
      <c r="E148" s="234" t="s">
        <v>208</v>
      </c>
      <c r="F148" s="233"/>
      <c r="G148" s="234"/>
      <c r="H148" s="234"/>
      <c r="I148" s="234"/>
      <c r="J148" s="235"/>
      <c r="K148" s="234"/>
      <c r="L148" s="234"/>
      <c r="M148" s="215" t="s">
        <v>2569</v>
      </c>
    </row>
    <row r="149" spans="2:13">
      <c r="B149" s="217">
        <v>143</v>
      </c>
      <c r="C149" s="133" t="s">
        <v>2567</v>
      </c>
      <c r="D149" s="133" t="s">
        <v>2613</v>
      </c>
      <c r="E149" s="234" t="s">
        <v>2912</v>
      </c>
      <c r="F149" s="233"/>
      <c r="G149" s="234"/>
      <c r="H149" s="234"/>
      <c r="I149" s="234"/>
      <c r="J149" s="235"/>
      <c r="K149" s="234"/>
      <c r="L149" s="234"/>
      <c r="M149" s="215" t="s">
        <v>2569</v>
      </c>
    </row>
    <row r="150" spans="2:13">
      <c r="B150" s="217">
        <v>144</v>
      </c>
      <c r="C150" s="133" t="s">
        <v>2567</v>
      </c>
      <c r="D150" s="133" t="s">
        <v>2613</v>
      </c>
      <c r="E150" s="234" t="s">
        <v>2913</v>
      </c>
      <c r="F150" s="233"/>
      <c r="G150" s="234"/>
      <c r="H150" s="234"/>
      <c r="I150" s="234"/>
      <c r="J150" s="235"/>
      <c r="K150" s="234"/>
      <c r="L150" s="234"/>
      <c r="M150" s="215" t="s">
        <v>2569</v>
      </c>
    </row>
    <row r="151" spans="2:13">
      <c r="B151" s="217">
        <v>145</v>
      </c>
      <c r="C151" s="133" t="s">
        <v>2575</v>
      </c>
      <c r="D151" s="133" t="s">
        <v>2615</v>
      </c>
      <c r="E151" s="234" t="s">
        <v>2914</v>
      </c>
      <c r="F151" s="233"/>
      <c r="G151" s="234"/>
      <c r="H151" s="234"/>
      <c r="I151" s="234"/>
      <c r="J151" s="235"/>
      <c r="K151" s="234"/>
      <c r="L151" s="234"/>
      <c r="M151" s="215" t="s">
        <v>2569</v>
      </c>
    </row>
    <row r="152" spans="2:13">
      <c r="B152" s="217">
        <v>146</v>
      </c>
      <c r="C152" s="133" t="s">
        <v>2575</v>
      </c>
      <c r="D152" s="133" t="s">
        <v>2615</v>
      </c>
      <c r="E152" s="234" t="s">
        <v>220</v>
      </c>
      <c r="F152" s="233"/>
      <c r="G152" s="234"/>
      <c r="H152" s="234"/>
      <c r="I152" s="234"/>
      <c r="J152" s="235"/>
      <c r="K152" s="234"/>
      <c r="L152" s="234"/>
      <c r="M152" s="215" t="s">
        <v>2569</v>
      </c>
    </row>
    <row r="153" spans="2:13">
      <c r="B153" s="217">
        <v>147</v>
      </c>
      <c r="C153" s="133" t="s">
        <v>2575</v>
      </c>
      <c r="D153" s="133" t="s">
        <v>2615</v>
      </c>
      <c r="E153" s="234" t="s">
        <v>2915</v>
      </c>
      <c r="F153" s="233"/>
      <c r="G153" s="234"/>
      <c r="H153" s="234"/>
      <c r="I153" s="234"/>
      <c r="J153" s="235"/>
      <c r="K153" s="234"/>
      <c r="L153" s="234"/>
      <c r="M153" s="215" t="s">
        <v>2569</v>
      </c>
    </row>
    <row r="154" spans="2:13">
      <c r="B154" s="217">
        <v>148</v>
      </c>
      <c r="C154" s="133" t="s">
        <v>2575</v>
      </c>
      <c r="D154" s="133" t="s">
        <v>2622</v>
      </c>
      <c r="E154" s="234" t="s">
        <v>2916</v>
      </c>
      <c r="F154" s="233"/>
      <c r="G154" s="234"/>
      <c r="H154" s="234"/>
      <c r="I154" s="234"/>
      <c r="J154" s="235"/>
      <c r="K154" s="234"/>
      <c r="L154" s="234"/>
      <c r="M154" s="215" t="s">
        <v>2569</v>
      </c>
    </row>
    <row r="155" spans="2:13">
      <c r="B155" s="217">
        <v>149</v>
      </c>
      <c r="C155" s="133" t="s">
        <v>2575</v>
      </c>
      <c r="D155" s="133" t="s">
        <v>2622</v>
      </c>
      <c r="E155" s="234" t="s">
        <v>2917</v>
      </c>
      <c r="F155" s="233"/>
      <c r="G155" s="234"/>
      <c r="H155" s="234"/>
      <c r="I155" s="234"/>
      <c r="J155" s="235"/>
      <c r="K155" s="234"/>
      <c r="L155" s="234"/>
      <c r="M155" s="215" t="s">
        <v>2569</v>
      </c>
    </row>
    <row r="156" spans="2:13" ht="28.8">
      <c r="B156" s="217">
        <v>150</v>
      </c>
      <c r="C156" s="133" t="s">
        <v>2575</v>
      </c>
      <c r="D156" s="133" t="s">
        <v>2626</v>
      </c>
      <c r="E156" s="122" t="s">
        <v>2918</v>
      </c>
      <c r="F156" s="124" t="s">
        <v>2919</v>
      </c>
      <c r="G156" s="125" t="s">
        <v>2920</v>
      </c>
      <c r="H156" s="125" t="s">
        <v>2921</v>
      </c>
      <c r="I156" s="125">
        <v>2017</v>
      </c>
      <c r="J156" s="124" t="s">
        <v>2922</v>
      </c>
      <c r="K156" s="125">
        <v>39</v>
      </c>
      <c r="L156" s="125" t="s">
        <v>2566</v>
      </c>
      <c r="M156" s="231"/>
    </row>
    <row r="157" spans="2:13" ht="28.8">
      <c r="B157" s="217">
        <v>151</v>
      </c>
      <c r="C157" s="133" t="s">
        <v>2575</v>
      </c>
      <c r="D157" s="133" t="s">
        <v>2626</v>
      </c>
      <c r="E157" s="122" t="s">
        <v>2918</v>
      </c>
      <c r="F157" s="124" t="s">
        <v>2923</v>
      </c>
      <c r="G157" s="125" t="s">
        <v>2924</v>
      </c>
      <c r="H157" s="125"/>
      <c r="I157" s="125">
        <v>2019</v>
      </c>
      <c r="J157" s="124" t="s">
        <v>27</v>
      </c>
      <c r="K157" s="125">
        <v>1</v>
      </c>
      <c r="L157" s="125" t="s">
        <v>2566</v>
      </c>
      <c r="M157" s="231"/>
    </row>
    <row r="158" spans="2:13">
      <c r="B158" s="217">
        <v>152</v>
      </c>
      <c r="C158" s="133" t="s">
        <v>2575</v>
      </c>
      <c r="D158" s="133" t="s">
        <v>2626</v>
      </c>
      <c r="E158" s="122" t="s">
        <v>2925</v>
      </c>
      <c r="F158" s="233"/>
      <c r="G158" s="234"/>
      <c r="H158" s="234"/>
      <c r="I158" s="234"/>
      <c r="J158" s="235"/>
      <c r="K158" s="234"/>
      <c r="L158" s="234"/>
      <c r="M158" s="215" t="s">
        <v>2569</v>
      </c>
    </row>
    <row r="159" spans="2:13" ht="28.8">
      <c r="B159" s="217">
        <v>153</v>
      </c>
      <c r="C159" s="133" t="s">
        <v>2575</v>
      </c>
      <c r="D159" s="133" t="s">
        <v>2626</v>
      </c>
      <c r="E159" s="122" t="s">
        <v>2926</v>
      </c>
      <c r="F159" s="124" t="s">
        <v>2726</v>
      </c>
      <c r="G159" s="125" t="s">
        <v>2927</v>
      </c>
      <c r="H159" s="125" t="s">
        <v>2928</v>
      </c>
      <c r="I159" s="125">
        <v>2006</v>
      </c>
      <c r="J159" s="124" t="s">
        <v>2929</v>
      </c>
      <c r="K159" s="125">
        <v>7</v>
      </c>
      <c r="L159" s="125" t="s">
        <v>2566</v>
      </c>
      <c r="M159" s="231"/>
    </row>
    <row r="160" spans="2:13" ht="28.8">
      <c r="B160" s="217">
        <v>154</v>
      </c>
      <c r="C160" s="133" t="s">
        <v>2575</v>
      </c>
      <c r="D160" s="133" t="s">
        <v>2626</v>
      </c>
      <c r="E160" s="122" t="s">
        <v>2926</v>
      </c>
      <c r="F160" s="124" t="s">
        <v>2930</v>
      </c>
      <c r="G160" s="125" t="s">
        <v>2931</v>
      </c>
      <c r="H160" s="125" t="s">
        <v>2932</v>
      </c>
      <c r="I160" s="125">
        <v>2020</v>
      </c>
      <c r="J160" s="124" t="s">
        <v>2933</v>
      </c>
      <c r="K160" s="125">
        <v>50</v>
      </c>
      <c r="L160" s="125" t="s">
        <v>2566</v>
      </c>
      <c r="M160" s="231"/>
    </row>
    <row r="161" spans="2:13" ht="28.8">
      <c r="B161" s="217">
        <v>155</v>
      </c>
      <c r="C161" s="133" t="s">
        <v>2575</v>
      </c>
      <c r="D161" s="133" t="s">
        <v>2626</v>
      </c>
      <c r="E161" s="122" t="s">
        <v>2926</v>
      </c>
      <c r="F161" s="124" t="s">
        <v>2934</v>
      </c>
      <c r="G161" s="125" t="s">
        <v>2935</v>
      </c>
      <c r="H161" s="125" t="s">
        <v>2936</v>
      </c>
      <c r="I161" s="125">
        <v>2020</v>
      </c>
      <c r="J161" s="124" t="s">
        <v>2937</v>
      </c>
      <c r="K161" s="125">
        <v>1</v>
      </c>
      <c r="L161" s="125" t="s">
        <v>2566</v>
      </c>
      <c r="M161" s="231"/>
    </row>
    <row r="162" spans="2:13" ht="43.2">
      <c r="B162" s="217">
        <v>156</v>
      </c>
      <c r="C162" s="133" t="s">
        <v>2575</v>
      </c>
      <c r="D162" s="133" t="s">
        <v>2626</v>
      </c>
      <c r="E162" s="122" t="s">
        <v>2926</v>
      </c>
      <c r="F162" s="124" t="s">
        <v>2938</v>
      </c>
      <c r="G162" s="125" t="s">
        <v>2939</v>
      </c>
      <c r="H162" s="125" t="s">
        <v>2940</v>
      </c>
      <c r="I162" s="125">
        <v>2018</v>
      </c>
      <c r="J162" s="124" t="s">
        <v>2937</v>
      </c>
      <c r="K162" s="125">
        <v>60</v>
      </c>
      <c r="L162" s="125" t="s">
        <v>2566</v>
      </c>
      <c r="M162" s="231"/>
    </row>
    <row r="163" spans="2:13" ht="28.8">
      <c r="B163" s="217">
        <v>157</v>
      </c>
      <c r="C163" s="133" t="s">
        <v>2575</v>
      </c>
      <c r="D163" s="133" t="s">
        <v>2626</v>
      </c>
      <c r="E163" s="122" t="s">
        <v>238</v>
      </c>
      <c r="F163" s="124" t="s">
        <v>2941</v>
      </c>
      <c r="G163" s="125" t="s">
        <v>2942</v>
      </c>
      <c r="H163" s="125"/>
      <c r="I163" s="125">
        <v>2019</v>
      </c>
      <c r="J163" s="124" t="s">
        <v>2937</v>
      </c>
      <c r="K163" s="125">
        <v>1</v>
      </c>
      <c r="L163" s="125" t="s">
        <v>2566</v>
      </c>
      <c r="M163" s="231"/>
    </row>
    <row r="164" spans="2:13" ht="28.8">
      <c r="B164" s="217">
        <v>158</v>
      </c>
      <c r="C164" s="133" t="s">
        <v>2575</v>
      </c>
      <c r="D164" s="133" t="s">
        <v>2626</v>
      </c>
      <c r="E164" s="122" t="s">
        <v>238</v>
      </c>
      <c r="F164" s="124" t="s">
        <v>2923</v>
      </c>
      <c r="G164" s="125" t="s">
        <v>2924</v>
      </c>
      <c r="H164" s="125"/>
      <c r="I164" s="125">
        <v>2019</v>
      </c>
      <c r="J164" s="124" t="s">
        <v>27</v>
      </c>
      <c r="K164" s="125">
        <v>1</v>
      </c>
      <c r="L164" s="125" t="s">
        <v>2566</v>
      </c>
      <c r="M164" s="231"/>
    </row>
    <row r="165" spans="2:13" ht="72">
      <c r="B165" s="217">
        <v>159</v>
      </c>
      <c r="C165" s="133" t="s">
        <v>2575</v>
      </c>
      <c r="D165" s="133" t="s">
        <v>2629</v>
      </c>
      <c r="E165" s="122" t="s">
        <v>2943</v>
      </c>
      <c r="F165" s="232" t="s">
        <v>2944</v>
      </c>
      <c r="G165" s="231" t="s">
        <v>2945</v>
      </c>
      <c r="H165" s="231"/>
      <c r="I165" s="231">
        <v>2000</v>
      </c>
      <c r="J165" s="232" t="s">
        <v>2946</v>
      </c>
      <c r="K165" s="231">
        <v>30</v>
      </c>
      <c r="L165" s="251" t="s">
        <v>2566</v>
      </c>
      <c r="M165" s="231"/>
    </row>
    <row r="166" spans="2:13" ht="28.8">
      <c r="B166" s="217">
        <v>160</v>
      </c>
      <c r="C166" s="133" t="s">
        <v>2575</v>
      </c>
      <c r="D166" s="133" t="s">
        <v>2629</v>
      </c>
      <c r="E166" s="122" t="s">
        <v>2943</v>
      </c>
      <c r="F166" s="230"/>
      <c r="G166" s="231" t="s">
        <v>2947</v>
      </c>
      <c r="H166" s="231" t="s">
        <v>2948</v>
      </c>
      <c r="I166" s="231">
        <v>1996</v>
      </c>
      <c r="J166" s="232" t="s">
        <v>2878</v>
      </c>
      <c r="K166" s="231">
        <v>23</v>
      </c>
      <c r="L166" s="251" t="s">
        <v>2566</v>
      </c>
      <c r="M166" s="231"/>
    </row>
    <row r="167" spans="2:13" ht="72">
      <c r="B167" s="217">
        <v>161</v>
      </c>
      <c r="C167" s="133" t="s">
        <v>2575</v>
      </c>
      <c r="D167" s="133" t="s">
        <v>2629</v>
      </c>
      <c r="E167" s="122" t="s">
        <v>2943</v>
      </c>
      <c r="F167" s="230"/>
      <c r="G167" s="230" t="s">
        <v>2949</v>
      </c>
      <c r="H167" s="231" t="s">
        <v>2950</v>
      </c>
      <c r="I167" s="231">
        <v>2003</v>
      </c>
      <c r="J167" s="232" t="s">
        <v>2951</v>
      </c>
      <c r="K167" s="231">
        <v>1</v>
      </c>
      <c r="L167" s="251" t="s">
        <v>2566</v>
      </c>
      <c r="M167" s="231"/>
    </row>
    <row r="168" spans="2:13" ht="43.2">
      <c r="B168" s="217">
        <v>162</v>
      </c>
      <c r="C168" s="133" t="s">
        <v>2575</v>
      </c>
      <c r="D168" s="133" t="s">
        <v>2629</v>
      </c>
      <c r="E168" s="122" t="s">
        <v>2943</v>
      </c>
      <c r="F168" s="230"/>
      <c r="G168" s="231" t="s">
        <v>2952</v>
      </c>
      <c r="H168" s="231"/>
      <c r="I168" s="231">
        <v>2002</v>
      </c>
      <c r="J168" s="232" t="s">
        <v>2953</v>
      </c>
      <c r="K168" s="231">
        <v>1</v>
      </c>
      <c r="L168" s="251" t="s">
        <v>2566</v>
      </c>
      <c r="M168" s="231"/>
    </row>
    <row r="169" spans="2:13" ht="28.8">
      <c r="B169" s="217">
        <v>163</v>
      </c>
      <c r="C169" s="133" t="s">
        <v>2575</v>
      </c>
      <c r="D169" s="133" t="s">
        <v>2629</v>
      </c>
      <c r="E169" s="122" t="s">
        <v>2943</v>
      </c>
      <c r="F169" s="124" t="s">
        <v>2726</v>
      </c>
      <c r="G169" s="125" t="s">
        <v>2927</v>
      </c>
      <c r="H169" s="234">
        <v>4305</v>
      </c>
      <c r="I169" s="234">
        <v>2002</v>
      </c>
      <c r="J169" s="235" t="s">
        <v>2954</v>
      </c>
      <c r="K169" s="234">
        <v>9</v>
      </c>
      <c r="L169" s="251" t="s">
        <v>2566</v>
      </c>
      <c r="M169" s="215"/>
    </row>
    <row r="170" spans="2:13" ht="28.8">
      <c r="B170" s="217">
        <v>164</v>
      </c>
      <c r="C170" s="133" t="s">
        <v>2575</v>
      </c>
      <c r="D170" s="133" t="s">
        <v>2629</v>
      </c>
      <c r="E170" s="122" t="s">
        <v>2943</v>
      </c>
      <c r="F170" s="124" t="s">
        <v>2955</v>
      </c>
      <c r="G170" s="125" t="s">
        <v>2942</v>
      </c>
      <c r="H170" s="231"/>
      <c r="I170" s="231">
        <v>2020</v>
      </c>
      <c r="J170" s="124" t="s">
        <v>2937</v>
      </c>
      <c r="K170" s="125">
        <v>1</v>
      </c>
      <c r="L170" s="251" t="s">
        <v>2566</v>
      </c>
      <c r="M170" s="231"/>
    </row>
    <row r="171" spans="2:13" ht="28.8">
      <c r="B171" s="217">
        <v>165</v>
      </c>
      <c r="C171" s="133" t="s">
        <v>2575</v>
      </c>
      <c r="D171" s="133" t="s">
        <v>2629</v>
      </c>
      <c r="E171" s="122" t="s">
        <v>2943</v>
      </c>
      <c r="F171" s="230"/>
      <c r="G171" s="231" t="s">
        <v>2956</v>
      </c>
      <c r="H171" s="231" t="s">
        <v>2957</v>
      </c>
      <c r="I171" s="231">
        <v>2018</v>
      </c>
      <c r="J171" s="232" t="s">
        <v>2958</v>
      </c>
      <c r="K171" s="231">
        <v>1</v>
      </c>
      <c r="L171" s="251" t="s">
        <v>2566</v>
      </c>
      <c r="M171" s="231"/>
    </row>
    <row r="172" spans="2:13" ht="28.8">
      <c r="B172" s="217">
        <v>166</v>
      </c>
      <c r="C172" s="133" t="s">
        <v>2575</v>
      </c>
      <c r="D172" s="133" t="s">
        <v>2629</v>
      </c>
      <c r="E172" s="122" t="s">
        <v>244</v>
      </c>
      <c r="F172" s="124" t="s">
        <v>2959</v>
      </c>
      <c r="G172" s="231"/>
      <c r="H172" s="231"/>
      <c r="I172" s="231">
        <v>2020</v>
      </c>
      <c r="J172" s="124" t="s">
        <v>2937</v>
      </c>
      <c r="K172" s="231">
        <v>1</v>
      </c>
      <c r="L172" s="231" t="s">
        <v>2566</v>
      </c>
      <c r="M172" s="231"/>
    </row>
    <row r="173" spans="2:13">
      <c r="B173" s="217">
        <v>167</v>
      </c>
      <c r="C173" s="133" t="s">
        <v>2575</v>
      </c>
      <c r="D173" s="133" t="s">
        <v>2629</v>
      </c>
      <c r="E173" s="122" t="s">
        <v>244</v>
      </c>
      <c r="F173" s="233"/>
      <c r="G173" s="234" t="s">
        <v>2960</v>
      </c>
      <c r="H173" s="234">
        <v>23</v>
      </c>
      <c r="I173" s="234">
        <v>2018</v>
      </c>
      <c r="J173" s="124" t="s">
        <v>2937</v>
      </c>
      <c r="K173" s="234">
        <v>1</v>
      </c>
      <c r="L173" s="251" t="s">
        <v>2566</v>
      </c>
      <c r="M173" s="215"/>
    </row>
    <row r="174" spans="2:13" ht="72">
      <c r="B174" s="217">
        <v>168</v>
      </c>
      <c r="C174" s="133" t="s">
        <v>2575</v>
      </c>
      <c r="D174" s="133" t="s">
        <v>2629</v>
      </c>
      <c r="E174" s="122" t="s">
        <v>247</v>
      </c>
      <c r="F174" s="230"/>
      <c r="G174" s="230" t="s">
        <v>2949</v>
      </c>
      <c r="H174" s="231" t="s">
        <v>2961</v>
      </c>
      <c r="I174" s="231">
        <v>2003</v>
      </c>
      <c r="J174" s="232" t="s">
        <v>2951</v>
      </c>
      <c r="K174" s="231">
        <v>1</v>
      </c>
      <c r="L174" s="231" t="s">
        <v>2566</v>
      </c>
      <c r="M174" s="231"/>
    </row>
    <row r="175" spans="2:13" ht="28.8">
      <c r="B175" s="217">
        <v>169</v>
      </c>
      <c r="C175" s="133" t="s">
        <v>2575</v>
      </c>
      <c r="D175" s="133" t="s">
        <v>2629</v>
      </c>
      <c r="E175" s="122" t="s">
        <v>247</v>
      </c>
      <c r="F175" s="230" t="s">
        <v>2962</v>
      </c>
      <c r="G175" s="231"/>
      <c r="H175" s="231" t="s">
        <v>2963</v>
      </c>
      <c r="I175" s="231">
        <v>2002</v>
      </c>
      <c r="J175" s="235" t="s">
        <v>2954</v>
      </c>
      <c r="K175" s="231">
        <v>9</v>
      </c>
      <c r="L175" s="231" t="s">
        <v>2566</v>
      </c>
      <c r="M175" s="231"/>
    </row>
    <row r="176" spans="2:13" ht="28.8">
      <c r="B176" s="217">
        <v>170</v>
      </c>
      <c r="C176" s="133" t="s">
        <v>2575</v>
      </c>
      <c r="D176" s="133" t="s">
        <v>2629</v>
      </c>
      <c r="E176" s="122" t="s">
        <v>247</v>
      </c>
      <c r="F176" s="124" t="s">
        <v>2726</v>
      </c>
      <c r="G176" s="125" t="s">
        <v>2927</v>
      </c>
      <c r="H176" s="234">
        <v>3998</v>
      </c>
      <c r="I176" s="234">
        <v>2002</v>
      </c>
      <c r="J176" s="235" t="s">
        <v>2954</v>
      </c>
      <c r="K176" s="234">
        <v>20</v>
      </c>
      <c r="L176" s="251" t="s">
        <v>2566</v>
      </c>
      <c r="M176" s="215"/>
    </row>
    <row r="177" spans="2:13" ht="43.2">
      <c r="B177" s="217">
        <v>171</v>
      </c>
      <c r="C177" s="133" t="s">
        <v>2575</v>
      </c>
      <c r="D177" s="133" t="s">
        <v>2629</v>
      </c>
      <c r="E177" s="122" t="s">
        <v>2964</v>
      </c>
      <c r="F177" s="124" t="s">
        <v>2965</v>
      </c>
      <c r="G177" s="231"/>
      <c r="H177" s="231"/>
      <c r="I177" s="231">
        <v>2019</v>
      </c>
      <c r="J177" s="124" t="s">
        <v>2937</v>
      </c>
      <c r="K177" s="231">
        <v>1</v>
      </c>
      <c r="L177" s="231" t="s">
        <v>2566</v>
      </c>
      <c r="M177" s="231"/>
    </row>
    <row r="178" spans="2:13" ht="28.8">
      <c r="B178" s="217">
        <v>172</v>
      </c>
      <c r="C178" s="133" t="s">
        <v>2575</v>
      </c>
      <c r="D178" s="133" t="s">
        <v>2629</v>
      </c>
      <c r="E178" s="122" t="s">
        <v>385</v>
      </c>
      <c r="F178" s="124" t="s">
        <v>2966</v>
      </c>
      <c r="G178" s="231"/>
      <c r="H178" s="231"/>
      <c r="I178" s="231">
        <v>2019</v>
      </c>
      <c r="J178" s="124" t="s">
        <v>2937</v>
      </c>
      <c r="K178" s="231">
        <v>1</v>
      </c>
      <c r="L178" s="231" t="s">
        <v>2566</v>
      </c>
      <c r="M178" s="231"/>
    </row>
    <row r="179" spans="2:13" ht="72">
      <c r="B179" s="217">
        <v>173</v>
      </c>
      <c r="C179" s="246" t="s">
        <v>2575</v>
      </c>
      <c r="D179" s="246" t="s">
        <v>2631</v>
      </c>
      <c r="E179" s="247" t="s">
        <v>3258</v>
      </c>
      <c r="F179" s="250" t="s">
        <v>2967</v>
      </c>
      <c r="G179" s="251" t="s">
        <v>2968</v>
      </c>
      <c r="H179" s="251" t="s">
        <v>2969</v>
      </c>
      <c r="I179" s="251">
        <v>2016</v>
      </c>
      <c r="J179" s="253" t="s">
        <v>2970</v>
      </c>
      <c r="K179" s="251">
        <v>71</v>
      </c>
      <c r="L179" s="251" t="s">
        <v>2566</v>
      </c>
      <c r="M179" s="251"/>
    </row>
    <row r="180" spans="2:13" ht="72">
      <c r="B180" s="217">
        <v>174</v>
      </c>
      <c r="C180" s="246" t="s">
        <v>2575</v>
      </c>
      <c r="D180" s="246" t="s">
        <v>2631</v>
      </c>
      <c r="E180" s="122" t="s">
        <v>102</v>
      </c>
      <c r="F180" s="230" t="s">
        <v>2971</v>
      </c>
      <c r="G180" s="231" t="s">
        <v>2972</v>
      </c>
      <c r="H180" s="231" t="s">
        <v>2973</v>
      </c>
      <c r="I180" s="231">
        <v>2006</v>
      </c>
      <c r="J180" s="232" t="s">
        <v>2692</v>
      </c>
      <c r="K180" s="231">
        <v>24</v>
      </c>
      <c r="L180" s="231" t="s">
        <v>2566</v>
      </c>
      <c r="M180" s="231"/>
    </row>
    <row r="181" spans="2:13" ht="72">
      <c r="B181" s="217">
        <v>175</v>
      </c>
      <c r="C181" s="246" t="s">
        <v>2575</v>
      </c>
      <c r="D181" s="246" t="s">
        <v>2631</v>
      </c>
      <c r="E181" s="247" t="s">
        <v>102</v>
      </c>
      <c r="F181" s="250" t="s">
        <v>2971</v>
      </c>
      <c r="G181" s="251" t="s">
        <v>2972</v>
      </c>
      <c r="H181" s="251" t="s">
        <v>2974</v>
      </c>
      <c r="I181" s="251">
        <v>2006</v>
      </c>
      <c r="J181" s="253" t="s">
        <v>2692</v>
      </c>
      <c r="K181" s="251">
        <v>14</v>
      </c>
      <c r="L181" s="251" t="s">
        <v>2566</v>
      </c>
      <c r="M181" s="251"/>
    </row>
    <row r="182" spans="2:13" ht="72">
      <c r="B182" s="217">
        <v>176</v>
      </c>
      <c r="C182" s="246" t="s">
        <v>2575</v>
      </c>
      <c r="D182" s="246" t="s">
        <v>2631</v>
      </c>
      <c r="E182" s="247" t="s">
        <v>2623</v>
      </c>
      <c r="F182" s="230" t="s">
        <v>2971</v>
      </c>
      <c r="G182" s="231" t="s">
        <v>2975</v>
      </c>
      <c r="H182" s="231" t="s">
        <v>2976</v>
      </c>
      <c r="I182" s="231">
        <v>2006</v>
      </c>
      <c r="J182" s="232" t="s">
        <v>2692</v>
      </c>
      <c r="K182" s="231">
        <v>24</v>
      </c>
      <c r="L182" s="231" t="s">
        <v>2566</v>
      </c>
      <c r="M182" s="231"/>
    </row>
    <row r="183" spans="2:13" ht="72">
      <c r="B183" s="217">
        <v>177</v>
      </c>
      <c r="C183" s="246" t="s">
        <v>2575</v>
      </c>
      <c r="D183" s="246" t="s">
        <v>2631</v>
      </c>
      <c r="E183" s="247" t="s">
        <v>2623</v>
      </c>
      <c r="F183" s="250" t="s">
        <v>2971</v>
      </c>
      <c r="G183" s="251" t="s">
        <v>2975</v>
      </c>
      <c r="H183" s="251" t="s">
        <v>2977</v>
      </c>
      <c r="I183" s="251">
        <v>2006</v>
      </c>
      <c r="J183" s="253" t="s">
        <v>2692</v>
      </c>
      <c r="K183" s="251">
        <v>14</v>
      </c>
      <c r="L183" s="251" t="s">
        <v>2566</v>
      </c>
      <c r="M183" s="251"/>
    </row>
    <row r="184" spans="2:13" ht="72">
      <c r="B184" s="217">
        <v>178</v>
      </c>
      <c r="C184" s="246" t="s">
        <v>2575</v>
      </c>
      <c r="D184" s="246" t="s">
        <v>2631</v>
      </c>
      <c r="E184" s="247" t="s">
        <v>79</v>
      </c>
      <c r="F184" s="230" t="s">
        <v>2971</v>
      </c>
      <c r="G184" s="231" t="s">
        <v>2978</v>
      </c>
      <c r="H184" s="231" t="s">
        <v>2979</v>
      </c>
      <c r="I184" s="231">
        <v>2006</v>
      </c>
      <c r="J184" s="232" t="s">
        <v>2692</v>
      </c>
      <c r="K184" s="231">
        <v>24</v>
      </c>
      <c r="L184" s="231" t="s">
        <v>2566</v>
      </c>
      <c r="M184" s="231"/>
    </row>
    <row r="185" spans="2:13" ht="72">
      <c r="B185" s="217">
        <v>179</v>
      </c>
      <c r="C185" s="246" t="s">
        <v>2575</v>
      </c>
      <c r="D185" s="246" t="s">
        <v>2631</v>
      </c>
      <c r="E185" s="247" t="s">
        <v>79</v>
      </c>
      <c r="F185" s="250" t="s">
        <v>2971</v>
      </c>
      <c r="G185" s="251" t="s">
        <v>2978</v>
      </c>
      <c r="H185" s="251" t="s">
        <v>2980</v>
      </c>
      <c r="I185" s="251">
        <v>2006</v>
      </c>
      <c r="J185" s="253" t="s">
        <v>2692</v>
      </c>
      <c r="K185" s="251">
        <v>14</v>
      </c>
      <c r="L185" s="251" t="s">
        <v>2566</v>
      </c>
      <c r="M185" s="251"/>
    </row>
    <row r="186" spans="2:13" ht="28.8">
      <c r="B186" s="217">
        <v>180</v>
      </c>
      <c r="C186" s="246" t="s">
        <v>2575</v>
      </c>
      <c r="D186" s="246" t="s">
        <v>2631</v>
      </c>
      <c r="E186" s="247" t="s">
        <v>2981</v>
      </c>
      <c r="F186" s="230" t="s">
        <v>2944</v>
      </c>
      <c r="G186" s="231" t="s">
        <v>2982</v>
      </c>
      <c r="H186" s="231" t="s">
        <v>2983</v>
      </c>
      <c r="I186" s="231">
        <v>2000</v>
      </c>
      <c r="J186" s="232" t="s">
        <v>2946</v>
      </c>
      <c r="K186" s="231">
        <v>11</v>
      </c>
      <c r="L186" s="231" t="s">
        <v>2551</v>
      </c>
      <c r="M186" s="231"/>
    </row>
    <row r="187" spans="2:13" ht="43.2">
      <c r="B187" s="217">
        <v>181</v>
      </c>
      <c r="C187" s="246" t="s">
        <v>2575</v>
      </c>
      <c r="D187" s="246" t="s">
        <v>2631</v>
      </c>
      <c r="E187" s="247" t="s">
        <v>2981</v>
      </c>
      <c r="F187" s="230" t="s">
        <v>2984</v>
      </c>
      <c r="G187" s="231" t="s">
        <v>2985</v>
      </c>
      <c r="H187" s="231"/>
      <c r="I187" s="231">
        <v>2002</v>
      </c>
      <c r="J187" s="232" t="s">
        <v>2986</v>
      </c>
      <c r="K187" s="231">
        <v>1</v>
      </c>
      <c r="L187" s="231" t="s">
        <v>2551</v>
      </c>
      <c r="M187" s="231"/>
    </row>
    <row r="188" spans="2:13" ht="43.2">
      <c r="B188" s="217">
        <v>182</v>
      </c>
      <c r="C188" s="246" t="s">
        <v>2575</v>
      </c>
      <c r="D188" s="246" t="s">
        <v>2631</v>
      </c>
      <c r="E188" s="247" t="s">
        <v>2981</v>
      </c>
      <c r="F188" s="230" t="s">
        <v>2944</v>
      </c>
      <c r="G188" s="231" t="s">
        <v>2987</v>
      </c>
      <c r="H188" s="231" t="s">
        <v>2988</v>
      </c>
      <c r="I188" s="231">
        <v>2000</v>
      </c>
      <c r="J188" s="232" t="s">
        <v>2946</v>
      </c>
      <c r="K188" s="231">
        <v>10</v>
      </c>
      <c r="L188" s="231" t="s">
        <v>2551</v>
      </c>
      <c r="M188" s="231"/>
    </row>
    <row r="189" spans="2:13" ht="43.2">
      <c r="B189" s="217">
        <v>183</v>
      </c>
      <c r="C189" s="246" t="s">
        <v>2575</v>
      </c>
      <c r="D189" s="246" t="s">
        <v>2631</v>
      </c>
      <c r="E189" s="247" t="s">
        <v>2981</v>
      </c>
      <c r="F189" s="230" t="s">
        <v>2944</v>
      </c>
      <c r="G189" s="231" t="s">
        <v>2989</v>
      </c>
      <c r="H189" s="231" t="s">
        <v>2990</v>
      </c>
      <c r="I189" s="231">
        <v>2000</v>
      </c>
      <c r="J189" s="232" t="s">
        <v>2946</v>
      </c>
      <c r="K189" s="231">
        <v>4</v>
      </c>
      <c r="L189" s="231" t="s">
        <v>2551</v>
      </c>
      <c r="M189" s="231"/>
    </row>
    <row r="190" spans="2:13" ht="43.2">
      <c r="B190" s="217">
        <v>184</v>
      </c>
      <c r="C190" s="246" t="s">
        <v>2575</v>
      </c>
      <c r="D190" s="246" t="s">
        <v>2631</v>
      </c>
      <c r="E190" s="247" t="s">
        <v>2981</v>
      </c>
      <c r="F190" s="230" t="s">
        <v>2991</v>
      </c>
      <c r="G190" s="231" t="s">
        <v>2987</v>
      </c>
      <c r="H190" s="231" t="s">
        <v>2992</v>
      </c>
      <c r="I190" s="231">
        <v>2000</v>
      </c>
      <c r="J190" s="232" t="s">
        <v>2946</v>
      </c>
      <c r="K190" s="231">
        <v>2</v>
      </c>
      <c r="L190" s="231" t="s">
        <v>2551</v>
      </c>
      <c r="M190" s="231"/>
    </row>
    <row r="191" spans="2:13" ht="28.8">
      <c r="B191" s="217">
        <v>185</v>
      </c>
      <c r="C191" s="246" t="s">
        <v>2575</v>
      </c>
      <c r="D191" s="246" t="s">
        <v>2631</v>
      </c>
      <c r="E191" s="247" t="s">
        <v>2981</v>
      </c>
      <c r="F191" s="250" t="s">
        <v>2944</v>
      </c>
      <c r="G191" s="251" t="s">
        <v>2993</v>
      </c>
      <c r="H191" s="251" t="s">
        <v>2994</v>
      </c>
      <c r="I191" s="251">
        <v>2000</v>
      </c>
      <c r="J191" s="253" t="s">
        <v>2946</v>
      </c>
      <c r="K191" s="251">
        <v>4</v>
      </c>
      <c r="L191" s="251" t="s">
        <v>2551</v>
      </c>
      <c r="M191" s="251"/>
    </row>
    <row r="192" spans="2:13" ht="43.2">
      <c r="B192" s="217">
        <v>186</v>
      </c>
      <c r="C192" s="246" t="s">
        <v>2575</v>
      </c>
      <c r="D192" s="246" t="s">
        <v>2631</v>
      </c>
      <c r="E192" s="122" t="s">
        <v>2995</v>
      </c>
      <c r="F192" s="230" t="s">
        <v>2996</v>
      </c>
      <c r="G192" s="231" t="s">
        <v>2997</v>
      </c>
      <c r="H192" s="231" t="s">
        <v>2998</v>
      </c>
      <c r="I192" s="231">
        <v>2018</v>
      </c>
      <c r="J192" s="232" t="s">
        <v>2999</v>
      </c>
      <c r="K192" s="231">
        <v>33</v>
      </c>
      <c r="L192" s="231" t="s">
        <v>2566</v>
      </c>
      <c r="M192" s="231"/>
    </row>
    <row r="193" spans="2:13" ht="158.4">
      <c r="B193" s="217">
        <v>187</v>
      </c>
      <c r="C193" s="246" t="s">
        <v>2575</v>
      </c>
      <c r="D193" s="246" t="s">
        <v>2631</v>
      </c>
      <c r="E193" s="122" t="s">
        <v>2995</v>
      </c>
      <c r="F193" s="250" t="s">
        <v>3000</v>
      </c>
      <c r="G193" s="251" t="s">
        <v>2947</v>
      </c>
      <c r="H193" s="251" t="s">
        <v>3001</v>
      </c>
      <c r="I193" s="251">
        <v>2018</v>
      </c>
      <c r="J193" s="253" t="s">
        <v>3002</v>
      </c>
      <c r="K193" s="251">
        <v>21</v>
      </c>
      <c r="L193" s="251" t="s">
        <v>2566</v>
      </c>
      <c r="M193" s="251"/>
    </row>
    <row r="194" spans="2:13" ht="72">
      <c r="B194" s="217">
        <v>188</v>
      </c>
      <c r="C194" s="246" t="s">
        <v>2575</v>
      </c>
      <c r="D194" s="246" t="s">
        <v>2631</v>
      </c>
      <c r="E194" s="122" t="s">
        <v>3003</v>
      </c>
      <c r="F194" s="230" t="s">
        <v>2971</v>
      </c>
      <c r="G194" s="231" t="s">
        <v>3004</v>
      </c>
      <c r="H194" s="231" t="s">
        <v>3005</v>
      </c>
      <c r="I194" s="231">
        <v>2006</v>
      </c>
      <c r="J194" s="232" t="s">
        <v>2692</v>
      </c>
      <c r="K194" s="231">
        <v>25</v>
      </c>
      <c r="L194" s="231" t="s">
        <v>2566</v>
      </c>
      <c r="M194" s="231"/>
    </row>
    <row r="195" spans="2:13" ht="72">
      <c r="B195" s="217">
        <v>189</v>
      </c>
      <c r="C195" s="246" t="s">
        <v>2575</v>
      </c>
      <c r="D195" s="246" t="s">
        <v>2631</v>
      </c>
      <c r="E195" s="122" t="s">
        <v>3003</v>
      </c>
      <c r="F195" s="230" t="s">
        <v>2971</v>
      </c>
      <c r="G195" s="231" t="s">
        <v>3004</v>
      </c>
      <c r="H195" s="231" t="s">
        <v>3006</v>
      </c>
      <c r="I195" s="231">
        <v>2006</v>
      </c>
      <c r="J195" s="232" t="s">
        <v>2692</v>
      </c>
      <c r="K195" s="231">
        <v>14</v>
      </c>
      <c r="L195" s="231" t="s">
        <v>2566</v>
      </c>
      <c r="M195" s="231"/>
    </row>
    <row r="196" spans="2:13" ht="72">
      <c r="B196" s="217">
        <v>190</v>
      </c>
      <c r="C196" s="246" t="s">
        <v>2575</v>
      </c>
      <c r="D196" s="246" t="s">
        <v>2631</v>
      </c>
      <c r="E196" s="122" t="s">
        <v>3003</v>
      </c>
      <c r="F196" s="230" t="s">
        <v>2971</v>
      </c>
      <c r="G196" s="231" t="s">
        <v>3004</v>
      </c>
      <c r="H196" s="231" t="s">
        <v>3007</v>
      </c>
      <c r="I196" s="231">
        <v>2006</v>
      </c>
      <c r="J196" s="232" t="s">
        <v>3008</v>
      </c>
      <c r="K196" s="231">
        <v>3</v>
      </c>
      <c r="L196" s="231" t="s">
        <v>2566</v>
      </c>
      <c r="M196" s="231"/>
    </row>
    <row r="197" spans="2:13" ht="72">
      <c r="B197" s="217">
        <v>191</v>
      </c>
      <c r="C197" s="246" t="s">
        <v>2575</v>
      </c>
      <c r="D197" s="246" t="s">
        <v>2631</v>
      </c>
      <c r="E197" s="122" t="s">
        <v>3003</v>
      </c>
      <c r="F197" s="250" t="s">
        <v>2971</v>
      </c>
      <c r="G197" s="251" t="s">
        <v>3004</v>
      </c>
      <c r="H197" s="251" t="s">
        <v>3009</v>
      </c>
      <c r="I197" s="251">
        <v>2006</v>
      </c>
      <c r="J197" s="253" t="s">
        <v>3008</v>
      </c>
      <c r="K197" s="251">
        <v>15</v>
      </c>
      <c r="L197" s="251" t="s">
        <v>2566</v>
      </c>
      <c r="M197" s="251"/>
    </row>
    <row r="198" spans="2:13">
      <c r="B198" s="217">
        <v>192</v>
      </c>
      <c r="C198" s="246" t="s">
        <v>2575</v>
      </c>
      <c r="D198" s="246" t="s">
        <v>2631</v>
      </c>
      <c r="E198" s="122" t="s">
        <v>102</v>
      </c>
      <c r="F198" s="233"/>
      <c r="G198" s="234"/>
      <c r="H198" s="234" t="s">
        <v>3010</v>
      </c>
      <c r="I198" s="234">
        <v>2006</v>
      </c>
      <c r="J198" s="235"/>
      <c r="K198" s="234"/>
      <c r="L198" s="234"/>
      <c r="M198" s="234"/>
    </row>
    <row r="199" spans="2:13">
      <c r="B199" s="217">
        <v>193</v>
      </c>
      <c r="C199" s="246" t="s">
        <v>2575</v>
      </c>
      <c r="D199" s="246" t="s">
        <v>2631</v>
      </c>
      <c r="E199" s="122" t="s">
        <v>102</v>
      </c>
      <c r="F199" s="233"/>
      <c r="G199" s="234"/>
      <c r="H199" s="234" t="s">
        <v>3011</v>
      </c>
      <c r="I199" s="234">
        <v>2006</v>
      </c>
      <c r="J199" s="235"/>
      <c r="K199" s="234"/>
      <c r="L199" s="234"/>
      <c r="M199" s="234"/>
    </row>
    <row r="200" spans="2:13">
      <c r="B200" s="217">
        <v>194</v>
      </c>
      <c r="C200" s="246" t="s">
        <v>2575</v>
      </c>
      <c r="D200" s="246" t="s">
        <v>2631</v>
      </c>
      <c r="E200" s="122" t="s">
        <v>2623</v>
      </c>
      <c r="F200" s="233"/>
      <c r="G200" s="234"/>
      <c r="H200" s="234" t="s">
        <v>3012</v>
      </c>
      <c r="I200" s="234">
        <v>2006</v>
      </c>
      <c r="J200" s="235"/>
      <c r="K200" s="234"/>
      <c r="L200" s="234"/>
      <c r="M200" s="234"/>
    </row>
    <row r="201" spans="2:13">
      <c r="B201" s="217">
        <v>195</v>
      </c>
      <c r="C201" s="246" t="s">
        <v>2575</v>
      </c>
      <c r="D201" s="246" t="s">
        <v>2631</v>
      </c>
      <c r="E201" s="122" t="s">
        <v>2623</v>
      </c>
      <c r="F201" s="233"/>
      <c r="G201" s="234"/>
      <c r="H201" s="234" t="s">
        <v>3013</v>
      </c>
      <c r="I201" s="234">
        <v>2006</v>
      </c>
      <c r="J201" s="235"/>
      <c r="K201" s="234"/>
      <c r="L201" s="234"/>
      <c r="M201" s="234"/>
    </row>
    <row r="202" spans="2:13">
      <c r="B202" s="217">
        <v>196</v>
      </c>
      <c r="C202" s="246" t="s">
        <v>2575</v>
      </c>
      <c r="D202" s="246" t="s">
        <v>2631</v>
      </c>
      <c r="E202" s="122" t="s">
        <v>79</v>
      </c>
      <c r="F202" s="233"/>
      <c r="G202" s="234"/>
      <c r="H202" s="234" t="s">
        <v>3014</v>
      </c>
      <c r="I202" s="234">
        <v>2006</v>
      </c>
      <c r="J202" s="235"/>
      <c r="K202" s="234"/>
      <c r="L202" s="234"/>
      <c r="M202" s="234"/>
    </row>
    <row r="203" spans="2:13">
      <c r="B203" s="217">
        <v>197</v>
      </c>
      <c r="C203" s="246" t="s">
        <v>2575</v>
      </c>
      <c r="D203" s="246" t="s">
        <v>2631</v>
      </c>
      <c r="E203" s="122" t="s">
        <v>79</v>
      </c>
      <c r="F203" s="233"/>
      <c r="G203" s="234"/>
      <c r="H203" s="234" t="s">
        <v>3015</v>
      </c>
      <c r="I203" s="234">
        <v>2006</v>
      </c>
      <c r="J203" s="235"/>
      <c r="K203" s="234"/>
      <c r="L203" s="234"/>
      <c r="M203" s="234"/>
    </row>
    <row r="204" spans="2:13" ht="72">
      <c r="B204" s="217">
        <v>198</v>
      </c>
      <c r="C204" s="246" t="s">
        <v>2575</v>
      </c>
      <c r="D204" s="246" t="s">
        <v>2634</v>
      </c>
      <c r="E204" s="122" t="s">
        <v>2403</v>
      </c>
      <c r="F204" s="124" t="s">
        <v>2971</v>
      </c>
      <c r="G204" s="125" t="s">
        <v>3016</v>
      </c>
      <c r="H204" s="125" t="s">
        <v>3017</v>
      </c>
      <c r="I204" s="125">
        <v>2006</v>
      </c>
      <c r="J204" s="124" t="s">
        <v>2692</v>
      </c>
      <c r="K204" s="125">
        <v>24</v>
      </c>
      <c r="L204" s="125" t="s">
        <v>2566</v>
      </c>
      <c r="M204" s="234"/>
    </row>
    <row r="205" spans="2:13" ht="72">
      <c r="B205" s="217">
        <v>199</v>
      </c>
      <c r="C205" s="246" t="s">
        <v>2575</v>
      </c>
      <c r="D205" s="246" t="s">
        <v>2634</v>
      </c>
      <c r="E205" s="122" t="s">
        <v>2403</v>
      </c>
      <c r="F205" s="124" t="s">
        <v>2971</v>
      </c>
      <c r="G205" s="125" t="s">
        <v>3016</v>
      </c>
      <c r="H205" s="125" t="s">
        <v>3018</v>
      </c>
      <c r="I205" s="125">
        <v>2006</v>
      </c>
      <c r="J205" s="124" t="s">
        <v>2692</v>
      </c>
      <c r="K205" s="125">
        <v>16</v>
      </c>
      <c r="L205" s="125" t="s">
        <v>2566</v>
      </c>
      <c r="M205" s="234"/>
    </row>
    <row r="206" spans="2:13" ht="72">
      <c r="B206" s="217">
        <v>200</v>
      </c>
      <c r="C206" s="246" t="s">
        <v>2575</v>
      </c>
      <c r="D206" s="246" t="s">
        <v>2634</v>
      </c>
      <c r="E206" s="122" t="s">
        <v>2403</v>
      </c>
      <c r="F206" s="124" t="s">
        <v>2971</v>
      </c>
      <c r="G206" s="125" t="s">
        <v>3016</v>
      </c>
      <c r="H206" s="125" t="s">
        <v>3019</v>
      </c>
      <c r="I206" s="125">
        <v>2012</v>
      </c>
      <c r="J206" s="124" t="s">
        <v>3020</v>
      </c>
      <c r="K206" s="125">
        <v>1</v>
      </c>
      <c r="L206" s="125" t="s">
        <v>2566</v>
      </c>
      <c r="M206" s="234"/>
    </row>
    <row r="207" spans="2:13" ht="72">
      <c r="B207" s="217">
        <v>201</v>
      </c>
      <c r="C207" s="246" t="s">
        <v>2575</v>
      </c>
      <c r="D207" s="246" t="s">
        <v>2634</v>
      </c>
      <c r="E207" s="122" t="s">
        <v>2403</v>
      </c>
      <c r="F207" s="124" t="s">
        <v>2971</v>
      </c>
      <c r="G207" s="125" t="s">
        <v>3016</v>
      </c>
      <c r="H207" s="125" t="s">
        <v>3021</v>
      </c>
      <c r="I207" s="125">
        <v>2014</v>
      </c>
      <c r="J207" s="124" t="s">
        <v>3022</v>
      </c>
      <c r="K207" s="125">
        <v>1</v>
      </c>
      <c r="L207" s="125" t="s">
        <v>2566</v>
      </c>
      <c r="M207" s="234"/>
    </row>
    <row r="208" spans="2:13" ht="129.6">
      <c r="B208" s="217">
        <v>202</v>
      </c>
      <c r="C208" s="246" t="s">
        <v>2575</v>
      </c>
      <c r="D208" s="246" t="s">
        <v>2634</v>
      </c>
      <c r="E208" s="122" t="s">
        <v>2403</v>
      </c>
      <c r="F208" s="124" t="s">
        <v>2971</v>
      </c>
      <c r="G208" s="125" t="s">
        <v>3016</v>
      </c>
      <c r="H208" s="125" t="s">
        <v>3023</v>
      </c>
      <c r="I208" s="125">
        <v>2014</v>
      </c>
      <c r="J208" s="124" t="s">
        <v>3024</v>
      </c>
      <c r="K208" s="125">
        <v>3</v>
      </c>
      <c r="L208" s="125" t="s">
        <v>2566</v>
      </c>
      <c r="M208" s="234"/>
    </row>
    <row r="209" spans="2:13" ht="72">
      <c r="B209" s="217">
        <v>203</v>
      </c>
      <c r="C209" s="246" t="s">
        <v>2575</v>
      </c>
      <c r="D209" s="246" t="s">
        <v>2634</v>
      </c>
      <c r="E209" s="122" t="s">
        <v>2403</v>
      </c>
      <c r="F209" s="124" t="s">
        <v>2971</v>
      </c>
      <c r="G209" s="125" t="s">
        <v>3016</v>
      </c>
      <c r="H209" s="125" t="s">
        <v>3025</v>
      </c>
      <c r="I209" s="125">
        <v>2020</v>
      </c>
      <c r="J209" s="125" t="s">
        <v>3026</v>
      </c>
      <c r="K209" s="125">
        <v>1</v>
      </c>
      <c r="L209" s="125" t="s">
        <v>2566</v>
      </c>
      <c r="M209" s="234"/>
    </row>
    <row r="210" spans="2:13" ht="72">
      <c r="B210" s="217">
        <v>204</v>
      </c>
      <c r="C210" s="246" t="s">
        <v>2575</v>
      </c>
      <c r="D210" s="246" t="s">
        <v>2634</v>
      </c>
      <c r="E210" s="122" t="s">
        <v>2403</v>
      </c>
      <c r="F210" s="124" t="s">
        <v>2971</v>
      </c>
      <c r="G210" s="125" t="s">
        <v>3016</v>
      </c>
      <c r="H210" s="125" t="s">
        <v>3027</v>
      </c>
      <c r="I210" s="125">
        <v>2013</v>
      </c>
      <c r="J210" s="125" t="s">
        <v>3028</v>
      </c>
      <c r="K210" s="125">
        <v>1</v>
      </c>
      <c r="L210" s="125" t="s">
        <v>2566</v>
      </c>
      <c r="M210" s="234"/>
    </row>
    <row r="211" spans="2:13" ht="72">
      <c r="B211" s="217">
        <v>205</v>
      </c>
      <c r="C211" s="246" t="s">
        <v>2575</v>
      </c>
      <c r="D211" s="246" t="s">
        <v>2634</v>
      </c>
      <c r="E211" s="122" t="s">
        <v>2403</v>
      </c>
      <c r="F211" s="124" t="s">
        <v>2971</v>
      </c>
      <c r="G211" s="125" t="s">
        <v>3016</v>
      </c>
      <c r="H211" s="125" t="s">
        <v>3029</v>
      </c>
      <c r="I211" s="125">
        <v>2014</v>
      </c>
      <c r="J211" s="124" t="s">
        <v>3030</v>
      </c>
      <c r="K211" s="125">
        <v>13</v>
      </c>
      <c r="L211" s="125" t="s">
        <v>2566</v>
      </c>
      <c r="M211" s="234"/>
    </row>
    <row r="212" spans="2:13" ht="100.8">
      <c r="B212" s="217">
        <v>206</v>
      </c>
      <c r="C212" s="246" t="s">
        <v>2575</v>
      </c>
      <c r="D212" s="246" t="s">
        <v>2634</v>
      </c>
      <c r="E212" s="122" t="s">
        <v>2403</v>
      </c>
      <c r="F212" s="254" t="s">
        <v>2971</v>
      </c>
      <c r="G212" s="255" t="s">
        <v>3016</v>
      </c>
      <c r="H212" s="255" t="s">
        <v>3031</v>
      </c>
      <c r="I212" s="255">
        <v>2014</v>
      </c>
      <c r="J212" s="255" t="s">
        <v>27</v>
      </c>
      <c r="K212" s="255">
        <v>2</v>
      </c>
      <c r="L212" s="255" t="s">
        <v>2566</v>
      </c>
      <c r="M212" s="234"/>
    </row>
    <row r="213" spans="2:13" ht="72">
      <c r="B213" s="217">
        <v>207</v>
      </c>
      <c r="C213" s="246" t="s">
        <v>2575</v>
      </c>
      <c r="D213" s="246" t="s">
        <v>2634</v>
      </c>
      <c r="E213" s="122" t="s">
        <v>2402</v>
      </c>
      <c r="F213" s="124" t="s">
        <v>2971</v>
      </c>
      <c r="G213" s="125" t="s">
        <v>3032</v>
      </c>
      <c r="H213" s="125" t="s">
        <v>3033</v>
      </c>
      <c r="I213" s="125">
        <v>2006</v>
      </c>
      <c r="J213" s="124" t="s">
        <v>2692</v>
      </c>
      <c r="K213" s="125">
        <v>24</v>
      </c>
      <c r="L213" s="125" t="s">
        <v>2566</v>
      </c>
      <c r="M213" s="234"/>
    </row>
    <row r="214" spans="2:13" ht="72">
      <c r="B214" s="217">
        <v>208</v>
      </c>
      <c r="C214" s="246" t="s">
        <v>2575</v>
      </c>
      <c r="D214" s="246" t="s">
        <v>2634</v>
      </c>
      <c r="E214" s="122" t="s">
        <v>2402</v>
      </c>
      <c r="F214" s="124" t="s">
        <v>2971</v>
      </c>
      <c r="G214" s="125" t="s">
        <v>3032</v>
      </c>
      <c r="H214" s="125" t="s">
        <v>3034</v>
      </c>
      <c r="I214" s="125">
        <v>2006</v>
      </c>
      <c r="J214" s="124" t="s">
        <v>2692</v>
      </c>
      <c r="K214" s="125">
        <v>14</v>
      </c>
      <c r="L214" s="125" t="s">
        <v>2566</v>
      </c>
      <c r="M214" s="234"/>
    </row>
    <row r="215" spans="2:13" ht="72">
      <c r="B215" s="217">
        <v>209</v>
      </c>
      <c r="C215" s="246" t="s">
        <v>2575</v>
      </c>
      <c r="D215" s="246" t="s">
        <v>2634</v>
      </c>
      <c r="E215" s="122" t="s">
        <v>2402</v>
      </c>
      <c r="F215" s="124" t="s">
        <v>2971</v>
      </c>
      <c r="G215" s="125" t="s">
        <v>3032</v>
      </c>
      <c r="H215" s="125" t="s">
        <v>3035</v>
      </c>
      <c r="I215" s="125">
        <v>2012</v>
      </c>
      <c r="J215" s="124" t="s">
        <v>3020</v>
      </c>
      <c r="K215" s="125">
        <v>1</v>
      </c>
      <c r="L215" s="125" t="s">
        <v>2566</v>
      </c>
      <c r="M215" s="234"/>
    </row>
    <row r="216" spans="2:13" ht="86.4">
      <c r="B216" s="217">
        <v>210</v>
      </c>
      <c r="C216" s="246" t="s">
        <v>2575</v>
      </c>
      <c r="D216" s="246" t="s">
        <v>2634</v>
      </c>
      <c r="E216" s="122" t="s">
        <v>120</v>
      </c>
      <c r="F216" s="254" t="s">
        <v>2971</v>
      </c>
      <c r="G216" s="255" t="s">
        <v>3036</v>
      </c>
      <c r="H216" s="255" t="s">
        <v>3037</v>
      </c>
      <c r="I216" s="255">
        <v>2003</v>
      </c>
      <c r="J216" s="254" t="s">
        <v>3038</v>
      </c>
      <c r="K216" s="255">
        <v>36</v>
      </c>
      <c r="L216" s="255" t="s">
        <v>2566</v>
      </c>
      <c r="M216" s="215"/>
    </row>
    <row r="217" spans="2:13" ht="72">
      <c r="B217" s="217">
        <v>211</v>
      </c>
      <c r="C217" s="246" t="s">
        <v>2575</v>
      </c>
      <c r="D217" s="246" t="s">
        <v>2634</v>
      </c>
      <c r="E217" s="247" t="s">
        <v>2401</v>
      </c>
      <c r="F217" s="124" t="s">
        <v>2971</v>
      </c>
      <c r="G217" s="125" t="s">
        <v>3039</v>
      </c>
      <c r="H217" s="125" t="s">
        <v>3017</v>
      </c>
      <c r="I217" s="125">
        <v>2006</v>
      </c>
      <c r="J217" s="124" t="s">
        <v>2692</v>
      </c>
      <c r="K217" s="125">
        <v>24</v>
      </c>
      <c r="L217" s="125" t="s">
        <v>2566</v>
      </c>
      <c r="M217" s="234"/>
    </row>
    <row r="218" spans="2:13" ht="72">
      <c r="B218" s="217">
        <v>212</v>
      </c>
      <c r="C218" s="246" t="s">
        <v>2575</v>
      </c>
      <c r="D218" s="246" t="s">
        <v>2634</v>
      </c>
      <c r="E218" s="247" t="s">
        <v>2401</v>
      </c>
      <c r="F218" s="124" t="s">
        <v>2971</v>
      </c>
      <c r="G218" s="125" t="s">
        <v>3039</v>
      </c>
      <c r="H218" s="125" t="s">
        <v>3018</v>
      </c>
      <c r="I218" s="125">
        <v>2006</v>
      </c>
      <c r="J218" s="124" t="s">
        <v>2692</v>
      </c>
      <c r="K218" s="125">
        <v>16</v>
      </c>
      <c r="L218" s="125" t="s">
        <v>2566</v>
      </c>
      <c r="M218" s="234"/>
    </row>
    <row r="219" spans="2:13" ht="72">
      <c r="B219" s="217">
        <v>213</v>
      </c>
      <c r="C219" s="246" t="s">
        <v>2575</v>
      </c>
      <c r="D219" s="246" t="s">
        <v>2634</v>
      </c>
      <c r="E219" s="247" t="s">
        <v>2401</v>
      </c>
      <c r="F219" s="124" t="s">
        <v>2971</v>
      </c>
      <c r="G219" s="125" t="s">
        <v>3039</v>
      </c>
      <c r="H219" s="125" t="s">
        <v>3040</v>
      </c>
      <c r="I219" s="125">
        <v>2011</v>
      </c>
      <c r="J219" s="124" t="s">
        <v>3041</v>
      </c>
      <c r="K219" s="125">
        <v>1</v>
      </c>
      <c r="L219" s="125" t="s">
        <v>2566</v>
      </c>
      <c r="M219" s="256"/>
    </row>
    <row r="220" spans="2:13" ht="72">
      <c r="B220" s="217">
        <v>214</v>
      </c>
      <c r="C220" s="246" t="s">
        <v>2575</v>
      </c>
      <c r="D220" s="246" t="s">
        <v>2634</v>
      </c>
      <c r="E220" s="247" t="s">
        <v>2405</v>
      </c>
      <c r="F220" s="124" t="s">
        <v>2971</v>
      </c>
      <c r="G220" s="125" t="s">
        <v>3042</v>
      </c>
      <c r="H220" s="125" t="s">
        <v>3043</v>
      </c>
      <c r="I220" s="125">
        <v>2006</v>
      </c>
      <c r="J220" s="124" t="s">
        <v>2692</v>
      </c>
      <c r="K220" s="125">
        <v>24</v>
      </c>
      <c r="L220" s="125" t="s">
        <v>2566</v>
      </c>
      <c r="M220" s="234"/>
    </row>
    <row r="221" spans="2:13" ht="72">
      <c r="B221" s="217">
        <v>215</v>
      </c>
      <c r="C221" s="246" t="s">
        <v>2575</v>
      </c>
      <c r="D221" s="246" t="s">
        <v>2634</v>
      </c>
      <c r="E221" s="247" t="s">
        <v>2405</v>
      </c>
      <c r="F221" s="124" t="s">
        <v>2971</v>
      </c>
      <c r="G221" s="125" t="s">
        <v>3042</v>
      </c>
      <c r="H221" s="125" t="s">
        <v>3044</v>
      </c>
      <c r="I221" s="125">
        <v>2006</v>
      </c>
      <c r="J221" s="124" t="s">
        <v>2692</v>
      </c>
      <c r="K221" s="125">
        <v>16</v>
      </c>
      <c r="L221" s="125" t="s">
        <v>2566</v>
      </c>
      <c r="M221" s="234"/>
    </row>
    <row r="222" spans="2:13" ht="72">
      <c r="B222" s="217">
        <v>216</v>
      </c>
      <c r="C222" s="246" t="s">
        <v>2575</v>
      </c>
      <c r="D222" s="246" t="s">
        <v>2634</v>
      </c>
      <c r="E222" s="247" t="s">
        <v>2405</v>
      </c>
      <c r="F222" s="124" t="s">
        <v>2971</v>
      </c>
      <c r="G222" s="125" t="s">
        <v>3042</v>
      </c>
      <c r="H222" s="125" t="s">
        <v>3045</v>
      </c>
      <c r="I222" s="125">
        <v>2012</v>
      </c>
      <c r="J222" s="124" t="s">
        <v>3020</v>
      </c>
      <c r="K222" s="125">
        <v>1</v>
      </c>
      <c r="L222" s="125" t="s">
        <v>2566</v>
      </c>
      <c r="M222" s="234"/>
    </row>
    <row r="223" spans="2:13" ht="72">
      <c r="B223" s="217">
        <v>217</v>
      </c>
      <c r="C223" s="246" t="s">
        <v>2575</v>
      </c>
      <c r="D223" s="246" t="s">
        <v>2634</v>
      </c>
      <c r="E223" s="247" t="s">
        <v>2405</v>
      </c>
      <c r="F223" s="124" t="s">
        <v>2971</v>
      </c>
      <c r="G223" s="125" t="s">
        <v>3042</v>
      </c>
      <c r="H223" s="125" t="s">
        <v>2726</v>
      </c>
      <c r="I223" s="125">
        <v>2013</v>
      </c>
      <c r="J223" s="124" t="s">
        <v>3046</v>
      </c>
      <c r="K223" s="125">
        <v>10</v>
      </c>
      <c r="L223" s="125" t="s">
        <v>2566</v>
      </c>
      <c r="M223" s="234"/>
    </row>
    <row r="224" spans="2:13" ht="86.4">
      <c r="B224" s="217">
        <v>218</v>
      </c>
      <c r="C224" s="246" t="s">
        <v>2575</v>
      </c>
      <c r="D224" s="246" t="s">
        <v>2634</v>
      </c>
      <c r="E224" s="247" t="s">
        <v>2408</v>
      </c>
      <c r="F224" s="254" t="s">
        <v>2971</v>
      </c>
      <c r="G224" s="255" t="s">
        <v>3047</v>
      </c>
      <c r="H224" s="255" t="s">
        <v>3048</v>
      </c>
      <c r="I224" s="255">
        <v>2003</v>
      </c>
      <c r="J224" s="254" t="s">
        <v>3038</v>
      </c>
      <c r="K224" s="255">
        <v>29</v>
      </c>
      <c r="L224" s="255" t="s">
        <v>2566</v>
      </c>
      <c r="M224" s="234"/>
    </row>
    <row r="225" spans="2:13" ht="72">
      <c r="B225" s="217">
        <v>219</v>
      </c>
      <c r="C225" s="246" t="s">
        <v>2575</v>
      </c>
      <c r="D225" s="246" t="s">
        <v>2634</v>
      </c>
      <c r="E225" s="247" t="s">
        <v>2408</v>
      </c>
      <c r="F225" s="254" t="s">
        <v>2971</v>
      </c>
      <c r="G225" s="255" t="s">
        <v>3047</v>
      </c>
      <c r="H225" s="255" t="s">
        <v>3049</v>
      </c>
      <c r="I225" s="255">
        <v>2012</v>
      </c>
      <c r="J225" s="254" t="s">
        <v>3020</v>
      </c>
      <c r="K225" s="255">
        <v>1</v>
      </c>
      <c r="L225" s="255" t="s">
        <v>2566</v>
      </c>
      <c r="M225" s="234"/>
    </row>
    <row r="226" spans="2:13" ht="115.2">
      <c r="B226" s="217">
        <v>220</v>
      </c>
      <c r="C226" s="246" t="s">
        <v>2575</v>
      </c>
      <c r="D226" s="246" t="s">
        <v>2634</v>
      </c>
      <c r="E226" s="247" t="s">
        <v>2408</v>
      </c>
      <c r="F226" s="254" t="s">
        <v>2971</v>
      </c>
      <c r="G226" s="255" t="s">
        <v>3047</v>
      </c>
      <c r="H226" s="255" t="s">
        <v>3050</v>
      </c>
      <c r="I226" s="125">
        <v>2007</v>
      </c>
      <c r="J226" s="124" t="s">
        <v>2692</v>
      </c>
      <c r="K226" s="125">
        <v>25</v>
      </c>
      <c r="L226" s="255" t="s">
        <v>2566</v>
      </c>
      <c r="M226" s="234"/>
    </row>
    <row r="227" spans="2:13" ht="72">
      <c r="B227" s="217">
        <v>221</v>
      </c>
      <c r="C227" s="246" t="s">
        <v>2575</v>
      </c>
      <c r="D227" s="246" t="s">
        <v>2634</v>
      </c>
      <c r="E227" s="247" t="s">
        <v>2409</v>
      </c>
      <c r="F227" s="124" t="s">
        <v>2971</v>
      </c>
      <c r="G227" s="125" t="s">
        <v>3051</v>
      </c>
      <c r="H227" s="125" t="s">
        <v>3052</v>
      </c>
      <c r="I227" s="125">
        <v>2006</v>
      </c>
      <c r="J227" s="124" t="s">
        <v>2692</v>
      </c>
      <c r="K227" s="125">
        <v>24</v>
      </c>
      <c r="L227" s="125" t="s">
        <v>2566</v>
      </c>
      <c r="M227" s="234"/>
    </row>
    <row r="228" spans="2:13" ht="72">
      <c r="B228" s="217">
        <v>222</v>
      </c>
      <c r="C228" s="246" t="s">
        <v>2575</v>
      </c>
      <c r="D228" s="246" t="s">
        <v>2634</v>
      </c>
      <c r="E228" s="247" t="s">
        <v>2409</v>
      </c>
      <c r="F228" s="124" t="s">
        <v>2971</v>
      </c>
      <c r="G228" s="125" t="s">
        <v>3051</v>
      </c>
      <c r="H228" s="125" t="s">
        <v>3053</v>
      </c>
      <c r="I228" s="125">
        <v>2006</v>
      </c>
      <c r="J228" s="124" t="s">
        <v>2692</v>
      </c>
      <c r="K228" s="125">
        <v>14</v>
      </c>
      <c r="L228" s="125" t="s">
        <v>2566</v>
      </c>
      <c r="M228" s="234"/>
    </row>
    <row r="229" spans="2:13" ht="72">
      <c r="B229" s="217">
        <v>223</v>
      </c>
      <c r="C229" s="246" t="s">
        <v>2575</v>
      </c>
      <c r="D229" s="246" t="s">
        <v>2634</v>
      </c>
      <c r="E229" s="247" t="s">
        <v>2409</v>
      </c>
      <c r="F229" s="124" t="s">
        <v>2971</v>
      </c>
      <c r="G229" s="125" t="s">
        <v>3051</v>
      </c>
      <c r="H229" s="125" t="s">
        <v>3054</v>
      </c>
      <c r="I229" s="125">
        <v>2011</v>
      </c>
      <c r="J229" s="124" t="s">
        <v>3020</v>
      </c>
      <c r="K229" s="125">
        <v>1</v>
      </c>
      <c r="L229" s="125" t="s">
        <v>2566</v>
      </c>
      <c r="M229" s="234"/>
    </row>
    <row r="230" spans="2:13" ht="72">
      <c r="B230" s="217">
        <v>224</v>
      </c>
      <c r="C230" s="246" t="s">
        <v>2575</v>
      </c>
      <c r="D230" s="246" t="s">
        <v>2634</v>
      </c>
      <c r="E230" s="247" t="s">
        <v>2409</v>
      </c>
      <c r="F230" s="124" t="s">
        <v>2971</v>
      </c>
      <c r="G230" s="125" t="s">
        <v>3051</v>
      </c>
      <c r="H230" s="125" t="s">
        <v>3055</v>
      </c>
      <c r="I230" s="125">
        <v>2013</v>
      </c>
      <c r="J230" s="124" t="s">
        <v>3056</v>
      </c>
      <c r="K230" s="125">
        <v>8</v>
      </c>
      <c r="L230" s="125" t="s">
        <v>2566</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0" t="s">
        <v>1368</v>
      </c>
      <c r="B1" s="801"/>
      <c r="C1" s="801"/>
      <c r="D1" s="801"/>
      <c r="E1" s="801"/>
      <c r="F1" s="801"/>
      <c r="G1" s="801"/>
      <c r="H1" s="801"/>
      <c r="I1" s="801"/>
      <c r="J1" s="801"/>
      <c r="K1" s="801"/>
      <c r="L1" s="801"/>
      <c r="M1" s="801"/>
      <c r="N1" s="80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47">
        <v>1</v>
      </c>
      <c r="B4" s="1">
        <v>2</v>
      </c>
      <c r="C4" s="1">
        <v>3</v>
      </c>
      <c r="D4" s="1">
        <v>4</v>
      </c>
      <c r="E4" s="1">
        <v>5</v>
      </c>
      <c r="F4" s="1">
        <v>6</v>
      </c>
      <c r="G4" s="1">
        <v>7</v>
      </c>
      <c r="H4" s="1">
        <v>8</v>
      </c>
      <c r="I4" s="1">
        <v>9</v>
      </c>
      <c r="J4" s="1">
        <v>10</v>
      </c>
      <c r="K4" s="1">
        <v>11</v>
      </c>
      <c r="L4" s="1">
        <v>12</v>
      </c>
      <c r="M4" s="1">
        <v>13</v>
      </c>
      <c r="N4" s="446">
        <v>14</v>
      </c>
    </row>
    <row r="5" spans="1:14" s="34" customFormat="1" ht="34.5" customHeight="1">
      <c r="A5" s="505" t="s">
        <v>1331</v>
      </c>
      <c r="B5" s="92" t="s">
        <v>1332</v>
      </c>
      <c r="C5" s="92" t="s">
        <v>902</v>
      </c>
      <c r="D5" s="92">
        <v>1</v>
      </c>
      <c r="E5" s="76">
        <v>2</v>
      </c>
      <c r="F5" s="12" t="s">
        <v>1362</v>
      </c>
      <c r="G5" s="12">
        <v>40</v>
      </c>
      <c r="H5" s="76" t="s">
        <v>1334</v>
      </c>
      <c r="I5" s="12">
        <v>40.799999999999997</v>
      </c>
      <c r="J5" s="92" t="s">
        <v>784</v>
      </c>
      <c r="K5" s="12">
        <v>50</v>
      </c>
      <c r="L5" s="72">
        <v>5</v>
      </c>
      <c r="M5" s="12"/>
      <c r="N5" s="508" t="s">
        <v>1335</v>
      </c>
    </row>
    <row r="6" spans="1:14" ht="26.4">
      <c r="A6" s="505" t="s">
        <v>1331</v>
      </c>
      <c r="B6" s="92" t="s">
        <v>1332</v>
      </c>
      <c r="C6" s="92" t="s">
        <v>902</v>
      </c>
      <c r="D6" s="92">
        <v>1</v>
      </c>
      <c r="E6" s="76">
        <v>2</v>
      </c>
      <c r="F6" s="12" t="s">
        <v>1363</v>
      </c>
      <c r="G6" s="12">
        <v>40</v>
      </c>
      <c r="H6" s="76" t="s">
        <v>1334</v>
      </c>
      <c r="I6" s="12">
        <v>40.799999999999997</v>
      </c>
      <c r="J6" s="92" t="s">
        <v>784</v>
      </c>
      <c r="K6" s="12">
        <v>50</v>
      </c>
      <c r="L6" s="72">
        <v>5</v>
      </c>
      <c r="M6" s="12"/>
      <c r="N6" s="508" t="s">
        <v>1335</v>
      </c>
    </row>
    <row r="7" spans="1:14" ht="19.8">
      <c r="A7" s="505" t="s">
        <v>1337</v>
      </c>
      <c r="B7" s="92" t="s">
        <v>1062</v>
      </c>
      <c r="C7" s="92" t="s">
        <v>717</v>
      </c>
      <c r="D7" s="92">
        <v>13</v>
      </c>
      <c r="E7" s="76">
        <v>1</v>
      </c>
      <c r="F7" s="12" t="s">
        <v>1338</v>
      </c>
      <c r="G7" s="12">
        <v>41</v>
      </c>
      <c r="H7" s="92" t="s">
        <v>899</v>
      </c>
      <c r="I7" s="12">
        <v>6</v>
      </c>
      <c r="J7" s="92" t="s">
        <v>36</v>
      </c>
      <c r="K7" s="12">
        <v>50</v>
      </c>
      <c r="L7" s="72">
        <v>2</v>
      </c>
      <c r="M7" s="12"/>
      <c r="N7" s="508" t="s">
        <v>1335</v>
      </c>
    </row>
    <row r="8" spans="1:14" ht="19.8">
      <c r="A8" s="506" t="s">
        <v>1359</v>
      </c>
      <c r="B8" s="72" t="s">
        <v>1340</v>
      </c>
      <c r="C8" s="92" t="s">
        <v>898</v>
      </c>
      <c r="D8" s="92">
        <v>10</v>
      </c>
      <c r="E8" s="76">
        <v>1</v>
      </c>
      <c r="F8" s="12" t="s">
        <v>1364</v>
      </c>
      <c r="G8" s="12">
        <v>41</v>
      </c>
      <c r="H8" s="92" t="s">
        <v>899</v>
      </c>
      <c r="I8" s="12">
        <v>7</v>
      </c>
      <c r="J8" s="92" t="s">
        <v>36</v>
      </c>
      <c r="K8" s="12">
        <v>50</v>
      </c>
      <c r="L8" s="72">
        <v>3.9</v>
      </c>
      <c r="M8" s="12"/>
      <c r="N8" s="508" t="s">
        <v>1335</v>
      </c>
    </row>
    <row r="9" spans="1:14" ht="19.8">
      <c r="A9" s="513" t="s">
        <v>1032</v>
      </c>
      <c r="B9" s="514" t="s">
        <v>1082</v>
      </c>
      <c r="C9" s="514"/>
      <c r="D9" s="366">
        <v>10</v>
      </c>
      <c r="E9" s="364">
        <v>1</v>
      </c>
      <c r="F9" s="364" t="s">
        <v>1338</v>
      </c>
      <c r="G9" s="364">
        <v>41</v>
      </c>
      <c r="H9" s="514" t="s">
        <v>899</v>
      </c>
      <c r="I9" s="364">
        <v>6</v>
      </c>
      <c r="J9" s="514"/>
      <c r="K9" s="364">
        <v>50</v>
      </c>
      <c r="L9" s="515"/>
      <c r="M9" s="364"/>
      <c r="N9" s="516" t="s">
        <v>1365</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803" t="s">
        <v>1395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47">
        <v>1</v>
      </c>
      <c r="B4" s="1">
        <v>2</v>
      </c>
      <c r="C4" s="1">
        <v>3</v>
      </c>
      <c r="D4" s="1">
        <v>4</v>
      </c>
      <c r="E4" s="1">
        <v>5</v>
      </c>
      <c r="F4" s="1">
        <v>6</v>
      </c>
      <c r="G4" s="1">
        <v>7</v>
      </c>
      <c r="H4" s="1">
        <v>8</v>
      </c>
      <c r="I4" s="1">
        <v>9</v>
      </c>
      <c r="J4" s="1">
        <v>10</v>
      </c>
      <c r="K4" s="1">
        <v>11</v>
      </c>
      <c r="L4" s="1">
        <v>12</v>
      </c>
      <c r="M4" s="1">
        <v>13</v>
      </c>
      <c r="N4" s="446">
        <v>14</v>
      </c>
    </row>
    <row r="5" spans="1:14" ht="35.25" customHeight="1">
      <c r="A5" s="296" t="s">
        <v>1369</v>
      </c>
      <c r="B5" s="4" t="s">
        <v>1407</v>
      </c>
      <c r="C5" s="4" t="s">
        <v>1317</v>
      </c>
      <c r="D5" s="4">
        <v>1</v>
      </c>
      <c r="E5" s="4">
        <v>1</v>
      </c>
      <c r="F5" s="4">
        <v>63</v>
      </c>
      <c r="G5" s="4">
        <v>25</v>
      </c>
      <c r="H5" s="3" t="s">
        <v>1396</v>
      </c>
      <c r="I5" s="4"/>
      <c r="J5" s="4" t="s">
        <v>1370</v>
      </c>
      <c r="K5" s="4">
        <v>65</v>
      </c>
      <c r="L5" s="4"/>
      <c r="M5" s="4"/>
      <c r="N5" s="8" t="s">
        <v>1371</v>
      </c>
    </row>
    <row r="6" spans="1:14" ht="26.4">
      <c r="A6" s="312" t="s">
        <v>1372</v>
      </c>
      <c r="B6" s="14"/>
      <c r="C6" s="35"/>
      <c r="D6" s="37"/>
      <c r="E6" s="35">
        <v>1</v>
      </c>
      <c r="F6" s="35">
        <v>28</v>
      </c>
      <c r="G6" s="35">
        <v>37.5</v>
      </c>
      <c r="H6" s="3" t="s">
        <v>1399</v>
      </c>
      <c r="I6" s="35"/>
      <c r="J6" s="35" t="s">
        <v>1373</v>
      </c>
      <c r="K6" s="35">
        <v>70</v>
      </c>
      <c r="L6" s="35"/>
      <c r="M6" s="35"/>
      <c r="N6" s="517" t="s">
        <v>1189</v>
      </c>
    </row>
    <row r="7" spans="1:14" ht="26.4">
      <c r="A7" s="312" t="s">
        <v>1374</v>
      </c>
      <c r="B7" s="14" t="s">
        <v>1406</v>
      </c>
      <c r="C7" s="35" t="s">
        <v>902</v>
      </c>
      <c r="D7" s="37" t="s">
        <v>1375</v>
      </c>
      <c r="E7" s="35">
        <v>2</v>
      </c>
      <c r="F7" s="35">
        <v>271</v>
      </c>
      <c r="G7" s="35">
        <v>40</v>
      </c>
      <c r="H7" s="35" t="s">
        <v>1400</v>
      </c>
      <c r="I7" s="35">
        <v>40.299999999999997</v>
      </c>
      <c r="J7" s="35" t="s">
        <v>784</v>
      </c>
      <c r="K7" s="35">
        <v>80</v>
      </c>
      <c r="L7" s="35"/>
      <c r="M7" s="35"/>
      <c r="N7" s="517" t="s">
        <v>59</v>
      </c>
    </row>
    <row r="8" spans="1:14" ht="33" customHeight="1">
      <c r="A8" s="312" t="s">
        <v>1376</v>
      </c>
      <c r="B8" s="14" t="s">
        <v>1408</v>
      </c>
      <c r="C8" s="35" t="s">
        <v>902</v>
      </c>
      <c r="D8" s="37" t="s">
        <v>1375</v>
      </c>
      <c r="E8" s="35">
        <v>2</v>
      </c>
      <c r="F8" s="35">
        <v>358</v>
      </c>
      <c r="G8" s="35">
        <v>40</v>
      </c>
      <c r="H8" s="35" t="s">
        <v>1400</v>
      </c>
      <c r="I8" s="35">
        <v>40.299999999999997</v>
      </c>
      <c r="J8" s="35" t="s">
        <v>784</v>
      </c>
      <c r="K8" s="35">
        <v>80</v>
      </c>
      <c r="L8" s="35"/>
      <c r="M8" s="35"/>
      <c r="N8" s="517" t="s">
        <v>59</v>
      </c>
    </row>
    <row r="9" spans="1:14" ht="33.75" customHeight="1">
      <c r="A9" s="312" t="s">
        <v>1377</v>
      </c>
      <c r="B9" s="72"/>
      <c r="C9" s="58"/>
      <c r="D9" s="6"/>
      <c r="E9" s="3">
        <v>3</v>
      </c>
      <c r="F9" s="58" t="s">
        <v>1378</v>
      </c>
      <c r="G9" s="58">
        <v>48</v>
      </c>
      <c r="H9" s="3" t="s">
        <v>1401</v>
      </c>
      <c r="I9" s="58"/>
      <c r="J9" s="3" t="s">
        <v>1379</v>
      </c>
      <c r="K9" s="58">
        <v>80</v>
      </c>
      <c r="L9" s="97"/>
      <c r="M9" s="58"/>
      <c r="N9" s="517" t="s">
        <v>1189</v>
      </c>
    </row>
    <row r="10" spans="1:14" ht="30" customHeight="1">
      <c r="A10" s="312" t="s">
        <v>1380</v>
      </c>
      <c r="B10" s="72" t="s">
        <v>1409</v>
      </c>
      <c r="C10" s="58" t="s">
        <v>1414</v>
      </c>
      <c r="D10" s="6">
        <v>1</v>
      </c>
      <c r="E10" s="3">
        <v>1</v>
      </c>
      <c r="F10" s="58" t="s">
        <v>1381</v>
      </c>
      <c r="G10" s="58">
        <v>46.5</v>
      </c>
      <c r="H10" s="3" t="s">
        <v>1402</v>
      </c>
      <c r="I10" s="58">
        <v>17.2</v>
      </c>
      <c r="J10" s="6" t="s">
        <v>1382</v>
      </c>
      <c r="K10" s="58">
        <v>80</v>
      </c>
      <c r="L10" s="97"/>
      <c r="M10" s="58"/>
      <c r="N10" s="517" t="s">
        <v>1383</v>
      </c>
    </row>
    <row r="11" spans="1:14" ht="28.5" customHeight="1">
      <c r="A11" s="501" t="s">
        <v>1384</v>
      </c>
      <c r="B11" s="100"/>
      <c r="C11" s="6" t="s">
        <v>1385</v>
      </c>
      <c r="D11" s="6">
        <v>0.2</v>
      </c>
      <c r="E11" s="98">
        <v>1</v>
      </c>
      <c r="F11" s="6">
        <v>223</v>
      </c>
      <c r="G11" s="58">
        <v>53</v>
      </c>
      <c r="H11" s="3" t="s">
        <v>1403</v>
      </c>
      <c r="I11" s="6">
        <v>38.6</v>
      </c>
      <c r="J11" s="6" t="s">
        <v>1386</v>
      </c>
      <c r="K11" s="98"/>
      <c r="L11" s="98"/>
      <c r="M11" s="98"/>
      <c r="N11" s="517" t="s">
        <v>1383</v>
      </c>
    </row>
    <row r="12" spans="1:14" ht="43.5" customHeight="1">
      <c r="A12" s="501" t="s">
        <v>1342</v>
      </c>
      <c r="B12" s="3" t="s">
        <v>1410</v>
      </c>
      <c r="C12" s="6" t="s">
        <v>1155</v>
      </c>
      <c r="D12" s="6">
        <v>4</v>
      </c>
      <c r="E12" s="6">
        <v>2</v>
      </c>
      <c r="F12" s="6">
        <v>177</v>
      </c>
      <c r="G12" s="6">
        <v>60</v>
      </c>
      <c r="H12" s="3" t="s">
        <v>1404</v>
      </c>
      <c r="I12" s="6">
        <v>39</v>
      </c>
      <c r="J12" s="6" t="s">
        <v>1388</v>
      </c>
      <c r="K12" s="6">
        <v>100</v>
      </c>
      <c r="L12" s="98"/>
      <c r="M12" s="98"/>
      <c r="N12" s="517" t="s">
        <v>27</v>
      </c>
    </row>
    <row r="13" spans="1:14" ht="26.4">
      <c r="A13" s="312" t="s">
        <v>1405</v>
      </c>
      <c r="B13" s="3" t="s">
        <v>1411</v>
      </c>
      <c r="C13" s="6" t="s">
        <v>889</v>
      </c>
      <c r="D13" s="6">
        <v>2</v>
      </c>
      <c r="E13" s="6">
        <v>1</v>
      </c>
      <c r="F13" s="6" t="s">
        <v>40</v>
      </c>
      <c r="G13" s="6">
        <v>62.5</v>
      </c>
      <c r="H13" s="3" t="s">
        <v>1389</v>
      </c>
      <c r="I13" s="6">
        <v>3</v>
      </c>
      <c r="J13" s="6" t="s">
        <v>1390</v>
      </c>
      <c r="K13" s="6">
        <v>105</v>
      </c>
      <c r="L13" s="98"/>
      <c r="M13" s="98"/>
      <c r="N13" s="517" t="s">
        <v>27</v>
      </c>
    </row>
    <row r="14" spans="1:14" ht="79.2">
      <c r="A14" s="501" t="s">
        <v>1391</v>
      </c>
      <c r="B14" s="100" t="s">
        <v>1412</v>
      </c>
      <c r="C14" s="6" t="s">
        <v>1011</v>
      </c>
      <c r="D14" s="6">
        <v>12</v>
      </c>
      <c r="E14" s="6">
        <v>3</v>
      </c>
      <c r="F14" s="6" t="s">
        <v>40</v>
      </c>
      <c r="G14" s="6">
        <v>62.5</v>
      </c>
      <c r="H14" s="3" t="s">
        <v>1398</v>
      </c>
      <c r="I14" s="6">
        <v>4</v>
      </c>
      <c r="J14" s="6" t="s">
        <v>1392</v>
      </c>
      <c r="K14" s="6">
        <v>105</v>
      </c>
      <c r="L14" s="98"/>
      <c r="M14" s="98"/>
      <c r="N14" s="517" t="s">
        <v>27</v>
      </c>
    </row>
    <row r="15" spans="1:14" ht="26.4">
      <c r="A15" s="518" t="s">
        <v>1393</v>
      </c>
      <c r="B15" s="278" t="s">
        <v>1413</v>
      </c>
      <c r="C15" s="277" t="s">
        <v>972</v>
      </c>
      <c r="D15" s="277">
        <v>16.760000000000002</v>
      </c>
      <c r="E15" s="277">
        <v>1</v>
      </c>
      <c r="F15" s="277" t="s">
        <v>40</v>
      </c>
      <c r="G15" s="277">
        <v>62.5</v>
      </c>
      <c r="H15" s="276" t="s">
        <v>1397</v>
      </c>
      <c r="I15" s="277">
        <v>6</v>
      </c>
      <c r="J15" s="277" t="s">
        <v>1392</v>
      </c>
      <c r="K15" s="277">
        <v>100</v>
      </c>
      <c r="L15" s="511"/>
      <c r="M15" s="511"/>
      <c r="N15" s="519"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803" t="s">
        <v>2500</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47">
        <v>1</v>
      </c>
      <c r="B4" s="1">
        <v>2</v>
      </c>
      <c r="C4" s="1">
        <v>3</v>
      </c>
      <c r="D4" s="1">
        <v>4</v>
      </c>
      <c r="E4" s="1">
        <v>5</v>
      </c>
      <c r="F4" s="1">
        <v>6</v>
      </c>
      <c r="G4" s="1">
        <v>7</v>
      </c>
      <c r="H4" s="1">
        <v>8</v>
      </c>
      <c r="I4" s="1">
        <v>9</v>
      </c>
      <c r="J4" s="1">
        <v>10</v>
      </c>
      <c r="K4" s="1">
        <v>11</v>
      </c>
      <c r="L4" s="1">
        <v>12</v>
      </c>
      <c r="M4" s="1">
        <v>13</v>
      </c>
      <c r="N4" s="446">
        <v>14</v>
      </c>
    </row>
    <row r="5" spans="1:14" ht="26.4">
      <c r="A5" s="444" t="s">
        <v>1431</v>
      </c>
      <c r="B5" s="72" t="s">
        <v>1432</v>
      </c>
      <c r="C5" s="58" t="s">
        <v>1433</v>
      </c>
      <c r="D5" s="6">
        <v>0.2</v>
      </c>
      <c r="E5" s="3">
        <v>2</v>
      </c>
      <c r="F5" s="58">
        <v>94</v>
      </c>
      <c r="G5" s="58">
        <v>45</v>
      </c>
      <c r="H5" s="3" t="s">
        <v>1517</v>
      </c>
      <c r="I5" s="58">
        <v>40.299999999999997</v>
      </c>
      <c r="J5" s="3" t="s">
        <v>784</v>
      </c>
      <c r="K5" s="58">
        <v>55</v>
      </c>
      <c r="L5" s="97">
        <v>3.7</v>
      </c>
      <c r="M5" s="58">
        <f>I5-L5</f>
        <v>36.599999999999994</v>
      </c>
      <c r="N5" s="517" t="s">
        <v>27</v>
      </c>
    </row>
    <row r="6" spans="1:14" ht="26.4">
      <c r="A6" s="444" t="s">
        <v>1431</v>
      </c>
      <c r="B6" s="72" t="s">
        <v>1432</v>
      </c>
      <c r="C6" s="58" t="s">
        <v>1433</v>
      </c>
      <c r="D6" s="6">
        <v>1</v>
      </c>
      <c r="E6" s="3">
        <v>2</v>
      </c>
      <c r="F6" s="58">
        <v>254</v>
      </c>
      <c r="G6" s="58">
        <v>45</v>
      </c>
      <c r="H6" s="3" t="s">
        <v>1517</v>
      </c>
      <c r="I6" s="58">
        <v>40.299999999999997</v>
      </c>
      <c r="J6" s="3" t="s">
        <v>784</v>
      </c>
      <c r="K6" s="58">
        <v>55</v>
      </c>
      <c r="L6" s="97">
        <v>3.7</v>
      </c>
      <c r="M6" s="58">
        <f>I6-L6</f>
        <v>36.599999999999994</v>
      </c>
      <c r="N6" s="517" t="s">
        <v>27</v>
      </c>
    </row>
    <row r="7" spans="1:14" ht="26.4">
      <c r="A7" s="479" t="s">
        <v>1393</v>
      </c>
      <c r="B7" s="6" t="s">
        <v>1442</v>
      </c>
      <c r="C7" s="6" t="s">
        <v>972</v>
      </c>
      <c r="D7" s="6">
        <v>12</v>
      </c>
      <c r="E7" s="6">
        <v>1</v>
      </c>
      <c r="F7" s="6" t="s">
        <v>40</v>
      </c>
      <c r="G7" s="6">
        <v>73</v>
      </c>
      <c r="H7" s="3" t="s">
        <v>1516</v>
      </c>
      <c r="I7" s="6">
        <v>6</v>
      </c>
      <c r="J7" s="6" t="s">
        <v>36</v>
      </c>
      <c r="K7" s="6">
        <v>68</v>
      </c>
      <c r="L7" s="6">
        <v>6.5</v>
      </c>
      <c r="M7" s="6"/>
      <c r="N7" s="517" t="s">
        <v>27</v>
      </c>
    </row>
    <row r="8" spans="1:14">
      <c r="A8" s="520"/>
      <c r="B8" s="521"/>
      <c r="C8" s="42"/>
      <c r="D8" s="316"/>
      <c r="E8" s="42"/>
      <c r="F8" s="42"/>
      <c r="G8" s="42"/>
      <c r="H8" s="42"/>
      <c r="I8" s="42"/>
      <c r="J8" s="42"/>
      <c r="K8" s="42"/>
      <c r="L8" s="42"/>
      <c r="M8" s="42"/>
      <c r="N8" s="519"/>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803" t="s">
        <v>1513</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47">
        <v>1</v>
      </c>
      <c r="B4" s="1">
        <v>2</v>
      </c>
      <c r="C4" s="1">
        <v>3</v>
      </c>
      <c r="D4" s="1">
        <v>4</v>
      </c>
      <c r="E4" s="1">
        <v>5</v>
      </c>
      <c r="F4" s="1">
        <v>6</v>
      </c>
      <c r="G4" s="1">
        <v>7</v>
      </c>
      <c r="H4" s="1">
        <v>8</v>
      </c>
      <c r="I4" s="1">
        <v>9</v>
      </c>
      <c r="J4" s="1">
        <v>10</v>
      </c>
      <c r="K4" s="1">
        <v>11</v>
      </c>
      <c r="L4" s="1">
        <v>12</v>
      </c>
      <c r="M4" s="1">
        <v>13</v>
      </c>
      <c r="N4" s="446">
        <v>14</v>
      </c>
    </row>
    <row r="5" spans="1:14" ht="42" customHeight="1">
      <c r="A5" s="444" t="s">
        <v>1431</v>
      </c>
      <c r="B5" s="72" t="s">
        <v>1432</v>
      </c>
      <c r="C5" s="58" t="s">
        <v>1433</v>
      </c>
      <c r="D5" s="6">
        <v>0.2</v>
      </c>
      <c r="E5" s="3">
        <v>2</v>
      </c>
      <c r="F5" s="58">
        <v>74</v>
      </c>
      <c r="G5" s="58">
        <v>61</v>
      </c>
      <c r="H5" s="3" t="s">
        <v>1517</v>
      </c>
      <c r="I5" s="58">
        <v>40.299999999999997</v>
      </c>
      <c r="J5" s="3" t="s">
        <v>784</v>
      </c>
      <c r="K5" s="58">
        <v>64</v>
      </c>
      <c r="L5" s="97">
        <v>3.7</v>
      </c>
      <c r="M5" s="58">
        <f>I5-L5</f>
        <v>36.599999999999994</v>
      </c>
      <c r="N5" s="517" t="s">
        <v>27</v>
      </c>
    </row>
    <row r="6" spans="1:14" ht="26.4">
      <c r="A6" s="444" t="s">
        <v>1431</v>
      </c>
      <c r="B6" s="72" t="s">
        <v>1432</v>
      </c>
      <c r="C6" s="58" t="s">
        <v>1433</v>
      </c>
      <c r="D6" s="6">
        <v>1</v>
      </c>
      <c r="E6" s="3">
        <v>2</v>
      </c>
      <c r="F6" s="58">
        <v>218</v>
      </c>
      <c r="G6" s="58">
        <v>61</v>
      </c>
      <c r="H6" s="3" t="s">
        <v>1517</v>
      </c>
      <c r="I6" s="58">
        <v>40.299999999999997</v>
      </c>
      <c r="J6" s="3" t="s">
        <v>784</v>
      </c>
      <c r="K6" s="58">
        <v>64</v>
      </c>
      <c r="L6" s="97">
        <v>3.7</v>
      </c>
      <c r="M6" s="58">
        <f>I6-L6</f>
        <v>36.599999999999994</v>
      </c>
      <c r="N6" s="517" t="s">
        <v>27</v>
      </c>
    </row>
    <row r="7" spans="1:14" ht="26.4">
      <c r="A7" s="444" t="s">
        <v>1514</v>
      </c>
      <c r="B7" s="72" t="s">
        <v>1434</v>
      </c>
      <c r="C7" s="58" t="s">
        <v>1435</v>
      </c>
      <c r="D7" s="6">
        <v>20</v>
      </c>
      <c r="E7" s="3">
        <v>1</v>
      </c>
      <c r="F7" s="58" t="s">
        <v>40</v>
      </c>
      <c r="G7" s="58">
        <v>63</v>
      </c>
      <c r="H7" s="3" t="s">
        <v>1436</v>
      </c>
      <c r="I7" s="58">
        <v>2</v>
      </c>
      <c r="J7" s="3" t="s">
        <v>1437</v>
      </c>
      <c r="K7" s="58">
        <v>62</v>
      </c>
      <c r="L7" s="97">
        <v>4.4000000000000004</v>
      </c>
      <c r="M7" s="58"/>
      <c r="N7" s="517" t="s">
        <v>1438</v>
      </c>
    </row>
    <row r="8" spans="1:14" ht="27.75" customHeight="1">
      <c r="A8" s="444" t="s">
        <v>1359</v>
      </c>
      <c r="B8" s="72" t="s">
        <v>1439</v>
      </c>
      <c r="C8" s="58" t="s">
        <v>1440</v>
      </c>
      <c r="D8" s="6">
        <v>10</v>
      </c>
      <c r="E8" s="3">
        <v>1</v>
      </c>
      <c r="F8" s="58" t="s">
        <v>40</v>
      </c>
      <c r="G8" s="58">
        <v>45</v>
      </c>
      <c r="H8" s="3" t="s">
        <v>1515</v>
      </c>
      <c r="I8" s="58">
        <v>2</v>
      </c>
      <c r="J8" s="3" t="s">
        <v>36</v>
      </c>
      <c r="K8" s="58">
        <v>51</v>
      </c>
      <c r="L8" s="97">
        <v>6.1</v>
      </c>
      <c r="M8" s="58"/>
      <c r="N8" s="517" t="s">
        <v>27</v>
      </c>
    </row>
    <row r="9" spans="1:14" ht="26.4">
      <c r="A9" s="480" t="s">
        <v>1393</v>
      </c>
      <c r="B9" s="277" t="s">
        <v>1442</v>
      </c>
      <c r="C9" s="277" t="s">
        <v>972</v>
      </c>
      <c r="D9" s="277">
        <v>14.5</v>
      </c>
      <c r="E9" s="277">
        <v>1</v>
      </c>
      <c r="F9" s="277" t="s">
        <v>40</v>
      </c>
      <c r="G9" s="277">
        <v>63</v>
      </c>
      <c r="H9" s="276" t="s">
        <v>1516</v>
      </c>
      <c r="I9" s="277">
        <v>6</v>
      </c>
      <c r="J9" s="277" t="s">
        <v>36</v>
      </c>
      <c r="K9" s="277">
        <v>65</v>
      </c>
      <c r="L9" s="277">
        <v>6.5</v>
      </c>
      <c r="M9" s="277"/>
      <c r="N9" s="519"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803" t="s">
        <v>1612</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1431</v>
      </c>
      <c r="B5" s="72" t="s">
        <v>1432</v>
      </c>
      <c r="C5" s="58" t="s">
        <v>1433</v>
      </c>
      <c r="D5" s="6">
        <v>0.5</v>
      </c>
      <c r="E5" s="3">
        <v>2</v>
      </c>
      <c r="F5" s="58">
        <v>317</v>
      </c>
      <c r="G5" s="58">
        <v>33</v>
      </c>
      <c r="H5" s="3" t="s">
        <v>1443</v>
      </c>
      <c r="I5" s="58">
        <v>43.3</v>
      </c>
      <c r="J5" s="3" t="s">
        <v>784</v>
      </c>
      <c r="K5" s="58">
        <v>35</v>
      </c>
      <c r="L5" s="97">
        <v>3.7</v>
      </c>
      <c r="M5" s="58">
        <f>I5-L5</f>
        <v>39.599999999999994</v>
      </c>
      <c r="N5" s="517" t="s">
        <v>27</v>
      </c>
    </row>
    <row r="6" spans="1:14" ht="18.75" customHeight="1">
      <c r="A6" s="444" t="s">
        <v>1431</v>
      </c>
      <c r="B6" s="72" t="s">
        <v>1432</v>
      </c>
      <c r="C6" s="58" t="s">
        <v>1433</v>
      </c>
      <c r="D6" s="6">
        <v>0.5</v>
      </c>
      <c r="E6" s="3">
        <v>2</v>
      </c>
      <c r="F6" s="58">
        <v>137</v>
      </c>
      <c r="G6" s="58">
        <v>64.5</v>
      </c>
      <c r="H6" s="3" t="s">
        <v>1444</v>
      </c>
      <c r="I6" s="58">
        <v>43.3</v>
      </c>
      <c r="J6" s="3" t="s">
        <v>784</v>
      </c>
      <c r="K6" s="58">
        <v>66</v>
      </c>
      <c r="L6" s="97">
        <v>3.7</v>
      </c>
      <c r="M6" s="58">
        <f>I6-L6</f>
        <v>39.599999999999994</v>
      </c>
      <c r="N6" s="517" t="s">
        <v>27</v>
      </c>
    </row>
    <row r="7" spans="1:14" ht="33.75" customHeight="1">
      <c r="A7" s="479" t="s">
        <v>1393</v>
      </c>
      <c r="B7" s="6" t="s">
        <v>1442</v>
      </c>
      <c r="C7" s="6" t="s">
        <v>972</v>
      </c>
      <c r="D7" s="6">
        <v>16</v>
      </c>
      <c r="E7" s="6">
        <v>1</v>
      </c>
      <c r="F7" s="6" t="s">
        <v>40</v>
      </c>
      <c r="G7" s="6">
        <v>67</v>
      </c>
      <c r="H7" s="6" t="s">
        <v>851</v>
      </c>
      <c r="I7" s="6">
        <v>6</v>
      </c>
      <c r="J7" s="6" t="s">
        <v>36</v>
      </c>
      <c r="K7" s="6">
        <v>71</v>
      </c>
      <c r="L7" s="6">
        <v>7.1</v>
      </c>
      <c r="M7" s="6"/>
      <c r="N7" s="517" t="s">
        <v>27</v>
      </c>
    </row>
    <row r="8" spans="1:14" ht="41.25" customHeight="1">
      <c r="A8" s="444" t="s">
        <v>1359</v>
      </c>
      <c r="B8" s="72" t="s">
        <v>1439</v>
      </c>
      <c r="C8" s="5" t="s">
        <v>1440</v>
      </c>
      <c r="D8" s="6">
        <v>10</v>
      </c>
      <c r="E8" s="3">
        <v>1</v>
      </c>
      <c r="F8" s="58">
        <v>317</v>
      </c>
      <c r="G8" s="58">
        <v>15</v>
      </c>
      <c r="H8" s="3" t="s">
        <v>1445</v>
      </c>
      <c r="I8" s="58">
        <v>15</v>
      </c>
      <c r="J8" s="3" t="s">
        <v>36</v>
      </c>
      <c r="K8" s="58">
        <v>21</v>
      </c>
      <c r="L8" s="97">
        <v>2.5</v>
      </c>
      <c r="M8" s="58"/>
      <c r="N8" s="517" t="s">
        <v>27</v>
      </c>
    </row>
    <row r="9" spans="1:14" ht="42" customHeight="1">
      <c r="A9" s="479" t="s">
        <v>1446</v>
      </c>
      <c r="B9" s="6" t="s">
        <v>1447</v>
      </c>
      <c r="C9" s="6" t="s">
        <v>733</v>
      </c>
      <c r="D9" s="6">
        <v>0.08</v>
      </c>
      <c r="E9" s="6">
        <v>1</v>
      </c>
      <c r="F9" s="6">
        <v>305</v>
      </c>
      <c r="G9" s="6">
        <v>25</v>
      </c>
      <c r="H9" s="3" t="s">
        <v>1448</v>
      </c>
      <c r="I9" s="6">
        <v>36.700000000000003</v>
      </c>
      <c r="J9" s="98"/>
      <c r="K9" s="98"/>
      <c r="L9" s="98"/>
      <c r="M9" s="98"/>
      <c r="N9" s="26" t="s">
        <v>1449</v>
      </c>
    </row>
    <row r="10" spans="1:14" ht="39.6">
      <c r="A10" s="444" t="s">
        <v>1450</v>
      </c>
      <c r="B10" s="6" t="s">
        <v>1451</v>
      </c>
      <c r="C10" s="6" t="s">
        <v>34</v>
      </c>
      <c r="D10" s="6">
        <v>35</v>
      </c>
      <c r="E10" s="6">
        <v>4</v>
      </c>
      <c r="F10" s="6" t="s">
        <v>1452</v>
      </c>
      <c r="G10" s="6">
        <v>40</v>
      </c>
      <c r="H10" s="58" t="s">
        <v>1453</v>
      </c>
      <c r="I10" s="6">
        <v>17.7</v>
      </c>
      <c r="J10" s="6"/>
      <c r="K10" s="98"/>
      <c r="L10" s="6">
        <v>2.14</v>
      </c>
      <c r="M10" s="98"/>
      <c r="N10" s="26" t="s">
        <v>1449</v>
      </c>
    </row>
    <row r="11" spans="1:14" ht="39.6">
      <c r="A11" s="479" t="s">
        <v>1454</v>
      </c>
      <c r="B11" s="6" t="s">
        <v>1455</v>
      </c>
      <c r="C11" s="6" t="s">
        <v>733</v>
      </c>
      <c r="D11" s="6">
        <v>20</v>
      </c>
      <c r="E11" s="6">
        <v>2</v>
      </c>
      <c r="F11" s="6" t="s">
        <v>1452</v>
      </c>
      <c r="G11" s="6">
        <v>40</v>
      </c>
      <c r="H11" s="58" t="s">
        <v>1453</v>
      </c>
      <c r="I11" s="6">
        <v>18</v>
      </c>
      <c r="J11" s="6"/>
      <c r="K11" s="98"/>
      <c r="L11" s="6">
        <v>0.32</v>
      </c>
      <c r="M11" s="98"/>
      <c r="N11" s="26" t="s">
        <v>1449</v>
      </c>
    </row>
    <row r="12" spans="1:14" ht="27" customHeight="1">
      <c r="A12" s="479" t="s">
        <v>1456</v>
      </c>
      <c r="B12" s="6" t="s">
        <v>1447</v>
      </c>
      <c r="C12" s="6" t="s">
        <v>1155</v>
      </c>
      <c r="D12" s="6">
        <v>0.2</v>
      </c>
      <c r="E12" s="6">
        <v>1</v>
      </c>
      <c r="F12" s="6">
        <v>307</v>
      </c>
      <c r="G12" s="6">
        <v>35</v>
      </c>
      <c r="H12" s="3" t="s">
        <v>1457</v>
      </c>
      <c r="I12" s="6">
        <v>35.5</v>
      </c>
      <c r="J12" s="98"/>
      <c r="K12" s="98"/>
      <c r="L12" s="98"/>
      <c r="M12" s="98"/>
      <c r="N12" s="75" t="s">
        <v>1458</v>
      </c>
    </row>
    <row r="13" spans="1:14" ht="26.4">
      <c r="A13" s="480" t="s">
        <v>1459</v>
      </c>
      <c r="B13" s="277" t="s">
        <v>1460</v>
      </c>
      <c r="C13" s="277" t="s">
        <v>1155</v>
      </c>
      <c r="D13" s="277">
        <v>0.5</v>
      </c>
      <c r="E13" s="277">
        <v>1</v>
      </c>
      <c r="F13" s="277">
        <v>136</v>
      </c>
      <c r="G13" s="277">
        <v>60</v>
      </c>
      <c r="H13" s="276" t="s">
        <v>1461</v>
      </c>
      <c r="I13" s="277">
        <v>37</v>
      </c>
      <c r="J13" s="511"/>
      <c r="K13" s="511"/>
      <c r="L13" s="511"/>
      <c r="M13" s="511"/>
      <c r="N13" s="176" t="s">
        <v>1458</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803" t="s">
        <v>1613</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47">
        <v>1</v>
      </c>
      <c r="B4" s="1">
        <v>2</v>
      </c>
      <c r="C4" s="1">
        <v>3</v>
      </c>
      <c r="D4" s="1">
        <v>4</v>
      </c>
      <c r="E4" s="1">
        <v>5</v>
      </c>
      <c r="F4" s="47">
        <v>6</v>
      </c>
      <c r="G4" s="1">
        <v>7</v>
      </c>
      <c r="H4" s="1">
        <v>8</v>
      </c>
      <c r="I4" s="1">
        <v>9</v>
      </c>
      <c r="J4" s="1">
        <v>10</v>
      </c>
      <c r="K4" s="1">
        <v>11</v>
      </c>
      <c r="L4" s="1">
        <v>12</v>
      </c>
      <c r="M4" s="1">
        <v>13</v>
      </c>
      <c r="N4" s="446">
        <v>14</v>
      </c>
    </row>
    <row r="5" spans="1:14" ht="27" customHeight="1">
      <c r="A5" s="470" t="s">
        <v>1581</v>
      </c>
      <c r="B5" s="58" t="s">
        <v>1688</v>
      </c>
      <c r="C5" s="5" t="s">
        <v>1582</v>
      </c>
      <c r="D5" s="58">
        <v>0.5</v>
      </c>
      <c r="E5" s="35">
        <v>2</v>
      </c>
      <c r="F5" s="58">
        <v>317</v>
      </c>
      <c r="G5" s="58">
        <v>45</v>
      </c>
      <c r="H5" s="58" t="s">
        <v>1687</v>
      </c>
      <c r="I5" s="58">
        <v>40.299999999999997</v>
      </c>
      <c r="J5" s="58" t="s">
        <v>1044</v>
      </c>
      <c r="K5" s="58">
        <v>56</v>
      </c>
      <c r="L5" s="522">
        <v>0.96</v>
      </c>
      <c r="M5" s="58">
        <v>36.299999999999997</v>
      </c>
      <c r="N5" s="517" t="s">
        <v>967</v>
      </c>
    </row>
    <row r="6" spans="1:14" ht="30" customHeight="1">
      <c r="A6" s="470" t="s">
        <v>1583</v>
      </c>
      <c r="B6" s="58" t="s">
        <v>1584</v>
      </c>
      <c r="C6" s="5" t="s">
        <v>1582</v>
      </c>
      <c r="D6" s="58">
        <v>0.5</v>
      </c>
      <c r="E6" s="58">
        <v>2</v>
      </c>
      <c r="F6" s="58">
        <v>244</v>
      </c>
      <c r="G6" s="58">
        <v>43</v>
      </c>
      <c r="H6" s="110" t="s">
        <v>1585</v>
      </c>
      <c r="I6" s="58">
        <v>40.799999999999997</v>
      </c>
      <c r="J6" s="58" t="s">
        <v>1044</v>
      </c>
      <c r="K6" s="58">
        <v>54</v>
      </c>
      <c r="L6" s="58">
        <v>0.87</v>
      </c>
      <c r="M6" s="58">
        <v>33.299999999999997</v>
      </c>
      <c r="N6" s="517" t="s">
        <v>967</v>
      </c>
    </row>
    <row r="7" spans="1:14" ht="24.75" customHeight="1">
      <c r="A7" s="444" t="s">
        <v>1555</v>
      </c>
      <c r="B7" s="72">
        <v>160.55000000000001</v>
      </c>
      <c r="C7" s="5" t="s">
        <v>801</v>
      </c>
      <c r="D7" s="6">
        <v>10</v>
      </c>
      <c r="E7" s="3">
        <v>1</v>
      </c>
      <c r="F7" s="58">
        <v>51</v>
      </c>
      <c r="G7" s="58">
        <v>47.5</v>
      </c>
      <c r="H7" s="3" t="s">
        <v>1586</v>
      </c>
      <c r="I7" s="73" t="s">
        <v>1557</v>
      </c>
      <c r="J7" s="3" t="s">
        <v>1587</v>
      </c>
      <c r="K7" s="58">
        <v>59.5</v>
      </c>
      <c r="L7" s="97">
        <v>4.4000000000000004</v>
      </c>
      <c r="M7" s="58">
        <v>7.6</v>
      </c>
      <c r="N7" s="517" t="s">
        <v>967</v>
      </c>
    </row>
    <row r="8" spans="1:14" ht="24.75" customHeight="1">
      <c r="A8" s="444" t="s">
        <v>1337</v>
      </c>
      <c r="B8" s="72" t="s">
        <v>1588</v>
      </c>
      <c r="C8" s="5" t="s">
        <v>717</v>
      </c>
      <c r="D8" s="6">
        <v>12</v>
      </c>
      <c r="E8" s="3">
        <v>1</v>
      </c>
      <c r="F8" s="58" t="s">
        <v>40</v>
      </c>
      <c r="G8" s="58">
        <v>47.5</v>
      </c>
      <c r="H8" s="3" t="s">
        <v>851</v>
      </c>
      <c r="I8" s="58">
        <v>6.7</v>
      </c>
      <c r="J8" s="3" t="s">
        <v>1587</v>
      </c>
      <c r="K8" s="58">
        <v>59.5</v>
      </c>
      <c r="L8" s="97" t="s">
        <v>50</v>
      </c>
      <c r="M8" s="58" t="s">
        <v>50</v>
      </c>
      <c r="N8" s="517" t="s">
        <v>967</v>
      </c>
    </row>
    <row r="9" spans="1:14" ht="36.75" customHeight="1">
      <c r="A9" s="444" t="s">
        <v>1589</v>
      </c>
      <c r="B9" s="12">
        <v>7000</v>
      </c>
      <c r="C9" s="58" t="s">
        <v>1590</v>
      </c>
      <c r="D9" s="6">
        <v>1.2</v>
      </c>
      <c r="E9" s="3">
        <v>1</v>
      </c>
      <c r="F9" s="58">
        <v>318</v>
      </c>
      <c r="G9" s="58">
        <v>37.5</v>
      </c>
      <c r="H9" s="77" t="s">
        <v>1591</v>
      </c>
      <c r="I9" s="58">
        <v>32</v>
      </c>
      <c r="J9" s="3" t="s">
        <v>1545</v>
      </c>
      <c r="K9" s="58">
        <v>55</v>
      </c>
      <c r="L9" s="97">
        <v>0</v>
      </c>
      <c r="M9" s="58">
        <v>31</v>
      </c>
      <c r="N9" s="355" t="s">
        <v>949</v>
      </c>
    </row>
    <row r="10" spans="1:14" ht="39" customHeight="1">
      <c r="A10" s="470" t="s">
        <v>1592</v>
      </c>
      <c r="B10" s="72" t="s">
        <v>1593</v>
      </c>
      <c r="C10" s="12" t="s">
        <v>34</v>
      </c>
      <c r="D10" s="6">
        <v>20</v>
      </c>
      <c r="E10" s="77" t="s">
        <v>1594</v>
      </c>
      <c r="F10" s="77" t="s">
        <v>1595</v>
      </c>
      <c r="G10" s="58">
        <v>30</v>
      </c>
      <c r="H10" s="77" t="s">
        <v>1596</v>
      </c>
      <c r="I10" s="58">
        <v>19</v>
      </c>
      <c r="J10" s="3" t="s">
        <v>1597</v>
      </c>
      <c r="K10" s="58">
        <v>50</v>
      </c>
      <c r="L10" s="97">
        <v>0</v>
      </c>
      <c r="M10" s="58">
        <v>43</v>
      </c>
      <c r="N10" s="355" t="s">
        <v>949</v>
      </c>
    </row>
    <row r="11" spans="1:14" ht="31.5" customHeight="1">
      <c r="A11" s="470" t="s">
        <v>1598</v>
      </c>
      <c r="B11" s="111" t="s">
        <v>1599</v>
      </c>
      <c r="C11" s="12" t="s">
        <v>34</v>
      </c>
      <c r="D11" s="73" t="s">
        <v>1600</v>
      </c>
      <c r="E11" s="110" t="s">
        <v>1601</v>
      </c>
      <c r="F11" s="58" t="s">
        <v>1602</v>
      </c>
      <c r="G11" s="58">
        <v>35</v>
      </c>
      <c r="H11" s="77" t="s">
        <v>1603</v>
      </c>
      <c r="I11" s="73" t="s">
        <v>1604</v>
      </c>
      <c r="J11" s="58" t="s">
        <v>1597</v>
      </c>
      <c r="K11" s="58">
        <v>45</v>
      </c>
      <c r="L11" s="73" t="s">
        <v>50</v>
      </c>
      <c r="M11" s="58" t="s">
        <v>50</v>
      </c>
      <c r="N11" s="355" t="s">
        <v>1686</v>
      </c>
    </row>
    <row r="12" spans="1:14" ht="39" customHeight="1">
      <c r="A12" s="470" t="s">
        <v>1605</v>
      </c>
      <c r="B12" s="12">
        <v>7000</v>
      </c>
      <c r="C12" s="12" t="s">
        <v>1155</v>
      </c>
      <c r="D12" s="73" t="s">
        <v>1606</v>
      </c>
      <c r="E12" s="58">
        <v>1</v>
      </c>
      <c r="F12" s="58">
        <v>316</v>
      </c>
      <c r="G12" s="58">
        <v>35</v>
      </c>
      <c r="H12" s="77" t="s">
        <v>1345</v>
      </c>
      <c r="I12" s="73" t="s">
        <v>1607</v>
      </c>
      <c r="J12" s="107" t="s">
        <v>1558</v>
      </c>
      <c r="K12" s="58">
        <v>45</v>
      </c>
      <c r="L12" s="73" t="s">
        <v>50</v>
      </c>
      <c r="M12" s="58" t="s">
        <v>50</v>
      </c>
      <c r="N12" s="355" t="s">
        <v>1686</v>
      </c>
    </row>
    <row r="13" spans="1:14" ht="92.4">
      <c r="A13" s="305" t="s">
        <v>1608</v>
      </c>
      <c r="B13" s="523" t="s">
        <v>1609</v>
      </c>
      <c r="C13" s="364" t="s">
        <v>34</v>
      </c>
      <c r="D13" s="524" t="s">
        <v>1600</v>
      </c>
      <c r="E13" s="525" t="s">
        <v>1594</v>
      </c>
      <c r="F13" s="525" t="s">
        <v>1595</v>
      </c>
      <c r="G13" s="526">
        <v>25</v>
      </c>
      <c r="H13" s="525" t="s">
        <v>1610</v>
      </c>
      <c r="I13" s="527" t="s">
        <v>1611</v>
      </c>
      <c r="J13" s="163" t="s">
        <v>1597</v>
      </c>
      <c r="K13" s="163">
        <v>35</v>
      </c>
      <c r="L13" s="527" t="s">
        <v>50</v>
      </c>
      <c r="M13" s="163" t="s">
        <v>50</v>
      </c>
      <c r="N13" s="528" t="s">
        <v>1686</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1682</v>
      </c>
      <c r="B1" s="821"/>
      <c r="C1" s="821"/>
      <c r="D1" s="821"/>
      <c r="E1" s="821"/>
      <c r="F1" s="821"/>
      <c r="G1" s="821"/>
      <c r="H1" s="821"/>
      <c r="I1" s="821"/>
      <c r="J1" s="821"/>
      <c r="K1" s="821"/>
      <c r="L1" s="821"/>
      <c r="M1" s="821"/>
      <c r="N1" s="822"/>
    </row>
    <row r="2" spans="1:14" ht="39.6">
      <c r="A2" s="529" t="s">
        <v>1</v>
      </c>
      <c r="B2" s="132" t="s">
        <v>2</v>
      </c>
      <c r="C2" s="132" t="s">
        <v>3</v>
      </c>
      <c r="D2" s="132" t="s">
        <v>4</v>
      </c>
      <c r="E2" s="132" t="s">
        <v>744</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ht="29.25" customHeight="1">
      <c r="A4" s="529">
        <v>1</v>
      </c>
      <c r="B4" s="131">
        <v>2</v>
      </c>
      <c r="C4" s="131">
        <v>3</v>
      </c>
      <c r="D4" s="131">
        <v>4</v>
      </c>
      <c r="E4" s="131">
        <v>5</v>
      </c>
      <c r="F4" s="131">
        <v>6</v>
      </c>
      <c r="G4" s="131">
        <v>7</v>
      </c>
      <c r="H4" s="131">
        <v>8</v>
      </c>
      <c r="I4" s="131">
        <v>9</v>
      </c>
      <c r="J4" s="131">
        <v>10</v>
      </c>
      <c r="K4" s="131">
        <v>11</v>
      </c>
      <c r="L4" s="131">
        <v>12</v>
      </c>
      <c r="M4" s="131">
        <v>13</v>
      </c>
      <c r="N4" s="531">
        <v>14</v>
      </c>
    </row>
    <row r="5" spans="1:14" ht="28.8">
      <c r="A5" s="530" t="s">
        <v>1040</v>
      </c>
      <c r="B5" s="130" t="s">
        <v>1332</v>
      </c>
      <c r="C5" s="122" t="s">
        <v>902</v>
      </c>
      <c r="D5" s="126">
        <v>0.56000000000000005</v>
      </c>
      <c r="E5" s="125">
        <v>2</v>
      </c>
      <c r="F5" s="122" t="s">
        <v>1681</v>
      </c>
      <c r="G5" s="122">
        <v>40</v>
      </c>
      <c r="H5" s="125" t="s">
        <v>1680</v>
      </c>
      <c r="I5" s="122">
        <v>40.299999999999997</v>
      </c>
      <c r="J5" s="125" t="s">
        <v>1642</v>
      </c>
      <c r="K5" s="122">
        <v>55</v>
      </c>
      <c r="L5" s="128">
        <v>3.16</v>
      </c>
      <c r="M5" s="122">
        <v>24.3</v>
      </c>
      <c r="N5" s="533" t="s">
        <v>1643</v>
      </c>
    </row>
    <row r="6" spans="1:14" ht="28.8">
      <c r="A6" s="530" t="s">
        <v>1040</v>
      </c>
      <c r="B6" s="130" t="s">
        <v>1332</v>
      </c>
      <c r="C6" s="122" t="s">
        <v>902</v>
      </c>
      <c r="D6" s="126">
        <v>0.56000000000000005</v>
      </c>
      <c r="E6" s="125">
        <v>2</v>
      </c>
      <c r="F6" s="122" t="s">
        <v>1679</v>
      </c>
      <c r="G6" s="122">
        <v>60</v>
      </c>
      <c r="H6" s="125" t="s">
        <v>1668</v>
      </c>
      <c r="I6" s="122">
        <v>42.9</v>
      </c>
      <c r="J6" s="125" t="s">
        <v>1642</v>
      </c>
      <c r="K6" s="122">
        <v>75</v>
      </c>
      <c r="L6" s="128">
        <v>4.3099999999999996</v>
      </c>
      <c r="M6" s="122">
        <v>23.2</v>
      </c>
      <c r="N6" s="534"/>
    </row>
    <row r="7" spans="1:14" ht="28.8">
      <c r="A7" s="530" t="s">
        <v>1337</v>
      </c>
      <c r="B7" s="127" t="s">
        <v>1678</v>
      </c>
      <c r="C7" s="122" t="s">
        <v>972</v>
      </c>
      <c r="D7" s="126">
        <v>10</v>
      </c>
      <c r="E7" s="125">
        <v>1</v>
      </c>
      <c r="F7" s="122" t="s">
        <v>1667</v>
      </c>
      <c r="G7" s="122">
        <v>60</v>
      </c>
      <c r="H7" s="125" t="s">
        <v>1640</v>
      </c>
      <c r="I7" s="122">
        <v>6</v>
      </c>
      <c r="J7" s="122"/>
      <c r="K7" s="122">
        <v>75</v>
      </c>
      <c r="L7" s="122"/>
      <c r="M7" s="122"/>
      <c r="N7" s="535" t="s">
        <v>27</v>
      </c>
    </row>
    <row r="8" spans="1:14" ht="28.8">
      <c r="A8" s="530" t="s">
        <v>1677</v>
      </c>
      <c r="B8" s="127" t="s">
        <v>1676</v>
      </c>
      <c r="C8" s="122" t="s">
        <v>1673</v>
      </c>
      <c r="D8" s="126">
        <v>1</v>
      </c>
      <c r="E8" s="125">
        <v>1</v>
      </c>
      <c r="F8" s="122" t="s">
        <v>1667</v>
      </c>
      <c r="G8" s="122">
        <v>40</v>
      </c>
      <c r="H8" s="125" t="s">
        <v>1672</v>
      </c>
      <c r="I8" s="122">
        <v>8.5</v>
      </c>
      <c r="J8" s="123" t="s">
        <v>36</v>
      </c>
      <c r="K8" s="122">
        <v>55</v>
      </c>
      <c r="L8" s="122">
        <v>6</v>
      </c>
      <c r="M8" s="122"/>
      <c r="N8" s="535"/>
    </row>
    <row r="9" spans="1:14" ht="28.8">
      <c r="A9" s="539" t="s">
        <v>1675</v>
      </c>
      <c r="B9" s="540" t="s">
        <v>1674</v>
      </c>
      <c r="C9" s="247" t="s">
        <v>1673</v>
      </c>
      <c r="D9" s="246">
        <v>1</v>
      </c>
      <c r="E9" s="541">
        <v>1</v>
      </c>
      <c r="F9" s="247" t="s">
        <v>1667</v>
      </c>
      <c r="G9" s="247">
        <v>40</v>
      </c>
      <c r="H9" s="541" t="s">
        <v>1672</v>
      </c>
      <c r="I9" s="247">
        <v>3</v>
      </c>
      <c r="J9" s="542" t="s">
        <v>36</v>
      </c>
      <c r="K9" s="247">
        <v>55</v>
      </c>
      <c r="L9" s="543"/>
      <c r="M9" s="247"/>
      <c r="N9" s="544"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820" t="s">
        <v>1671</v>
      </c>
      <c r="B1" s="821"/>
      <c r="C1" s="821"/>
      <c r="D1" s="821"/>
      <c r="E1" s="821"/>
      <c r="F1" s="821"/>
      <c r="G1" s="821"/>
      <c r="H1" s="821"/>
      <c r="I1" s="821"/>
      <c r="J1" s="821"/>
      <c r="K1" s="821"/>
      <c r="L1" s="821"/>
      <c r="M1" s="821"/>
      <c r="N1" s="822"/>
    </row>
    <row r="2" spans="1:14">
      <c r="A2" s="536" t="s">
        <v>1</v>
      </c>
      <c r="B2" s="537" t="s">
        <v>2</v>
      </c>
      <c r="C2" s="537" t="s">
        <v>3</v>
      </c>
      <c r="D2" s="537" t="s">
        <v>4</v>
      </c>
      <c r="E2" s="537" t="s">
        <v>744</v>
      </c>
      <c r="F2" s="537" t="s">
        <v>5</v>
      </c>
      <c r="G2" s="537" t="s">
        <v>6</v>
      </c>
      <c r="H2" s="537" t="s">
        <v>7</v>
      </c>
      <c r="I2" s="537" t="s">
        <v>8</v>
      </c>
      <c r="J2" s="537" t="s">
        <v>9</v>
      </c>
      <c r="K2" s="537" t="s">
        <v>10</v>
      </c>
      <c r="L2" s="537" t="s">
        <v>11</v>
      </c>
      <c r="M2" s="537" t="s">
        <v>12</v>
      </c>
      <c r="N2" s="538"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26.4">
      <c r="A5" s="530" t="s">
        <v>1040</v>
      </c>
      <c r="B5" s="130" t="s">
        <v>1332</v>
      </c>
      <c r="C5" s="122" t="s">
        <v>902</v>
      </c>
      <c r="D5" s="126">
        <v>0.56000000000000005</v>
      </c>
      <c r="E5" s="125">
        <v>2</v>
      </c>
      <c r="F5" s="122" t="s">
        <v>1669</v>
      </c>
      <c r="G5" s="122">
        <v>40</v>
      </c>
      <c r="H5" s="125" t="s">
        <v>1670</v>
      </c>
      <c r="I5" s="122">
        <v>36.799999999999997</v>
      </c>
      <c r="J5" s="125" t="s">
        <v>1642</v>
      </c>
      <c r="K5" s="122">
        <v>55</v>
      </c>
      <c r="L5" s="128">
        <v>3.16</v>
      </c>
      <c r="M5" s="122">
        <v>24.3</v>
      </c>
      <c r="N5" s="533" t="s">
        <v>1643</v>
      </c>
    </row>
    <row r="6" spans="1:14" ht="19.8">
      <c r="A6" s="530" t="s">
        <v>1040</v>
      </c>
      <c r="B6" s="130" t="s">
        <v>1332</v>
      </c>
      <c r="C6" s="122" t="s">
        <v>902</v>
      </c>
      <c r="D6" s="126">
        <v>0.56000000000000005</v>
      </c>
      <c r="E6" s="125">
        <v>2</v>
      </c>
      <c r="F6" s="122" t="s">
        <v>1669</v>
      </c>
      <c r="G6" s="122">
        <v>60</v>
      </c>
      <c r="H6" s="125" t="s">
        <v>1668</v>
      </c>
      <c r="I6" s="122">
        <v>42.9</v>
      </c>
      <c r="J6" s="125" t="s">
        <v>1642</v>
      </c>
      <c r="K6" s="122">
        <v>75</v>
      </c>
      <c r="L6" s="128">
        <v>4.3099999999999996</v>
      </c>
      <c r="M6" s="122">
        <v>23.2</v>
      </c>
      <c r="N6" s="534"/>
    </row>
    <row r="7" spans="1:14" ht="28.8">
      <c r="A7" s="539" t="s">
        <v>1337</v>
      </c>
      <c r="B7" s="540" t="s">
        <v>1006</v>
      </c>
      <c r="C7" s="247" t="s">
        <v>972</v>
      </c>
      <c r="D7" s="545">
        <v>10</v>
      </c>
      <c r="E7" s="541">
        <v>1</v>
      </c>
      <c r="F7" s="247" t="s">
        <v>1667</v>
      </c>
      <c r="G7" s="247">
        <v>63</v>
      </c>
      <c r="H7" s="541" t="s">
        <v>1640</v>
      </c>
      <c r="I7" s="247">
        <v>6</v>
      </c>
      <c r="J7" s="247"/>
      <c r="K7" s="247">
        <v>75</v>
      </c>
      <c r="L7" s="247"/>
      <c r="M7" s="247"/>
      <c r="N7" s="544"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820" t="s">
        <v>2501</v>
      </c>
      <c r="B1" s="821"/>
      <c r="C1" s="821"/>
      <c r="D1" s="821"/>
      <c r="E1" s="821"/>
      <c r="F1" s="821"/>
      <c r="G1" s="821"/>
      <c r="H1" s="821"/>
      <c r="I1" s="821"/>
      <c r="J1" s="821"/>
      <c r="K1" s="821"/>
      <c r="L1" s="821"/>
      <c r="M1" s="821"/>
      <c r="N1" s="822"/>
    </row>
    <row r="2" spans="1:14" ht="39.6">
      <c r="A2" s="529" t="s">
        <v>1</v>
      </c>
      <c r="B2" s="132" t="s">
        <v>2</v>
      </c>
      <c r="C2" s="132" t="s">
        <v>3</v>
      </c>
      <c r="D2" s="132" t="s">
        <v>4</v>
      </c>
      <c r="E2" s="132" t="s">
        <v>744</v>
      </c>
      <c r="F2" s="132" t="s">
        <v>5</v>
      </c>
      <c r="G2" s="132" t="s">
        <v>6</v>
      </c>
      <c r="H2" s="132" t="s">
        <v>7</v>
      </c>
      <c r="I2" s="132" t="s">
        <v>8</v>
      </c>
      <c r="J2" s="132" t="s">
        <v>9</v>
      </c>
      <c r="K2" s="132" t="s">
        <v>10</v>
      </c>
      <c r="L2" s="132" t="s">
        <v>11</v>
      </c>
      <c r="M2" s="132" t="s">
        <v>12</v>
      </c>
      <c r="N2" s="531" t="s">
        <v>13</v>
      </c>
    </row>
    <row r="3" spans="1:14">
      <c r="A3" s="530" t="s">
        <v>14</v>
      </c>
      <c r="B3" s="125" t="s">
        <v>15</v>
      </c>
      <c r="C3" s="125"/>
      <c r="D3" s="125" t="s">
        <v>16</v>
      </c>
      <c r="E3" s="125" t="s">
        <v>17</v>
      </c>
      <c r="F3" s="125" t="s">
        <v>18</v>
      </c>
      <c r="G3" s="125" t="s">
        <v>19</v>
      </c>
      <c r="H3" s="125" t="s">
        <v>19</v>
      </c>
      <c r="I3" s="125" t="s">
        <v>20</v>
      </c>
      <c r="J3" s="125"/>
      <c r="K3" s="125" t="s">
        <v>19</v>
      </c>
      <c r="L3" s="125" t="s">
        <v>20</v>
      </c>
      <c r="M3" s="125" t="s">
        <v>20</v>
      </c>
      <c r="N3" s="532" t="s">
        <v>21</v>
      </c>
    </row>
    <row r="4" spans="1:14">
      <c r="A4" s="529">
        <v>1</v>
      </c>
      <c r="B4" s="131">
        <v>2</v>
      </c>
      <c r="C4" s="131">
        <v>3</v>
      </c>
      <c r="D4" s="131">
        <v>4</v>
      </c>
      <c r="E4" s="131">
        <v>5</v>
      </c>
      <c r="F4" s="131">
        <v>6</v>
      </c>
      <c r="G4" s="131">
        <v>7</v>
      </c>
      <c r="H4" s="131">
        <v>8</v>
      </c>
      <c r="I4" s="131">
        <v>9</v>
      </c>
      <c r="J4" s="131">
        <v>10</v>
      </c>
      <c r="K4" s="131">
        <v>11</v>
      </c>
      <c r="L4" s="131">
        <v>12</v>
      </c>
      <c r="M4" s="131">
        <v>13</v>
      </c>
      <c r="N4" s="531">
        <v>14</v>
      </c>
    </row>
    <row r="5" spans="1:14" ht="28.8">
      <c r="A5" s="530" t="s">
        <v>1040</v>
      </c>
      <c r="B5" s="130" t="s">
        <v>1332</v>
      </c>
      <c r="C5" s="122" t="s">
        <v>902</v>
      </c>
      <c r="D5" s="126">
        <v>0.56000000000000005</v>
      </c>
      <c r="E5" s="125">
        <v>2</v>
      </c>
      <c r="F5" s="122">
        <v>81</v>
      </c>
      <c r="G5" s="122">
        <v>40</v>
      </c>
      <c r="H5" s="129" t="s">
        <v>1666</v>
      </c>
      <c r="I5" s="122">
        <v>37.200000000000003</v>
      </c>
      <c r="J5" s="125" t="s">
        <v>1642</v>
      </c>
      <c r="K5" s="122">
        <v>55</v>
      </c>
      <c r="L5" s="128">
        <v>3.16</v>
      </c>
      <c r="M5" s="122">
        <v>24.3</v>
      </c>
      <c r="N5" s="533" t="s">
        <v>1643</v>
      </c>
    </row>
    <row r="6" spans="1:14" ht="28.8">
      <c r="A6" s="530" t="s">
        <v>1040</v>
      </c>
      <c r="B6" s="130" t="s">
        <v>1332</v>
      </c>
      <c r="C6" s="122" t="s">
        <v>902</v>
      </c>
      <c r="D6" s="126">
        <v>0.56000000000000005</v>
      </c>
      <c r="E6" s="125">
        <v>2</v>
      </c>
      <c r="F6" s="122">
        <v>226</v>
      </c>
      <c r="G6" s="122">
        <v>60</v>
      </c>
      <c r="H6" s="129" t="s">
        <v>1665</v>
      </c>
      <c r="I6" s="122">
        <v>40.799999999999997</v>
      </c>
      <c r="J6" s="125" t="s">
        <v>1642</v>
      </c>
      <c r="K6" s="122">
        <v>75</v>
      </c>
      <c r="L6" s="128">
        <v>4.3099999999999996</v>
      </c>
      <c r="M6" s="122">
        <v>23.2</v>
      </c>
      <c r="N6" s="534"/>
    </row>
    <row r="7" spans="1:14" ht="28.8">
      <c r="A7" s="530" t="s">
        <v>1337</v>
      </c>
      <c r="B7" s="127" t="s">
        <v>1588</v>
      </c>
      <c r="C7" s="122" t="s">
        <v>972</v>
      </c>
      <c r="D7" s="126">
        <v>10</v>
      </c>
      <c r="E7" s="125">
        <v>1</v>
      </c>
      <c r="F7" s="122" t="s">
        <v>40</v>
      </c>
      <c r="G7" s="122">
        <v>60</v>
      </c>
      <c r="H7" s="125" t="s">
        <v>1640</v>
      </c>
      <c r="I7" s="122">
        <v>6</v>
      </c>
      <c r="J7" s="122" t="s">
        <v>1637</v>
      </c>
      <c r="K7" s="122">
        <v>75</v>
      </c>
      <c r="L7" s="122"/>
      <c r="M7" s="122"/>
      <c r="N7" s="535" t="s">
        <v>27</v>
      </c>
    </row>
    <row r="8" spans="1:14" ht="28.8">
      <c r="A8" s="530" t="s">
        <v>1342</v>
      </c>
      <c r="B8" s="127" t="s">
        <v>1664</v>
      </c>
      <c r="C8" s="122" t="s">
        <v>1155</v>
      </c>
      <c r="D8" s="126" t="s">
        <v>1663</v>
      </c>
      <c r="E8" s="125">
        <v>1</v>
      </c>
      <c r="F8" s="122">
        <v>60</v>
      </c>
      <c r="G8" s="122">
        <v>58.75</v>
      </c>
      <c r="H8" s="125" t="s">
        <v>1662</v>
      </c>
      <c r="I8" s="122">
        <v>38</v>
      </c>
      <c r="J8" s="123" t="s">
        <v>1388</v>
      </c>
      <c r="K8" s="122">
        <v>75</v>
      </c>
      <c r="L8" s="122">
        <v>0</v>
      </c>
      <c r="M8" s="122"/>
      <c r="N8" s="535" t="s">
        <v>27</v>
      </c>
    </row>
    <row r="9" spans="1:14" ht="28.8">
      <c r="A9" s="530" t="s">
        <v>1661</v>
      </c>
      <c r="B9" s="127" t="s">
        <v>1631</v>
      </c>
      <c r="C9" s="122" t="s">
        <v>1630</v>
      </c>
      <c r="D9" s="126">
        <v>20</v>
      </c>
      <c r="E9" s="125">
        <v>3</v>
      </c>
      <c r="F9" s="122" t="s">
        <v>1660</v>
      </c>
      <c r="G9" s="122">
        <v>56.25</v>
      </c>
      <c r="H9" s="125" t="s">
        <v>1627</v>
      </c>
      <c r="I9" s="122">
        <v>18</v>
      </c>
      <c r="J9" s="122" t="s">
        <v>1626</v>
      </c>
      <c r="K9" s="122">
        <v>70</v>
      </c>
      <c r="L9" s="122">
        <v>2.5</v>
      </c>
      <c r="M9" s="122"/>
      <c r="N9" s="535" t="s">
        <v>1624</v>
      </c>
    </row>
    <row r="10" spans="1:14" ht="28.8">
      <c r="A10" s="546" t="s">
        <v>1625</v>
      </c>
      <c r="B10" s="127" t="s">
        <v>1460</v>
      </c>
      <c r="C10" s="122" t="s">
        <v>1155</v>
      </c>
      <c r="D10" s="126">
        <v>0.45</v>
      </c>
      <c r="E10" s="125">
        <v>1</v>
      </c>
      <c r="F10" s="122">
        <v>35</v>
      </c>
      <c r="G10" s="122">
        <v>56.25</v>
      </c>
      <c r="H10" s="125" t="s">
        <v>1616</v>
      </c>
      <c r="I10" s="122">
        <v>30</v>
      </c>
      <c r="J10" s="122" t="s">
        <v>1615</v>
      </c>
      <c r="K10" s="122">
        <v>70</v>
      </c>
      <c r="L10" s="122">
        <v>5.0999999999999996</v>
      </c>
      <c r="M10" s="122"/>
      <c r="N10" s="535" t="s">
        <v>1624</v>
      </c>
    </row>
    <row r="11" spans="1:14">
      <c r="A11" s="547" t="s">
        <v>1659</v>
      </c>
      <c r="B11" s="127" t="s">
        <v>1658</v>
      </c>
      <c r="C11" s="122" t="s">
        <v>1657</v>
      </c>
      <c r="D11" s="126">
        <v>20</v>
      </c>
      <c r="E11" s="125">
        <v>3</v>
      </c>
      <c r="F11" s="122" t="s">
        <v>1656</v>
      </c>
      <c r="G11" s="122">
        <v>48</v>
      </c>
      <c r="H11" s="123" t="s">
        <v>1655</v>
      </c>
      <c r="I11" s="122" t="s">
        <v>1654</v>
      </c>
      <c r="J11" s="122" t="s">
        <v>1626</v>
      </c>
      <c r="K11" s="122">
        <v>65</v>
      </c>
      <c r="L11" s="122">
        <v>2.5</v>
      </c>
      <c r="M11" s="122"/>
      <c r="N11" s="535" t="s">
        <v>1651</v>
      </c>
    </row>
    <row r="12" spans="1:14" ht="28.8">
      <c r="A12" s="547" t="s">
        <v>1653</v>
      </c>
      <c r="B12" s="127" t="s">
        <v>1447</v>
      </c>
      <c r="C12" s="122" t="s">
        <v>1155</v>
      </c>
      <c r="D12" s="126">
        <v>0.2</v>
      </c>
      <c r="E12" s="125">
        <v>1</v>
      </c>
      <c r="F12" s="122">
        <v>144.30000000000001</v>
      </c>
      <c r="G12" s="122">
        <v>43</v>
      </c>
      <c r="H12" s="125" t="s">
        <v>1652</v>
      </c>
      <c r="I12" s="122">
        <v>40.700000000000003</v>
      </c>
      <c r="J12" s="122" t="s">
        <v>1615</v>
      </c>
      <c r="K12" s="122">
        <v>65</v>
      </c>
      <c r="L12" s="122">
        <v>0</v>
      </c>
      <c r="M12" s="122"/>
      <c r="N12" s="535" t="s">
        <v>1651</v>
      </c>
    </row>
    <row r="13" spans="1:14">
      <c r="A13" s="547" t="s">
        <v>1623</v>
      </c>
      <c r="B13" s="127" t="s">
        <v>1622</v>
      </c>
      <c r="C13" s="122" t="s">
        <v>34</v>
      </c>
      <c r="D13" s="126">
        <v>20</v>
      </c>
      <c r="E13" s="125">
        <v>3</v>
      </c>
      <c r="F13" s="122" t="s">
        <v>1650</v>
      </c>
      <c r="G13" s="122">
        <v>52.5</v>
      </c>
      <c r="H13" s="117" t="s">
        <v>1649</v>
      </c>
      <c r="I13" s="122">
        <v>18</v>
      </c>
      <c r="J13" s="122" t="s">
        <v>1621</v>
      </c>
      <c r="K13" s="122">
        <v>75</v>
      </c>
      <c r="L13" s="122">
        <v>1.6</v>
      </c>
      <c r="M13" s="122">
        <v>30</v>
      </c>
      <c r="N13" s="535" t="s">
        <v>1620</v>
      </c>
    </row>
    <row r="14" spans="1:14" ht="28.8">
      <c r="A14" s="547" t="s">
        <v>1619</v>
      </c>
      <c r="B14" s="127" t="s">
        <v>1618</v>
      </c>
      <c r="C14" s="122" t="s">
        <v>1617</v>
      </c>
      <c r="D14" s="126">
        <v>0.6</v>
      </c>
      <c r="E14" s="125">
        <v>1</v>
      </c>
      <c r="F14" s="122">
        <v>226</v>
      </c>
      <c r="G14" s="122">
        <v>45</v>
      </c>
      <c r="H14" s="125" t="s">
        <v>1616</v>
      </c>
      <c r="I14" s="122">
        <v>36.9</v>
      </c>
      <c r="J14" s="122" t="s">
        <v>1615</v>
      </c>
      <c r="K14" s="122">
        <v>65</v>
      </c>
      <c r="L14" s="122"/>
      <c r="M14" s="122"/>
      <c r="N14" s="535" t="s">
        <v>1648</v>
      </c>
    </row>
    <row r="15" spans="1:14" ht="28.8">
      <c r="A15" s="547" t="s">
        <v>1619</v>
      </c>
      <c r="B15" s="127" t="s">
        <v>1618</v>
      </c>
      <c r="C15" s="122" t="s">
        <v>1617</v>
      </c>
      <c r="D15" s="126">
        <v>0.6</v>
      </c>
      <c r="E15" s="125">
        <v>1</v>
      </c>
      <c r="F15" s="122">
        <v>38</v>
      </c>
      <c r="G15" s="122">
        <v>45</v>
      </c>
      <c r="H15" s="125" t="s">
        <v>1616</v>
      </c>
      <c r="I15" s="122">
        <v>36.9</v>
      </c>
      <c r="J15" s="122" t="s">
        <v>1615</v>
      </c>
      <c r="K15" s="122">
        <v>65</v>
      </c>
      <c r="L15" s="122"/>
      <c r="M15" s="122"/>
      <c r="N15" s="535" t="s">
        <v>1648</v>
      </c>
    </row>
    <row r="16" spans="1:14">
      <c r="A16" s="548" t="s">
        <v>1647</v>
      </c>
      <c r="B16" s="540" t="s">
        <v>1646</v>
      </c>
      <c r="C16" s="247" t="s">
        <v>1155</v>
      </c>
      <c r="D16" s="545">
        <v>1</v>
      </c>
      <c r="E16" s="541">
        <v>1</v>
      </c>
      <c r="F16" s="247">
        <v>230</v>
      </c>
      <c r="G16" s="247">
        <v>46.5</v>
      </c>
      <c r="H16" s="541" t="s">
        <v>1645</v>
      </c>
      <c r="I16" s="247">
        <v>17</v>
      </c>
      <c r="J16" s="542" t="s">
        <v>1388</v>
      </c>
      <c r="K16" s="247">
        <v>60</v>
      </c>
      <c r="L16" s="247">
        <v>0</v>
      </c>
      <c r="M16" s="247">
        <v>7</v>
      </c>
      <c r="N16" s="544" t="s">
        <v>1644</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823" t="s">
        <v>1689</v>
      </c>
      <c r="B1" s="824"/>
      <c r="C1" s="824"/>
      <c r="D1" s="824"/>
      <c r="E1" s="824"/>
      <c r="F1" s="824"/>
      <c r="G1" s="824"/>
      <c r="H1" s="824"/>
      <c r="I1" s="824"/>
      <c r="J1" s="824"/>
      <c r="K1" s="824"/>
      <c r="L1" s="824"/>
      <c r="M1" s="824"/>
      <c r="N1" s="825"/>
    </row>
    <row r="2" spans="1:14" ht="41.4">
      <c r="A2" s="549" t="s">
        <v>1</v>
      </c>
      <c r="B2" s="121" t="s">
        <v>2</v>
      </c>
      <c r="C2" s="121" t="s">
        <v>3</v>
      </c>
      <c r="D2" s="121" t="s">
        <v>4</v>
      </c>
      <c r="E2" s="121" t="s">
        <v>744</v>
      </c>
      <c r="F2" s="121" t="s">
        <v>5</v>
      </c>
      <c r="G2" s="121" t="s">
        <v>6</v>
      </c>
      <c r="H2" s="121" t="s">
        <v>7</v>
      </c>
      <c r="I2" s="121" t="s">
        <v>8</v>
      </c>
      <c r="J2" s="121" t="s">
        <v>9</v>
      </c>
      <c r="K2" s="121" t="s">
        <v>10</v>
      </c>
      <c r="L2" s="121" t="s">
        <v>11</v>
      </c>
      <c r="M2" s="121" t="s">
        <v>12</v>
      </c>
      <c r="N2" s="551" t="s">
        <v>13</v>
      </c>
    </row>
    <row r="3" spans="1:14">
      <c r="A3" s="550" t="s">
        <v>14</v>
      </c>
      <c r="B3" s="114" t="s">
        <v>15</v>
      </c>
      <c r="C3" s="114"/>
      <c r="D3" s="114" t="s">
        <v>16</v>
      </c>
      <c r="E3" s="114" t="s">
        <v>17</v>
      </c>
      <c r="F3" s="114" t="s">
        <v>18</v>
      </c>
      <c r="G3" s="114" t="s">
        <v>19</v>
      </c>
      <c r="H3" s="114" t="s">
        <v>19</v>
      </c>
      <c r="I3" s="114" t="s">
        <v>20</v>
      </c>
      <c r="J3" s="114"/>
      <c r="K3" s="114" t="s">
        <v>19</v>
      </c>
      <c r="L3" s="114" t="s">
        <v>20</v>
      </c>
      <c r="M3" s="114" t="s">
        <v>20</v>
      </c>
      <c r="N3" s="552" t="s">
        <v>21</v>
      </c>
    </row>
    <row r="4" spans="1:14">
      <c r="A4" s="549">
        <v>1</v>
      </c>
      <c r="B4" s="121">
        <v>2</v>
      </c>
      <c r="C4" s="121">
        <v>3</v>
      </c>
      <c r="D4" s="121">
        <v>4</v>
      </c>
      <c r="E4" s="121">
        <v>5</v>
      </c>
      <c r="F4" s="121">
        <v>6</v>
      </c>
      <c r="G4" s="121">
        <v>7</v>
      </c>
      <c r="H4" s="121">
        <v>8</v>
      </c>
      <c r="I4" s="121">
        <v>9</v>
      </c>
      <c r="J4" s="121">
        <v>10</v>
      </c>
      <c r="K4" s="121">
        <v>11</v>
      </c>
      <c r="L4" s="121">
        <v>12</v>
      </c>
      <c r="M4" s="121">
        <v>13</v>
      </c>
      <c r="N4" s="551">
        <v>14</v>
      </c>
    </row>
    <row r="5" spans="1:14" ht="43.2">
      <c r="A5" s="550" t="s">
        <v>1040</v>
      </c>
      <c r="B5" s="120" t="s">
        <v>1332</v>
      </c>
      <c r="C5" s="113" t="s">
        <v>902</v>
      </c>
      <c r="D5" s="115">
        <v>0.56000000000000005</v>
      </c>
      <c r="E5" s="114">
        <v>2</v>
      </c>
      <c r="F5" s="113">
        <v>227</v>
      </c>
      <c r="G5" s="113">
        <v>50</v>
      </c>
      <c r="H5" s="114" t="s">
        <v>1690</v>
      </c>
      <c r="I5" s="113">
        <v>40.299999999999997</v>
      </c>
      <c r="J5" s="114" t="s">
        <v>1642</v>
      </c>
      <c r="K5" s="113">
        <v>65</v>
      </c>
      <c r="L5" s="119">
        <v>3.16</v>
      </c>
      <c r="M5" s="113">
        <v>24.3</v>
      </c>
      <c r="N5" s="561" t="s">
        <v>1643</v>
      </c>
    </row>
    <row r="6" spans="1:14" ht="43.2">
      <c r="A6" s="550" t="s">
        <v>1040</v>
      </c>
      <c r="B6" s="120" t="s">
        <v>1332</v>
      </c>
      <c r="C6" s="113" t="s">
        <v>902</v>
      </c>
      <c r="D6" s="115">
        <v>0.56000000000000005</v>
      </c>
      <c r="E6" s="114">
        <v>2</v>
      </c>
      <c r="F6" s="113">
        <v>46</v>
      </c>
      <c r="G6" s="113">
        <v>60</v>
      </c>
      <c r="H6" s="114" t="s">
        <v>1690</v>
      </c>
      <c r="I6" s="113">
        <v>40.799999999999997</v>
      </c>
      <c r="J6" s="114" t="s">
        <v>1642</v>
      </c>
      <c r="K6" s="113">
        <v>75</v>
      </c>
      <c r="L6" s="119">
        <v>4.3099999999999996</v>
      </c>
      <c r="M6" s="113">
        <v>23.2</v>
      </c>
      <c r="N6" s="562"/>
    </row>
    <row r="7" spans="1:14" ht="28.8">
      <c r="A7" s="550" t="s">
        <v>1337</v>
      </c>
      <c r="B7" s="116" t="s">
        <v>1641</v>
      </c>
      <c r="C7" s="113" t="s">
        <v>972</v>
      </c>
      <c r="D7" s="115">
        <v>10</v>
      </c>
      <c r="E7" s="114">
        <v>1</v>
      </c>
      <c r="F7" s="113" t="s">
        <v>40</v>
      </c>
      <c r="G7" s="113">
        <v>63</v>
      </c>
      <c r="H7" s="114" t="s">
        <v>1640</v>
      </c>
      <c r="I7" s="113">
        <v>6</v>
      </c>
      <c r="J7" s="113" t="s">
        <v>1637</v>
      </c>
      <c r="K7" s="113">
        <v>75</v>
      </c>
      <c r="L7" s="113"/>
      <c r="M7" s="113"/>
      <c r="N7" s="553" t="s">
        <v>27</v>
      </c>
    </row>
    <row r="8" spans="1:14" ht="43.2">
      <c r="A8" s="550" t="s">
        <v>893</v>
      </c>
      <c r="B8" s="116" t="s">
        <v>1639</v>
      </c>
      <c r="C8" s="113" t="s">
        <v>1569</v>
      </c>
      <c r="D8" s="115">
        <v>2</v>
      </c>
      <c r="E8" s="114">
        <v>1</v>
      </c>
      <c r="F8" s="113" t="s">
        <v>40</v>
      </c>
      <c r="G8" s="113">
        <v>63</v>
      </c>
      <c r="H8" s="114" t="s">
        <v>1638</v>
      </c>
      <c r="I8" s="113"/>
      <c r="J8" s="113" t="s">
        <v>1637</v>
      </c>
      <c r="K8" s="113">
        <v>75</v>
      </c>
      <c r="L8" s="113"/>
      <c r="M8" s="113"/>
      <c r="N8" s="553" t="s">
        <v>27</v>
      </c>
    </row>
    <row r="9" spans="1:14" ht="28.8">
      <c r="A9" s="550" t="s">
        <v>1636</v>
      </c>
      <c r="B9" s="116" t="s">
        <v>1635</v>
      </c>
      <c r="C9" s="113" t="s">
        <v>1634</v>
      </c>
      <c r="D9" s="115">
        <v>200</v>
      </c>
      <c r="E9" s="114">
        <v>1</v>
      </c>
      <c r="F9" s="113" t="s">
        <v>40</v>
      </c>
      <c r="G9" s="113">
        <v>53</v>
      </c>
      <c r="H9" s="114" t="s">
        <v>1633</v>
      </c>
      <c r="I9" s="113">
        <v>9.85</v>
      </c>
      <c r="J9" s="118"/>
      <c r="K9" s="113">
        <v>65</v>
      </c>
      <c r="L9" s="113"/>
      <c r="M9" s="113"/>
      <c r="N9" s="554" t="s">
        <v>1632</v>
      </c>
    </row>
    <row r="10" spans="1:14" ht="28.8">
      <c r="A10" s="550" t="s">
        <v>1692</v>
      </c>
      <c r="B10" s="116" t="s">
        <v>1631</v>
      </c>
      <c r="C10" s="113" t="s">
        <v>1630</v>
      </c>
      <c r="D10" s="115" t="s">
        <v>1629</v>
      </c>
      <c r="E10" s="114">
        <v>3</v>
      </c>
      <c r="F10" s="113" t="s">
        <v>1628</v>
      </c>
      <c r="G10" s="113">
        <v>43</v>
      </c>
      <c r="H10" s="114" t="s">
        <v>1627</v>
      </c>
      <c r="I10" s="113">
        <v>18</v>
      </c>
      <c r="J10" s="113" t="s">
        <v>1626</v>
      </c>
      <c r="K10" s="113">
        <v>60</v>
      </c>
      <c r="L10" s="113">
        <v>2.5</v>
      </c>
      <c r="M10" s="113"/>
      <c r="N10" s="553" t="s">
        <v>1624</v>
      </c>
    </row>
    <row r="11" spans="1:14" ht="28.8">
      <c r="A11" s="547" t="s">
        <v>1625</v>
      </c>
      <c r="B11" s="116" t="s">
        <v>1460</v>
      </c>
      <c r="C11" s="113" t="s">
        <v>1155</v>
      </c>
      <c r="D11" s="115">
        <v>0.08</v>
      </c>
      <c r="E11" s="114">
        <v>2</v>
      </c>
      <c r="F11" s="113">
        <v>44</v>
      </c>
      <c r="G11" s="113">
        <v>43</v>
      </c>
      <c r="H11" s="134" t="s">
        <v>1693</v>
      </c>
      <c r="I11" s="113">
        <v>30</v>
      </c>
      <c r="J11" s="113" t="s">
        <v>1615</v>
      </c>
      <c r="K11" s="113">
        <v>60</v>
      </c>
      <c r="L11" s="113">
        <v>5.0999999999999996</v>
      </c>
      <c r="M11" s="113"/>
      <c r="N11" s="553" t="s">
        <v>1624</v>
      </c>
    </row>
    <row r="12" spans="1:14" ht="28.8">
      <c r="A12" s="547" t="s">
        <v>1625</v>
      </c>
      <c r="B12" s="116" t="s">
        <v>1460</v>
      </c>
      <c r="C12" s="113" t="s">
        <v>1155</v>
      </c>
      <c r="D12" s="115">
        <v>0.08</v>
      </c>
      <c r="E12" s="114">
        <v>2</v>
      </c>
      <c r="F12" s="113">
        <v>226</v>
      </c>
      <c r="G12" s="113">
        <v>43</v>
      </c>
      <c r="H12" s="114" t="s">
        <v>1616</v>
      </c>
      <c r="I12" s="113">
        <v>30</v>
      </c>
      <c r="J12" s="113" t="s">
        <v>1615</v>
      </c>
      <c r="K12" s="113">
        <v>60</v>
      </c>
      <c r="L12" s="113">
        <v>5.0999999999999996</v>
      </c>
      <c r="M12" s="113"/>
      <c r="N12" s="553" t="s">
        <v>1624</v>
      </c>
    </row>
    <row r="13" spans="1:14" ht="28.8">
      <c r="A13" s="547" t="s">
        <v>1623</v>
      </c>
      <c r="B13" s="116" t="s">
        <v>1622</v>
      </c>
      <c r="C13" s="113" t="s">
        <v>34</v>
      </c>
      <c r="D13" s="115">
        <v>20</v>
      </c>
      <c r="E13" s="114">
        <v>2</v>
      </c>
      <c r="F13" s="113">
        <v>50</v>
      </c>
      <c r="G13" s="113">
        <v>55</v>
      </c>
      <c r="H13" s="117" t="s">
        <v>1691</v>
      </c>
      <c r="I13" s="113">
        <v>18</v>
      </c>
      <c r="J13" s="113" t="s">
        <v>1621</v>
      </c>
      <c r="K13" s="113">
        <v>70</v>
      </c>
      <c r="L13" s="113">
        <v>1.6</v>
      </c>
      <c r="M13" s="113">
        <v>30</v>
      </c>
      <c r="N13" s="553" t="s">
        <v>1620</v>
      </c>
    </row>
    <row r="14" spans="1:14" ht="28.8">
      <c r="A14" s="547" t="s">
        <v>1623</v>
      </c>
      <c r="B14" s="116" t="s">
        <v>1622</v>
      </c>
      <c r="C14" s="113" t="s">
        <v>34</v>
      </c>
      <c r="D14" s="115">
        <v>20</v>
      </c>
      <c r="E14" s="114">
        <v>2</v>
      </c>
      <c r="F14" s="113">
        <v>220</v>
      </c>
      <c r="G14" s="113">
        <v>55</v>
      </c>
      <c r="H14" s="117" t="s">
        <v>1691</v>
      </c>
      <c r="I14" s="113">
        <v>18</v>
      </c>
      <c r="J14" s="113" t="s">
        <v>1621</v>
      </c>
      <c r="K14" s="113">
        <v>70</v>
      </c>
      <c r="L14" s="113">
        <v>1.6</v>
      </c>
      <c r="M14" s="113">
        <v>30</v>
      </c>
      <c r="N14" s="553" t="s">
        <v>1620</v>
      </c>
    </row>
    <row r="15" spans="1:14" ht="28.8">
      <c r="A15" s="547" t="s">
        <v>1619</v>
      </c>
      <c r="B15" s="116" t="s">
        <v>1618</v>
      </c>
      <c r="C15" s="113" t="s">
        <v>1617</v>
      </c>
      <c r="D15" s="115">
        <v>0.6</v>
      </c>
      <c r="E15" s="114">
        <v>1</v>
      </c>
      <c r="F15" s="113">
        <v>44</v>
      </c>
      <c r="G15" s="113">
        <v>57</v>
      </c>
      <c r="H15" s="114" t="s">
        <v>1616</v>
      </c>
      <c r="I15" s="113">
        <v>36.9</v>
      </c>
      <c r="J15" s="113" t="s">
        <v>1615</v>
      </c>
      <c r="K15" s="113">
        <v>65</v>
      </c>
      <c r="L15" s="113"/>
      <c r="M15" s="113"/>
      <c r="N15" s="553" t="s">
        <v>1614</v>
      </c>
    </row>
    <row r="16" spans="1:14" ht="28.8">
      <c r="A16" s="555" t="s">
        <v>1619</v>
      </c>
      <c r="B16" s="556" t="s">
        <v>1618</v>
      </c>
      <c r="C16" s="557" t="s">
        <v>1617</v>
      </c>
      <c r="D16" s="558">
        <v>0.6</v>
      </c>
      <c r="E16" s="559">
        <v>1</v>
      </c>
      <c r="F16" s="557">
        <v>228</v>
      </c>
      <c r="G16" s="557">
        <v>60</v>
      </c>
      <c r="H16" s="559" t="s">
        <v>1616</v>
      </c>
      <c r="I16" s="557">
        <v>36.9</v>
      </c>
      <c r="J16" s="557" t="s">
        <v>1615</v>
      </c>
      <c r="K16" s="557">
        <v>70</v>
      </c>
      <c r="L16" s="557"/>
      <c r="M16" s="557"/>
      <c r="N16" s="560" t="s">
        <v>1614</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800" t="s">
        <v>0</v>
      </c>
      <c r="B1" s="801"/>
      <c r="C1" s="801"/>
      <c r="D1" s="801"/>
      <c r="E1" s="801"/>
      <c r="F1" s="801"/>
      <c r="G1" s="801"/>
      <c r="H1" s="801"/>
      <c r="I1" s="801"/>
      <c r="J1" s="801"/>
      <c r="K1" s="801"/>
      <c r="L1" s="801"/>
      <c r="M1" s="801"/>
      <c r="N1" s="802"/>
    </row>
    <row r="2" spans="1:14" ht="39.6">
      <c r="A2" s="270" t="s">
        <v>1</v>
      </c>
      <c r="B2" s="172" t="s">
        <v>2</v>
      </c>
      <c r="C2" s="172" t="s">
        <v>3</v>
      </c>
      <c r="D2" s="172" t="s">
        <v>4</v>
      </c>
      <c r="E2" s="172" t="s">
        <v>744</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2161</v>
      </c>
      <c r="I5" s="6">
        <v>40.4</v>
      </c>
      <c r="J5" s="3" t="s">
        <v>26</v>
      </c>
      <c r="K5" s="7">
        <v>55</v>
      </c>
      <c r="L5" s="6">
        <v>3.48</v>
      </c>
      <c r="M5" s="6" t="s">
        <v>63</v>
      </c>
      <c r="N5" s="269" t="s">
        <v>967</v>
      </c>
    </row>
    <row r="6" spans="1:14" ht="26.4">
      <c r="A6" s="282" t="s">
        <v>22</v>
      </c>
      <c r="B6" s="4" t="s">
        <v>23</v>
      </c>
      <c r="C6" s="5" t="s">
        <v>24</v>
      </c>
      <c r="D6" s="6">
        <v>1</v>
      </c>
      <c r="E6" s="7">
        <v>1</v>
      </c>
      <c r="F6" s="6">
        <v>199</v>
      </c>
      <c r="G6" s="6">
        <v>47</v>
      </c>
      <c r="H6" s="3" t="s">
        <v>25</v>
      </c>
      <c r="I6" s="6">
        <v>40.4</v>
      </c>
      <c r="J6" s="3" t="s">
        <v>26</v>
      </c>
      <c r="K6" s="7">
        <v>47</v>
      </c>
      <c r="L6" s="6">
        <v>3.48</v>
      </c>
      <c r="M6" s="6" t="s">
        <v>63</v>
      </c>
      <c r="N6" s="269" t="s">
        <v>967</v>
      </c>
    </row>
    <row r="7" spans="1:14" ht="39.6">
      <c r="A7" s="295" t="s">
        <v>28</v>
      </c>
      <c r="B7" s="4" t="s">
        <v>29</v>
      </c>
      <c r="C7" s="5" t="s">
        <v>30</v>
      </c>
      <c r="D7" s="4">
        <v>0.04</v>
      </c>
      <c r="E7" s="4">
        <v>2</v>
      </c>
      <c r="F7" s="4">
        <v>352</v>
      </c>
      <c r="G7" s="4">
        <v>28</v>
      </c>
      <c r="H7" s="4" t="s">
        <v>31</v>
      </c>
      <c r="I7" s="4">
        <v>41</v>
      </c>
      <c r="J7" s="4" t="s">
        <v>32</v>
      </c>
      <c r="K7" s="4">
        <v>34</v>
      </c>
      <c r="L7" s="4">
        <v>3.5</v>
      </c>
      <c r="M7" s="4" t="s">
        <v>63</v>
      </c>
      <c r="N7" s="269" t="s">
        <v>967</v>
      </c>
    </row>
    <row r="8" spans="1:14" ht="26.4">
      <c r="A8" s="296" t="s">
        <v>33</v>
      </c>
      <c r="B8" s="4">
        <v>900</v>
      </c>
      <c r="C8" s="5" t="s">
        <v>34</v>
      </c>
      <c r="D8" s="4">
        <v>0.01</v>
      </c>
      <c r="E8" s="4">
        <v>1</v>
      </c>
      <c r="F8" s="4">
        <v>36</v>
      </c>
      <c r="G8" s="4">
        <v>15</v>
      </c>
      <c r="H8" s="4" t="s">
        <v>35</v>
      </c>
      <c r="I8" s="4">
        <v>13.5</v>
      </c>
      <c r="J8" s="9" t="s">
        <v>36</v>
      </c>
      <c r="K8" s="4">
        <v>20</v>
      </c>
      <c r="L8" s="4" t="s">
        <v>63</v>
      </c>
      <c r="M8" s="4" t="s">
        <v>63</v>
      </c>
      <c r="N8" s="269" t="s">
        <v>967</v>
      </c>
    </row>
    <row r="9" spans="1:14" ht="39.6">
      <c r="A9" s="297" t="s">
        <v>37</v>
      </c>
      <c r="B9" s="280" t="s">
        <v>38</v>
      </c>
      <c r="C9" s="280" t="s">
        <v>39</v>
      </c>
      <c r="D9" s="280">
        <v>5</v>
      </c>
      <c r="E9" s="280">
        <v>1</v>
      </c>
      <c r="F9" s="281" t="s">
        <v>40</v>
      </c>
      <c r="G9" s="280">
        <v>48</v>
      </c>
      <c r="H9" s="281" t="s">
        <v>41</v>
      </c>
      <c r="I9" s="280">
        <v>6</v>
      </c>
      <c r="J9" s="280" t="s">
        <v>42</v>
      </c>
      <c r="K9" s="280">
        <v>52</v>
      </c>
      <c r="L9" s="280">
        <v>1.55</v>
      </c>
      <c r="M9" s="280" t="s">
        <v>63</v>
      </c>
      <c r="N9" s="273" t="s">
        <v>967</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800" t="s">
        <v>2502</v>
      </c>
      <c r="B1" s="801"/>
      <c r="C1" s="801"/>
      <c r="D1" s="801"/>
      <c r="E1" s="801"/>
      <c r="F1" s="801"/>
      <c r="G1" s="801"/>
      <c r="H1" s="801"/>
      <c r="I1" s="801"/>
      <c r="J1" s="801"/>
      <c r="K1" s="801"/>
      <c r="L1" s="801"/>
      <c r="M1" s="801"/>
      <c r="N1" s="80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2032</v>
      </c>
      <c r="B5" s="3" t="s">
        <v>2033</v>
      </c>
      <c r="C5" s="3" t="s">
        <v>902</v>
      </c>
      <c r="D5" s="3">
        <v>0.5</v>
      </c>
      <c r="E5" s="3">
        <v>2</v>
      </c>
      <c r="F5" s="3">
        <v>47</v>
      </c>
      <c r="G5" s="3">
        <v>40</v>
      </c>
      <c r="H5" s="3" t="s">
        <v>2044</v>
      </c>
      <c r="I5" s="3">
        <v>40.799999999999997</v>
      </c>
      <c r="J5" s="3" t="s">
        <v>877</v>
      </c>
      <c r="K5" s="3">
        <v>45</v>
      </c>
      <c r="L5" s="151">
        <f>K5*5.631/100</f>
        <v>2.5339499999999999</v>
      </c>
      <c r="M5" s="151">
        <f>D5/(10^(L5/10))</f>
        <v>0.27898124261285151</v>
      </c>
      <c r="N5" s="26" t="s">
        <v>1716</v>
      </c>
    </row>
    <row r="6" spans="1:14" ht="26.4">
      <c r="A6" s="444" t="s">
        <v>2034</v>
      </c>
      <c r="B6" s="3" t="s">
        <v>2033</v>
      </c>
      <c r="C6" s="3" t="s">
        <v>902</v>
      </c>
      <c r="D6" s="3">
        <v>0.5</v>
      </c>
      <c r="E6" s="3">
        <v>2</v>
      </c>
      <c r="F6" s="3">
        <v>221</v>
      </c>
      <c r="G6" s="3">
        <v>40</v>
      </c>
      <c r="H6" s="3" t="s">
        <v>2045</v>
      </c>
      <c r="I6" s="3">
        <v>43.3</v>
      </c>
      <c r="J6" s="3" t="s">
        <v>877</v>
      </c>
      <c r="K6" s="3">
        <v>45</v>
      </c>
      <c r="L6" s="3">
        <f>K6*5.631/100</f>
        <v>2.5339499999999999</v>
      </c>
      <c r="M6" s="151">
        <f>D6/(10^(L6/10))</f>
        <v>0.27898124261285151</v>
      </c>
      <c r="N6" s="26" t="s">
        <v>1716</v>
      </c>
    </row>
    <row r="7" spans="1:14">
      <c r="A7" s="444" t="s">
        <v>2035</v>
      </c>
      <c r="B7" s="3" t="s">
        <v>2036</v>
      </c>
      <c r="C7" s="3" t="s">
        <v>972</v>
      </c>
      <c r="D7" s="3">
        <v>12</v>
      </c>
      <c r="E7" s="3">
        <v>1</v>
      </c>
      <c r="F7" s="3" t="s">
        <v>2037</v>
      </c>
      <c r="G7" s="3">
        <v>42</v>
      </c>
      <c r="H7" s="3" t="s">
        <v>1897</v>
      </c>
      <c r="I7" s="3">
        <v>6</v>
      </c>
      <c r="J7" s="3" t="s">
        <v>1910</v>
      </c>
      <c r="K7" s="3">
        <v>54</v>
      </c>
      <c r="L7" s="151">
        <f>K7*6.3/100</f>
        <v>3.4019999999999997</v>
      </c>
      <c r="M7" s="151">
        <f>D7/(10^(L7/10))</f>
        <v>5.4825328942298119</v>
      </c>
      <c r="N7" s="26" t="s">
        <v>967</v>
      </c>
    </row>
    <row r="8" spans="1:14" ht="39.6">
      <c r="A8" s="470" t="s">
        <v>2038</v>
      </c>
      <c r="B8" s="3" t="s">
        <v>2039</v>
      </c>
      <c r="C8" s="58" t="s">
        <v>2040</v>
      </c>
      <c r="D8" s="4">
        <v>14.1</v>
      </c>
      <c r="E8" s="4">
        <v>3</v>
      </c>
      <c r="F8" s="35">
        <v>50</v>
      </c>
      <c r="G8" s="35">
        <v>35</v>
      </c>
      <c r="H8" s="36" t="s">
        <v>2041</v>
      </c>
      <c r="I8" s="9">
        <v>19</v>
      </c>
      <c r="J8" s="35" t="s">
        <v>1138</v>
      </c>
      <c r="K8" s="35" t="s">
        <v>1138</v>
      </c>
      <c r="L8" s="58">
        <v>0.5</v>
      </c>
      <c r="M8" s="151">
        <f t="shared" ref="M8:M10" si="0">D8/(10^(L8/10))</f>
        <v>12.566638227685811</v>
      </c>
      <c r="N8" s="26" t="s">
        <v>823</v>
      </c>
    </row>
    <row r="9" spans="1:14" ht="39.6">
      <c r="A9" s="470" t="s">
        <v>2038</v>
      </c>
      <c r="B9" s="3" t="s">
        <v>2042</v>
      </c>
      <c r="C9" s="58" t="s">
        <v>2040</v>
      </c>
      <c r="D9" s="4">
        <v>14.1</v>
      </c>
      <c r="E9" s="4">
        <v>3</v>
      </c>
      <c r="F9" s="35">
        <v>120</v>
      </c>
      <c r="G9" s="35">
        <v>35</v>
      </c>
      <c r="H9" s="36" t="s">
        <v>2041</v>
      </c>
      <c r="I9" s="9">
        <v>19</v>
      </c>
      <c r="J9" s="35" t="s">
        <v>1138</v>
      </c>
      <c r="K9" s="35" t="s">
        <v>1138</v>
      </c>
      <c r="L9" s="58">
        <v>0.5</v>
      </c>
      <c r="M9" s="151">
        <f t="shared" si="0"/>
        <v>12.566638227685811</v>
      </c>
      <c r="N9" s="355" t="s">
        <v>823</v>
      </c>
    </row>
    <row r="10" spans="1:14" ht="39.6">
      <c r="A10" s="305" t="s">
        <v>2038</v>
      </c>
      <c r="B10" s="276" t="s">
        <v>2043</v>
      </c>
      <c r="C10" s="163" t="s">
        <v>2040</v>
      </c>
      <c r="D10" s="272">
        <v>14.1</v>
      </c>
      <c r="E10" s="272">
        <v>3</v>
      </c>
      <c r="F10" s="42">
        <v>230</v>
      </c>
      <c r="G10" s="42">
        <v>35</v>
      </c>
      <c r="H10" s="563" t="s">
        <v>2041</v>
      </c>
      <c r="I10" s="41">
        <v>19</v>
      </c>
      <c r="J10" s="42" t="s">
        <v>1138</v>
      </c>
      <c r="K10" s="42" t="s">
        <v>1138</v>
      </c>
      <c r="L10" s="163">
        <v>0.5</v>
      </c>
      <c r="M10" s="564">
        <f t="shared" si="0"/>
        <v>12.566638227685811</v>
      </c>
      <c r="N10" s="528" t="s">
        <v>823</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807" t="s">
        <v>2046</v>
      </c>
      <c r="B1" s="807"/>
      <c r="C1" s="807"/>
      <c r="D1" s="807"/>
      <c r="E1" s="807"/>
      <c r="F1" s="807"/>
      <c r="G1" s="807"/>
      <c r="H1" s="807"/>
      <c r="I1" s="807"/>
      <c r="J1" s="807"/>
      <c r="K1" s="807"/>
      <c r="L1" s="807"/>
      <c r="M1" s="807"/>
      <c r="N1" s="807"/>
    </row>
    <row r="2" spans="1:14" ht="39.6">
      <c r="A2" s="469" t="s">
        <v>1</v>
      </c>
      <c r="B2" s="169" t="s">
        <v>2</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444" t="s">
        <v>2047</v>
      </c>
      <c r="B5" s="3" t="s">
        <v>2048</v>
      </c>
      <c r="C5" s="3" t="s">
        <v>902</v>
      </c>
      <c r="D5" s="3">
        <v>0.5</v>
      </c>
      <c r="E5" s="3">
        <v>2</v>
      </c>
      <c r="F5" s="3">
        <v>41</v>
      </c>
      <c r="G5" s="3">
        <v>53</v>
      </c>
      <c r="H5" s="3" t="s">
        <v>2077</v>
      </c>
      <c r="I5" s="3">
        <v>40.299999999999997</v>
      </c>
      <c r="J5" s="3" t="s">
        <v>877</v>
      </c>
      <c r="K5" s="3">
        <v>68</v>
      </c>
      <c r="L5" s="151">
        <f>K5*5.782/100</f>
        <v>3.9317599999999997</v>
      </c>
      <c r="M5" s="151">
        <f>D5/(10^(L5/10))</f>
        <v>0.2022059842607995</v>
      </c>
      <c r="N5" s="26" t="s">
        <v>1716</v>
      </c>
    </row>
    <row r="6" spans="1:14" ht="26.4">
      <c r="A6" s="444" t="s">
        <v>2049</v>
      </c>
      <c r="B6" s="3" t="s">
        <v>2050</v>
      </c>
      <c r="C6" s="3" t="s">
        <v>902</v>
      </c>
      <c r="D6" s="3">
        <v>0.5</v>
      </c>
      <c r="E6" s="3">
        <v>2</v>
      </c>
      <c r="F6" s="3">
        <v>235</v>
      </c>
      <c r="G6" s="3">
        <v>60.5</v>
      </c>
      <c r="H6" s="3" t="s">
        <v>2078</v>
      </c>
      <c r="I6" s="3">
        <v>40.299999999999997</v>
      </c>
      <c r="J6" s="3" t="s">
        <v>877</v>
      </c>
      <c r="K6" s="3">
        <v>74</v>
      </c>
      <c r="L6" s="3">
        <f>K6*5.782/100</f>
        <v>4.2786799999999996</v>
      </c>
      <c r="M6" s="151">
        <f>D6/(10^(L6/10))</f>
        <v>0.18668181057542521</v>
      </c>
      <c r="N6" s="26" t="s">
        <v>1716</v>
      </c>
    </row>
    <row r="7" spans="1:14" ht="26.4">
      <c r="A7" s="470" t="s">
        <v>2051</v>
      </c>
      <c r="B7" s="59" t="s">
        <v>2052</v>
      </c>
      <c r="C7" s="59" t="s">
        <v>1791</v>
      </c>
      <c r="D7" s="59">
        <v>0.5</v>
      </c>
      <c r="E7" s="59">
        <v>2</v>
      </c>
      <c r="F7" s="58">
        <v>33</v>
      </c>
      <c r="G7" s="58">
        <v>46</v>
      </c>
      <c r="H7" s="58" t="s">
        <v>2079</v>
      </c>
      <c r="I7" s="58">
        <v>39</v>
      </c>
      <c r="J7" s="152" t="s">
        <v>1138</v>
      </c>
      <c r="K7" s="152" t="s">
        <v>1138</v>
      </c>
      <c r="L7" s="152" t="s">
        <v>1138</v>
      </c>
      <c r="M7" s="58">
        <v>0.5</v>
      </c>
      <c r="N7" s="26" t="s">
        <v>1716</v>
      </c>
    </row>
    <row r="8" spans="1:14" ht="22.8">
      <c r="A8" s="470" t="s">
        <v>2021</v>
      </c>
      <c r="B8" s="59" t="s">
        <v>2053</v>
      </c>
      <c r="C8" s="59" t="s">
        <v>972</v>
      </c>
      <c r="D8" s="59">
        <v>12</v>
      </c>
      <c r="E8" s="59">
        <v>1</v>
      </c>
      <c r="F8" s="58" t="s">
        <v>2054</v>
      </c>
      <c r="G8" s="58">
        <v>63</v>
      </c>
      <c r="H8" s="58" t="s">
        <v>2055</v>
      </c>
      <c r="I8" s="58">
        <v>7</v>
      </c>
      <c r="J8" s="152" t="s">
        <v>2056</v>
      </c>
      <c r="K8" s="58">
        <v>77</v>
      </c>
      <c r="L8" s="151">
        <f>K8*4.05/100</f>
        <v>3.1184999999999996</v>
      </c>
      <c r="M8" s="151">
        <f>D8/(10^(L8/10))</f>
        <v>5.8523628667330749</v>
      </c>
      <c r="N8" s="355" t="s">
        <v>2076</v>
      </c>
    </row>
    <row r="9" spans="1:14">
      <c r="A9" s="157" t="s">
        <v>2057</v>
      </c>
      <c r="B9" s="59" t="s">
        <v>2058</v>
      </c>
      <c r="C9" s="59" t="s">
        <v>889</v>
      </c>
      <c r="D9" s="59">
        <v>10</v>
      </c>
      <c r="E9" s="59">
        <v>1</v>
      </c>
      <c r="F9" s="58" t="s">
        <v>2054</v>
      </c>
      <c r="G9" s="58">
        <v>58</v>
      </c>
      <c r="H9" s="58" t="s">
        <v>2059</v>
      </c>
      <c r="I9" s="58">
        <v>2.5</v>
      </c>
      <c r="J9" s="152" t="s">
        <v>1910</v>
      </c>
      <c r="K9" s="3">
        <v>75</v>
      </c>
      <c r="L9" s="151">
        <f>K9*6.3/100</f>
        <v>4.7249999999999996</v>
      </c>
      <c r="M9" s="151">
        <f>D9/(10^(L9/10))</f>
        <v>3.3689921574149069</v>
      </c>
      <c r="N9" s="355" t="s">
        <v>2076</v>
      </c>
    </row>
    <row r="10" spans="1:14" ht="26.4">
      <c r="A10" s="470" t="s">
        <v>2060</v>
      </c>
      <c r="B10" s="59" t="s">
        <v>2061</v>
      </c>
      <c r="C10" s="59" t="s">
        <v>919</v>
      </c>
      <c r="D10" s="59">
        <v>0.4</v>
      </c>
      <c r="E10" s="59">
        <v>1</v>
      </c>
      <c r="F10" s="58">
        <v>32</v>
      </c>
      <c r="G10" s="58">
        <v>46</v>
      </c>
      <c r="H10" s="58" t="s">
        <v>2062</v>
      </c>
      <c r="I10" s="58">
        <v>34</v>
      </c>
      <c r="J10" s="152" t="s">
        <v>1138</v>
      </c>
      <c r="K10" s="152" t="s">
        <v>1138</v>
      </c>
      <c r="L10" s="152" t="s">
        <v>1138</v>
      </c>
      <c r="M10" s="58">
        <v>0.5</v>
      </c>
      <c r="N10" s="355" t="s">
        <v>2063</v>
      </c>
    </row>
    <row r="11" spans="1:14" ht="39.6">
      <c r="A11" s="470" t="s">
        <v>2038</v>
      </c>
      <c r="B11" s="58" t="s">
        <v>2064</v>
      </c>
      <c r="C11" s="58" t="s">
        <v>2040</v>
      </c>
      <c r="D11" s="59">
        <v>14.1</v>
      </c>
      <c r="E11" s="59">
        <v>3</v>
      </c>
      <c r="F11" s="58">
        <v>20</v>
      </c>
      <c r="G11" s="58">
        <v>38.5</v>
      </c>
      <c r="H11" s="58" t="s">
        <v>2041</v>
      </c>
      <c r="I11" s="58">
        <v>19</v>
      </c>
      <c r="J11" s="152" t="s">
        <v>68</v>
      </c>
      <c r="K11" s="152" t="s">
        <v>1138</v>
      </c>
      <c r="L11" s="152">
        <v>0.5</v>
      </c>
      <c r="M11" s="151">
        <f t="shared" ref="M11:M13" si="0">D11/(10^(L11/10))</f>
        <v>12.566638227685811</v>
      </c>
      <c r="N11" s="355" t="s">
        <v>823</v>
      </c>
    </row>
    <row r="12" spans="1:14" ht="48" customHeight="1">
      <c r="A12" s="470" t="s">
        <v>2038</v>
      </c>
      <c r="B12" s="58" t="s">
        <v>2065</v>
      </c>
      <c r="C12" s="58" t="s">
        <v>2040</v>
      </c>
      <c r="D12" s="59">
        <v>14.1</v>
      </c>
      <c r="E12" s="59">
        <v>3</v>
      </c>
      <c r="F12" s="58">
        <v>240</v>
      </c>
      <c r="G12" s="58">
        <v>38.5</v>
      </c>
      <c r="H12" s="58" t="s">
        <v>2041</v>
      </c>
      <c r="I12" s="58">
        <v>19</v>
      </c>
      <c r="J12" s="152" t="s">
        <v>68</v>
      </c>
      <c r="K12" s="152" t="s">
        <v>1138</v>
      </c>
      <c r="L12" s="152">
        <v>0.5</v>
      </c>
      <c r="M12" s="151">
        <f t="shared" si="0"/>
        <v>12.566638227685811</v>
      </c>
      <c r="N12" s="355" t="s">
        <v>823</v>
      </c>
    </row>
    <row r="13" spans="1:14" ht="39.6">
      <c r="A13" s="470" t="s">
        <v>2038</v>
      </c>
      <c r="B13" s="58" t="s">
        <v>2066</v>
      </c>
      <c r="C13" s="58" t="s">
        <v>2040</v>
      </c>
      <c r="D13" s="59">
        <v>14.1</v>
      </c>
      <c r="E13" s="59">
        <v>3</v>
      </c>
      <c r="F13" s="58">
        <v>310</v>
      </c>
      <c r="G13" s="58">
        <v>38.5</v>
      </c>
      <c r="H13" s="58" t="s">
        <v>2041</v>
      </c>
      <c r="I13" s="58">
        <v>19</v>
      </c>
      <c r="J13" s="152" t="s">
        <v>68</v>
      </c>
      <c r="K13" s="152" t="s">
        <v>1138</v>
      </c>
      <c r="L13" s="152">
        <v>0.5</v>
      </c>
      <c r="M13" s="151">
        <f t="shared" si="0"/>
        <v>12.566638227685811</v>
      </c>
      <c r="N13" s="355" t="s">
        <v>823</v>
      </c>
    </row>
    <row r="14" spans="1:14" ht="26.4">
      <c r="A14" s="470" t="s">
        <v>2067</v>
      </c>
      <c r="B14" s="59"/>
      <c r="C14" s="59" t="s">
        <v>2068</v>
      </c>
      <c r="D14" s="59">
        <v>20</v>
      </c>
      <c r="E14" s="59">
        <v>2</v>
      </c>
      <c r="F14" s="58">
        <v>70</v>
      </c>
      <c r="G14" s="58">
        <v>21</v>
      </c>
      <c r="H14" s="58" t="s">
        <v>2069</v>
      </c>
      <c r="I14" s="58">
        <v>18</v>
      </c>
      <c r="J14" s="152" t="s">
        <v>68</v>
      </c>
      <c r="K14" s="152" t="s">
        <v>1138</v>
      </c>
      <c r="L14" s="152" t="s">
        <v>1138</v>
      </c>
      <c r="M14" s="58">
        <v>20</v>
      </c>
      <c r="N14" s="355" t="s">
        <v>736</v>
      </c>
    </row>
    <row r="15" spans="1:14" ht="26.4">
      <c r="A15" s="470" t="s">
        <v>2067</v>
      </c>
      <c r="B15" s="59"/>
      <c r="C15" s="59" t="s">
        <v>2068</v>
      </c>
      <c r="D15" s="59">
        <v>20</v>
      </c>
      <c r="E15" s="59">
        <v>2</v>
      </c>
      <c r="F15" s="58">
        <v>235</v>
      </c>
      <c r="G15" s="58">
        <v>21</v>
      </c>
      <c r="H15" s="58" t="s">
        <v>2069</v>
      </c>
      <c r="I15" s="58">
        <v>18</v>
      </c>
      <c r="J15" s="152" t="s">
        <v>68</v>
      </c>
      <c r="K15" s="152" t="s">
        <v>1138</v>
      </c>
      <c r="L15" s="152" t="s">
        <v>1138</v>
      </c>
      <c r="M15" s="58">
        <v>20</v>
      </c>
      <c r="N15" s="355" t="s">
        <v>736</v>
      </c>
    </row>
    <row r="16" spans="1:14" ht="26.4">
      <c r="A16" s="470" t="s">
        <v>2067</v>
      </c>
      <c r="B16" s="59"/>
      <c r="C16" s="59" t="s">
        <v>2068</v>
      </c>
      <c r="D16" s="59">
        <v>20</v>
      </c>
      <c r="E16" s="59">
        <v>2</v>
      </c>
      <c r="F16" s="58">
        <v>325</v>
      </c>
      <c r="G16" s="58">
        <v>21</v>
      </c>
      <c r="H16" s="58" t="s">
        <v>2069</v>
      </c>
      <c r="I16" s="58">
        <v>18</v>
      </c>
      <c r="J16" s="152" t="s">
        <v>68</v>
      </c>
      <c r="K16" s="152" t="s">
        <v>1138</v>
      </c>
      <c r="L16" s="152" t="s">
        <v>1138</v>
      </c>
      <c r="M16" s="58">
        <v>20</v>
      </c>
      <c r="N16" s="355" t="s">
        <v>736</v>
      </c>
    </row>
    <row r="17" spans="1:14" ht="26.4">
      <c r="A17" s="470" t="s">
        <v>2070</v>
      </c>
      <c r="B17" s="59"/>
      <c r="C17" s="59" t="s">
        <v>919</v>
      </c>
      <c r="D17" s="59">
        <v>0.4</v>
      </c>
      <c r="E17" s="59">
        <v>1</v>
      </c>
      <c r="F17" s="58">
        <v>322.60000000000002</v>
      </c>
      <c r="G17" s="58">
        <v>36</v>
      </c>
      <c r="H17" s="58" t="s">
        <v>2071</v>
      </c>
      <c r="I17" s="58">
        <v>34</v>
      </c>
      <c r="J17" s="152" t="s">
        <v>68</v>
      </c>
      <c r="K17" s="152" t="s">
        <v>1138</v>
      </c>
      <c r="L17" s="152" t="s">
        <v>1138</v>
      </c>
      <c r="M17" s="58">
        <v>0.4</v>
      </c>
      <c r="N17" s="355" t="s">
        <v>736</v>
      </c>
    </row>
    <row r="18" spans="1:14">
      <c r="A18" s="566" t="s">
        <v>2072</v>
      </c>
      <c r="B18" s="567" t="s">
        <v>2073</v>
      </c>
      <c r="C18" s="568" t="s">
        <v>2074</v>
      </c>
      <c r="D18" s="568">
        <v>1</v>
      </c>
      <c r="E18" s="568">
        <v>2</v>
      </c>
      <c r="F18" s="569">
        <v>235</v>
      </c>
      <c r="G18" s="569">
        <v>63</v>
      </c>
      <c r="H18" s="569" t="s">
        <v>2075</v>
      </c>
      <c r="I18" s="569">
        <v>23.5</v>
      </c>
      <c r="J18" s="570"/>
      <c r="K18" s="569"/>
      <c r="L18" s="569"/>
      <c r="M18" s="569"/>
      <c r="N18" s="571" t="s">
        <v>2076</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807" t="s">
        <v>2080</v>
      </c>
      <c r="B1" s="807"/>
      <c r="C1" s="807"/>
      <c r="D1" s="807"/>
      <c r="E1" s="807"/>
      <c r="F1" s="807"/>
      <c r="G1" s="807"/>
      <c r="H1" s="807"/>
      <c r="I1" s="807"/>
      <c r="J1" s="807"/>
      <c r="K1" s="807"/>
      <c r="L1" s="807"/>
      <c r="M1" s="807"/>
      <c r="N1" s="807"/>
    </row>
    <row r="2" spans="1:14" ht="39.6">
      <c r="A2" s="469" t="s">
        <v>1</v>
      </c>
      <c r="B2" s="169" t="s">
        <v>2</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312" t="s">
        <v>2034</v>
      </c>
      <c r="B5" s="35" t="s">
        <v>2081</v>
      </c>
      <c r="C5" s="35" t="s">
        <v>902</v>
      </c>
      <c r="D5" s="35">
        <v>0.5</v>
      </c>
      <c r="E5" s="35">
        <v>2</v>
      </c>
      <c r="F5" s="35">
        <v>55</v>
      </c>
      <c r="G5" s="35">
        <v>51</v>
      </c>
      <c r="H5" s="35" t="s">
        <v>2082</v>
      </c>
      <c r="I5" s="35">
        <v>40.799999999999997</v>
      </c>
      <c r="J5" s="35" t="s">
        <v>877</v>
      </c>
      <c r="K5" s="35">
        <v>63</v>
      </c>
      <c r="L5" s="151">
        <f>K5*5.631/100</f>
        <v>3.5475300000000005</v>
      </c>
      <c r="M5" s="151">
        <f>D5/(10^(L5/10))</f>
        <v>0.22091082845231091</v>
      </c>
      <c r="N5" s="355" t="s">
        <v>1716</v>
      </c>
    </row>
    <row r="6" spans="1:14" ht="26.4">
      <c r="A6" s="312" t="s">
        <v>2083</v>
      </c>
      <c r="B6" s="35" t="s">
        <v>2081</v>
      </c>
      <c r="C6" s="9" t="s">
        <v>902</v>
      </c>
      <c r="D6" s="9">
        <v>0.5</v>
      </c>
      <c r="E6" s="37">
        <v>2</v>
      </c>
      <c r="F6" s="37">
        <v>259</v>
      </c>
      <c r="G6" s="37">
        <v>51</v>
      </c>
      <c r="H6" s="35" t="s">
        <v>2082</v>
      </c>
      <c r="I6" s="9">
        <v>40.799999999999997</v>
      </c>
      <c r="J6" s="35" t="s">
        <v>877</v>
      </c>
      <c r="K6" s="37">
        <v>63</v>
      </c>
      <c r="L6" s="151">
        <f>K6*5.631/100</f>
        <v>3.5475300000000005</v>
      </c>
      <c r="M6" s="151">
        <f>D6/(10^(L6/10))</f>
        <v>0.22091082845231091</v>
      </c>
      <c r="N6" s="355" t="s">
        <v>1716</v>
      </c>
    </row>
    <row r="7" spans="1:14" ht="22.8">
      <c r="A7" s="312" t="s">
        <v>2035</v>
      </c>
      <c r="B7" s="9" t="s">
        <v>2084</v>
      </c>
      <c r="C7" s="9" t="s">
        <v>717</v>
      </c>
      <c r="D7" s="59">
        <v>12</v>
      </c>
      <c r="E7" s="37">
        <v>1</v>
      </c>
      <c r="F7" s="37" t="s">
        <v>2054</v>
      </c>
      <c r="G7" s="37">
        <v>63</v>
      </c>
      <c r="H7" s="37" t="s">
        <v>1394</v>
      </c>
      <c r="I7" s="9">
        <v>6.7</v>
      </c>
      <c r="J7" s="152" t="s">
        <v>2056</v>
      </c>
      <c r="K7" s="58">
        <v>78</v>
      </c>
      <c r="L7" s="151">
        <f>K7*4.05/100</f>
        <v>3.1589999999999998</v>
      </c>
      <c r="M7" s="151">
        <f>D7/(10^(L7/10))</f>
        <v>5.7980405189527202</v>
      </c>
      <c r="N7" s="355" t="s">
        <v>2076</v>
      </c>
    </row>
    <row r="8" spans="1:14">
      <c r="A8" s="572" t="s">
        <v>2085</v>
      </c>
      <c r="B8" s="153" t="s">
        <v>2073</v>
      </c>
      <c r="C8" s="36" t="s">
        <v>2074</v>
      </c>
      <c r="D8" s="36">
        <v>1</v>
      </c>
      <c r="E8" s="154">
        <v>2</v>
      </c>
      <c r="F8" s="154">
        <v>55</v>
      </c>
      <c r="G8" s="154">
        <v>59</v>
      </c>
      <c r="H8" s="154" t="s">
        <v>2075</v>
      </c>
      <c r="I8" s="36">
        <v>23.5</v>
      </c>
      <c r="J8" s="36"/>
      <c r="K8" s="154"/>
      <c r="L8" s="36"/>
      <c r="M8" s="154"/>
      <c r="N8" s="565" t="s">
        <v>2076</v>
      </c>
    </row>
    <row r="9" spans="1:14">
      <c r="A9" s="572" t="s">
        <v>2086</v>
      </c>
      <c r="B9" s="153" t="s">
        <v>2073</v>
      </c>
      <c r="C9" s="36" t="s">
        <v>2074</v>
      </c>
      <c r="D9" s="36">
        <v>1</v>
      </c>
      <c r="E9" s="154">
        <v>2</v>
      </c>
      <c r="F9" s="154">
        <v>259</v>
      </c>
      <c r="G9" s="154">
        <v>63</v>
      </c>
      <c r="H9" s="36" t="s">
        <v>2075</v>
      </c>
      <c r="I9" s="36">
        <v>23.5</v>
      </c>
      <c r="J9" s="36"/>
      <c r="K9" s="154"/>
      <c r="L9" s="36"/>
      <c r="M9" s="154"/>
      <c r="N9" s="565" t="s">
        <v>2076</v>
      </c>
    </row>
    <row r="10" spans="1:14">
      <c r="A10" s="312"/>
      <c r="B10" s="9"/>
      <c r="C10" s="9"/>
      <c r="D10" s="9"/>
      <c r="E10" s="37"/>
      <c r="F10" s="37"/>
      <c r="G10" s="37"/>
      <c r="H10" s="35"/>
      <c r="I10" s="9"/>
      <c r="J10" s="35"/>
      <c r="K10" s="37"/>
      <c r="L10" s="9"/>
      <c r="M10" s="37"/>
      <c r="N10" s="355"/>
    </row>
    <row r="11" spans="1:14" ht="39.6">
      <c r="A11" s="520" t="s">
        <v>2087</v>
      </c>
      <c r="B11" s="41" t="s">
        <v>2088</v>
      </c>
      <c r="C11" s="41"/>
      <c r="D11" s="41"/>
      <c r="E11" s="316"/>
      <c r="F11" s="316"/>
      <c r="G11" s="316"/>
      <c r="H11" s="42" t="s">
        <v>2089</v>
      </c>
      <c r="I11" s="41"/>
      <c r="J11" s="42"/>
      <c r="K11" s="316"/>
      <c r="L11" s="41"/>
      <c r="M11" s="316"/>
      <c r="N11" s="528"/>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807" t="s">
        <v>2090</v>
      </c>
      <c r="B1" s="807"/>
      <c r="C1" s="807"/>
      <c r="D1" s="807"/>
      <c r="E1" s="807"/>
      <c r="F1" s="807"/>
      <c r="G1" s="807"/>
      <c r="H1" s="807"/>
      <c r="I1" s="807"/>
      <c r="J1" s="807"/>
      <c r="K1" s="807"/>
      <c r="L1" s="807"/>
      <c r="M1" s="807"/>
      <c r="N1" s="807"/>
    </row>
    <row r="2" spans="1:14" ht="39.6">
      <c r="A2" s="469" t="s">
        <v>1</v>
      </c>
      <c r="B2" s="169" t="s">
        <v>2</v>
      </c>
      <c r="C2" s="169" t="s">
        <v>3</v>
      </c>
      <c r="D2" s="169" t="s">
        <v>4</v>
      </c>
      <c r="E2" s="169" t="s">
        <v>744</v>
      </c>
      <c r="F2" s="169" t="s">
        <v>5</v>
      </c>
      <c r="G2" s="169" t="s">
        <v>6</v>
      </c>
      <c r="H2" s="169" t="s">
        <v>7</v>
      </c>
      <c r="I2" s="169" t="s">
        <v>8</v>
      </c>
      <c r="J2" s="169" t="s">
        <v>9</v>
      </c>
      <c r="K2" s="169" t="s">
        <v>10</v>
      </c>
      <c r="L2" s="169" t="s">
        <v>11</v>
      </c>
      <c r="M2" s="169" t="s">
        <v>12</v>
      </c>
      <c r="N2" s="471" t="s">
        <v>13</v>
      </c>
    </row>
    <row r="3" spans="1:14">
      <c r="A3" s="470" t="s">
        <v>14</v>
      </c>
      <c r="B3" s="58" t="s">
        <v>15</v>
      </c>
      <c r="C3" s="58"/>
      <c r="D3" s="58" t="s">
        <v>16</v>
      </c>
      <c r="E3" s="58" t="s">
        <v>17</v>
      </c>
      <c r="F3" s="58" t="s">
        <v>18</v>
      </c>
      <c r="G3" s="58" t="s">
        <v>19</v>
      </c>
      <c r="H3" s="58" t="s">
        <v>19</v>
      </c>
      <c r="I3" s="58" t="s">
        <v>20</v>
      </c>
      <c r="J3" s="58"/>
      <c r="K3" s="58" t="s">
        <v>19</v>
      </c>
      <c r="L3" s="58" t="s">
        <v>20</v>
      </c>
      <c r="M3" s="58" t="s">
        <v>20</v>
      </c>
      <c r="N3" s="75" t="s">
        <v>21</v>
      </c>
    </row>
    <row r="4" spans="1:14">
      <c r="A4" s="469">
        <v>1</v>
      </c>
      <c r="B4" s="448">
        <v>2</v>
      </c>
      <c r="C4" s="448">
        <v>3</v>
      </c>
      <c r="D4" s="448">
        <v>4</v>
      </c>
      <c r="E4" s="448">
        <v>5</v>
      </c>
      <c r="F4" s="448">
        <v>6</v>
      </c>
      <c r="G4" s="448">
        <v>7</v>
      </c>
      <c r="H4" s="448">
        <v>8</v>
      </c>
      <c r="I4" s="448">
        <v>9</v>
      </c>
      <c r="J4" s="448">
        <v>10</v>
      </c>
      <c r="K4" s="448">
        <v>11</v>
      </c>
      <c r="L4" s="448">
        <v>12</v>
      </c>
      <c r="M4" s="448">
        <v>13</v>
      </c>
      <c r="N4" s="471">
        <v>14</v>
      </c>
    </row>
    <row r="5" spans="1:14" ht="26.4">
      <c r="A5" s="470" t="s">
        <v>2049</v>
      </c>
      <c r="B5" s="5" t="s">
        <v>2050</v>
      </c>
      <c r="C5" s="5" t="s">
        <v>902</v>
      </c>
      <c r="D5" s="5">
        <v>0.5</v>
      </c>
      <c r="E5" s="5">
        <v>2</v>
      </c>
      <c r="F5" s="5">
        <v>79</v>
      </c>
      <c r="G5" s="5">
        <v>50</v>
      </c>
      <c r="H5" s="5" t="s">
        <v>2091</v>
      </c>
      <c r="I5" s="5">
        <v>40.299999999999997</v>
      </c>
      <c r="J5" s="3" t="s">
        <v>877</v>
      </c>
      <c r="K5" s="3">
        <v>68</v>
      </c>
      <c r="L5" s="151">
        <f>K5*5.782/100</f>
        <v>3.9317599999999997</v>
      </c>
      <c r="M5" s="151">
        <f>D5/(10^(L5/10))</f>
        <v>0.2022059842607995</v>
      </c>
      <c r="N5" s="156" t="s">
        <v>1716</v>
      </c>
    </row>
    <row r="6" spans="1:14" ht="26.4">
      <c r="A6" s="470" t="s">
        <v>2092</v>
      </c>
      <c r="B6" s="5" t="s">
        <v>2093</v>
      </c>
      <c r="C6" s="5" t="s">
        <v>902</v>
      </c>
      <c r="D6" s="5">
        <v>0.5</v>
      </c>
      <c r="E6" s="5">
        <v>2</v>
      </c>
      <c r="F6" s="5">
        <v>225</v>
      </c>
      <c r="G6" s="5">
        <v>50</v>
      </c>
      <c r="H6" s="5" t="s">
        <v>2091</v>
      </c>
      <c r="I6" s="5">
        <v>40.299999999999997</v>
      </c>
      <c r="J6" s="3" t="s">
        <v>877</v>
      </c>
      <c r="K6" s="3">
        <v>74</v>
      </c>
      <c r="L6" s="3">
        <f>K6*5.782/100</f>
        <v>4.2786799999999996</v>
      </c>
      <c r="M6" s="151">
        <f>D6/(10^(L6/10))</f>
        <v>0.18668181057542521</v>
      </c>
      <c r="N6" s="156" t="s">
        <v>1716</v>
      </c>
    </row>
    <row r="7" spans="1:14">
      <c r="A7" s="470" t="s">
        <v>2094</v>
      </c>
      <c r="B7" s="5" t="s">
        <v>2095</v>
      </c>
      <c r="C7" s="5" t="s">
        <v>2096</v>
      </c>
      <c r="D7" s="5">
        <v>2</v>
      </c>
      <c r="E7" s="5">
        <v>1</v>
      </c>
      <c r="F7" s="5">
        <v>258</v>
      </c>
      <c r="G7" s="5">
        <v>63</v>
      </c>
      <c r="H7" s="5" t="s">
        <v>2097</v>
      </c>
      <c r="I7" s="5">
        <v>14</v>
      </c>
      <c r="J7" s="5" t="s">
        <v>1138</v>
      </c>
      <c r="K7" s="5" t="s">
        <v>1138</v>
      </c>
      <c r="L7" s="5" t="s">
        <v>1138</v>
      </c>
      <c r="M7" s="5">
        <v>2</v>
      </c>
      <c r="N7" s="156" t="s">
        <v>2076</v>
      </c>
    </row>
    <row r="8" spans="1:14">
      <c r="A8" s="157" t="s">
        <v>2094</v>
      </c>
      <c r="B8" s="5" t="s">
        <v>2095</v>
      </c>
      <c r="C8" s="5" t="s">
        <v>2096</v>
      </c>
      <c r="D8" s="5">
        <v>2</v>
      </c>
      <c r="E8" s="5">
        <v>1</v>
      </c>
      <c r="F8" s="5">
        <v>258</v>
      </c>
      <c r="G8" s="5">
        <v>63</v>
      </c>
      <c r="H8" s="5" t="s">
        <v>2097</v>
      </c>
      <c r="I8" s="5">
        <v>14</v>
      </c>
      <c r="J8" s="5" t="s">
        <v>1138</v>
      </c>
      <c r="K8" s="5" t="s">
        <v>1138</v>
      </c>
      <c r="L8" s="5" t="s">
        <v>1138</v>
      </c>
      <c r="M8" s="5">
        <v>2</v>
      </c>
      <c r="N8" s="156" t="s">
        <v>2076</v>
      </c>
    </row>
    <row r="9" spans="1:14" ht="22.8">
      <c r="A9" s="157" t="s">
        <v>2035</v>
      </c>
      <c r="B9" s="5" t="s">
        <v>2098</v>
      </c>
      <c r="C9" s="5" t="s">
        <v>717</v>
      </c>
      <c r="D9" s="59">
        <v>12</v>
      </c>
      <c r="E9" s="5">
        <v>1</v>
      </c>
      <c r="F9" s="5" t="s">
        <v>2054</v>
      </c>
      <c r="G9" s="5">
        <v>63</v>
      </c>
      <c r="H9" s="5" t="s">
        <v>2099</v>
      </c>
      <c r="I9" s="5">
        <v>6.7</v>
      </c>
      <c r="J9" s="152" t="s">
        <v>2056</v>
      </c>
      <c r="K9" s="58">
        <v>78</v>
      </c>
      <c r="L9" s="151">
        <f>K9*4.05/100</f>
        <v>3.1589999999999998</v>
      </c>
      <c r="M9" s="151">
        <f>D9/(10^(L9/10))</f>
        <v>5.7980405189527202</v>
      </c>
      <c r="N9" s="156" t="s">
        <v>2076</v>
      </c>
    </row>
    <row r="10" spans="1:14" ht="39.6">
      <c r="A10" s="157" t="s">
        <v>2100</v>
      </c>
      <c r="B10" s="5" t="s">
        <v>2101</v>
      </c>
      <c r="C10" s="58" t="s">
        <v>2040</v>
      </c>
      <c r="D10" s="5">
        <v>14.1</v>
      </c>
      <c r="E10" s="5">
        <v>2</v>
      </c>
      <c r="F10" s="5">
        <v>70</v>
      </c>
      <c r="G10" s="5">
        <v>50</v>
      </c>
      <c r="H10" s="78" t="s">
        <v>2102</v>
      </c>
      <c r="I10" s="5">
        <v>19</v>
      </c>
      <c r="J10" s="5" t="s">
        <v>1138</v>
      </c>
      <c r="K10" s="5" t="s">
        <v>1138</v>
      </c>
      <c r="L10" s="5">
        <v>0.5</v>
      </c>
      <c r="M10" s="151">
        <f t="shared" ref="M10:M12" si="0">D10/(10^(L10/10))</f>
        <v>12.566638227685811</v>
      </c>
      <c r="N10" s="355" t="s">
        <v>823</v>
      </c>
    </row>
    <row r="11" spans="1:14" ht="39.6">
      <c r="A11" s="157" t="s">
        <v>2100</v>
      </c>
      <c r="B11" s="5" t="s">
        <v>2103</v>
      </c>
      <c r="C11" s="58" t="s">
        <v>2040</v>
      </c>
      <c r="D11" s="5">
        <v>14.1</v>
      </c>
      <c r="E11" s="5">
        <v>4</v>
      </c>
      <c r="F11" s="5">
        <v>240</v>
      </c>
      <c r="G11" s="5">
        <v>50</v>
      </c>
      <c r="H11" s="78" t="s">
        <v>2102</v>
      </c>
      <c r="I11" s="5">
        <v>19</v>
      </c>
      <c r="J11" s="5" t="s">
        <v>1138</v>
      </c>
      <c r="K11" s="5" t="s">
        <v>1138</v>
      </c>
      <c r="L11" s="5">
        <v>0.5</v>
      </c>
      <c r="M11" s="151">
        <f t="shared" si="0"/>
        <v>12.566638227685811</v>
      </c>
      <c r="N11" s="355" t="s">
        <v>823</v>
      </c>
    </row>
    <row r="12" spans="1:14" ht="39.6">
      <c r="A12" s="468" t="s">
        <v>2100</v>
      </c>
      <c r="B12" s="155" t="s">
        <v>2104</v>
      </c>
      <c r="C12" s="163" t="s">
        <v>2040</v>
      </c>
      <c r="D12" s="155">
        <v>14.1</v>
      </c>
      <c r="E12" s="155">
        <v>2</v>
      </c>
      <c r="F12" s="155">
        <v>250</v>
      </c>
      <c r="G12" s="155">
        <v>50</v>
      </c>
      <c r="H12" s="569" t="s">
        <v>2102</v>
      </c>
      <c r="I12" s="155">
        <v>19</v>
      </c>
      <c r="J12" s="155" t="s">
        <v>1138</v>
      </c>
      <c r="K12" s="155" t="s">
        <v>1138</v>
      </c>
      <c r="L12" s="155">
        <v>0.5</v>
      </c>
      <c r="M12" s="564">
        <f t="shared" si="0"/>
        <v>12.566638227685811</v>
      </c>
      <c r="N12" s="528" t="s">
        <v>823</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826" t="s">
        <v>1758</v>
      </c>
      <c r="B1" s="826"/>
      <c r="C1" s="826"/>
      <c r="D1" s="826"/>
      <c r="E1" s="826"/>
      <c r="F1" s="826"/>
      <c r="G1" s="826"/>
      <c r="H1" s="826"/>
      <c r="I1" s="826"/>
      <c r="J1" s="826"/>
      <c r="K1" s="826"/>
      <c r="L1" s="826"/>
      <c r="M1" s="826"/>
      <c r="N1" s="826"/>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35.25" customHeight="1">
      <c r="A4" s="574">
        <v>1</v>
      </c>
      <c r="B4" s="445">
        <v>2</v>
      </c>
      <c r="C4" s="445">
        <v>3</v>
      </c>
      <c r="D4" s="445">
        <v>4</v>
      </c>
      <c r="E4" s="445">
        <v>5</v>
      </c>
      <c r="F4" s="445">
        <v>6</v>
      </c>
      <c r="G4" s="445">
        <v>7</v>
      </c>
      <c r="H4" s="445">
        <v>8</v>
      </c>
      <c r="I4" s="445">
        <v>9</v>
      </c>
      <c r="J4" s="445">
        <v>10</v>
      </c>
      <c r="K4" s="445">
        <v>11</v>
      </c>
      <c r="L4" s="445">
        <v>12</v>
      </c>
      <c r="M4" s="445">
        <v>13</v>
      </c>
      <c r="N4" s="578">
        <v>14</v>
      </c>
    </row>
    <row r="5" spans="1:14" ht="54.75" customHeight="1">
      <c r="A5" s="575" t="s">
        <v>1759</v>
      </c>
      <c r="B5" s="141" t="s">
        <v>1760</v>
      </c>
      <c r="C5" s="142" t="s">
        <v>1761</v>
      </c>
      <c r="D5" s="140">
        <v>0.5</v>
      </c>
      <c r="E5" s="140">
        <v>2</v>
      </c>
      <c r="F5" s="140">
        <v>173</v>
      </c>
      <c r="G5" s="140">
        <v>35</v>
      </c>
      <c r="H5" s="141" t="s">
        <v>1762</v>
      </c>
      <c r="I5" s="140">
        <v>39</v>
      </c>
      <c r="J5" s="142" t="s">
        <v>50</v>
      </c>
      <c r="K5" s="142" t="s">
        <v>50</v>
      </c>
      <c r="L5" s="142"/>
      <c r="M5" s="142"/>
      <c r="N5" s="579" t="s">
        <v>27</v>
      </c>
    </row>
    <row r="6" spans="1:14" ht="53.25" customHeight="1">
      <c r="A6" s="575" t="s">
        <v>1763</v>
      </c>
      <c r="B6" s="141" t="s">
        <v>1764</v>
      </c>
      <c r="C6" s="142" t="s">
        <v>902</v>
      </c>
      <c r="D6" s="140">
        <v>0.5</v>
      </c>
      <c r="E6" s="140">
        <v>2</v>
      </c>
      <c r="F6" s="140">
        <v>212</v>
      </c>
      <c r="G6" s="140">
        <v>40</v>
      </c>
      <c r="H6" s="141" t="s">
        <v>1765</v>
      </c>
      <c r="I6" s="140">
        <v>40.299999999999997</v>
      </c>
      <c r="J6" s="140" t="s">
        <v>1044</v>
      </c>
      <c r="K6" s="140">
        <v>55</v>
      </c>
      <c r="L6" s="142"/>
      <c r="M6" s="142"/>
      <c r="N6" s="579" t="s">
        <v>27</v>
      </c>
    </row>
    <row r="7" spans="1:14" ht="51.75" customHeight="1">
      <c r="A7" s="575" t="s">
        <v>1766</v>
      </c>
      <c r="B7" s="141" t="s">
        <v>1767</v>
      </c>
      <c r="C7" s="142" t="s">
        <v>902</v>
      </c>
      <c r="D7" s="140">
        <v>0.5</v>
      </c>
      <c r="E7" s="140">
        <v>2</v>
      </c>
      <c r="F7" s="140">
        <v>44</v>
      </c>
      <c r="G7" s="140">
        <v>40</v>
      </c>
      <c r="H7" s="141" t="s">
        <v>1768</v>
      </c>
      <c r="I7" s="140">
        <v>40.299999999999997</v>
      </c>
      <c r="J7" s="140" t="s">
        <v>1044</v>
      </c>
      <c r="K7" s="140">
        <v>55</v>
      </c>
      <c r="L7" s="142"/>
      <c r="M7" s="142"/>
      <c r="N7" s="579" t="s">
        <v>27</v>
      </c>
    </row>
    <row r="8" spans="1:14" ht="59.25" customHeight="1">
      <c r="A8" s="575" t="s">
        <v>1769</v>
      </c>
      <c r="B8" s="141" t="s">
        <v>1770</v>
      </c>
      <c r="C8" s="142" t="s">
        <v>1126</v>
      </c>
      <c r="D8" s="140">
        <v>25</v>
      </c>
      <c r="E8" s="140">
        <v>1</v>
      </c>
      <c r="F8" s="140">
        <v>360</v>
      </c>
      <c r="G8" s="140">
        <v>42</v>
      </c>
      <c r="H8" s="141" t="s">
        <v>1771</v>
      </c>
      <c r="I8" s="140">
        <v>6.7</v>
      </c>
      <c r="J8" s="140" t="s">
        <v>1772</v>
      </c>
      <c r="K8" s="140">
        <v>57</v>
      </c>
      <c r="L8" s="140"/>
      <c r="M8" s="142"/>
      <c r="N8" s="579" t="s">
        <v>27</v>
      </c>
    </row>
    <row r="9" spans="1:14" ht="46.8">
      <c r="A9" s="573" t="s">
        <v>1773</v>
      </c>
      <c r="B9" s="139" t="s">
        <v>1778</v>
      </c>
      <c r="C9" s="142" t="s">
        <v>889</v>
      </c>
      <c r="D9" s="142" t="s">
        <v>63</v>
      </c>
      <c r="E9" s="142">
        <v>1</v>
      </c>
      <c r="F9" s="142">
        <v>229</v>
      </c>
      <c r="G9" s="142">
        <v>42</v>
      </c>
      <c r="H9" s="139" t="s">
        <v>1774</v>
      </c>
      <c r="I9" s="142">
        <v>2</v>
      </c>
      <c r="J9" s="140" t="s">
        <v>1772</v>
      </c>
      <c r="K9" s="142">
        <v>57</v>
      </c>
      <c r="L9" s="142"/>
      <c r="M9" s="142"/>
      <c r="N9" s="579" t="s">
        <v>27</v>
      </c>
    </row>
    <row r="10" spans="1:14" ht="15.6">
      <c r="A10" s="576" t="s">
        <v>1775</v>
      </c>
      <c r="B10" s="142" t="s">
        <v>63</v>
      </c>
      <c r="C10" s="142" t="s">
        <v>63</v>
      </c>
      <c r="D10" s="142" t="s">
        <v>63</v>
      </c>
      <c r="E10" s="140">
        <v>1</v>
      </c>
      <c r="F10" s="142">
        <v>26</v>
      </c>
      <c r="G10" s="142">
        <v>28</v>
      </c>
      <c r="H10" s="142" t="s">
        <v>63</v>
      </c>
      <c r="I10" s="142" t="s">
        <v>63</v>
      </c>
      <c r="J10" s="142" t="s">
        <v>63</v>
      </c>
      <c r="K10" s="142" t="s">
        <v>63</v>
      </c>
      <c r="L10" s="142"/>
      <c r="M10" s="142"/>
      <c r="N10" s="580" t="s">
        <v>1776</v>
      </c>
    </row>
    <row r="11" spans="1:14" ht="15.6">
      <c r="A11" s="581" t="s">
        <v>1777</v>
      </c>
      <c r="B11" s="582" t="s">
        <v>63</v>
      </c>
      <c r="C11" s="582" t="s">
        <v>63</v>
      </c>
      <c r="D11" s="582" t="s">
        <v>63</v>
      </c>
      <c r="E11" s="175">
        <v>1</v>
      </c>
      <c r="F11" s="582">
        <v>76</v>
      </c>
      <c r="G11" s="582">
        <v>42.5</v>
      </c>
      <c r="H11" s="582" t="s">
        <v>63</v>
      </c>
      <c r="I11" s="582" t="s">
        <v>63</v>
      </c>
      <c r="J11" s="582" t="s">
        <v>63</v>
      </c>
      <c r="K11" s="582" t="s">
        <v>63</v>
      </c>
      <c r="L11" s="582"/>
      <c r="M11" s="582"/>
      <c r="N11" s="583" t="s">
        <v>1776</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1779</v>
      </c>
      <c r="B5" s="141" t="s">
        <v>1782</v>
      </c>
      <c r="C5" s="142" t="s">
        <v>902</v>
      </c>
      <c r="D5" s="140">
        <v>0.5</v>
      </c>
      <c r="E5" s="140">
        <v>1</v>
      </c>
      <c r="F5" s="140">
        <v>30</v>
      </c>
      <c r="G5" s="140">
        <v>70</v>
      </c>
      <c r="H5" s="141" t="s">
        <v>1765</v>
      </c>
      <c r="I5" s="140">
        <v>40.299999999999997</v>
      </c>
      <c r="J5" s="140" t="s">
        <v>1044</v>
      </c>
      <c r="K5" s="140">
        <v>88</v>
      </c>
      <c r="L5" s="142"/>
      <c r="M5" s="142"/>
      <c r="N5" s="579" t="s">
        <v>967</v>
      </c>
    </row>
    <row r="6" spans="1:14" ht="31.2">
      <c r="A6" s="575" t="s">
        <v>1780</v>
      </c>
      <c r="B6" s="141" t="s">
        <v>1783</v>
      </c>
      <c r="C6" s="142" t="s">
        <v>902</v>
      </c>
      <c r="D6" s="140">
        <v>0.5</v>
      </c>
      <c r="E6" s="140">
        <v>1</v>
      </c>
      <c r="F6" s="140">
        <v>204</v>
      </c>
      <c r="G6" s="140">
        <v>30</v>
      </c>
      <c r="H6" s="141" t="s">
        <v>1765</v>
      </c>
      <c r="I6" s="140">
        <v>40.299999999999997</v>
      </c>
      <c r="J6" s="140" t="s">
        <v>1044</v>
      </c>
      <c r="K6" s="140">
        <v>45</v>
      </c>
      <c r="L6" s="142"/>
      <c r="M6" s="142"/>
      <c r="N6" s="579" t="s">
        <v>967</v>
      </c>
    </row>
    <row r="7" spans="1:14" ht="31.2">
      <c r="A7" s="584" t="s">
        <v>1781</v>
      </c>
      <c r="B7" s="585" t="s">
        <v>1784</v>
      </c>
      <c r="C7" s="582" t="s">
        <v>1126</v>
      </c>
      <c r="D7" s="175">
        <v>25</v>
      </c>
      <c r="E7" s="175">
        <v>1</v>
      </c>
      <c r="F7" s="175" t="s">
        <v>40</v>
      </c>
      <c r="G7" s="175">
        <v>78</v>
      </c>
      <c r="H7" s="585" t="s">
        <v>1771</v>
      </c>
      <c r="I7" s="175">
        <v>6.7</v>
      </c>
      <c r="J7" s="175" t="s">
        <v>1772</v>
      </c>
      <c r="K7" s="175">
        <v>91</v>
      </c>
      <c r="L7" s="175"/>
      <c r="M7" s="582"/>
      <c r="N7" s="586" t="s">
        <v>967</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1779</v>
      </c>
      <c r="B5" s="141" t="s">
        <v>1788</v>
      </c>
      <c r="C5" s="142" t="s">
        <v>902</v>
      </c>
      <c r="D5" s="140">
        <v>0.5</v>
      </c>
      <c r="E5" s="140">
        <v>1</v>
      </c>
      <c r="F5" s="140">
        <v>24</v>
      </c>
      <c r="G5" s="140">
        <v>90</v>
      </c>
      <c r="H5" s="141" t="s">
        <v>1765</v>
      </c>
      <c r="I5" s="140">
        <v>40.299999999999997</v>
      </c>
      <c r="J5" s="140" t="s">
        <v>1044</v>
      </c>
      <c r="K5" s="140">
        <v>97</v>
      </c>
      <c r="L5" s="142"/>
      <c r="M5" s="142"/>
      <c r="N5" s="579" t="s">
        <v>967</v>
      </c>
    </row>
    <row r="6" spans="1:14" ht="31.2">
      <c r="A6" s="575" t="s">
        <v>1780</v>
      </c>
      <c r="B6" s="141" t="s">
        <v>1789</v>
      </c>
      <c r="C6" s="142" t="s">
        <v>902</v>
      </c>
      <c r="D6" s="140">
        <v>0.5</v>
      </c>
      <c r="E6" s="140">
        <v>1</v>
      </c>
      <c r="F6" s="140">
        <v>221</v>
      </c>
      <c r="G6" s="140">
        <v>90</v>
      </c>
      <c r="H6" s="141" t="s">
        <v>1768</v>
      </c>
      <c r="I6" s="140">
        <v>40.299999999999997</v>
      </c>
      <c r="J6" s="140" t="s">
        <v>1044</v>
      </c>
      <c r="K6" s="140">
        <v>97</v>
      </c>
      <c r="L6" s="142"/>
      <c r="M6" s="142"/>
      <c r="N6" s="579" t="s">
        <v>967</v>
      </c>
    </row>
    <row r="7" spans="1:14" ht="31.2">
      <c r="A7" s="584" t="s">
        <v>1781</v>
      </c>
      <c r="B7" s="585" t="s">
        <v>1790</v>
      </c>
      <c r="C7" s="585" t="s">
        <v>1126</v>
      </c>
      <c r="D7" s="175">
        <v>25</v>
      </c>
      <c r="E7" s="175">
        <v>1</v>
      </c>
      <c r="F7" s="175" t="s">
        <v>40</v>
      </c>
      <c r="G7" s="175">
        <v>104</v>
      </c>
      <c r="H7" s="585" t="s">
        <v>1771</v>
      </c>
      <c r="I7" s="175">
        <v>6.7</v>
      </c>
      <c r="J7" s="175" t="s">
        <v>1772</v>
      </c>
      <c r="K7" s="175">
        <v>111</v>
      </c>
      <c r="L7" s="175"/>
      <c r="M7" s="582"/>
      <c r="N7" s="586" t="s">
        <v>967</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826" t="s">
        <v>3294</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68.25" customHeight="1">
      <c r="A5" s="575" t="s">
        <v>1804</v>
      </c>
      <c r="B5" s="141" t="s">
        <v>1807</v>
      </c>
      <c r="C5" s="141" t="s">
        <v>902</v>
      </c>
      <c r="D5" s="140">
        <v>0.5</v>
      </c>
      <c r="E5" s="140">
        <v>2</v>
      </c>
      <c r="F5" s="140">
        <v>41</v>
      </c>
      <c r="G5" s="140">
        <v>58</v>
      </c>
      <c r="H5" s="141" t="s">
        <v>1797</v>
      </c>
      <c r="I5" s="140">
        <v>43.3</v>
      </c>
      <c r="J5" s="140" t="s">
        <v>1798</v>
      </c>
      <c r="K5" s="140">
        <v>65</v>
      </c>
      <c r="L5" s="140"/>
      <c r="M5" s="140"/>
      <c r="N5" s="579" t="s">
        <v>967</v>
      </c>
    </row>
    <row r="6" spans="1:14" ht="62.4">
      <c r="A6" s="575" t="s">
        <v>1805</v>
      </c>
      <c r="B6" s="141" t="s">
        <v>1807</v>
      </c>
      <c r="C6" s="141" t="s">
        <v>902</v>
      </c>
      <c r="D6" s="140">
        <v>0.5</v>
      </c>
      <c r="E6" s="140">
        <v>2</v>
      </c>
      <c r="F6" s="140">
        <v>212</v>
      </c>
      <c r="G6" s="140">
        <v>50</v>
      </c>
      <c r="H6" s="141" t="s">
        <v>1799</v>
      </c>
      <c r="I6" s="140">
        <v>40.799999999999997</v>
      </c>
      <c r="J6" s="140" t="s">
        <v>1798</v>
      </c>
      <c r="K6" s="140">
        <v>56</v>
      </c>
      <c r="L6" s="140"/>
      <c r="M6" s="140"/>
      <c r="N6" s="579" t="s">
        <v>967</v>
      </c>
    </row>
    <row r="7" spans="1:14" ht="31.2">
      <c r="A7" s="575" t="s">
        <v>1806</v>
      </c>
      <c r="B7" s="141" t="s">
        <v>1808</v>
      </c>
      <c r="C7" s="141" t="s">
        <v>1791</v>
      </c>
      <c r="D7" s="140">
        <v>0.5</v>
      </c>
      <c r="E7" s="140">
        <v>2</v>
      </c>
      <c r="F7" s="140">
        <v>21</v>
      </c>
      <c r="G7" s="140">
        <v>70</v>
      </c>
      <c r="H7" s="141" t="s">
        <v>1800</v>
      </c>
      <c r="I7" s="143">
        <v>39</v>
      </c>
      <c r="J7" s="140" t="s">
        <v>50</v>
      </c>
      <c r="K7" s="140">
        <v>0.5</v>
      </c>
      <c r="L7" s="140"/>
      <c r="M7" s="140"/>
      <c r="N7" s="579" t="s">
        <v>967</v>
      </c>
    </row>
    <row r="8" spans="1:14" ht="31.2">
      <c r="A8" s="575" t="s">
        <v>1801</v>
      </c>
      <c r="B8" s="141" t="s">
        <v>1809</v>
      </c>
      <c r="C8" s="141" t="s">
        <v>972</v>
      </c>
      <c r="D8" s="140">
        <v>25</v>
      </c>
      <c r="E8" s="140">
        <v>1</v>
      </c>
      <c r="F8" s="140" t="s">
        <v>40</v>
      </c>
      <c r="G8" s="140">
        <v>69</v>
      </c>
      <c r="H8" s="141" t="s">
        <v>1560</v>
      </c>
      <c r="I8" s="140">
        <v>6.7</v>
      </c>
      <c r="J8" s="140" t="s">
        <v>1772</v>
      </c>
      <c r="K8" s="140">
        <v>76</v>
      </c>
      <c r="L8" s="140"/>
      <c r="M8" s="140"/>
      <c r="N8" s="579" t="s">
        <v>967</v>
      </c>
    </row>
    <row r="9" spans="1:14" ht="15.6">
      <c r="A9" s="584" t="s">
        <v>1032</v>
      </c>
      <c r="B9" s="585" t="s">
        <v>1802</v>
      </c>
      <c r="C9" s="585" t="s">
        <v>889</v>
      </c>
      <c r="D9" s="175">
        <v>10</v>
      </c>
      <c r="E9" s="175">
        <v>1</v>
      </c>
      <c r="F9" s="175">
        <v>40</v>
      </c>
      <c r="G9" s="175">
        <v>68</v>
      </c>
      <c r="H9" s="585" t="s">
        <v>1396</v>
      </c>
      <c r="I9" s="587">
        <v>6</v>
      </c>
      <c r="J9" s="588" t="s">
        <v>1803</v>
      </c>
      <c r="K9" s="175">
        <v>75</v>
      </c>
      <c r="L9" s="175"/>
      <c r="M9" s="175"/>
      <c r="N9" s="586" t="s">
        <v>967</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826" t="s">
        <v>3384</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62.4">
      <c r="A5" s="575" t="s">
        <v>1804</v>
      </c>
      <c r="B5" s="141" t="s">
        <v>1813</v>
      </c>
      <c r="C5" s="141" t="s">
        <v>902</v>
      </c>
      <c r="D5" s="140">
        <v>0.5</v>
      </c>
      <c r="E5" s="140">
        <v>2</v>
      </c>
      <c r="F5" s="140">
        <v>32</v>
      </c>
      <c r="G5" s="140">
        <v>40</v>
      </c>
      <c r="H5" s="141" t="s">
        <v>1810</v>
      </c>
      <c r="I5" s="140">
        <v>40.299999999999997</v>
      </c>
      <c r="J5" s="140" t="s">
        <v>1798</v>
      </c>
      <c r="K5" s="140">
        <v>50</v>
      </c>
      <c r="L5" s="140"/>
      <c r="M5" s="140"/>
      <c r="N5" s="579" t="s">
        <v>967</v>
      </c>
    </row>
    <row r="6" spans="1:14" ht="62.4">
      <c r="A6" s="575" t="s">
        <v>1805</v>
      </c>
      <c r="B6" s="141" t="s">
        <v>1814</v>
      </c>
      <c r="C6" s="141" t="s">
        <v>902</v>
      </c>
      <c r="D6" s="140">
        <v>0.5</v>
      </c>
      <c r="E6" s="140">
        <v>2</v>
      </c>
      <c r="F6" s="140">
        <v>232</v>
      </c>
      <c r="G6" s="140">
        <v>75</v>
      </c>
      <c r="H6" s="141" t="s">
        <v>1811</v>
      </c>
      <c r="I6" s="140">
        <v>40.299999999999997</v>
      </c>
      <c r="J6" s="140" t="s">
        <v>1798</v>
      </c>
      <c r="K6" s="140">
        <v>85</v>
      </c>
      <c r="L6" s="140"/>
      <c r="M6" s="140"/>
      <c r="N6" s="579" t="s">
        <v>967</v>
      </c>
    </row>
    <row r="7" spans="1:14" ht="31.2">
      <c r="A7" s="584" t="s">
        <v>1801</v>
      </c>
      <c r="B7" s="585" t="s">
        <v>1815</v>
      </c>
      <c r="C7" s="585" t="s">
        <v>972</v>
      </c>
      <c r="D7" s="175">
        <v>25</v>
      </c>
      <c r="E7" s="175">
        <v>1</v>
      </c>
      <c r="F7" s="175" t="s">
        <v>40</v>
      </c>
      <c r="G7" s="175">
        <v>80</v>
      </c>
      <c r="H7" s="585" t="s">
        <v>1812</v>
      </c>
      <c r="I7" s="175">
        <v>6.7</v>
      </c>
      <c r="J7" s="175" t="s">
        <v>1772</v>
      </c>
      <c r="K7" s="175">
        <v>90</v>
      </c>
      <c r="L7" s="143"/>
      <c r="M7" s="175"/>
      <c r="N7" s="586" t="s">
        <v>967</v>
      </c>
    </row>
    <row r="8" spans="1:14" ht="31.2">
      <c r="A8" s="787" t="s">
        <v>3383</v>
      </c>
      <c r="B8" s="788"/>
      <c r="C8" s="788"/>
      <c r="D8" s="789"/>
      <c r="E8" s="789"/>
      <c r="F8" s="789"/>
      <c r="G8" s="789"/>
      <c r="H8" s="788"/>
      <c r="I8" s="789"/>
      <c r="J8" s="789"/>
      <c r="K8" s="789"/>
      <c r="L8" s="790"/>
      <c r="M8" s="789"/>
      <c r="N8" s="791"/>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46.8">
      <c r="A5" s="575" t="s">
        <v>1816</v>
      </c>
      <c r="B5" s="144" t="s">
        <v>1823</v>
      </c>
      <c r="C5" s="144" t="s">
        <v>902</v>
      </c>
      <c r="D5" s="144" t="s">
        <v>1375</v>
      </c>
      <c r="E5" s="144">
        <v>2</v>
      </c>
      <c r="F5" s="144">
        <v>52</v>
      </c>
      <c r="G5" s="144">
        <v>72</v>
      </c>
      <c r="H5" s="141" t="s">
        <v>1817</v>
      </c>
      <c r="I5" s="144" t="s">
        <v>1818</v>
      </c>
      <c r="J5" s="140" t="s">
        <v>1798</v>
      </c>
      <c r="K5" s="144">
        <v>82</v>
      </c>
      <c r="L5" s="144"/>
      <c r="M5" s="144"/>
      <c r="N5" s="579" t="s">
        <v>967</v>
      </c>
    </row>
    <row r="6" spans="1:14" ht="46.8">
      <c r="A6" s="575" t="s">
        <v>1819</v>
      </c>
      <c r="B6" s="144" t="s">
        <v>1823</v>
      </c>
      <c r="C6" s="141" t="s">
        <v>902</v>
      </c>
      <c r="D6" s="140" t="s">
        <v>1375</v>
      </c>
      <c r="E6" s="140">
        <v>2</v>
      </c>
      <c r="F6" s="140">
        <v>229</v>
      </c>
      <c r="G6" s="140">
        <v>42</v>
      </c>
      <c r="H6" s="141" t="s">
        <v>1817</v>
      </c>
      <c r="I6" s="140" t="s">
        <v>1818</v>
      </c>
      <c r="J6" s="140" t="s">
        <v>1798</v>
      </c>
      <c r="K6" s="140">
        <v>52</v>
      </c>
      <c r="L6" s="140"/>
      <c r="M6" s="140"/>
      <c r="N6" s="579" t="s">
        <v>967</v>
      </c>
    </row>
    <row r="7" spans="1:14" ht="31.2">
      <c r="A7" s="581" t="s">
        <v>1820</v>
      </c>
      <c r="B7" s="585" t="s">
        <v>1821</v>
      </c>
      <c r="C7" s="585" t="s">
        <v>1126</v>
      </c>
      <c r="D7" s="175">
        <v>25</v>
      </c>
      <c r="E7" s="175">
        <v>1</v>
      </c>
      <c r="F7" s="175" t="s">
        <v>40</v>
      </c>
      <c r="G7" s="175">
        <v>72</v>
      </c>
      <c r="H7" s="588" t="s">
        <v>1822</v>
      </c>
      <c r="I7" s="175">
        <v>6.7</v>
      </c>
      <c r="J7" s="175" t="s">
        <v>1772</v>
      </c>
      <c r="K7" s="175">
        <v>84</v>
      </c>
      <c r="L7" s="175"/>
      <c r="M7" s="175"/>
      <c r="N7" s="586" t="s">
        <v>967</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800" t="s">
        <v>714</v>
      </c>
      <c r="B1" s="801"/>
      <c r="C1" s="801"/>
      <c r="D1" s="801"/>
      <c r="E1" s="801"/>
      <c r="F1" s="801"/>
      <c r="G1" s="801"/>
      <c r="H1" s="801"/>
      <c r="I1" s="801"/>
      <c r="J1" s="801"/>
      <c r="K1" s="801"/>
      <c r="L1" s="801"/>
      <c r="M1" s="801"/>
      <c r="N1" s="802"/>
    </row>
    <row r="2" spans="1:14" ht="39.6">
      <c r="A2" s="270" t="s">
        <v>1</v>
      </c>
      <c r="B2" s="172" t="s">
        <v>2</v>
      </c>
      <c r="C2" s="172" t="s">
        <v>3</v>
      </c>
      <c r="D2" s="172" t="s">
        <v>4</v>
      </c>
      <c r="E2" s="172" t="s">
        <v>744</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715</v>
      </c>
      <c r="B5" s="3" t="s">
        <v>716</v>
      </c>
      <c r="C5" s="3" t="s">
        <v>717</v>
      </c>
      <c r="D5" s="4">
        <v>12</v>
      </c>
      <c r="E5" s="3">
        <v>1</v>
      </c>
      <c r="F5" s="3" t="s">
        <v>40</v>
      </c>
      <c r="G5" s="3">
        <v>61</v>
      </c>
      <c r="H5" s="4" t="s">
        <v>718</v>
      </c>
      <c r="I5" s="3">
        <v>6.7</v>
      </c>
      <c r="J5" s="27" t="s">
        <v>719</v>
      </c>
      <c r="K5" s="4">
        <v>60</v>
      </c>
      <c r="L5" s="3" t="s">
        <v>63</v>
      </c>
      <c r="M5" s="3" t="s">
        <v>63</v>
      </c>
      <c r="N5" s="26" t="s">
        <v>967</v>
      </c>
    </row>
    <row r="6" spans="1:14" ht="39.6">
      <c r="A6" s="157" t="s">
        <v>720</v>
      </c>
      <c r="B6" s="3" t="s">
        <v>721</v>
      </c>
      <c r="C6" s="3" t="s">
        <v>722</v>
      </c>
      <c r="D6" s="4" t="s">
        <v>723</v>
      </c>
      <c r="E6" s="4">
        <v>2</v>
      </c>
      <c r="F6" s="3">
        <v>50</v>
      </c>
      <c r="G6" s="4">
        <v>50</v>
      </c>
      <c r="H6" s="4" t="s">
        <v>724</v>
      </c>
      <c r="I6" s="3" t="s">
        <v>725</v>
      </c>
      <c r="J6" s="3" t="s">
        <v>726</v>
      </c>
      <c r="K6" s="4">
        <v>65</v>
      </c>
      <c r="L6" s="3" t="s">
        <v>727</v>
      </c>
      <c r="M6" s="3" t="s">
        <v>63</v>
      </c>
      <c r="N6" s="26" t="s">
        <v>728</v>
      </c>
    </row>
    <row r="7" spans="1:14" ht="39.6">
      <c r="A7" s="157" t="s">
        <v>720</v>
      </c>
      <c r="B7" s="4" t="s">
        <v>729</v>
      </c>
      <c r="C7" s="3" t="s">
        <v>722</v>
      </c>
      <c r="D7" s="4" t="s">
        <v>723</v>
      </c>
      <c r="E7" s="4">
        <v>2</v>
      </c>
      <c r="F7" s="3">
        <v>170</v>
      </c>
      <c r="G7" s="4">
        <v>50</v>
      </c>
      <c r="H7" s="4" t="s">
        <v>724</v>
      </c>
      <c r="I7" s="3" t="s">
        <v>725</v>
      </c>
      <c r="J7" s="4" t="s">
        <v>726</v>
      </c>
      <c r="K7" s="4">
        <v>65</v>
      </c>
      <c r="L7" s="3" t="s">
        <v>727</v>
      </c>
      <c r="M7" s="3" t="s">
        <v>63</v>
      </c>
      <c r="N7" s="26" t="s">
        <v>728</v>
      </c>
    </row>
    <row r="8" spans="1:14" ht="51.75" customHeight="1">
      <c r="A8" s="157" t="s">
        <v>720</v>
      </c>
      <c r="B8" s="4" t="s">
        <v>730</v>
      </c>
      <c r="C8" s="3" t="s">
        <v>722</v>
      </c>
      <c r="D8" s="4" t="s">
        <v>723</v>
      </c>
      <c r="E8" s="4">
        <v>2</v>
      </c>
      <c r="F8" s="3">
        <v>290</v>
      </c>
      <c r="G8" s="4">
        <v>50</v>
      </c>
      <c r="H8" s="4" t="s">
        <v>724</v>
      </c>
      <c r="I8" s="3" t="s">
        <v>725</v>
      </c>
      <c r="J8" s="4" t="s">
        <v>726</v>
      </c>
      <c r="K8" s="4">
        <v>65</v>
      </c>
      <c r="L8" s="3" t="s">
        <v>727</v>
      </c>
      <c r="M8" s="3" t="s">
        <v>63</v>
      </c>
      <c r="N8" s="26" t="s">
        <v>728</v>
      </c>
    </row>
    <row r="9" spans="1:14" ht="26.4">
      <c r="A9" s="294" t="s">
        <v>731</v>
      </c>
      <c r="B9" s="3" t="s">
        <v>732</v>
      </c>
      <c r="C9" s="3" t="s">
        <v>733</v>
      </c>
      <c r="D9" s="6">
        <v>1</v>
      </c>
      <c r="E9" s="6">
        <v>1</v>
      </c>
      <c r="F9" s="6">
        <v>360</v>
      </c>
      <c r="G9" s="6">
        <v>15.5</v>
      </c>
      <c r="H9" s="93" t="s">
        <v>734</v>
      </c>
      <c r="I9" s="6">
        <v>2</v>
      </c>
      <c r="J9" s="6" t="s">
        <v>735</v>
      </c>
      <c r="K9" s="6">
        <v>28</v>
      </c>
      <c r="L9" s="3" t="s">
        <v>63</v>
      </c>
      <c r="M9" s="3">
        <v>30</v>
      </c>
      <c r="N9" s="275" t="s">
        <v>736</v>
      </c>
    </row>
    <row r="10" spans="1:14" ht="52.8">
      <c r="A10" s="279" t="s">
        <v>3057</v>
      </c>
      <c r="B10" s="276" t="s">
        <v>737</v>
      </c>
      <c r="C10" s="276" t="s">
        <v>738</v>
      </c>
      <c r="D10" s="277">
        <v>0.5</v>
      </c>
      <c r="E10" s="277">
        <v>1</v>
      </c>
      <c r="F10" s="277" t="s">
        <v>739</v>
      </c>
      <c r="G10" s="277">
        <v>31.5</v>
      </c>
      <c r="H10" s="278" t="s">
        <v>740</v>
      </c>
      <c r="I10" s="276" t="s">
        <v>63</v>
      </c>
      <c r="J10" s="277" t="s">
        <v>741</v>
      </c>
      <c r="K10" s="277">
        <v>43</v>
      </c>
      <c r="L10" s="276" t="s">
        <v>63</v>
      </c>
      <c r="M10" s="276" t="s">
        <v>63</v>
      </c>
      <c r="N10" s="273" t="s">
        <v>742</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1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46" t="s">
        <v>20</v>
      </c>
      <c r="J3" s="139"/>
      <c r="K3" s="139" t="s">
        <v>19</v>
      </c>
      <c r="L3" s="139" t="s">
        <v>20</v>
      </c>
      <c r="M3" s="139" t="s">
        <v>20</v>
      </c>
      <c r="N3" s="577" t="s">
        <v>21</v>
      </c>
    </row>
    <row r="4" spans="1:14" ht="15.6">
      <c r="A4" s="574">
        <v>1</v>
      </c>
      <c r="B4" s="445">
        <v>2</v>
      </c>
      <c r="C4" s="445">
        <v>3</v>
      </c>
      <c r="D4" s="445">
        <v>4</v>
      </c>
      <c r="E4" s="445">
        <v>5</v>
      </c>
      <c r="F4" s="445">
        <v>6</v>
      </c>
      <c r="G4" s="445">
        <v>7</v>
      </c>
      <c r="H4" s="445">
        <v>8</v>
      </c>
      <c r="I4" s="145">
        <v>9</v>
      </c>
      <c r="J4" s="445">
        <v>10</v>
      </c>
      <c r="K4" s="445">
        <v>11</v>
      </c>
      <c r="L4" s="445">
        <v>12</v>
      </c>
      <c r="M4" s="445">
        <v>13</v>
      </c>
      <c r="N4" s="578">
        <v>14</v>
      </c>
    </row>
    <row r="5" spans="1:14" ht="31.2">
      <c r="A5" s="575" t="s">
        <v>1824</v>
      </c>
      <c r="B5" s="141" t="s">
        <v>1825</v>
      </c>
      <c r="C5" s="142" t="s">
        <v>1761</v>
      </c>
      <c r="D5" s="140" t="s">
        <v>1375</v>
      </c>
      <c r="E5" s="140">
        <v>2</v>
      </c>
      <c r="F5" s="140">
        <v>79</v>
      </c>
      <c r="G5" s="140" t="s">
        <v>1826</v>
      </c>
      <c r="H5" s="139" t="s">
        <v>1845</v>
      </c>
      <c r="I5" s="147">
        <v>39</v>
      </c>
      <c r="J5" s="140" t="s">
        <v>50</v>
      </c>
      <c r="K5" s="140">
        <v>83</v>
      </c>
      <c r="L5" s="140"/>
      <c r="M5" s="140"/>
      <c r="N5" s="579" t="s">
        <v>967</v>
      </c>
    </row>
    <row r="6" spans="1:14" ht="31.2">
      <c r="A6" s="575" t="s">
        <v>1827</v>
      </c>
      <c r="B6" s="141" t="s">
        <v>1841</v>
      </c>
      <c r="C6" s="141" t="s">
        <v>902</v>
      </c>
      <c r="D6" s="140" t="s">
        <v>1375</v>
      </c>
      <c r="E6" s="140">
        <v>2</v>
      </c>
      <c r="F6" s="140">
        <v>49</v>
      </c>
      <c r="G6" s="140">
        <v>40</v>
      </c>
      <c r="H6" s="141" t="s">
        <v>1844</v>
      </c>
      <c r="I6" s="147" t="s">
        <v>1828</v>
      </c>
      <c r="J6" s="140" t="s">
        <v>1798</v>
      </c>
      <c r="K6" s="140">
        <v>55</v>
      </c>
      <c r="L6" s="140"/>
      <c r="M6" s="140"/>
      <c r="N6" s="579" t="s">
        <v>967</v>
      </c>
    </row>
    <row r="7" spans="1:14" ht="31.2">
      <c r="A7" s="575" t="s">
        <v>1829</v>
      </c>
      <c r="B7" s="141" t="s">
        <v>1842</v>
      </c>
      <c r="C7" s="141" t="s">
        <v>902</v>
      </c>
      <c r="D7" s="140" t="s">
        <v>1375</v>
      </c>
      <c r="E7" s="140">
        <v>2</v>
      </c>
      <c r="F7" s="140">
        <v>217</v>
      </c>
      <c r="G7" s="140">
        <v>40</v>
      </c>
      <c r="H7" s="141" t="s">
        <v>1830</v>
      </c>
      <c r="I7" s="147" t="s">
        <v>1831</v>
      </c>
      <c r="J7" s="140" t="s">
        <v>1798</v>
      </c>
      <c r="K7" s="140">
        <v>55</v>
      </c>
      <c r="L7" s="140"/>
      <c r="M7" s="140"/>
      <c r="N7" s="579" t="s">
        <v>967</v>
      </c>
    </row>
    <row r="8" spans="1:14" ht="15.6">
      <c r="A8" s="576" t="s">
        <v>1832</v>
      </c>
      <c r="B8" s="142" t="s">
        <v>1833</v>
      </c>
      <c r="C8" s="141" t="s">
        <v>972</v>
      </c>
      <c r="D8" s="142">
        <v>10</v>
      </c>
      <c r="E8" s="142">
        <v>1</v>
      </c>
      <c r="F8" s="142" t="s">
        <v>40</v>
      </c>
      <c r="G8" s="142">
        <v>24</v>
      </c>
      <c r="H8" s="139" t="s">
        <v>1834</v>
      </c>
      <c r="I8" s="148" t="s">
        <v>1835</v>
      </c>
      <c r="J8" s="140" t="s">
        <v>1772</v>
      </c>
      <c r="K8" s="142">
        <v>40</v>
      </c>
      <c r="L8" s="142"/>
      <c r="M8" s="142"/>
      <c r="N8" s="579" t="s">
        <v>967</v>
      </c>
    </row>
    <row r="9" spans="1:14" ht="31.2">
      <c r="A9" s="576" t="s">
        <v>1820</v>
      </c>
      <c r="B9" s="142" t="s">
        <v>1836</v>
      </c>
      <c r="C9" s="142" t="s">
        <v>1126</v>
      </c>
      <c r="D9" s="142">
        <v>25</v>
      </c>
      <c r="E9" s="142">
        <v>1</v>
      </c>
      <c r="F9" s="142" t="s">
        <v>40</v>
      </c>
      <c r="G9" s="142">
        <v>68</v>
      </c>
      <c r="H9" s="139" t="s">
        <v>1822</v>
      </c>
      <c r="I9" s="148" t="s">
        <v>1837</v>
      </c>
      <c r="J9" s="140" t="s">
        <v>1772</v>
      </c>
      <c r="K9" s="142">
        <v>85</v>
      </c>
      <c r="L9" s="142"/>
      <c r="M9" s="142"/>
      <c r="N9" s="579" t="s">
        <v>967</v>
      </c>
    </row>
    <row r="10" spans="1:14" ht="46.8">
      <c r="A10" s="576" t="s">
        <v>1838</v>
      </c>
      <c r="B10" s="142"/>
      <c r="C10" s="142" t="s">
        <v>1155</v>
      </c>
      <c r="D10" s="142">
        <v>0.32</v>
      </c>
      <c r="E10" s="142">
        <v>1</v>
      </c>
      <c r="F10" s="142">
        <v>78</v>
      </c>
      <c r="G10" s="142">
        <v>61</v>
      </c>
      <c r="H10" s="139" t="s">
        <v>1843</v>
      </c>
      <c r="I10" s="148" t="s">
        <v>1839</v>
      </c>
      <c r="J10" s="142"/>
      <c r="K10" s="142"/>
      <c r="L10" s="142"/>
      <c r="M10" s="142"/>
      <c r="N10" s="589" t="s">
        <v>823</v>
      </c>
    </row>
    <row r="11" spans="1:14" ht="46.8">
      <c r="A11" s="576" t="s">
        <v>1838</v>
      </c>
      <c r="B11" s="142"/>
      <c r="C11" s="142" t="s">
        <v>1155</v>
      </c>
      <c r="D11" s="142">
        <v>0.32</v>
      </c>
      <c r="E11" s="142">
        <v>1</v>
      </c>
      <c r="F11" s="142">
        <v>320</v>
      </c>
      <c r="G11" s="142">
        <v>58</v>
      </c>
      <c r="H11" s="139" t="s">
        <v>1843</v>
      </c>
      <c r="I11" s="148" t="s">
        <v>1839</v>
      </c>
      <c r="J11" s="142"/>
      <c r="K11" s="142"/>
      <c r="L11" s="142"/>
      <c r="M11" s="142"/>
      <c r="N11" s="589" t="s">
        <v>823</v>
      </c>
    </row>
    <row r="12" spans="1:14" ht="31.2">
      <c r="A12" s="581"/>
      <c r="B12" s="582"/>
      <c r="C12" s="582"/>
      <c r="D12" s="582">
        <v>20</v>
      </c>
      <c r="E12" s="582"/>
      <c r="F12" s="582" t="s">
        <v>1840</v>
      </c>
      <c r="G12" s="582"/>
      <c r="H12" s="588" t="s">
        <v>1846</v>
      </c>
      <c r="I12" s="590"/>
      <c r="J12" s="582"/>
      <c r="K12" s="582"/>
      <c r="L12" s="582"/>
      <c r="M12" s="582"/>
      <c r="N12" s="591" t="s">
        <v>823</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46.8">
      <c r="A5" s="575" t="s">
        <v>1819</v>
      </c>
      <c r="B5" s="141" t="s">
        <v>1851</v>
      </c>
      <c r="C5" s="141" t="s">
        <v>902</v>
      </c>
      <c r="D5" s="140" t="s">
        <v>1375</v>
      </c>
      <c r="E5" s="140">
        <v>2</v>
      </c>
      <c r="F5" s="140">
        <v>37</v>
      </c>
      <c r="G5" s="140">
        <v>36</v>
      </c>
      <c r="H5" s="141" t="s">
        <v>1849</v>
      </c>
      <c r="I5" s="140" t="s">
        <v>1831</v>
      </c>
      <c r="J5" s="140" t="s">
        <v>1798</v>
      </c>
      <c r="K5" s="140">
        <v>46</v>
      </c>
      <c r="L5" s="140"/>
      <c r="M5" s="140"/>
      <c r="N5" s="579" t="s">
        <v>967</v>
      </c>
    </row>
    <row r="6" spans="1:14" ht="62.4">
      <c r="A6" s="575" t="s">
        <v>1847</v>
      </c>
      <c r="B6" s="141" t="s">
        <v>1851</v>
      </c>
      <c r="C6" s="141" t="s">
        <v>902</v>
      </c>
      <c r="D6" s="140" t="s">
        <v>1375</v>
      </c>
      <c r="E6" s="140">
        <v>2</v>
      </c>
      <c r="F6" s="140">
        <v>233</v>
      </c>
      <c r="G6" s="140">
        <v>42</v>
      </c>
      <c r="H6" s="141" t="s">
        <v>1850</v>
      </c>
      <c r="I6" s="140" t="s">
        <v>965</v>
      </c>
      <c r="J6" s="140" t="s">
        <v>1798</v>
      </c>
      <c r="K6" s="140">
        <v>52</v>
      </c>
      <c r="L6" s="140"/>
      <c r="M6" s="140"/>
      <c r="N6" s="579" t="s">
        <v>967</v>
      </c>
    </row>
    <row r="7" spans="1:14" ht="31.2">
      <c r="A7" s="581" t="s">
        <v>1820</v>
      </c>
      <c r="B7" s="582" t="s">
        <v>1848</v>
      </c>
      <c r="C7" s="582" t="s">
        <v>1126</v>
      </c>
      <c r="D7" s="582">
        <v>25</v>
      </c>
      <c r="E7" s="582">
        <v>1</v>
      </c>
      <c r="F7" s="582" t="s">
        <v>40</v>
      </c>
      <c r="G7" s="582">
        <v>42</v>
      </c>
      <c r="H7" s="588" t="s">
        <v>1822</v>
      </c>
      <c r="I7" s="590" t="s">
        <v>1835</v>
      </c>
      <c r="J7" s="175" t="s">
        <v>1772</v>
      </c>
      <c r="K7" s="582">
        <v>54</v>
      </c>
      <c r="L7" s="582"/>
      <c r="M7" s="582"/>
      <c r="N7" s="586" t="s">
        <v>967</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1856</v>
      </c>
      <c r="B5" s="141" t="s">
        <v>1857</v>
      </c>
      <c r="C5" s="142" t="s">
        <v>902</v>
      </c>
      <c r="D5" s="140">
        <v>0.5</v>
      </c>
      <c r="E5" s="140">
        <v>2</v>
      </c>
      <c r="F5" s="140">
        <v>53</v>
      </c>
      <c r="G5" s="140">
        <v>47</v>
      </c>
      <c r="H5" s="141" t="s">
        <v>1858</v>
      </c>
      <c r="I5" s="140">
        <v>40.299999999999997</v>
      </c>
      <c r="J5" s="140" t="s">
        <v>1642</v>
      </c>
      <c r="K5" s="140">
        <v>55</v>
      </c>
      <c r="L5" s="140"/>
      <c r="M5" s="140"/>
      <c r="N5" s="579" t="s">
        <v>1716</v>
      </c>
    </row>
    <row r="6" spans="1:14" ht="31.2">
      <c r="A6" s="575" t="s">
        <v>1859</v>
      </c>
      <c r="B6" s="141" t="s">
        <v>1860</v>
      </c>
      <c r="C6" s="142" t="s">
        <v>902</v>
      </c>
      <c r="D6" s="140">
        <v>0.5</v>
      </c>
      <c r="E6" s="140">
        <v>2</v>
      </c>
      <c r="F6" s="140">
        <v>208</v>
      </c>
      <c r="G6" s="140">
        <v>41.3</v>
      </c>
      <c r="H6" s="141" t="s">
        <v>1858</v>
      </c>
      <c r="I6" s="140">
        <v>40.299999999999997</v>
      </c>
      <c r="J6" s="140" t="s">
        <v>1642</v>
      </c>
      <c r="K6" s="140">
        <v>50</v>
      </c>
      <c r="L6" s="140"/>
      <c r="M6" s="140"/>
      <c r="N6" s="579" t="s">
        <v>1716</v>
      </c>
    </row>
    <row r="7" spans="1:14" ht="15.6">
      <c r="A7" s="575" t="s">
        <v>1861</v>
      </c>
      <c r="B7" s="141" t="s">
        <v>1862</v>
      </c>
      <c r="C7" s="141" t="s">
        <v>1126</v>
      </c>
      <c r="D7" s="140">
        <v>25</v>
      </c>
      <c r="E7" s="140">
        <v>1</v>
      </c>
      <c r="F7" s="140">
        <v>360</v>
      </c>
      <c r="G7" s="140">
        <v>50</v>
      </c>
      <c r="H7" s="141" t="s">
        <v>1863</v>
      </c>
      <c r="I7" s="140">
        <v>6.7</v>
      </c>
      <c r="J7" s="140" t="s">
        <v>1392</v>
      </c>
      <c r="K7" s="140">
        <v>55</v>
      </c>
      <c r="L7" s="140"/>
      <c r="M7" s="140"/>
      <c r="N7" s="579" t="s">
        <v>967</v>
      </c>
    </row>
    <row r="8" spans="1:14" ht="15.6">
      <c r="A8" s="575" t="s">
        <v>1864</v>
      </c>
      <c r="B8" s="141"/>
      <c r="C8" s="141"/>
      <c r="D8" s="140"/>
      <c r="E8" s="140"/>
      <c r="F8" s="140">
        <v>208</v>
      </c>
      <c r="G8" s="140">
        <v>35</v>
      </c>
      <c r="H8" s="141" t="s">
        <v>1865</v>
      </c>
      <c r="I8" s="140"/>
      <c r="J8" s="140"/>
      <c r="K8" s="140"/>
      <c r="L8" s="140"/>
      <c r="M8" s="140"/>
      <c r="N8" s="579" t="s">
        <v>823</v>
      </c>
    </row>
    <row r="9" spans="1:14" ht="15.6">
      <c r="A9" s="575" t="s">
        <v>1864</v>
      </c>
      <c r="B9" s="141"/>
      <c r="C9" s="141"/>
      <c r="D9" s="140"/>
      <c r="E9" s="140"/>
      <c r="F9" s="140"/>
      <c r="G9" s="140">
        <v>37</v>
      </c>
      <c r="H9" s="141" t="s">
        <v>1353</v>
      </c>
      <c r="I9" s="140"/>
      <c r="J9" s="140"/>
      <c r="K9" s="140"/>
      <c r="L9" s="140"/>
      <c r="M9" s="140"/>
      <c r="N9" s="579" t="s">
        <v>823</v>
      </c>
    </row>
    <row r="10" spans="1:14" ht="15.6">
      <c r="A10" s="575" t="s">
        <v>1864</v>
      </c>
      <c r="B10" s="141"/>
      <c r="C10" s="141"/>
      <c r="D10" s="140"/>
      <c r="E10" s="140"/>
      <c r="F10" s="140"/>
      <c r="G10" s="140">
        <v>37</v>
      </c>
      <c r="H10" s="141" t="s">
        <v>1353</v>
      </c>
      <c r="I10" s="140"/>
      <c r="J10" s="140"/>
      <c r="K10" s="140"/>
      <c r="L10" s="140"/>
      <c r="M10" s="140"/>
      <c r="N10" s="579" t="s">
        <v>823</v>
      </c>
    </row>
    <row r="11" spans="1:14" ht="15.6">
      <c r="A11" s="584" t="s">
        <v>1864</v>
      </c>
      <c r="B11" s="585"/>
      <c r="C11" s="585"/>
      <c r="D11" s="175"/>
      <c r="E11" s="175"/>
      <c r="F11" s="175"/>
      <c r="G11" s="175">
        <v>37</v>
      </c>
      <c r="H11" s="585" t="s">
        <v>1353</v>
      </c>
      <c r="I11" s="175"/>
      <c r="J11" s="175"/>
      <c r="K11" s="175"/>
      <c r="L11" s="175"/>
      <c r="M11" s="175"/>
      <c r="N11" s="586" t="s">
        <v>823</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826" t="s">
        <v>3295</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1866</v>
      </c>
      <c r="B5" s="141" t="s">
        <v>1867</v>
      </c>
      <c r="C5" s="142" t="s">
        <v>902</v>
      </c>
      <c r="D5" s="140">
        <v>0.5</v>
      </c>
      <c r="E5" s="140">
        <v>2</v>
      </c>
      <c r="F5" s="140">
        <v>28</v>
      </c>
      <c r="G5" s="140">
        <v>40</v>
      </c>
      <c r="H5" s="141" t="s">
        <v>1858</v>
      </c>
      <c r="I5" s="140">
        <v>40.799999999999997</v>
      </c>
      <c r="J5" s="140" t="s">
        <v>1642</v>
      </c>
      <c r="K5" s="140">
        <v>50</v>
      </c>
      <c r="L5" s="140"/>
      <c r="M5" s="140"/>
      <c r="N5" s="579" t="s">
        <v>1716</v>
      </c>
    </row>
    <row r="6" spans="1:14" ht="31.2">
      <c r="A6" s="575" t="s">
        <v>1868</v>
      </c>
      <c r="B6" s="141" t="s">
        <v>1869</v>
      </c>
      <c r="C6" s="142" t="s">
        <v>902</v>
      </c>
      <c r="D6" s="140">
        <v>0.5</v>
      </c>
      <c r="E6" s="140">
        <v>2</v>
      </c>
      <c r="F6" s="140">
        <v>252</v>
      </c>
      <c r="G6" s="140">
        <v>58</v>
      </c>
      <c r="H6" s="141" t="s">
        <v>1858</v>
      </c>
      <c r="I6" s="140">
        <v>40.799999999999997</v>
      </c>
      <c r="J6" s="140" t="s">
        <v>1642</v>
      </c>
      <c r="K6" s="140">
        <v>78</v>
      </c>
      <c r="L6" s="140"/>
      <c r="M6" s="140"/>
      <c r="N6" s="579" t="s">
        <v>1716</v>
      </c>
    </row>
    <row r="7" spans="1:14" ht="15.6">
      <c r="A7" s="575" t="s">
        <v>1861</v>
      </c>
      <c r="B7" s="141" t="s">
        <v>1870</v>
      </c>
      <c r="C7" s="141" t="s">
        <v>1126</v>
      </c>
      <c r="D7" s="140">
        <v>25</v>
      </c>
      <c r="E7" s="140">
        <v>1</v>
      </c>
      <c r="F7" s="140">
        <v>360</v>
      </c>
      <c r="G7" s="140">
        <v>62.5</v>
      </c>
      <c r="H7" s="141" t="s">
        <v>910</v>
      </c>
      <c r="I7" s="140">
        <v>6.7</v>
      </c>
      <c r="J7" s="140" t="s">
        <v>1392</v>
      </c>
      <c r="K7" s="140">
        <v>80</v>
      </c>
      <c r="L7" s="140"/>
      <c r="M7" s="140"/>
      <c r="N7" s="579" t="s">
        <v>967</v>
      </c>
    </row>
    <row r="8" spans="1:14" ht="31.2">
      <c r="A8" s="575" t="s">
        <v>1873</v>
      </c>
      <c r="B8" s="141" t="s">
        <v>1871</v>
      </c>
      <c r="C8" s="142" t="s">
        <v>1761</v>
      </c>
      <c r="D8" s="140">
        <v>0.5</v>
      </c>
      <c r="E8" s="140">
        <v>2</v>
      </c>
      <c r="F8" s="140">
        <v>154</v>
      </c>
      <c r="G8" s="140">
        <v>65</v>
      </c>
      <c r="H8" s="141" t="s">
        <v>1872</v>
      </c>
      <c r="I8" s="140">
        <v>39</v>
      </c>
      <c r="J8" s="140" t="s">
        <v>50</v>
      </c>
      <c r="K8" s="140">
        <v>190</v>
      </c>
      <c r="L8" s="140"/>
      <c r="M8" s="140"/>
      <c r="N8" s="579" t="s">
        <v>967</v>
      </c>
    </row>
    <row r="9" spans="1:14" ht="15.6">
      <c r="A9" s="575" t="s">
        <v>52</v>
      </c>
      <c r="B9" s="141"/>
      <c r="C9" s="141"/>
      <c r="D9" s="140"/>
      <c r="E9" s="140"/>
      <c r="F9" s="140">
        <v>28</v>
      </c>
      <c r="G9" s="140">
        <v>50.5</v>
      </c>
      <c r="H9" s="141" t="s">
        <v>1865</v>
      </c>
      <c r="I9" s="140"/>
      <c r="J9" s="140"/>
      <c r="K9" s="140"/>
      <c r="L9" s="140"/>
      <c r="M9" s="140"/>
      <c r="N9" s="579" t="s">
        <v>823</v>
      </c>
    </row>
    <row r="10" spans="1:14" ht="15.6">
      <c r="A10" s="575" t="s">
        <v>52</v>
      </c>
      <c r="B10" s="141"/>
      <c r="C10" s="141"/>
      <c r="D10" s="140"/>
      <c r="E10" s="140"/>
      <c r="F10" s="140">
        <v>154</v>
      </c>
      <c r="G10" s="140">
        <v>50.5</v>
      </c>
      <c r="H10" s="141" t="s">
        <v>1865</v>
      </c>
      <c r="I10" s="140"/>
      <c r="J10" s="140"/>
      <c r="K10" s="140"/>
      <c r="L10" s="140"/>
      <c r="M10" s="140"/>
      <c r="N10" s="579" t="s">
        <v>773</v>
      </c>
    </row>
    <row r="11" spans="1:14" ht="15.6">
      <c r="A11" s="575" t="s">
        <v>2503</v>
      </c>
      <c r="B11" s="141"/>
      <c r="C11" s="141"/>
      <c r="D11" s="140"/>
      <c r="E11" s="140"/>
      <c r="F11" s="140"/>
      <c r="G11" s="140">
        <v>51</v>
      </c>
      <c r="H11" s="141" t="s">
        <v>1353</v>
      </c>
      <c r="I11" s="140"/>
      <c r="J11" s="140"/>
      <c r="K11" s="140"/>
      <c r="L11" s="140"/>
      <c r="M11" s="140"/>
      <c r="N11" s="579" t="s">
        <v>823</v>
      </c>
    </row>
    <row r="12" spans="1:14" ht="15.6">
      <c r="A12" s="575" t="s">
        <v>2503</v>
      </c>
      <c r="B12" s="141"/>
      <c r="C12" s="141"/>
      <c r="D12" s="140"/>
      <c r="E12" s="140"/>
      <c r="F12" s="140"/>
      <c r="G12" s="140">
        <v>51</v>
      </c>
      <c r="H12" s="141" t="s">
        <v>1353</v>
      </c>
      <c r="I12" s="140"/>
      <c r="J12" s="140"/>
      <c r="K12" s="140"/>
      <c r="L12" s="140"/>
      <c r="M12" s="140"/>
      <c r="N12" s="579" t="s">
        <v>823</v>
      </c>
    </row>
    <row r="13" spans="1:14" ht="15.6">
      <c r="A13" s="584" t="s">
        <v>2503</v>
      </c>
      <c r="B13" s="585"/>
      <c r="C13" s="585"/>
      <c r="D13" s="175"/>
      <c r="E13" s="175"/>
      <c r="F13" s="175"/>
      <c r="G13" s="175">
        <v>51</v>
      </c>
      <c r="H13" s="585" t="s">
        <v>1353</v>
      </c>
      <c r="I13" s="175"/>
      <c r="J13" s="175"/>
      <c r="K13" s="175"/>
      <c r="L13" s="175"/>
      <c r="M13" s="175"/>
      <c r="N13" s="586" t="s">
        <v>823</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1859</v>
      </c>
      <c r="B5" s="139" t="s">
        <v>1879</v>
      </c>
      <c r="C5" s="142" t="s">
        <v>902</v>
      </c>
      <c r="D5" s="140" t="s">
        <v>1874</v>
      </c>
      <c r="E5" s="140">
        <v>2</v>
      </c>
      <c r="F5" s="140">
        <v>72</v>
      </c>
      <c r="G5" s="140">
        <v>47</v>
      </c>
      <c r="H5" s="141" t="s">
        <v>1858</v>
      </c>
      <c r="I5" s="140">
        <v>40.299999999999997</v>
      </c>
      <c r="J5" s="140" t="s">
        <v>1642</v>
      </c>
      <c r="K5" s="140">
        <v>50</v>
      </c>
      <c r="L5" s="140"/>
      <c r="M5" s="140"/>
      <c r="N5" s="579" t="s">
        <v>1716</v>
      </c>
    </row>
    <row r="6" spans="1:14" ht="31.2">
      <c r="A6" s="575" t="s">
        <v>1875</v>
      </c>
      <c r="B6" s="139" t="s">
        <v>1880</v>
      </c>
      <c r="C6" s="142" t="s">
        <v>902</v>
      </c>
      <c r="D6" s="140" t="s">
        <v>1874</v>
      </c>
      <c r="E6" s="140">
        <v>2</v>
      </c>
      <c r="F6" s="140">
        <v>210</v>
      </c>
      <c r="G6" s="140">
        <v>47</v>
      </c>
      <c r="H6" s="141" t="s">
        <v>1858</v>
      </c>
      <c r="I6" s="140">
        <v>40.299999999999997</v>
      </c>
      <c r="J6" s="140" t="s">
        <v>1642</v>
      </c>
      <c r="K6" s="140">
        <v>55</v>
      </c>
      <c r="L6" s="140"/>
      <c r="M6" s="140"/>
      <c r="N6" s="579" t="s">
        <v>1716</v>
      </c>
    </row>
    <row r="7" spans="1:14" ht="31.2">
      <c r="A7" s="575" t="s">
        <v>1861</v>
      </c>
      <c r="B7" s="141" t="s">
        <v>1881</v>
      </c>
      <c r="C7" s="141" t="s">
        <v>1126</v>
      </c>
      <c r="D7" s="140">
        <v>25</v>
      </c>
      <c r="E7" s="140">
        <v>1</v>
      </c>
      <c r="F7" s="140">
        <v>360</v>
      </c>
      <c r="G7" s="140">
        <v>50</v>
      </c>
      <c r="H7" s="141" t="s">
        <v>910</v>
      </c>
      <c r="I7" s="140">
        <v>6.7</v>
      </c>
      <c r="J7" s="140" t="s">
        <v>1392</v>
      </c>
      <c r="K7" s="140">
        <v>55</v>
      </c>
      <c r="L7" s="140"/>
      <c r="M7" s="140"/>
      <c r="N7" s="579" t="s">
        <v>967</v>
      </c>
    </row>
    <row r="8" spans="1:14" ht="31.2">
      <c r="A8" s="575" t="s">
        <v>1882</v>
      </c>
      <c r="B8" s="141" t="s">
        <v>1876</v>
      </c>
      <c r="C8" s="592" t="s">
        <v>1877</v>
      </c>
      <c r="D8" s="140">
        <v>1</v>
      </c>
      <c r="E8" s="140">
        <v>2</v>
      </c>
      <c r="F8" s="140">
        <v>321</v>
      </c>
      <c r="G8" s="140">
        <v>48</v>
      </c>
      <c r="H8" s="141" t="s">
        <v>1878</v>
      </c>
      <c r="I8" s="140">
        <v>11</v>
      </c>
      <c r="J8" s="140" t="s">
        <v>50</v>
      </c>
      <c r="K8" s="140">
        <v>120</v>
      </c>
      <c r="L8" s="140"/>
      <c r="M8" s="140"/>
      <c r="N8" s="579" t="s">
        <v>967</v>
      </c>
    </row>
    <row r="9" spans="1:14" ht="15.6">
      <c r="A9" s="575" t="s">
        <v>52</v>
      </c>
      <c r="B9" s="141"/>
      <c r="C9" s="141"/>
      <c r="D9" s="140"/>
      <c r="E9" s="140"/>
      <c r="F9" s="140"/>
      <c r="G9" s="140">
        <v>41</v>
      </c>
      <c r="H9" s="141" t="s">
        <v>1865</v>
      </c>
      <c r="I9" s="140"/>
      <c r="J9" s="140"/>
      <c r="K9" s="140"/>
      <c r="L9" s="140"/>
      <c r="M9" s="140"/>
      <c r="N9" s="579" t="s">
        <v>773</v>
      </c>
    </row>
    <row r="10" spans="1:14" ht="15.6">
      <c r="A10" s="575" t="s">
        <v>2503</v>
      </c>
      <c r="B10" s="141"/>
      <c r="C10" s="141"/>
      <c r="D10" s="140"/>
      <c r="E10" s="140"/>
      <c r="F10" s="140"/>
      <c r="G10" s="140">
        <v>45</v>
      </c>
      <c r="H10" s="141" t="s">
        <v>1353</v>
      </c>
      <c r="I10" s="140"/>
      <c r="J10" s="140"/>
      <c r="K10" s="140"/>
      <c r="L10" s="140"/>
      <c r="M10" s="140"/>
      <c r="N10" s="579" t="s">
        <v>823</v>
      </c>
    </row>
    <row r="11" spans="1:14" ht="15.6">
      <c r="A11" s="575" t="s">
        <v>2503</v>
      </c>
      <c r="B11" s="141"/>
      <c r="C11" s="141"/>
      <c r="D11" s="140"/>
      <c r="E11" s="140"/>
      <c r="F11" s="140"/>
      <c r="G11" s="140">
        <v>45</v>
      </c>
      <c r="H11" s="141" t="s">
        <v>1353</v>
      </c>
      <c r="I11" s="140"/>
      <c r="J11" s="140"/>
      <c r="K11" s="140"/>
      <c r="L11" s="140"/>
      <c r="M11" s="140"/>
      <c r="N11" s="579" t="s">
        <v>823</v>
      </c>
    </row>
    <row r="12" spans="1:14" ht="15.6">
      <c r="A12" s="584" t="s">
        <v>2503</v>
      </c>
      <c r="B12" s="585"/>
      <c r="C12" s="585"/>
      <c r="D12" s="175"/>
      <c r="E12" s="175"/>
      <c r="F12" s="175"/>
      <c r="G12" s="175">
        <v>45</v>
      </c>
      <c r="H12" s="585" t="s">
        <v>1353</v>
      </c>
      <c r="I12" s="175"/>
      <c r="J12" s="175"/>
      <c r="K12" s="175"/>
      <c r="L12" s="175"/>
      <c r="M12" s="175"/>
      <c r="N12" s="586" t="s">
        <v>823</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826" t="s">
        <v>3296</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1894</v>
      </c>
      <c r="B5" s="141" t="s">
        <v>1898</v>
      </c>
      <c r="C5" s="142" t="s">
        <v>902</v>
      </c>
      <c r="D5" s="140">
        <v>1</v>
      </c>
      <c r="E5" s="140">
        <v>2</v>
      </c>
      <c r="F5" s="140">
        <v>194</v>
      </c>
      <c r="G5" s="140">
        <v>45</v>
      </c>
      <c r="H5" s="141" t="s">
        <v>1895</v>
      </c>
      <c r="I5" s="140">
        <v>40.299999999999997</v>
      </c>
      <c r="J5" s="140" t="s">
        <v>1044</v>
      </c>
      <c r="K5" s="140">
        <v>65</v>
      </c>
      <c r="L5" s="140"/>
      <c r="M5" s="140"/>
      <c r="N5" s="579" t="s">
        <v>967</v>
      </c>
    </row>
    <row r="6" spans="1:14" ht="31.2">
      <c r="A6" s="575" t="s">
        <v>1894</v>
      </c>
      <c r="B6" s="141" t="s">
        <v>1899</v>
      </c>
      <c r="C6" s="142" t="s">
        <v>902</v>
      </c>
      <c r="D6" s="140">
        <v>1</v>
      </c>
      <c r="E6" s="140">
        <v>2</v>
      </c>
      <c r="F6" s="140">
        <v>194</v>
      </c>
      <c r="G6" s="140">
        <v>45</v>
      </c>
      <c r="H6" s="141" t="s">
        <v>1895</v>
      </c>
      <c r="I6" s="140">
        <v>40.299999999999997</v>
      </c>
      <c r="J6" s="140" t="s">
        <v>1044</v>
      </c>
      <c r="K6" s="140">
        <v>65</v>
      </c>
      <c r="L6" s="140"/>
      <c r="M6" s="140"/>
      <c r="N6" s="579" t="s">
        <v>967</v>
      </c>
    </row>
    <row r="7" spans="1:14" ht="31.2">
      <c r="A7" s="575" t="s">
        <v>1896</v>
      </c>
      <c r="B7" s="141" t="s">
        <v>1900</v>
      </c>
      <c r="C7" s="142" t="s">
        <v>902</v>
      </c>
      <c r="D7" s="140">
        <v>1</v>
      </c>
      <c r="E7" s="140">
        <v>2</v>
      </c>
      <c r="F7" s="140">
        <v>30</v>
      </c>
      <c r="G7" s="140">
        <v>45</v>
      </c>
      <c r="H7" s="141" t="s">
        <v>1895</v>
      </c>
      <c r="I7" s="140">
        <v>40.299999999999997</v>
      </c>
      <c r="J7" s="140" t="s">
        <v>1044</v>
      </c>
      <c r="K7" s="140">
        <v>65</v>
      </c>
      <c r="L7" s="140"/>
      <c r="M7" s="140"/>
      <c r="N7" s="579" t="s">
        <v>967</v>
      </c>
    </row>
    <row r="8" spans="1:14" ht="31.2">
      <c r="A8" s="575" t="s">
        <v>1896</v>
      </c>
      <c r="B8" s="141" t="s">
        <v>1901</v>
      </c>
      <c r="C8" s="142" t="s">
        <v>902</v>
      </c>
      <c r="D8" s="140">
        <v>1</v>
      </c>
      <c r="E8" s="140">
        <v>2</v>
      </c>
      <c r="F8" s="140">
        <v>30</v>
      </c>
      <c r="G8" s="140">
        <v>45</v>
      </c>
      <c r="H8" s="141" t="s">
        <v>1895</v>
      </c>
      <c r="I8" s="140">
        <v>40.299999999999997</v>
      </c>
      <c r="J8" s="140" t="s">
        <v>1044</v>
      </c>
      <c r="K8" s="140">
        <v>65</v>
      </c>
      <c r="L8" s="140"/>
      <c r="M8" s="140"/>
      <c r="N8" s="579" t="s">
        <v>967</v>
      </c>
    </row>
    <row r="9" spans="1:14" ht="31.2">
      <c r="A9" s="584" t="s">
        <v>1781</v>
      </c>
      <c r="B9" s="585" t="s">
        <v>1902</v>
      </c>
      <c r="C9" s="585" t="s">
        <v>1126</v>
      </c>
      <c r="D9" s="175">
        <v>25</v>
      </c>
      <c r="E9" s="175">
        <v>1</v>
      </c>
      <c r="F9" s="175" t="s">
        <v>40</v>
      </c>
      <c r="G9" s="175">
        <v>46</v>
      </c>
      <c r="H9" s="593" t="s">
        <v>1897</v>
      </c>
      <c r="I9" s="175">
        <v>6.7</v>
      </c>
      <c r="J9" s="175" t="s">
        <v>1772</v>
      </c>
      <c r="K9" s="175">
        <v>66</v>
      </c>
      <c r="L9" s="175"/>
      <c r="M9" s="175"/>
      <c r="N9" s="586" t="s">
        <v>967</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1903</v>
      </c>
      <c r="B5" s="141" t="s">
        <v>1919</v>
      </c>
      <c r="C5" s="142" t="s">
        <v>902</v>
      </c>
      <c r="D5" s="140">
        <v>1</v>
      </c>
      <c r="E5" s="140">
        <v>2</v>
      </c>
      <c r="F5" s="140">
        <v>14</v>
      </c>
      <c r="G5" s="140">
        <v>60</v>
      </c>
      <c r="H5" s="141" t="s">
        <v>1904</v>
      </c>
      <c r="I5" s="140">
        <v>40.299999999999997</v>
      </c>
      <c r="J5" s="140" t="s">
        <v>1044</v>
      </c>
      <c r="K5" s="140">
        <v>80</v>
      </c>
      <c r="L5" s="140"/>
      <c r="M5" s="140"/>
      <c r="N5" s="579" t="s">
        <v>967</v>
      </c>
    </row>
    <row r="6" spans="1:14" ht="31.2">
      <c r="A6" s="575" t="s">
        <v>1903</v>
      </c>
      <c r="B6" s="141" t="s">
        <v>1920</v>
      </c>
      <c r="C6" s="142" t="s">
        <v>902</v>
      </c>
      <c r="D6" s="140">
        <v>1</v>
      </c>
      <c r="E6" s="140">
        <v>2</v>
      </c>
      <c r="F6" s="140">
        <v>14</v>
      </c>
      <c r="G6" s="140">
        <v>60</v>
      </c>
      <c r="H6" s="141" t="s">
        <v>1904</v>
      </c>
      <c r="I6" s="140">
        <v>40.299999999999997</v>
      </c>
      <c r="J6" s="140" t="s">
        <v>1044</v>
      </c>
      <c r="K6" s="140">
        <v>80</v>
      </c>
      <c r="L6" s="140"/>
      <c r="M6" s="140"/>
      <c r="N6" s="579" t="s">
        <v>967</v>
      </c>
    </row>
    <row r="7" spans="1:14" ht="31.2">
      <c r="A7" s="575" t="s">
        <v>1905</v>
      </c>
      <c r="B7" s="141"/>
      <c r="C7" s="141"/>
      <c r="D7" s="140"/>
      <c r="E7" s="140"/>
      <c r="F7" s="140"/>
      <c r="G7" s="140">
        <v>30.5</v>
      </c>
      <c r="H7" s="141" t="s">
        <v>1906</v>
      </c>
      <c r="I7" s="140"/>
      <c r="J7" s="140"/>
      <c r="K7" s="140">
        <v>50.5</v>
      </c>
      <c r="L7" s="140"/>
      <c r="M7" s="140"/>
      <c r="N7" s="579" t="s">
        <v>1528</v>
      </c>
    </row>
    <row r="8" spans="1:14" ht="15.6">
      <c r="A8" s="575" t="s">
        <v>1907</v>
      </c>
      <c r="B8" s="141">
        <v>158.22499999999999</v>
      </c>
      <c r="C8" s="141" t="s">
        <v>1908</v>
      </c>
      <c r="D8" s="140">
        <v>2</v>
      </c>
      <c r="E8" s="140">
        <v>1</v>
      </c>
      <c r="F8" s="140">
        <v>284</v>
      </c>
      <c r="G8" s="140">
        <v>95</v>
      </c>
      <c r="H8" s="141" t="s">
        <v>1909</v>
      </c>
      <c r="I8" s="140">
        <v>7</v>
      </c>
      <c r="J8" s="140" t="s">
        <v>1910</v>
      </c>
      <c r="K8" s="140">
        <v>115</v>
      </c>
      <c r="L8" s="140"/>
      <c r="M8" s="140"/>
      <c r="N8" s="579" t="s">
        <v>967</v>
      </c>
    </row>
    <row r="9" spans="1:14" ht="31.2">
      <c r="A9" s="575" t="s">
        <v>1911</v>
      </c>
      <c r="B9" s="141" t="s">
        <v>1921</v>
      </c>
      <c r="C9" s="141" t="s">
        <v>1155</v>
      </c>
      <c r="D9" s="140">
        <v>1</v>
      </c>
      <c r="E9" s="140">
        <v>2</v>
      </c>
      <c r="F9" s="140">
        <v>337</v>
      </c>
      <c r="G9" s="140">
        <v>60</v>
      </c>
      <c r="H9" s="141" t="s">
        <v>1912</v>
      </c>
      <c r="I9" s="140">
        <v>42.3</v>
      </c>
      <c r="J9" s="140" t="s">
        <v>1044</v>
      </c>
      <c r="K9" s="140">
        <v>80</v>
      </c>
      <c r="L9" s="140"/>
      <c r="M9" s="140"/>
      <c r="N9" s="579" t="s">
        <v>1927</v>
      </c>
    </row>
    <row r="10" spans="1:14" ht="31.2">
      <c r="A10" s="575" t="s">
        <v>1913</v>
      </c>
      <c r="B10" s="141" t="s">
        <v>1922</v>
      </c>
      <c r="C10" s="141" t="s">
        <v>1185</v>
      </c>
      <c r="D10" s="140">
        <v>1</v>
      </c>
      <c r="E10" s="140">
        <v>2</v>
      </c>
      <c r="F10" s="140">
        <v>124</v>
      </c>
      <c r="G10" s="140">
        <v>40</v>
      </c>
      <c r="H10" s="150" t="s">
        <v>1914</v>
      </c>
      <c r="I10" s="140">
        <v>43.5</v>
      </c>
      <c r="J10" s="140" t="s">
        <v>1044</v>
      </c>
      <c r="K10" s="140">
        <v>60</v>
      </c>
      <c r="L10" s="140"/>
      <c r="M10" s="140"/>
      <c r="N10" s="579" t="s">
        <v>967</v>
      </c>
    </row>
    <row r="11" spans="1:14" ht="31.2">
      <c r="A11" s="575" t="s">
        <v>1913</v>
      </c>
      <c r="B11" s="141" t="s">
        <v>1923</v>
      </c>
      <c r="C11" s="141" t="s">
        <v>1185</v>
      </c>
      <c r="D11" s="140">
        <v>1</v>
      </c>
      <c r="E11" s="140">
        <v>2</v>
      </c>
      <c r="F11" s="140">
        <v>124</v>
      </c>
      <c r="G11" s="140">
        <v>33</v>
      </c>
      <c r="H11" s="150" t="s">
        <v>1914</v>
      </c>
      <c r="I11" s="140">
        <v>40.9</v>
      </c>
      <c r="J11" s="140" t="s">
        <v>1044</v>
      </c>
      <c r="K11" s="140">
        <v>53</v>
      </c>
      <c r="L11" s="140"/>
      <c r="M11" s="140"/>
      <c r="N11" s="579" t="s">
        <v>967</v>
      </c>
    </row>
    <row r="12" spans="1:14" ht="31.2">
      <c r="A12" s="575" t="s">
        <v>1915</v>
      </c>
      <c r="B12" s="141" t="s">
        <v>1924</v>
      </c>
      <c r="C12" s="142" t="s">
        <v>1761</v>
      </c>
      <c r="D12" s="140">
        <v>0.5</v>
      </c>
      <c r="E12" s="140">
        <v>2</v>
      </c>
      <c r="F12" s="140">
        <v>337</v>
      </c>
      <c r="G12" s="140">
        <v>95</v>
      </c>
      <c r="H12" s="150" t="s">
        <v>1916</v>
      </c>
      <c r="I12" s="140">
        <v>39</v>
      </c>
      <c r="J12" s="140"/>
      <c r="K12" s="140"/>
      <c r="L12" s="140"/>
      <c r="M12" s="140"/>
      <c r="N12" s="579" t="s">
        <v>967</v>
      </c>
    </row>
    <row r="13" spans="1:14" ht="31.2">
      <c r="A13" s="575" t="s">
        <v>1917</v>
      </c>
      <c r="B13" s="141" t="s">
        <v>1925</v>
      </c>
      <c r="C13" s="142" t="s">
        <v>1761</v>
      </c>
      <c r="D13" s="140">
        <v>0.5</v>
      </c>
      <c r="E13" s="140">
        <v>2</v>
      </c>
      <c r="F13" s="140">
        <v>342</v>
      </c>
      <c r="G13" s="140">
        <v>105</v>
      </c>
      <c r="H13" s="150" t="s">
        <v>1916</v>
      </c>
      <c r="I13" s="140">
        <v>39</v>
      </c>
      <c r="J13" s="140"/>
      <c r="K13" s="140"/>
      <c r="L13" s="140"/>
      <c r="M13" s="140"/>
      <c r="N13" s="579" t="s">
        <v>967</v>
      </c>
    </row>
    <row r="14" spans="1:14" ht="31.2">
      <c r="A14" s="584" t="s">
        <v>1918</v>
      </c>
      <c r="B14" s="585" t="s">
        <v>1926</v>
      </c>
      <c r="C14" s="585" t="s">
        <v>972</v>
      </c>
      <c r="D14" s="175">
        <v>25</v>
      </c>
      <c r="E14" s="175">
        <v>1</v>
      </c>
      <c r="F14" s="175" t="s">
        <v>40</v>
      </c>
      <c r="G14" s="175">
        <v>105</v>
      </c>
      <c r="H14" s="593" t="s">
        <v>1897</v>
      </c>
      <c r="I14" s="175">
        <v>6.7</v>
      </c>
      <c r="J14" s="175" t="s">
        <v>1772</v>
      </c>
      <c r="K14" s="175">
        <v>125</v>
      </c>
      <c r="L14" s="175"/>
      <c r="M14" s="175"/>
      <c r="N14" s="586" t="s">
        <v>967</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803" t="s">
        <v>2105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312" t="s">
        <v>2106</v>
      </c>
      <c r="B5" s="35" t="s">
        <v>2107</v>
      </c>
      <c r="C5" s="35" t="s">
        <v>2096</v>
      </c>
      <c r="D5" s="5">
        <v>2</v>
      </c>
      <c r="E5" s="5">
        <v>1</v>
      </c>
      <c r="F5" s="14">
        <v>78</v>
      </c>
      <c r="G5" s="35">
        <v>70.5</v>
      </c>
      <c r="H5" s="35" t="s">
        <v>2097</v>
      </c>
      <c r="I5" s="35">
        <v>14</v>
      </c>
      <c r="J5" s="35" t="s">
        <v>68</v>
      </c>
      <c r="K5" s="35" t="s">
        <v>68</v>
      </c>
      <c r="L5" s="35" t="s">
        <v>68</v>
      </c>
      <c r="M5" s="35">
        <v>2</v>
      </c>
      <c r="N5" s="355" t="s">
        <v>2076</v>
      </c>
    </row>
    <row r="6" spans="1:14" ht="26.4">
      <c r="A6" s="312" t="s">
        <v>2106</v>
      </c>
      <c r="B6" s="35" t="s">
        <v>2107</v>
      </c>
      <c r="C6" s="35" t="s">
        <v>2096</v>
      </c>
      <c r="D6" s="5">
        <v>2</v>
      </c>
      <c r="E6" s="5">
        <v>1</v>
      </c>
      <c r="F6" s="14">
        <v>78</v>
      </c>
      <c r="G6" s="35">
        <v>69</v>
      </c>
      <c r="H6" s="35" t="s">
        <v>2097</v>
      </c>
      <c r="I6" s="35">
        <v>14</v>
      </c>
      <c r="J6" s="35" t="s">
        <v>68</v>
      </c>
      <c r="K6" s="35" t="s">
        <v>68</v>
      </c>
      <c r="L6" s="35" t="s">
        <v>68</v>
      </c>
      <c r="M6" s="35">
        <v>2</v>
      </c>
      <c r="N6" s="355" t="s">
        <v>2076</v>
      </c>
    </row>
    <row r="7" spans="1:14" ht="26.4">
      <c r="A7" s="312" t="s">
        <v>2108</v>
      </c>
      <c r="B7" s="35" t="s">
        <v>2109</v>
      </c>
      <c r="C7" s="35" t="s">
        <v>2096</v>
      </c>
      <c r="D7" s="5">
        <v>2</v>
      </c>
      <c r="E7" s="5">
        <v>1</v>
      </c>
      <c r="F7" s="14">
        <v>346</v>
      </c>
      <c r="G7" s="35">
        <v>70.5</v>
      </c>
      <c r="H7" s="35" t="s">
        <v>2110</v>
      </c>
      <c r="I7" s="35">
        <v>14</v>
      </c>
      <c r="J7" s="35" t="s">
        <v>68</v>
      </c>
      <c r="K7" s="35" t="s">
        <v>68</v>
      </c>
      <c r="L7" s="35" t="s">
        <v>68</v>
      </c>
      <c r="M7" s="35">
        <v>2</v>
      </c>
      <c r="N7" s="355" t="s">
        <v>2076</v>
      </c>
    </row>
    <row r="8" spans="1:14" ht="26.4">
      <c r="A8" s="312" t="s">
        <v>2108</v>
      </c>
      <c r="B8" s="35" t="s">
        <v>2109</v>
      </c>
      <c r="C8" s="35" t="s">
        <v>2096</v>
      </c>
      <c r="D8" s="5">
        <v>2</v>
      </c>
      <c r="E8" s="5">
        <v>1</v>
      </c>
      <c r="F8" s="14">
        <v>346</v>
      </c>
      <c r="G8" s="35">
        <v>70.5</v>
      </c>
      <c r="H8" s="35" t="s">
        <v>2110</v>
      </c>
      <c r="I8" s="35">
        <v>14</v>
      </c>
      <c r="J8" s="35" t="s">
        <v>68</v>
      </c>
      <c r="K8" s="35" t="s">
        <v>68</v>
      </c>
      <c r="L8" s="35" t="s">
        <v>68</v>
      </c>
      <c r="M8" s="35">
        <v>2</v>
      </c>
      <c r="N8" s="355" t="s">
        <v>2076</v>
      </c>
    </row>
    <row r="9" spans="1:14" ht="22.8">
      <c r="A9" s="312" t="s">
        <v>2111</v>
      </c>
      <c r="B9" s="35" t="s">
        <v>2036</v>
      </c>
      <c r="C9" s="35" t="s">
        <v>717</v>
      </c>
      <c r="D9" s="35">
        <v>10</v>
      </c>
      <c r="E9" s="35">
        <v>1</v>
      </c>
      <c r="F9" s="14" t="s">
        <v>2112</v>
      </c>
      <c r="G9" s="35">
        <v>70.5</v>
      </c>
      <c r="H9" s="35" t="s">
        <v>2113</v>
      </c>
      <c r="I9" s="35">
        <v>7</v>
      </c>
      <c r="J9" s="152" t="s">
        <v>2056</v>
      </c>
      <c r="K9" s="58">
        <v>86</v>
      </c>
      <c r="L9" s="151">
        <f>K9*4.05/100</f>
        <v>3.4830000000000001</v>
      </c>
      <c r="M9" s="151">
        <f>D9/(10^(L9/10))</f>
        <v>4.4843551463896612</v>
      </c>
      <c r="N9" s="355" t="s">
        <v>2076</v>
      </c>
    </row>
    <row r="10" spans="1:14" ht="39.6">
      <c r="A10" s="312" t="s">
        <v>2114</v>
      </c>
      <c r="B10" s="35" t="s">
        <v>2115</v>
      </c>
      <c r="C10" s="35" t="s">
        <v>889</v>
      </c>
      <c r="D10" s="35">
        <v>10</v>
      </c>
      <c r="E10" s="35">
        <v>1</v>
      </c>
      <c r="F10" s="14" t="s">
        <v>2116</v>
      </c>
      <c r="G10" s="35">
        <v>58</v>
      </c>
      <c r="H10" s="35" t="s">
        <v>2117</v>
      </c>
      <c r="I10" s="35" t="s">
        <v>2118</v>
      </c>
      <c r="J10" s="152" t="s">
        <v>2056</v>
      </c>
      <c r="K10" s="58">
        <v>74</v>
      </c>
      <c r="L10" s="151">
        <f>K10*4.05/100+3</f>
        <v>5.9969999999999999</v>
      </c>
      <c r="M10" s="151">
        <f>D10/(10^(L10/10))</f>
        <v>2.5136221806228107</v>
      </c>
      <c r="N10" s="355" t="s">
        <v>2076</v>
      </c>
    </row>
    <row r="11" spans="1:14">
      <c r="A11" s="507"/>
      <c r="B11" s="98"/>
      <c r="C11" s="98"/>
      <c r="D11" s="98"/>
      <c r="E11" s="98"/>
      <c r="F11" s="98"/>
      <c r="G11" s="98"/>
      <c r="H11" s="98"/>
      <c r="I11" s="98"/>
      <c r="J11" s="98"/>
      <c r="K11" s="98"/>
      <c r="L11" s="98"/>
      <c r="M11" s="98"/>
      <c r="N11" s="594"/>
    </row>
    <row r="12" spans="1:14">
      <c r="A12" s="507"/>
      <c r="B12" s="98"/>
      <c r="C12" s="98"/>
      <c r="D12" s="98"/>
      <c r="E12" s="98"/>
      <c r="F12" s="98"/>
      <c r="G12" s="98"/>
      <c r="H12" s="98"/>
      <c r="I12" s="98"/>
      <c r="J12" s="98"/>
      <c r="K12" s="98"/>
      <c r="L12" s="98"/>
      <c r="M12" s="98"/>
      <c r="N12" s="594"/>
    </row>
    <row r="13" spans="1:14">
      <c r="A13" s="507"/>
      <c r="B13" s="98"/>
      <c r="C13" s="98"/>
      <c r="D13" s="98"/>
      <c r="E13" s="98"/>
      <c r="F13" s="98"/>
      <c r="G13" s="98"/>
      <c r="H13" s="98"/>
      <c r="I13" s="98"/>
      <c r="J13" s="98"/>
      <c r="K13" s="98"/>
      <c r="L13" s="98"/>
      <c r="M13" s="98"/>
      <c r="N13" s="594"/>
    </row>
    <row r="14" spans="1:14">
      <c r="A14" s="510"/>
      <c r="B14" s="511"/>
      <c r="C14" s="511"/>
      <c r="D14" s="511"/>
      <c r="E14" s="511"/>
      <c r="F14" s="511"/>
      <c r="G14" s="511"/>
      <c r="H14" s="511"/>
      <c r="I14" s="511"/>
      <c r="J14" s="511"/>
      <c r="K14" s="511"/>
      <c r="L14" s="511"/>
      <c r="M14" s="511"/>
      <c r="N14" s="595"/>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803" t="s">
        <v>2119</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2108</v>
      </c>
      <c r="B5" s="158" t="s">
        <v>2120</v>
      </c>
      <c r="C5" s="3" t="s">
        <v>2096</v>
      </c>
      <c r="D5" s="3">
        <v>0.8</v>
      </c>
      <c r="E5" s="3">
        <v>2</v>
      </c>
      <c r="F5" s="3">
        <v>359</v>
      </c>
      <c r="G5" s="3">
        <v>66</v>
      </c>
      <c r="H5" s="35" t="s">
        <v>2110</v>
      </c>
      <c r="I5" s="3">
        <v>14</v>
      </c>
      <c r="J5" s="3" t="s">
        <v>68</v>
      </c>
      <c r="K5" s="3" t="s">
        <v>1138</v>
      </c>
      <c r="L5" s="58" t="s">
        <v>2121</v>
      </c>
      <c r="M5" s="3">
        <v>3</v>
      </c>
      <c r="N5" s="26" t="s">
        <v>2076</v>
      </c>
    </row>
    <row r="6" spans="1:14" ht="26.4">
      <c r="A6" s="444" t="s">
        <v>2108</v>
      </c>
      <c r="B6" s="158" t="s">
        <v>2120</v>
      </c>
      <c r="C6" s="3" t="s">
        <v>2096</v>
      </c>
      <c r="D6" s="3">
        <v>0.8</v>
      </c>
      <c r="E6" s="3">
        <v>2</v>
      </c>
      <c r="F6" s="3">
        <v>359</v>
      </c>
      <c r="G6" s="3">
        <v>63</v>
      </c>
      <c r="H6" s="35" t="s">
        <v>2110</v>
      </c>
      <c r="I6" s="3">
        <v>14</v>
      </c>
      <c r="J6" s="3" t="s">
        <v>68</v>
      </c>
      <c r="K6" s="3" t="s">
        <v>1138</v>
      </c>
      <c r="L6" s="58" t="s">
        <v>2121</v>
      </c>
      <c r="M6" s="3">
        <v>3</v>
      </c>
      <c r="N6" s="26" t="s">
        <v>2076</v>
      </c>
    </row>
    <row r="7" spans="1:14" ht="22.8">
      <c r="A7" s="279" t="s">
        <v>1242</v>
      </c>
      <c r="B7" s="596" t="s">
        <v>2122</v>
      </c>
      <c r="C7" s="276" t="s">
        <v>972</v>
      </c>
      <c r="D7" s="276">
        <v>10</v>
      </c>
      <c r="E7" s="276">
        <v>1</v>
      </c>
      <c r="F7" s="276" t="s">
        <v>2112</v>
      </c>
      <c r="G7" s="276">
        <v>66</v>
      </c>
      <c r="H7" s="163" t="s">
        <v>2113</v>
      </c>
      <c r="I7" s="276">
        <v>7</v>
      </c>
      <c r="J7" s="597" t="s">
        <v>2056</v>
      </c>
      <c r="K7" s="163">
        <v>72</v>
      </c>
      <c r="L7" s="564">
        <f>K7*4.05/100</f>
        <v>2.9159999999999995</v>
      </c>
      <c r="M7" s="564">
        <f>D7/(10^(L7/10))</f>
        <v>5.1097540905467573</v>
      </c>
      <c r="N7" s="504" t="s">
        <v>2076</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803" t="s">
        <v>2123</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2094</v>
      </c>
      <c r="B5" s="5" t="s">
        <v>2124</v>
      </c>
      <c r="C5" s="3" t="s">
        <v>2096</v>
      </c>
      <c r="D5" s="3">
        <v>2</v>
      </c>
      <c r="E5" s="3">
        <v>1</v>
      </c>
      <c r="F5" s="3">
        <v>166</v>
      </c>
      <c r="G5" s="3">
        <v>120.7</v>
      </c>
      <c r="H5" s="58" t="s">
        <v>2125</v>
      </c>
      <c r="I5" s="3">
        <v>14</v>
      </c>
      <c r="J5" s="3" t="s">
        <v>1138</v>
      </c>
      <c r="K5" s="3" t="s">
        <v>1138</v>
      </c>
      <c r="L5" s="58" t="s">
        <v>1138</v>
      </c>
      <c r="M5" s="3">
        <v>3</v>
      </c>
      <c r="N5" s="26" t="s">
        <v>2076</v>
      </c>
    </row>
    <row r="6" spans="1:14" ht="26.4">
      <c r="A6" s="444" t="s">
        <v>2094</v>
      </c>
      <c r="B6" s="5" t="s">
        <v>2124</v>
      </c>
      <c r="C6" s="3" t="s">
        <v>2096</v>
      </c>
      <c r="D6" s="3">
        <v>2</v>
      </c>
      <c r="E6" s="3">
        <v>1</v>
      </c>
      <c r="F6" s="3">
        <v>166</v>
      </c>
      <c r="G6" s="3">
        <v>120.7</v>
      </c>
      <c r="H6" s="58" t="s">
        <v>2125</v>
      </c>
      <c r="I6" s="3">
        <v>14</v>
      </c>
      <c r="J6" s="3" t="s">
        <v>1138</v>
      </c>
      <c r="K6" s="3" t="s">
        <v>1138</v>
      </c>
      <c r="L6" s="58" t="s">
        <v>1138</v>
      </c>
      <c r="M6" s="3">
        <v>3</v>
      </c>
      <c r="N6" s="26" t="s">
        <v>2076</v>
      </c>
    </row>
    <row r="7" spans="1:14" ht="26.4">
      <c r="A7" s="444" t="s">
        <v>2126</v>
      </c>
      <c r="B7" s="158" t="s">
        <v>2127</v>
      </c>
      <c r="C7" s="3" t="s">
        <v>2096</v>
      </c>
      <c r="D7" s="3">
        <v>0.8</v>
      </c>
      <c r="E7" s="3">
        <v>1</v>
      </c>
      <c r="F7" s="3">
        <v>179</v>
      </c>
      <c r="G7" s="3">
        <v>44.7</v>
      </c>
      <c r="H7" s="58" t="s">
        <v>2125</v>
      </c>
      <c r="I7" s="3">
        <v>14</v>
      </c>
      <c r="J7" s="3" t="s">
        <v>1138</v>
      </c>
      <c r="K7" s="3" t="s">
        <v>1138</v>
      </c>
      <c r="L7" s="58" t="s">
        <v>1138</v>
      </c>
      <c r="M7" s="3">
        <v>3</v>
      </c>
      <c r="N7" s="26" t="s">
        <v>2076</v>
      </c>
    </row>
    <row r="8" spans="1:14" ht="26.4">
      <c r="A8" s="444" t="s">
        <v>2126</v>
      </c>
      <c r="B8" s="158" t="s">
        <v>2127</v>
      </c>
      <c r="C8" s="3" t="s">
        <v>2096</v>
      </c>
      <c r="D8" s="3">
        <v>0.8</v>
      </c>
      <c r="E8" s="3">
        <v>1</v>
      </c>
      <c r="F8" s="3">
        <v>179</v>
      </c>
      <c r="G8" s="3">
        <v>44.7</v>
      </c>
      <c r="H8" s="58" t="s">
        <v>2125</v>
      </c>
      <c r="I8" s="3">
        <v>14</v>
      </c>
      <c r="J8" s="3" t="s">
        <v>1138</v>
      </c>
      <c r="K8" s="3" t="s">
        <v>1138</v>
      </c>
      <c r="L8" s="58" t="s">
        <v>1138</v>
      </c>
      <c r="M8" s="3">
        <v>3</v>
      </c>
      <c r="N8" s="26" t="s">
        <v>2076</v>
      </c>
    </row>
    <row r="9" spans="1:14" ht="22.8">
      <c r="A9" s="444" t="s">
        <v>2128</v>
      </c>
      <c r="B9" s="158" t="s">
        <v>2053</v>
      </c>
      <c r="C9" s="3" t="s">
        <v>717</v>
      </c>
      <c r="D9" s="3">
        <v>10</v>
      </c>
      <c r="E9" s="3">
        <v>1</v>
      </c>
      <c r="F9" s="3" t="s">
        <v>1162</v>
      </c>
      <c r="G9" s="3">
        <v>76</v>
      </c>
      <c r="H9" s="58" t="s">
        <v>2113</v>
      </c>
      <c r="I9" s="3">
        <v>7</v>
      </c>
      <c r="J9" s="152" t="s">
        <v>2056</v>
      </c>
      <c r="K9" s="58">
        <v>98</v>
      </c>
      <c r="L9" s="151">
        <f>K9*4.05/100</f>
        <v>3.9689999999999999</v>
      </c>
      <c r="M9" s="151">
        <f>D9/(10^(L9/10))</f>
        <v>4.0095903122771963</v>
      </c>
      <c r="N9" s="26" t="s">
        <v>2076</v>
      </c>
    </row>
    <row r="10" spans="1:14" ht="22.8">
      <c r="A10" s="279" t="s">
        <v>2114</v>
      </c>
      <c r="B10" s="596" t="s">
        <v>2058</v>
      </c>
      <c r="C10" s="276" t="s">
        <v>889</v>
      </c>
      <c r="D10" s="276">
        <v>10</v>
      </c>
      <c r="E10" s="276">
        <v>1</v>
      </c>
      <c r="F10" s="276" t="s">
        <v>1162</v>
      </c>
      <c r="G10" s="276">
        <v>62</v>
      </c>
      <c r="H10" s="163" t="s">
        <v>2129</v>
      </c>
      <c r="I10" s="276">
        <v>4</v>
      </c>
      <c r="J10" s="597" t="s">
        <v>2056</v>
      </c>
      <c r="K10" s="163">
        <v>84</v>
      </c>
      <c r="L10" s="564">
        <f>K10*4.05/100</f>
        <v>3.4019999999999997</v>
      </c>
      <c r="M10" s="564">
        <f>D10/(10^(L10/10))</f>
        <v>4.5687774118581768</v>
      </c>
      <c r="N10" s="504" t="s">
        <v>2076</v>
      </c>
    </row>
    <row r="11" spans="1:14" s="703" customFormat="1" ht="26.4">
      <c r="A11" s="705" t="s">
        <v>3305</v>
      </c>
      <c r="B11" s="704"/>
      <c r="C11" s="705"/>
      <c r="D11" s="705"/>
      <c r="E11" s="705"/>
      <c r="F11" s="705"/>
      <c r="G11" s="705"/>
      <c r="H11" s="706"/>
      <c r="I11" s="705"/>
      <c r="J11" s="705"/>
      <c r="K11" s="705"/>
      <c r="L11" s="706"/>
      <c r="M11" s="705"/>
      <c r="N11" s="705"/>
    </row>
    <row r="12" spans="1:14" s="703" customFormat="1" ht="26.4">
      <c r="A12" s="705" t="s">
        <v>3305</v>
      </c>
      <c r="B12" s="704"/>
      <c r="C12" s="705"/>
      <c r="D12" s="705"/>
      <c r="E12" s="705"/>
      <c r="F12" s="705"/>
      <c r="G12" s="705"/>
      <c r="H12" s="706"/>
      <c r="I12" s="705"/>
      <c r="J12" s="705"/>
      <c r="K12" s="705"/>
      <c r="L12" s="706"/>
      <c r="M12" s="705"/>
      <c r="N12" s="705"/>
    </row>
    <row r="13" spans="1:14" s="703" customFormat="1" ht="26.4">
      <c r="A13" s="705" t="s">
        <v>3306</v>
      </c>
      <c r="B13" s="704"/>
      <c r="C13" s="705"/>
      <c r="D13" s="705"/>
      <c r="E13" s="705"/>
      <c r="F13" s="705"/>
      <c r="G13" s="705"/>
      <c r="H13" s="706"/>
      <c r="I13" s="705"/>
      <c r="J13" s="705"/>
      <c r="K13" s="705"/>
      <c r="L13" s="706"/>
      <c r="M13" s="705"/>
      <c r="N13" s="705"/>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803" t="s">
        <v>743</v>
      </c>
      <c r="B1" s="803"/>
      <c r="C1" s="803"/>
      <c r="D1" s="803"/>
      <c r="E1" s="803"/>
      <c r="F1" s="803"/>
      <c r="G1" s="803"/>
      <c r="H1" s="803"/>
      <c r="I1" s="803"/>
      <c r="J1" s="803"/>
      <c r="K1" s="803"/>
      <c r="L1" s="803"/>
      <c r="M1" s="803"/>
      <c r="N1" s="803"/>
    </row>
    <row r="2" spans="1:14" s="30" customFormat="1" ht="39.6">
      <c r="A2" s="270" t="s">
        <v>1</v>
      </c>
      <c r="B2" s="274" t="s">
        <v>2</v>
      </c>
      <c r="C2" s="274" t="s">
        <v>3</v>
      </c>
      <c r="D2" s="274" t="s">
        <v>4</v>
      </c>
      <c r="E2" s="274" t="s">
        <v>744</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745</v>
      </c>
      <c r="B5" s="285" t="s">
        <v>746</v>
      </c>
      <c r="C5" s="285" t="s">
        <v>24</v>
      </c>
      <c r="D5" s="286">
        <v>1</v>
      </c>
      <c r="E5" s="286">
        <v>1</v>
      </c>
      <c r="F5" s="286">
        <v>19</v>
      </c>
      <c r="G5" s="286">
        <v>42</v>
      </c>
      <c r="H5" s="285" t="s">
        <v>25</v>
      </c>
      <c r="I5" s="286">
        <v>40.4</v>
      </c>
      <c r="J5" s="286" t="s">
        <v>26</v>
      </c>
      <c r="K5" s="286">
        <v>49</v>
      </c>
      <c r="L5" s="286">
        <v>3.57</v>
      </c>
      <c r="M5" s="286" t="s">
        <v>63</v>
      </c>
      <c r="N5" s="31" t="s">
        <v>967</v>
      </c>
    </row>
    <row r="6" spans="1:14" customFormat="1" ht="30" customHeight="1">
      <c r="A6" s="296" t="s">
        <v>745</v>
      </c>
      <c r="B6" s="4" t="s">
        <v>747</v>
      </c>
      <c r="C6" s="5" t="s">
        <v>24</v>
      </c>
      <c r="D6" s="7">
        <v>1</v>
      </c>
      <c r="E6" s="7">
        <v>1</v>
      </c>
      <c r="F6" s="7">
        <v>19</v>
      </c>
      <c r="G6" s="7">
        <v>35</v>
      </c>
      <c r="H6" s="4" t="s">
        <v>25</v>
      </c>
      <c r="I6" s="7">
        <v>40.4</v>
      </c>
      <c r="J6" s="7" t="s">
        <v>26</v>
      </c>
      <c r="K6" s="7">
        <v>42</v>
      </c>
      <c r="L6" s="7">
        <v>3.57</v>
      </c>
      <c r="M6" s="10" t="s">
        <v>63</v>
      </c>
      <c r="N6" s="31" t="s">
        <v>967</v>
      </c>
    </row>
    <row r="7" spans="1:14" customFormat="1" ht="30" customHeight="1">
      <c r="A7" s="295" t="s">
        <v>748</v>
      </c>
      <c r="B7" s="285" t="s">
        <v>749</v>
      </c>
      <c r="C7" s="285" t="s">
        <v>24</v>
      </c>
      <c r="D7" s="286">
        <v>1</v>
      </c>
      <c r="E7" s="286">
        <v>1</v>
      </c>
      <c r="F7" s="285">
        <v>11</v>
      </c>
      <c r="G7" s="286">
        <v>42</v>
      </c>
      <c r="H7" s="285" t="s">
        <v>25</v>
      </c>
      <c r="I7" s="286">
        <v>40.4</v>
      </c>
      <c r="J7" s="286" t="s">
        <v>26</v>
      </c>
      <c r="K7" s="286">
        <v>49</v>
      </c>
      <c r="L7" s="286">
        <v>3.57</v>
      </c>
      <c r="M7" s="286" t="s">
        <v>63</v>
      </c>
      <c r="N7" s="31" t="s">
        <v>967</v>
      </c>
    </row>
    <row r="8" spans="1:14" customFormat="1" ht="30" customHeight="1">
      <c r="A8" s="296" t="s">
        <v>748</v>
      </c>
      <c r="B8" s="4" t="s">
        <v>750</v>
      </c>
      <c r="C8" s="5" t="s">
        <v>24</v>
      </c>
      <c r="D8" s="7">
        <v>1</v>
      </c>
      <c r="E8" s="7">
        <v>1</v>
      </c>
      <c r="F8" s="4">
        <v>11</v>
      </c>
      <c r="G8" s="7">
        <v>35</v>
      </c>
      <c r="H8" s="4" t="s">
        <v>25</v>
      </c>
      <c r="I8" s="7">
        <v>40.4</v>
      </c>
      <c r="J8" s="7" t="s">
        <v>26</v>
      </c>
      <c r="K8" s="7">
        <v>42</v>
      </c>
      <c r="L8" s="7">
        <v>3.57</v>
      </c>
      <c r="M8" s="10" t="s">
        <v>63</v>
      </c>
      <c r="N8" s="31" t="s">
        <v>967</v>
      </c>
    </row>
    <row r="9" spans="1:14" customFormat="1" ht="30" customHeight="1">
      <c r="A9" s="295" t="s">
        <v>751</v>
      </c>
      <c r="B9" s="285" t="s">
        <v>746</v>
      </c>
      <c r="C9" s="285" t="s">
        <v>24</v>
      </c>
      <c r="D9" s="286">
        <v>1</v>
      </c>
      <c r="E9" s="286">
        <v>1</v>
      </c>
      <c r="F9" s="286">
        <v>189</v>
      </c>
      <c r="G9" s="286">
        <v>39</v>
      </c>
      <c r="H9" s="285" t="s">
        <v>25</v>
      </c>
      <c r="I9" s="286">
        <v>40.4</v>
      </c>
      <c r="J9" s="286" t="s">
        <v>26</v>
      </c>
      <c r="K9" s="286">
        <v>49</v>
      </c>
      <c r="L9" s="286">
        <v>3.52</v>
      </c>
      <c r="M9" s="286" t="s">
        <v>63</v>
      </c>
      <c r="N9" s="31" t="s">
        <v>967</v>
      </c>
    </row>
    <row r="10" spans="1:14" customFormat="1" ht="30" customHeight="1">
      <c r="A10" s="296" t="s">
        <v>751</v>
      </c>
      <c r="B10" s="4" t="s">
        <v>752</v>
      </c>
      <c r="C10" s="5" t="s">
        <v>24</v>
      </c>
      <c r="D10" s="7">
        <v>1</v>
      </c>
      <c r="E10" s="7">
        <v>1</v>
      </c>
      <c r="F10" s="7">
        <v>189</v>
      </c>
      <c r="G10" s="7">
        <v>35.5</v>
      </c>
      <c r="H10" s="4" t="s">
        <v>25</v>
      </c>
      <c r="I10" s="7">
        <v>40.4</v>
      </c>
      <c r="J10" s="7" t="s">
        <v>26</v>
      </c>
      <c r="K10" s="7">
        <v>42</v>
      </c>
      <c r="L10" s="7">
        <v>3.52</v>
      </c>
      <c r="M10" s="10" t="s">
        <v>63</v>
      </c>
      <c r="N10" s="31" t="s">
        <v>967</v>
      </c>
    </row>
    <row r="11" spans="1:14" customFormat="1" ht="30" customHeight="1">
      <c r="A11" s="295" t="s">
        <v>753</v>
      </c>
      <c r="B11" s="285" t="s">
        <v>754</v>
      </c>
      <c r="C11" s="286" t="s">
        <v>755</v>
      </c>
      <c r="D11" s="286">
        <v>25</v>
      </c>
      <c r="E11" s="286">
        <v>2</v>
      </c>
      <c r="F11" s="286" t="s">
        <v>40</v>
      </c>
      <c r="G11" s="286">
        <v>40.5</v>
      </c>
      <c r="H11" s="285" t="s">
        <v>756</v>
      </c>
      <c r="I11" s="286">
        <v>10</v>
      </c>
      <c r="J11" s="285" t="s">
        <v>757</v>
      </c>
      <c r="K11" s="286">
        <v>48</v>
      </c>
      <c r="L11" s="286" t="s">
        <v>63</v>
      </c>
      <c r="M11" s="286" t="s">
        <v>63</v>
      </c>
      <c r="N11" s="31" t="s">
        <v>967</v>
      </c>
    </row>
    <row r="12" spans="1:14" customFormat="1" ht="35.25" customHeight="1">
      <c r="A12" s="157" t="s">
        <v>33</v>
      </c>
      <c r="B12" s="4" t="s">
        <v>758</v>
      </c>
      <c r="C12" s="7" t="s">
        <v>34</v>
      </c>
      <c r="D12" s="7">
        <v>0.01</v>
      </c>
      <c r="E12" s="7">
        <v>1</v>
      </c>
      <c r="F12" s="7">
        <v>9</v>
      </c>
      <c r="G12" s="7">
        <v>21</v>
      </c>
      <c r="H12" s="4" t="s">
        <v>35</v>
      </c>
      <c r="I12" s="7">
        <v>13.5</v>
      </c>
      <c r="J12" s="9" t="s">
        <v>36</v>
      </c>
      <c r="K12" s="7">
        <v>30</v>
      </c>
      <c r="L12" s="10" t="s">
        <v>63</v>
      </c>
      <c r="M12" s="10" t="s">
        <v>63</v>
      </c>
      <c r="N12" s="31" t="s">
        <v>967</v>
      </c>
    </row>
    <row r="13" spans="1:14" customFormat="1" ht="30" customHeight="1">
      <c r="A13" s="295" t="s">
        <v>759</v>
      </c>
      <c r="B13" s="285" t="s">
        <v>760</v>
      </c>
      <c r="C13" s="285" t="s">
        <v>39</v>
      </c>
      <c r="D13" s="286">
        <v>5</v>
      </c>
      <c r="E13" s="286">
        <v>1</v>
      </c>
      <c r="F13" s="286" t="s">
        <v>40</v>
      </c>
      <c r="G13" s="286">
        <v>40.5</v>
      </c>
      <c r="H13" s="286" t="s">
        <v>761</v>
      </c>
      <c r="I13" s="286">
        <v>6</v>
      </c>
      <c r="J13" s="285" t="s">
        <v>42</v>
      </c>
      <c r="K13" s="286">
        <v>50</v>
      </c>
      <c r="L13" s="286" t="s">
        <v>63</v>
      </c>
      <c r="M13" s="286" t="s">
        <v>63</v>
      </c>
      <c r="N13" s="31" t="s">
        <v>967</v>
      </c>
    </row>
    <row r="14" spans="1:14" customFormat="1" ht="36.75" customHeight="1">
      <c r="A14" s="296" t="s">
        <v>762</v>
      </c>
      <c r="B14" s="9" t="s">
        <v>763</v>
      </c>
      <c r="C14" s="9" t="s">
        <v>764</v>
      </c>
      <c r="D14" s="10">
        <v>1</v>
      </c>
      <c r="E14" s="10">
        <v>1</v>
      </c>
      <c r="F14" s="10">
        <v>350</v>
      </c>
      <c r="G14" s="10">
        <v>28.5</v>
      </c>
      <c r="H14" s="9" t="s">
        <v>1696</v>
      </c>
      <c r="I14" s="10">
        <v>7</v>
      </c>
      <c r="J14" s="10" t="s">
        <v>765</v>
      </c>
      <c r="K14" s="10">
        <v>38</v>
      </c>
      <c r="L14" s="10" t="s">
        <v>63</v>
      </c>
      <c r="M14" s="10" t="s">
        <v>63</v>
      </c>
      <c r="N14" s="33" t="s">
        <v>766</v>
      </c>
    </row>
    <row r="15" spans="1:14" customFormat="1" ht="30" customHeight="1">
      <c r="A15" s="295" t="s">
        <v>762</v>
      </c>
      <c r="B15" s="285" t="s">
        <v>763</v>
      </c>
      <c r="C15" s="285" t="s">
        <v>764</v>
      </c>
      <c r="D15" s="286">
        <v>1</v>
      </c>
      <c r="E15" s="286">
        <v>1</v>
      </c>
      <c r="F15" s="286">
        <v>214</v>
      </c>
      <c r="G15" s="286">
        <v>28</v>
      </c>
      <c r="H15" s="285" t="s">
        <v>1696</v>
      </c>
      <c r="I15" s="286">
        <v>7</v>
      </c>
      <c r="J15" s="286" t="s">
        <v>765</v>
      </c>
      <c r="K15" s="286">
        <v>38</v>
      </c>
      <c r="L15" s="286" t="s">
        <v>63</v>
      </c>
      <c r="M15" s="286" t="s">
        <v>63</v>
      </c>
      <c r="N15" s="287" t="s">
        <v>766</v>
      </c>
    </row>
    <row r="16" spans="1:14" ht="35.25" customHeight="1">
      <c r="A16" s="296" t="s">
        <v>767</v>
      </c>
      <c r="B16" s="9" t="s">
        <v>768</v>
      </c>
      <c r="C16" s="10" t="s">
        <v>717</v>
      </c>
      <c r="D16" s="10">
        <v>2</v>
      </c>
      <c r="E16" s="10">
        <v>1</v>
      </c>
      <c r="F16" s="10" t="s">
        <v>40</v>
      </c>
      <c r="G16" s="10">
        <v>40.5</v>
      </c>
      <c r="H16" s="9" t="s">
        <v>769</v>
      </c>
      <c r="I16" s="10">
        <v>3</v>
      </c>
      <c r="J16" s="10" t="s">
        <v>770</v>
      </c>
      <c r="K16" s="10">
        <v>50</v>
      </c>
      <c r="L16" s="10">
        <v>2.0299999999999998</v>
      </c>
      <c r="M16" s="10" t="s">
        <v>63</v>
      </c>
      <c r="N16" s="283" t="s">
        <v>1694</v>
      </c>
    </row>
    <row r="17" spans="1:14" ht="35.25" customHeight="1">
      <c r="A17" s="295" t="s">
        <v>771</v>
      </c>
      <c r="B17" s="285" t="s">
        <v>63</v>
      </c>
      <c r="C17" s="285" t="s">
        <v>63</v>
      </c>
      <c r="D17" s="286">
        <v>0.25</v>
      </c>
      <c r="E17" s="286" t="s">
        <v>63</v>
      </c>
      <c r="F17" s="286">
        <v>190</v>
      </c>
      <c r="G17" s="286">
        <v>42</v>
      </c>
      <c r="H17" s="285" t="s">
        <v>1697</v>
      </c>
      <c r="I17" s="286" t="s">
        <v>63</v>
      </c>
      <c r="J17" s="285" t="s">
        <v>772</v>
      </c>
      <c r="K17" s="286" t="s">
        <v>63</v>
      </c>
      <c r="L17" s="286" t="s">
        <v>63</v>
      </c>
      <c r="M17" s="286" t="s">
        <v>63</v>
      </c>
      <c r="N17" s="287" t="s">
        <v>773</v>
      </c>
    </row>
    <row r="18" spans="1:14" ht="26.4">
      <c r="A18" s="296" t="s">
        <v>774</v>
      </c>
      <c r="B18" s="4" t="s">
        <v>63</v>
      </c>
      <c r="C18" s="5" t="s">
        <v>63</v>
      </c>
      <c r="D18" s="7">
        <v>0.25</v>
      </c>
      <c r="E18" s="10" t="s">
        <v>63</v>
      </c>
      <c r="F18" s="10">
        <v>40</v>
      </c>
      <c r="G18" s="10">
        <v>42</v>
      </c>
      <c r="H18" s="9" t="s">
        <v>1698</v>
      </c>
      <c r="I18" s="10" t="s">
        <v>63</v>
      </c>
      <c r="J18" s="9" t="s">
        <v>772</v>
      </c>
      <c r="K18" s="10" t="s">
        <v>63</v>
      </c>
      <c r="L18" s="10" t="s">
        <v>63</v>
      </c>
      <c r="M18" s="10" t="s">
        <v>63</v>
      </c>
      <c r="N18" s="33" t="s">
        <v>773</v>
      </c>
    </row>
    <row r="19" spans="1:14" ht="26.4">
      <c r="A19" s="297" t="s">
        <v>775</v>
      </c>
      <c r="B19" s="280" t="s">
        <v>63</v>
      </c>
      <c r="C19" s="281" t="s">
        <v>63</v>
      </c>
      <c r="D19" s="281">
        <v>50</v>
      </c>
      <c r="E19" s="281" t="s">
        <v>63</v>
      </c>
      <c r="F19" s="281" t="s">
        <v>776</v>
      </c>
      <c r="G19" s="281">
        <v>35</v>
      </c>
      <c r="H19" s="281" t="s">
        <v>777</v>
      </c>
      <c r="I19" s="281" t="s">
        <v>63</v>
      </c>
      <c r="J19" s="281" t="s">
        <v>778</v>
      </c>
      <c r="K19" s="281" t="s">
        <v>63</v>
      </c>
      <c r="L19" s="281" t="s">
        <v>63</v>
      </c>
      <c r="M19" s="281" t="s">
        <v>63</v>
      </c>
      <c r="N19" s="288" t="s">
        <v>1695</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1933</v>
      </c>
      <c r="B5" s="141" t="s">
        <v>1934</v>
      </c>
      <c r="C5" s="141" t="s">
        <v>1185</v>
      </c>
      <c r="D5" s="140">
        <v>1</v>
      </c>
      <c r="E5" s="140">
        <v>2</v>
      </c>
      <c r="F5" s="140">
        <v>304</v>
      </c>
      <c r="G5" s="140">
        <v>50</v>
      </c>
      <c r="H5" s="150" t="s">
        <v>1914</v>
      </c>
      <c r="I5" s="140">
        <v>43.5</v>
      </c>
      <c r="J5" s="140" t="s">
        <v>1935</v>
      </c>
      <c r="K5" s="140">
        <v>65</v>
      </c>
      <c r="L5" s="140"/>
      <c r="M5" s="140"/>
      <c r="N5" s="579" t="s">
        <v>967</v>
      </c>
    </row>
    <row r="6" spans="1:14" ht="31.2">
      <c r="A6" s="575" t="s">
        <v>1933</v>
      </c>
      <c r="B6" s="141" t="s">
        <v>1936</v>
      </c>
      <c r="C6" s="141" t="s">
        <v>1185</v>
      </c>
      <c r="D6" s="140">
        <v>1</v>
      </c>
      <c r="E6" s="140">
        <v>2</v>
      </c>
      <c r="F6" s="140">
        <v>304</v>
      </c>
      <c r="G6" s="140">
        <v>43</v>
      </c>
      <c r="H6" s="150" t="s">
        <v>1914</v>
      </c>
      <c r="I6" s="140">
        <v>40.9</v>
      </c>
      <c r="J6" s="140" t="s">
        <v>1935</v>
      </c>
      <c r="K6" s="140">
        <v>58</v>
      </c>
      <c r="L6" s="140"/>
      <c r="M6" s="140"/>
      <c r="N6" s="579" t="s">
        <v>967</v>
      </c>
    </row>
    <row r="7" spans="1:14" ht="31.2">
      <c r="A7" s="575" t="s">
        <v>1937</v>
      </c>
      <c r="B7" s="141" t="s">
        <v>1938</v>
      </c>
      <c r="C7" s="141" t="s">
        <v>1939</v>
      </c>
      <c r="D7" s="140">
        <v>1</v>
      </c>
      <c r="E7" s="140">
        <v>2</v>
      </c>
      <c r="F7" s="140">
        <v>123</v>
      </c>
      <c r="G7" s="140">
        <v>100</v>
      </c>
      <c r="H7" s="150" t="s">
        <v>1940</v>
      </c>
      <c r="I7" s="140">
        <v>43.5</v>
      </c>
      <c r="J7" s="140" t="s">
        <v>1935</v>
      </c>
      <c r="K7" s="140">
        <v>115</v>
      </c>
      <c r="L7" s="140"/>
      <c r="M7" s="140"/>
      <c r="N7" s="579" t="s">
        <v>967</v>
      </c>
    </row>
    <row r="8" spans="1:14" ht="31.2">
      <c r="A8" s="575" t="s">
        <v>1937</v>
      </c>
      <c r="B8" s="141" t="s">
        <v>1941</v>
      </c>
      <c r="C8" s="141" t="s">
        <v>1939</v>
      </c>
      <c r="D8" s="140">
        <v>1</v>
      </c>
      <c r="E8" s="140">
        <v>2</v>
      </c>
      <c r="F8" s="140">
        <v>123</v>
      </c>
      <c r="G8" s="140">
        <v>95</v>
      </c>
      <c r="H8" s="150" t="s">
        <v>1940</v>
      </c>
      <c r="I8" s="140">
        <v>40.9</v>
      </c>
      <c r="J8" s="140" t="s">
        <v>1935</v>
      </c>
      <c r="K8" s="140">
        <v>110</v>
      </c>
      <c r="L8" s="140"/>
      <c r="M8" s="140"/>
      <c r="N8" s="579" t="s">
        <v>967</v>
      </c>
    </row>
    <row r="9" spans="1:14" ht="31.2">
      <c r="A9" s="584" t="s">
        <v>1918</v>
      </c>
      <c r="B9" s="585" t="s">
        <v>1942</v>
      </c>
      <c r="C9" s="585" t="s">
        <v>972</v>
      </c>
      <c r="D9" s="175">
        <v>25</v>
      </c>
      <c r="E9" s="175">
        <v>1</v>
      </c>
      <c r="F9" s="175" t="s">
        <v>40</v>
      </c>
      <c r="G9" s="175">
        <v>105</v>
      </c>
      <c r="H9" s="593" t="s">
        <v>1897</v>
      </c>
      <c r="I9" s="175">
        <v>6.7</v>
      </c>
      <c r="J9" s="175" t="s">
        <v>1772</v>
      </c>
      <c r="K9" s="175">
        <v>120</v>
      </c>
      <c r="L9" s="175"/>
      <c r="M9" s="175"/>
      <c r="N9" s="586" t="s">
        <v>967</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826" t="s">
        <v>3297</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1943</v>
      </c>
      <c r="B5" s="141" t="s">
        <v>1948</v>
      </c>
      <c r="C5" s="141" t="s">
        <v>1939</v>
      </c>
      <c r="D5" s="140">
        <v>1</v>
      </c>
      <c r="E5" s="140">
        <v>2</v>
      </c>
      <c r="F5" s="140">
        <v>303</v>
      </c>
      <c r="G5" s="140">
        <v>100</v>
      </c>
      <c r="H5" s="150" t="s">
        <v>1940</v>
      </c>
      <c r="I5" s="140">
        <v>43.5</v>
      </c>
      <c r="J5" s="140" t="s">
        <v>1935</v>
      </c>
      <c r="K5" s="140">
        <v>115</v>
      </c>
      <c r="L5" s="140"/>
      <c r="M5" s="140"/>
      <c r="N5" s="579" t="s">
        <v>967</v>
      </c>
    </row>
    <row r="6" spans="1:14" ht="31.2">
      <c r="A6" s="575" t="s">
        <v>1943</v>
      </c>
      <c r="B6" s="141" t="s">
        <v>1944</v>
      </c>
      <c r="C6" s="141" t="s">
        <v>1939</v>
      </c>
      <c r="D6" s="140">
        <v>1</v>
      </c>
      <c r="E6" s="140">
        <v>2</v>
      </c>
      <c r="F6" s="140">
        <v>303</v>
      </c>
      <c r="G6" s="140">
        <v>95</v>
      </c>
      <c r="H6" s="150" t="s">
        <v>1940</v>
      </c>
      <c r="I6" s="140">
        <v>40.9</v>
      </c>
      <c r="J6" s="140" t="s">
        <v>1935</v>
      </c>
      <c r="K6" s="140">
        <v>110</v>
      </c>
      <c r="L6" s="140"/>
      <c r="M6" s="140"/>
      <c r="N6" s="579" t="s">
        <v>967</v>
      </c>
    </row>
    <row r="7" spans="1:14" ht="31.2">
      <c r="A7" s="575" t="s">
        <v>1945</v>
      </c>
      <c r="B7" s="141" t="s">
        <v>1949</v>
      </c>
      <c r="C7" s="141" t="s">
        <v>1939</v>
      </c>
      <c r="D7" s="140">
        <v>1</v>
      </c>
      <c r="E7" s="140">
        <v>2</v>
      </c>
      <c r="F7" s="140">
        <v>87</v>
      </c>
      <c r="G7" s="140">
        <v>95</v>
      </c>
      <c r="H7" s="150" t="s">
        <v>1940</v>
      </c>
      <c r="I7" s="140">
        <v>45.4</v>
      </c>
      <c r="J7" s="140" t="s">
        <v>1935</v>
      </c>
      <c r="K7" s="140">
        <v>110</v>
      </c>
      <c r="L7" s="140"/>
      <c r="M7" s="140"/>
      <c r="N7" s="579" t="s">
        <v>967</v>
      </c>
    </row>
    <row r="8" spans="1:14" ht="31.2">
      <c r="A8" s="575" t="s">
        <v>1945</v>
      </c>
      <c r="B8" s="141" t="s">
        <v>1946</v>
      </c>
      <c r="C8" s="141" t="s">
        <v>1939</v>
      </c>
      <c r="D8" s="140">
        <v>1</v>
      </c>
      <c r="E8" s="140">
        <v>2</v>
      </c>
      <c r="F8" s="140">
        <v>87</v>
      </c>
      <c r="G8" s="140">
        <v>90</v>
      </c>
      <c r="H8" s="150" t="s">
        <v>1940</v>
      </c>
      <c r="I8" s="140">
        <v>45.4</v>
      </c>
      <c r="J8" s="140" t="s">
        <v>1935</v>
      </c>
      <c r="K8" s="140">
        <v>105</v>
      </c>
      <c r="L8" s="140"/>
      <c r="M8" s="140"/>
      <c r="N8" s="579" t="s">
        <v>967</v>
      </c>
    </row>
    <row r="9" spans="1:14" ht="31.2">
      <c r="A9" s="584" t="s">
        <v>1918</v>
      </c>
      <c r="B9" s="585" t="s">
        <v>1947</v>
      </c>
      <c r="C9" s="585" t="s">
        <v>972</v>
      </c>
      <c r="D9" s="175">
        <v>25</v>
      </c>
      <c r="E9" s="175">
        <v>1</v>
      </c>
      <c r="F9" s="175" t="s">
        <v>40</v>
      </c>
      <c r="G9" s="175">
        <v>105</v>
      </c>
      <c r="H9" s="593" t="s">
        <v>1897</v>
      </c>
      <c r="I9" s="175">
        <v>6.7</v>
      </c>
      <c r="J9" s="175" t="s">
        <v>1772</v>
      </c>
      <c r="K9" s="175">
        <v>120</v>
      </c>
      <c r="L9" s="175"/>
      <c r="M9" s="175"/>
      <c r="N9" s="586" t="s">
        <v>967</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1937</v>
      </c>
      <c r="B5" s="141" t="s">
        <v>1900</v>
      </c>
      <c r="C5" s="141" t="s">
        <v>1939</v>
      </c>
      <c r="D5" s="140">
        <v>1</v>
      </c>
      <c r="E5" s="140">
        <v>2</v>
      </c>
      <c r="F5" s="140">
        <v>267</v>
      </c>
      <c r="G5" s="140">
        <v>95</v>
      </c>
      <c r="H5" s="150" t="s">
        <v>1940</v>
      </c>
      <c r="I5" s="140">
        <v>45.4</v>
      </c>
      <c r="J5" s="140" t="s">
        <v>1935</v>
      </c>
      <c r="K5" s="140">
        <v>110</v>
      </c>
      <c r="L5" s="140"/>
      <c r="M5" s="140"/>
      <c r="N5" s="579" t="s">
        <v>967</v>
      </c>
    </row>
    <row r="6" spans="1:14" ht="31.2">
      <c r="A6" s="575" t="s">
        <v>1937</v>
      </c>
      <c r="B6" s="141" t="s">
        <v>1951</v>
      </c>
      <c r="C6" s="141" t="s">
        <v>1939</v>
      </c>
      <c r="D6" s="140">
        <v>1</v>
      </c>
      <c r="E6" s="140">
        <v>2</v>
      </c>
      <c r="F6" s="140">
        <v>267</v>
      </c>
      <c r="G6" s="140">
        <v>90</v>
      </c>
      <c r="H6" s="150" t="s">
        <v>1940</v>
      </c>
      <c r="I6" s="140">
        <v>45.4</v>
      </c>
      <c r="J6" s="140" t="s">
        <v>1935</v>
      </c>
      <c r="K6" s="140">
        <v>105</v>
      </c>
      <c r="L6" s="140"/>
      <c r="M6" s="140"/>
      <c r="N6" s="579" t="s">
        <v>967</v>
      </c>
    </row>
    <row r="7" spans="1:14" ht="31.2">
      <c r="A7" s="575" t="s">
        <v>1950</v>
      </c>
      <c r="B7" s="141" t="s">
        <v>1952</v>
      </c>
      <c r="C7" s="141" t="s">
        <v>1939</v>
      </c>
      <c r="D7" s="140">
        <v>1</v>
      </c>
      <c r="E7" s="140">
        <v>2</v>
      </c>
      <c r="F7" s="140">
        <v>94</v>
      </c>
      <c r="G7" s="140">
        <v>95</v>
      </c>
      <c r="H7" s="150" t="s">
        <v>1940</v>
      </c>
      <c r="I7" s="140">
        <v>45.4</v>
      </c>
      <c r="J7" s="140" t="s">
        <v>1935</v>
      </c>
      <c r="K7" s="140">
        <v>110</v>
      </c>
      <c r="L7" s="140"/>
      <c r="M7" s="140"/>
      <c r="N7" s="579" t="s">
        <v>967</v>
      </c>
    </row>
    <row r="8" spans="1:14" ht="31.2">
      <c r="A8" s="575" t="s">
        <v>1950</v>
      </c>
      <c r="B8" s="141" t="s">
        <v>1953</v>
      </c>
      <c r="C8" s="141" t="s">
        <v>1939</v>
      </c>
      <c r="D8" s="140">
        <v>1</v>
      </c>
      <c r="E8" s="140">
        <v>2</v>
      </c>
      <c r="F8" s="140">
        <v>94</v>
      </c>
      <c r="G8" s="140">
        <v>90</v>
      </c>
      <c r="H8" s="150" t="s">
        <v>1940</v>
      </c>
      <c r="I8" s="140">
        <v>45.4</v>
      </c>
      <c r="J8" s="140" t="s">
        <v>1935</v>
      </c>
      <c r="K8" s="140">
        <v>105</v>
      </c>
      <c r="L8" s="140"/>
      <c r="M8" s="140"/>
      <c r="N8" s="579" t="s">
        <v>967</v>
      </c>
    </row>
    <row r="9" spans="1:14" ht="31.2">
      <c r="A9" s="584" t="s">
        <v>1918</v>
      </c>
      <c r="B9" s="585" t="s">
        <v>1954</v>
      </c>
      <c r="C9" s="585" t="s">
        <v>972</v>
      </c>
      <c r="D9" s="175">
        <v>25</v>
      </c>
      <c r="E9" s="175">
        <v>1</v>
      </c>
      <c r="F9" s="175" t="s">
        <v>40</v>
      </c>
      <c r="G9" s="175">
        <v>105</v>
      </c>
      <c r="H9" s="593" t="s">
        <v>1897</v>
      </c>
      <c r="I9" s="175">
        <v>6.7</v>
      </c>
      <c r="J9" s="175" t="s">
        <v>1772</v>
      </c>
      <c r="K9" s="175">
        <v>120</v>
      </c>
      <c r="L9" s="175"/>
      <c r="M9" s="175"/>
      <c r="N9" s="586" t="s">
        <v>967</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826" t="s">
        <v>3298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5" t="s">
        <v>1955</v>
      </c>
      <c r="B5" s="141" t="s">
        <v>1956</v>
      </c>
      <c r="C5" s="141" t="s">
        <v>1939</v>
      </c>
      <c r="D5" s="140" t="s">
        <v>1957</v>
      </c>
      <c r="E5" s="140">
        <v>2</v>
      </c>
      <c r="F5" s="140">
        <v>274</v>
      </c>
      <c r="G5" s="142" t="s">
        <v>1958</v>
      </c>
      <c r="H5" s="141" t="s">
        <v>1959</v>
      </c>
      <c r="I5" s="140">
        <v>43.5</v>
      </c>
      <c r="J5" s="140" t="s">
        <v>1935</v>
      </c>
      <c r="K5" s="58">
        <v>147</v>
      </c>
      <c r="L5" s="140"/>
      <c r="M5" s="140"/>
      <c r="N5" s="598" t="s">
        <v>967</v>
      </c>
    </row>
    <row r="6" spans="1:14" ht="15.6">
      <c r="A6" s="575" t="s">
        <v>1960</v>
      </c>
      <c r="B6" s="141" t="s">
        <v>1961</v>
      </c>
      <c r="C6" s="141" t="s">
        <v>1939</v>
      </c>
      <c r="D6" s="140" t="s">
        <v>1957</v>
      </c>
      <c r="E6" s="140">
        <v>2</v>
      </c>
      <c r="F6" s="140">
        <v>115</v>
      </c>
      <c r="G6" s="140" t="s">
        <v>1962</v>
      </c>
      <c r="H6" s="141" t="s">
        <v>1963</v>
      </c>
      <c r="I6" s="140">
        <v>40.9</v>
      </c>
      <c r="J6" s="140" t="s">
        <v>1935</v>
      </c>
      <c r="K6" s="58">
        <v>137</v>
      </c>
      <c r="L6" s="140"/>
      <c r="M6" s="140"/>
      <c r="N6" s="598" t="s">
        <v>967</v>
      </c>
    </row>
    <row r="7" spans="1:14" ht="15.6">
      <c r="A7" s="584" t="s">
        <v>1964</v>
      </c>
      <c r="B7" s="585" t="s">
        <v>1965</v>
      </c>
      <c r="C7" s="585" t="s">
        <v>972</v>
      </c>
      <c r="D7" s="175" t="s">
        <v>1966</v>
      </c>
      <c r="E7" s="175">
        <v>1</v>
      </c>
      <c r="F7" s="175" t="s">
        <v>40</v>
      </c>
      <c r="G7" s="175">
        <v>70</v>
      </c>
      <c r="H7" s="585" t="s">
        <v>1967</v>
      </c>
      <c r="I7" s="175">
        <v>6.7</v>
      </c>
      <c r="J7" s="175" t="s">
        <v>1968</v>
      </c>
      <c r="K7" s="163">
        <v>85</v>
      </c>
      <c r="L7" s="175"/>
      <c r="M7" s="175"/>
      <c r="N7" s="599" t="s">
        <v>967</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1969</v>
      </c>
      <c r="B5" s="141" t="s">
        <v>1975</v>
      </c>
      <c r="C5" s="141" t="s">
        <v>1939</v>
      </c>
      <c r="D5" s="140" t="s">
        <v>1957</v>
      </c>
      <c r="E5" s="140">
        <v>2</v>
      </c>
      <c r="F5" s="140">
        <v>294.89999999999998</v>
      </c>
      <c r="G5" s="142" t="s">
        <v>1958</v>
      </c>
      <c r="H5" s="141" t="s">
        <v>1970</v>
      </c>
      <c r="I5" s="140">
        <v>40.9</v>
      </c>
      <c r="J5" s="140" t="s">
        <v>1935</v>
      </c>
      <c r="K5" s="58">
        <v>148</v>
      </c>
      <c r="L5" s="140"/>
      <c r="M5" s="140"/>
      <c r="N5" s="580" t="s">
        <v>967</v>
      </c>
    </row>
    <row r="6" spans="1:14" ht="31.2">
      <c r="A6" s="575" t="s">
        <v>1971</v>
      </c>
      <c r="B6" s="141" t="s">
        <v>1976</v>
      </c>
      <c r="C6" s="141" t="s">
        <v>1939</v>
      </c>
      <c r="D6" s="140" t="s">
        <v>1957</v>
      </c>
      <c r="E6" s="140">
        <v>2</v>
      </c>
      <c r="F6" s="140">
        <v>104.8</v>
      </c>
      <c r="G6" s="140" t="s">
        <v>1972</v>
      </c>
      <c r="H6" s="141" t="s">
        <v>1973</v>
      </c>
      <c r="I6" s="140">
        <v>45.3</v>
      </c>
      <c r="J6" s="140" t="s">
        <v>1935</v>
      </c>
      <c r="K6" s="58">
        <v>177</v>
      </c>
      <c r="L6" s="140"/>
      <c r="M6" s="140"/>
      <c r="N6" s="580" t="s">
        <v>967</v>
      </c>
    </row>
    <row r="7" spans="1:14" ht="15.6">
      <c r="A7" s="584" t="s">
        <v>1964</v>
      </c>
      <c r="B7" s="585" t="s">
        <v>1974</v>
      </c>
      <c r="C7" s="585" t="s">
        <v>972</v>
      </c>
      <c r="D7" s="175" t="s">
        <v>1966</v>
      </c>
      <c r="E7" s="175">
        <v>1</v>
      </c>
      <c r="F7" s="175" t="s">
        <v>40</v>
      </c>
      <c r="G7" s="175">
        <v>88.2</v>
      </c>
      <c r="H7" s="585" t="s">
        <v>1967</v>
      </c>
      <c r="I7" s="175">
        <v>6.7</v>
      </c>
      <c r="J7" s="175" t="s">
        <v>1968</v>
      </c>
      <c r="K7" s="163">
        <v>85</v>
      </c>
      <c r="L7" s="175"/>
      <c r="M7" s="175"/>
      <c r="N7" s="583" t="s">
        <v>967</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826" t="s">
        <v>3299</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1977</v>
      </c>
      <c r="B5" s="141" t="s">
        <v>1981</v>
      </c>
      <c r="C5" s="141" t="s">
        <v>1939</v>
      </c>
      <c r="D5" s="140" t="s">
        <v>1957</v>
      </c>
      <c r="E5" s="140">
        <v>2</v>
      </c>
      <c r="F5" s="140">
        <v>285.3</v>
      </c>
      <c r="G5" s="140" t="s">
        <v>1978</v>
      </c>
      <c r="H5" s="141" t="s">
        <v>1973</v>
      </c>
      <c r="I5" s="140">
        <v>45.3</v>
      </c>
      <c r="J5" s="140" t="s">
        <v>1935</v>
      </c>
      <c r="K5" s="58">
        <v>163</v>
      </c>
      <c r="L5" s="140"/>
      <c r="M5" s="140"/>
      <c r="N5" s="580" t="s">
        <v>967</v>
      </c>
    </row>
    <row r="6" spans="1:14" ht="31.2">
      <c r="A6" s="575" t="s">
        <v>1960</v>
      </c>
      <c r="B6" s="141" t="s">
        <v>1982</v>
      </c>
      <c r="C6" s="141" t="s">
        <v>1939</v>
      </c>
      <c r="D6" s="140" t="s">
        <v>1957</v>
      </c>
      <c r="E6" s="140">
        <v>2</v>
      </c>
      <c r="F6" s="140">
        <v>105</v>
      </c>
      <c r="G6" s="142" t="s">
        <v>1979</v>
      </c>
      <c r="H6" s="141" t="s">
        <v>1959</v>
      </c>
      <c r="I6" s="140">
        <v>43.5</v>
      </c>
      <c r="J6" s="140" t="s">
        <v>1935</v>
      </c>
      <c r="K6" s="58">
        <v>155</v>
      </c>
      <c r="L6" s="140"/>
      <c r="M6" s="140"/>
      <c r="N6" s="580" t="s">
        <v>967</v>
      </c>
    </row>
    <row r="7" spans="1:14" ht="15.6">
      <c r="A7" s="584" t="s">
        <v>1964</v>
      </c>
      <c r="B7" s="585" t="s">
        <v>1980</v>
      </c>
      <c r="C7" s="585" t="s">
        <v>972</v>
      </c>
      <c r="D7" s="175" t="s">
        <v>1966</v>
      </c>
      <c r="E7" s="175">
        <v>1</v>
      </c>
      <c r="F7" s="175" t="s">
        <v>40</v>
      </c>
      <c r="G7" s="175">
        <v>68</v>
      </c>
      <c r="H7" s="585" t="s">
        <v>1967</v>
      </c>
      <c r="I7" s="175">
        <v>6.7</v>
      </c>
      <c r="J7" s="175" t="s">
        <v>1968</v>
      </c>
      <c r="K7" s="163">
        <v>85</v>
      </c>
      <c r="L7" s="175"/>
      <c r="M7" s="175"/>
      <c r="N7" s="583" t="s">
        <v>967</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1983</v>
      </c>
      <c r="B5" s="141" t="s">
        <v>1987</v>
      </c>
      <c r="C5" s="141" t="s">
        <v>1939</v>
      </c>
      <c r="D5" s="140" t="s">
        <v>1957</v>
      </c>
      <c r="E5" s="140">
        <v>2</v>
      </c>
      <c r="F5" s="140">
        <v>285</v>
      </c>
      <c r="G5" s="142" t="s">
        <v>1984</v>
      </c>
      <c r="H5" s="141" t="s">
        <v>1959</v>
      </c>
      <c r="I5" s="140">
        <v>43.5</v>
      </c>
      <c r="J5" s="140" t="s">
        <v>1935</v>
      </c>
      <c r="K5" s="58">
        <v>148</v>
      </c>
      <c r="L5" s="140"/>
      <c r="M5" s="140"/>
      <c r="N5" s="598" t="s">
        <v>967</v>
      </c>
    </row>
    <row r="6" spans="1:14" ht="31.2">
      <c r="A6" s="575" t="s">
        <v>1985</v>
      </c>
      <c r="B6" s="141" t="s">
        <v>1988</v>
      </c>
      <c r="C6" s="141" t="s">
        <v>1939</v>
      </c>
      <c r="D6" s="140" t="s">
        <v>1957</v>
      </c>
      <c r="E6" s="140">
        <v>2</v>
      </c>
      <c r="F6" s="140">
        <v>154.1</v>
      </c>
      <c r="G6" s="142" t="s">
        <v>1984</v>
      </c>
      <c r="H6" s="141" t="s">
        <v>1970</v>
      </c>
      <c r="I6" s="140">
        <v>40.9</v>
      </c>
      <c r="J6" s="140" t="s">
        <v>1935</v>
      </c>
      <c r="K6" s="58">
        <v>148</v>
      </c>
      <c r="L6" s="140"/>
      <c r="M6" s="140"/>
      <c r="N6" s="598" t="s">
        <v>967</v>
      </c>
    </row>
    <row r="7" spans="1:14" ht="15.6">
      <c r="A7" s="584" t="s">
        <v>1964</v>
      </c>
      <c r="B7" s="585" t="s">
        <v>1986</v>
      </c>
      <c r="C7" s="585" t="s">
        <v>972</v>
      </c>
      <c r="D7" s="175" t="s">
        <v>1966</v>
      </c>
      <c r="E7" s="175">
        <v>1</v>
      </c>
      <c r="F7" s="175" t="s">
        <v>40</v>
      </c>
      <c r="G7" s="175">
        <v>70</v>
      </c>
      <c r="H7" s="585" t="s">
        <v>1967</v>
      </c>
      <c r="I7" s="175">
        <v>6.7</v>
      </c>
      <c r="J7" s="175" t="s">
        <v>1968</v>
      </c>
      <c r="K7" s="163">
        <v>85</v>
      </c>
      <c r="L7" s="175"/>
      <c r="M7" s="175"/>
      <c r="N7" s="599" t="s">
        <v>967</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826" t="s">
        <v>3300</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1977</v>
      </c>
      <c r="B5" s="141" t="s">
        <v>1981</v>
      </c>
      <c r="C5" s="141" t="s">
        <v>1939</v>
      </c>
      <c r="D5" s="140" t="s">
        <v>1957</v>
      </c>
      <c r="E5" s="140">
        <v>2</v>
      </c>
      <c r="F5" s="140">
        <v>334</v>
      </c>
      <c r="G5" s="142" t="s">
        <v>1984</v>
      </c>
      <c r="H5" s="141" t="s">
        <v>1970</v>
      </c>
      <c r="I5" s="140">
        <v>40.9</v>
      </c>
      <c r="J5" s="140" t="s">
        <v>1935</v>
      </c>
      <c r="K5" s="58">
        <v>159</v>
      </c>
      <c r="L5" s="140"/>
      <c r="M5" s="140"/>
      <c r="N5" s="580" t="s">
        <v>967</v>
      </c>
    </row>
    <row r="6" spans="1:14" ht="31.2">
      <c r="A6" s="575" t="s">
        <v>1989</v>
      </c>
      <c r="B6" s="141" t="s">
        <v>1982</v>
      </c>
      <c r="C6" s="141" t="s">
        <v>1939</v>
      </c>
      <c r="D6" s="140" t="s">
        <v>1957</v>
      </c>
      <c r="E6" s="140">
        <v>2</v>
      </c>
      <c r="F6" s="140">
        <v>68</v>
      </c>
      <c r="G6" s="142" t="s">
        <v>1990</v>
      </c>
      <c r="H6" s="141" t="s">
        <v>1970</v>
      </c>
      <c r="I6" s="140">
        <v>40.9</v>
      </c>
      <c r="J6" s="140" t="s">
        <v>1935</v>
      </c>
      <c r="K6" s="58">
        <v>139</v>
      </c>
      <c r="L6" s="140"/>
      <c r="M6" s="140"/>
      <c r="N6" s="580" t="s">
        <v>967</v>
      </c>
    </row>
    <row r="7" spans="1:14" ht="31.2">
      <c r="A7" s="584" t="s">
        <v>1964</v>
      </c>
      <c r="B7" s="585" t="s">
        <v>1991</v>
      </c>
      <c r="C7" s="585" t="s">
        <v>972</v>
      </c>
      <c r="D7" s="175" t="s">
        <v>1966</v>
      </c>
      <c r="E7" s="175">
        <v>1</v>
      </c>
      <c r="F7" s="175" t="s">
        <v>40</v>
      </c>
      <c r="G7" s="175">
        <v>74.2</v>
      </c>
      <c r="H7" s="585" t="s">
        <v>1967</v>
      </c>
      <c r="I7" s="175">
        <v>6.7</v>
      </c>
      <c r="J7" s="175" t="s">
        <v>1968</v>
      </c>
      <c r="K7" s="163">
        <v>95</v>
      </c>
      <c r="L7" s="175"/>
      <c r="M7" s="175"/>
      <c r="N7" s="583" t="s">
        <v>967</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826" t="s">
        <v>3301</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1992</v>
      </c>
      <c r="B5" s="141" t="s">
        <v>2001</v>
      </c>
      <c r="C5" s="141" t="s">
        <v>1939</v>
      </c>
      <c r="D5" s="140" t="s">
        <v>1957</v>
      </c>
      <c r="E5" s="140">
        <v>2</v>
      </c>
      <c r="F5" s="140">
        <v>248</v>
      </c>
      <c r="G5" s="142" t="s">
        <v>1993</v>
      </c>
      <c r="H5" s="141" t="s">
        <v>1970</v>
      </c>
      <c r="I5" s="140">
        <v>40.9</v>
      </c>
      <c r="J5" s="140" t="s">
        <v>1935</v>
      </c>
      <c r="K5" s="58">
        <v>112</v>
      </c>
      <c r="L5" s="140"/>
      <c r="M5" s="140"/>
      <c r="N5" s="580" t="s">
        <v>967</v>
      </c>
    </row>
    <row r="6" spans="1:14" ht="31.2">
      <c r="A6" s="575" t="s">
        <v>1985</v>
      </c>
      <c r="B6" s="141" t="s">
        <v>1976</v>
      </c>
      <c r="C6" s="141" t="s">
        <v>1939</v>
      </c>
      <c r="D6" s="140" t="s">
        <v>1957</v>
      </c>
      <c r="E6" s="140">
        <v>2</v>
      </c>
      <c r="F6" s="140">
        <v>89</v>
      </c>
      <c r="G6" s="142" t="s">
        <v>1993</v>
      </c>
      <c r="H6" s="141" t="s">
        <v>1973</v>
      </c>
      <c r="I6" s="140">
        <v>45.3</v>
      </c>
      <c r="J6" s="140" t="s">
        <v>1935</v>
      </c>
      <c r="K6" s="58">
        <v>112</v>
      </c>
      <c r="L6" s="140"/>
      <c r="M6" s="140"/>
      <c r="N6" s="580" t="s">
        <v>967</v>
      </c>
    </row>
    <row r="7" spans="1:14" ht="15.6">
      <c r="A7" s="575" t="s">
        <v>1964</v>
      </c>
      <c r="B7" s="141" t="s">
        <v>1994</v>
      </c>
      <c r="C7" s="141" t="s">
        <v>972</v>
      </c>
      <c r="D7" s="140" t="s">
        <v>1966</v>
      </c>
      <c r="E7" s="140">
        <v>1</v>
      </c>
      <c r="F7" s="140" t="s">
        <v>40</v>
      </c>
      <c r="G7" s="140">
        <v>64</v>
      </c>
      <c r="H7" s="141" t="s">
        <v>1967</v>
      </c>
      <c r="I7" s="140">
        <v>6.7</v>
      </c>
      <c r="J7" s="140" t="s">
        <v>1968</v>
      </c>
      <c r="K7" s="58">
        <v>80</v>
      </c>
      <c r="L7" s="140"/>
      <c r="M7" s="140"/>
      <c r="N7" s="580" t="s">
        <v>967</v>
      </c>
    </row>
    <row r="8" spans="1:14" ht="31.2">
      <c r="A8" s="601" t="s">
        <v>1995</v>
      </c>
      <c r="B8" s="582" t="s">
        <v>1996</v>
      </c>
      <c r="C8" s="582" t="s">
        <v>1997</v>
      </c>
      <c r="D8" s="582" t="s">
        <v>1998</v>
      </c>
      <c r="E8" s="582">
        <v>2</v>
      </c>
      <c r="F8" s="582">
        <v>146</v>
      </c>
      <c r="G8" s="582">
        <v>63</v>
      </c>
      <c r="H8" s="582" t="s">
        <v>1999</v>
      </c>
      <c r="I8" s="582">
        <v>11</v>
      </c>
      <c r="J8" s="588" t="s">
        <v>2000</v>
      </c>
      <c r="K8" s="582"/>
      <c r="L8" s="582"/>
      <c r="M8" s="582"/>
      <c r="N8" s="583" t="s">
        <v>967</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826" t="s">
        <v>3302</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1989</v>
      </c>
      <c r="B5" s="141" t="s">
        <v>2012</v>
      </c>
      <c r="C5" s="141" t="s">
        <v>1939</v>
      </c>
      <c r="D5" s="140" t="s">
        <v>1957</v>
      </c>
      <c r="E5" s="140">
        <v>2</v>
      </c>
      <c r="F5" s="140">
        <v>263.3</v>
      </c>
      <c r="G5" s="142" t="s">
        <v>1990</v>
      </c>
      <c r="H5" s="141" t="s">
        <v>1973</v>
      </c>
      <c r="I5" s="140">
        <v>45.3</v>
      </c>
      <c r="J5" s="140" t="s">
        <v>1935</v>
      </c>
      <c r="K5" s="58">
        <v>127</v>
      </c>
      <c r="L5" s="140"/>
      <c r="M5" s="140"/>
      <c r="N5" s="580" t="s">
        <v>967</v>
      </c>
    </row>
    <row r="6" spans="1:14" ht="31.2">
      <c r="A6" s="575" t="s">
        <v>2002</v>
      </c>
      <c r="B6" s="141" t="s">
        <v>2013</v>
      </c>
      <c r="C6" s="141" t="s">
        <v>1939</v>
      </c>
      <c r="D6" s="140" t="s">
        <v>1957</v>
      </c>
      <c r="E6" s="140">
        <v>2</v>
      </c>
      <c r="F6" s="140">
        <v>131</v>
      </c>
      <c r="G6" s="142" t="s">
        <v>2003</v>
      </c>
      <c r="H6" s="141" t="s">
        <v>1959</v>
      </c>
      <c r="I6" s="140">
        <v>43.5</v>
      </c>
      <c r="J6" s="140" t="s">
        <v>1935</v>
      </c>
      <c r="K6" s="58">
        <v>144</v>
      </c>
      <c r="L6" s="140"/>
      <c r="M6" s="140"/>
      <c r="N6" s="580" t="s">
        <v>967</v>
      </c>
    </row>
    <row r="7" spans="1:14" ht="15.6">
      <c r="A7" s="575" t="s">
        <v>1964</v>
      </c>
      <c r="B7" s="141" t="s">
        <v>2004</v>
      </c>
      <c r="C7" s="141" t="s">
        <v>972</v>
      </c>
      <c r="D7" s="140" t="s">
        <v>1966</v>
      </c>
      <c r="E7" s="140">
        <v>1</v>
      </c>
      <c r="F7" s="140" t="s">
        <v>40</v>
      </c>
      <c r="G7" s="140">
        <v>74.2</v>
      </c>
      <c r="H7" s="141" t="s">
        <v>1967</v>
      </c>
      <c r="I7" s="140">
        <v>6.7</v>
      </c>
      <c r="J7" s="140" t="s">
        <v>1968</v>
      </c>
      <c r="K7" s="58">
        <v>100</v>
      </c>
      <c r="L7" s="140"/>
      <c r="M7" s="140"/>
      <c r="N7" s="580" t="s">
        <v>967</v>
      </c>
    </row>
    <row r="8" spans="1:14" ht="31.2">
      <c r="A8" s="600" t="s">
        <v>1995</v>
      </c>
      <c r="B8" s="142" t="s">
        <v>2005</v>
      </c>
      <c r="C8" s="142" t="s">
        <v>1997</v>
      </c>
      <c r="D8" s="142" t="s">
        <v>1998</v>
      </c>
      <c r="E8" s="142">
        <v>1</v>
      </c>
      <c r="F8" s="142">
        <v>300</v>
      </c>
      <c r="G8" s="142" t="s">
        <v>2006</v>
      </c>
      <c r="H8" s="142" t="s">
        <v>1999</v>
      </c>
      <c r="I8" s="142">
        <v>11</v>
      </c>
      <c r="J8" s="139" t="s">
        <v>2000</v>
      </c>
      <c r="K8" s="6">
        <v>42</v>
      </c>
      <c r="L8" s="142"/>
      <c r="M8" s="142"/>
      <c r="N8" s="580" t="s">
        <v>967</v>
      </c>
    </row>
    <row r="9" spans="1:14" ht="15.6">
      <c r="A9" s="581" t="s">
        <v>2007</v>
      </c>
      <c r="B9" s="582" t="s">
        <v>2008</v>
      </c>
      <c r="C9" s="582" t="s">
        <v>889</v>
      </c>
      <c r="D9" s="582" t="s">
        <v>2009</v>
      </c>
      <c r="E9" s="582">
        <v>1</v>
      </c>
      <c r="F9" s="582">
        <v>130</v>
      </c>
      <c r="G9" s="582">
        <v>20</v>
      </c>
      <c r="H9" s="582" t="s">
        <v>2010</v>
      </c>
      <c r="I9" s="582">
        <v>9</v>
      </c>
      <c r="J9" s="582"/>
      <c r="K9" s="582"/>
      <c r="L9" s="582"/>
      <c r="M9" s="582"/>
      <c r="N9" s="583" t="s">
        <v>2011</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803" t="s">
        <v>779</v>
      </c>
      <c r="B1" s="803"/>
      <c r="C1" s="803"/>
      <c r="D1" s="803"/>
      <c r="E1" s="803"/>
      <c r="F1" s="803"/>
      <c r="G1" s="803"/>
      <c r="H1" s="803"/>
      <c r="I1" s="803"/>
      <c r="J1" s="803"/>
      <c r="K1" s="803"/>
      <c r="L1" s="803"/>
      <c r="M1" s="803"/>
      <c r="N1" s="803"/>
    </row>
    <row r="2" spans="1:14" ht="39.6">
      <c r="A2" s="267" t="s">
        <v>1</v>
      </c>
      <c r="B2" s="2" t="s">
        <v>2</v>
      </c>
      <c r="C2" s="2" t="s">
        <v>3</v>
      </c>
      <c r="D2" s="2" t="s">
        <v>4</v>
      </c>
      <c r="E2" s="2" t="s">
        <v>744</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780</v>
      </c>
      <c r="B5" s="12" t="s">
        <v>781</v>
      </c>
      <c r="C5" s="5" t="s">
        <v>24</v>
      </c>
      <c r="D5" s="5">
        <v>1</v>
      </c>
      <c r="E5" s="5">
        <v>1</v>
      </c>
      <c r="F5" s="5" t="s">
        <v>782</v>
      </c>
      <c r="G5" s="5">
        <v>42</v>
      </c>
      <c r="H5" s="5" t="s">
        <v>783</v>
      </c>
      <c r="I5" s="5">
        <v>40.4</v>
      </c>
      <c r="J5" s="5" t="s">
        <v>784</v>
      </c>
      <c r="K5" s="5">
        <v>49</v>
      </c>
      <c r="L5" s="4" t="s">
        <v>63</v>
      </c>
      <c r="M5" s="4" t="s">
        <v>63</v>
      </c>
      <c r="N5" s="289" t="s">
        <v>27</v>
      </c>
    </row>
    <row r="6" spans="1:14" s="34" customFormat="1" ht="39.6">
      <c r="A6" s="157" t="s">
        <v>780</v>
      </c>
      <c r="B6" s="12" t="s">
        <v>785</v>
      </c>
      <c r="C6" s="5" t="s">
        <v>24</v>
      </c>
      <c r="D6" s="5">
        <v>1</v>
      </c>
      <c r="E6" s="5">
        <v>1</v>
      </c>
      <c r="F6" s="5" t="s">
        <v>782</v>
      </c>
      <c r="G6" s="5">
        <v>32.5</v>
      </c>
      <c r="H6" s="5" t="s">
        <v>783</v>
      </c>
      <c r="I6" s="5">
        <v>40.4</v>
      </c>
      <c r="J6" s="5" t="s">
        <v>784</v>
      </c>
      <c r="K6" s="5">
        <v>49</v>
      </c>
      <c r="L6" s="4" t="s">
        <v>63</v>
      </c>
      <c r="M6" s="4" t="s">
        <v>63</v>
      </c>
      <c r="N6" s="289" t="s">
        <v>27</v>
      </c>
    </row>
    <row r="7" spans="1:14" s="34" customFormat="1" ht="39.6">
      <c r="A7" s="157" t="s">
        <v>780</v>
      </c>
      <c r="B7" s="12" t="s">
        <v>781</v>
      </c>
      <c r="C7" s="5" t="s">
        <v>24</v>
      </c>
      <c r="D7" s="5">
        <v>1</v>
      </c>
      <c r="E7" s="5">
        <v>1</v>
      </c>
      <c r="F7" s="5" t="s">
        <v>786</v>
      </c>
      <c r="G7" s="5">
        <v>42</v>
      </c>
      <c r="H7" s="5" t="s">
        <v>787</v>
      </c>
      <c r="I7" s="5">
        <v>40.4</v>
      </c>
      <c r="J7" s="5" t="s">
        <v>784</v>
      </c>
      <c r="K7" s="5">
        <v>49</v>
      </c>
      <c r="L7" s="4" t="s">
        <v>63</v>
      </c>
      <c r="M7" s="4" t="s">
        <v>63</v>
      </c>
      <c r="N7" s="289" t="s">
        <v>27</v>
      </c>
    </row>
    <row r="8" spans="1:14" s="34" customFormat="1" ht="39.6">
      <c r="A8" s="157" t="s">
        <v>780</v>
      </c>
      <c r="B8" s="12" t="s">
        <v>785</v>
      </c>
      <c r="C8" s="5" t="s">
        <v>24</v>
      </c>
      <c r="D8" s="5">
        <v>1</v>
      </c>
      <c r="E8" s="5">
        <v>1</v>
      </c>
      <c r="F8" s="5" t="s">
        <v>786</v>
      </c>
      <c r="G8" s="5">
        <v>32.5</v>
      </c>
      <c r="H8" s="5" t="s">
        <v>783</v>
      </c>
      <c r="I8" s="5">
        <v>40.4</v>
      </c>
      <c r="J8" s="5" t="s">
        <v>784</v>
      </c>
      <c r="K8" s="5">
        <v>49</v>
      </c>
      <c r="L8" s="4" t="s">
        <v>63</v>
      </c>
      <c r="M8" s="4" t="s">
        <v>63</v>
      </c>
      <c r="N8" s="289" t="s">
        <v>27</v>
      </c>
    </row>
    <row r="9" spans="1:14" s="34" customFormat="1" ht="15.6">
      <c r="A9" s="300" t="s">
        <v>788</v>
      </c>
      <c r="B9" s="137" t="s">
        <v>789</v>
      </c>
      <c r="C9" s="50" t="s">
        <v>34</v>
      </c>
      <c r="D9" s="5">
        <v>0.1</v>
      </c>
      <c r="E9" s="5">
        <v>1</v>
      </c>
      <c r="F9" s="5" t="s">
        <v>790</v>
      </c>
      <c r="G9" s="50">
        <v>15</v>
      </c>
      <c r="H9" s="50" t="s">
        <v>791</v>
      </c>
      <c r="I9" s="5"/>
      <c r="J9" s="50" t="s">
        <v>792</v>
      </c>
      <c r="K9" s="50">
        <v>20</v>
      </c>
      <c r="L9" s="4" t="s">
        <v>63</v>
      </c>
      <c r="M9" s="4" t="s">
        <v>63</v>
      </c>
      <c r="N9" s="289" t="s">
        <v>27</v>
      </c>
    </row>
    <row r="10" spans="1:14" s="34" customFormat="1" ht="26.4">
      <c r="A10" s="300" t="s">
        <v>793</v>
      </c>
      <c r="B10" s="137" t="s">
        <v>794</v>
      </c>
      <c r="C10" s="50" t="s">
        <v>795</v>
      </c>
      <c r="D10" s="5">
        <v>2</v>
      </c>
      <c r="E10" s="5">
        <v>1</v>
      </c>
      <c r="F10" s="5" t="s">
        <v>796</v>
      </c>
      <c r="G10" s="50">
        <v>40</v>
      </c>
      <c r="H10" s="5" t="s">
        <v>797</v>
      </c>
      <c r="I10" s="5">
        <v>3</v>
      </c>
      <c r="J10" s="50" t="s">
        <v>770</v>
      </c>
      <c r="K10" s="50">
        <v>50</v>
      </c>
      <c r="L10" s="5">
        <v>2.0299999999999998</v>
      </c>
      <c r="M10" s="4" t="s">
        <v>63</v>
      </c>
      <c r="N10" s="289" t="s">
        <v>798</v>
      </c>
    </row>
    <row r="11" spans="1:14" s="34" customFormat="1" ht="26.4">
      <c r="A11" s="300" t="s">
        <v>799</v>
      </c>
      <c r="B11" s="138" t="s">
        <v>800</v>
      </c>
      <c r="C11" s="5" t="s">
        <v>801</v>
      </c>
      <c r="D11" s="5">
        <v>5</v>
      </c>
      <c r="E11" s="5">
        <v>1</v>
      </c>
      <c r="F11" s="5" t="s">
        <v>796</v>
      </c>
      <c r="G11" s="50">
        <v>40</v>
      </c>
      <c r="H11" s="5" t="s">
        <v>802</v>
      </c>
      <c r="I11" s="5">
        <v>6</v>
      </c>
      <c r="J11" s="6" t="s">
        <v>803</v>
      </c>
      <c r="K11" s="50">
        <v>48</v>
      </c>
      <c r="L11" s="5">
        <v>1.4</v>
      </c>
      <c r="M11" s="4" t="s">
        <v>63</v>
      </c>
      <c r="N11" s="289" t="s">
        <v>27</v>
      </c>
    </row>
    <row r="12" spans="1:14" s="34" customFormat="1" ht="26.4">
      <c r="A12" s="300" t="s">
        <v>804</v>
      </c>
      <c r="B12" s="4" t="s">
        <v>63</v>
      </c>
      <c r="C12" s="4" t="s">
        <v>63</v>
      </c>
      <c r="D12" s="4" t="s">
        <v>63</v>
      </c>
      <c r="E12" s="4" t="s">
        <v>63</v>
      </c>
      <c r="F12" s="5" t="s">
        <v>796</v>
      </c>
      <c r="G12" s="50">
        <v>41</v>
      </c>
      <c r="H12" s="5" t="s">
        <v>797</v>
      </c>
      <c r="I12" s="4" t="s">
        <v>63</v>
      </c>
      <c r="J12" s="50" t="s">
        <v>792</v>
      </c>
      <c r="K12" s="50">
        <v>48</v>
      </c>
      <c r="L12" s="4" t="s">
        <v>63</v>
      </c>
      <c r="M12" s="4" t="s">
        <v>63</v>
      </c>
      <c r="N12" s="289" t="s">
        <v>27</v>
      </c>
    </row>
    <row r="13" spans="1:14" s="34" customFormat="1" ht="26.4">
      <c r="A13" s="300" t="s">
        <v>805</v>
      </c>
      <c r="B13" s="5" t="s">
        <v>806</v>
      </c>
      <c r="C13" s="50" t="s">
        <v>755</v>
      </c>
      <c r="D13" s="5">
        <v>25</v>
      </c>
      <c r="E13" s="5">
        <v>1</v>
      </c>
      <c r="F13" s="5" t="s">
        <v>796</v>
      </c>
      <c r="G13" s="50">
        <v>41</v>
      </c>
      <c r="H13" s="50" t="s">
        <v>807</v>
      </c>
      <c r="I13" s="5">
        <v>10</v>
      </c>
      <c r="J13" s="50" t="s">
        <v>808</v>
      </c>
      <c r="K13" s="50">
        <v>48</v>
      </c>
      <c r="L13" s="5">
        <v>1.5</v>
      </c>
      <c r="M13" s="4" t="s">
        <v>63</v>
      </c>
      <c r="N13" s="289" t="s">
        <v>27</v>
      </c>
    </row>
    <row r="14" spans="1:14" s="34" customFormat="1" ht="54" customHeight="1">
      <c r="A14" s="300" t="s">
        <v>805</v>
      </c>
      <c r="B14" s="5" t="s">
        <v>809</v>
      </c>
      <c r="C14" s="50" t="s">
        <v>755</v>
      </c>
      <c r="D14" s="5">
        <v>25</v>
      </c>
      <c r="E14" s="5">
        <v>1</v>
      </c>
      <c r="F14" s="5" t="s">
        <v>796</v>
      </c>
      <c r="G14" s="50">
        <v>41</v>
      </c>
      <c r="H14" s="50" t="s">
        <v>807</v>
      </c>
      <c r="I14" s="5">
        <v>10</v>
      </c>
      <c r="J14" s="50" t="s">
        <v>808</v>
      </c>
      <c r="K14" s="50">
        <v>48</v>
      </c>
      <c r="L14" s="5">
        <v>1.5</v>
      </c>
      <c r="M14" s="4" t="s">
        <v>63</v>
      </c>
      <c r="N14" s="289" t="s">
        <v>967</v>
      </c>
    </row>
    <row r="15" spans="1:14" s="34" customFormat="1" ht="52.8">
      <c r="A15" s="300" t="s">
        <v>810</v>
      </c>
      <c r="B15" s="5" t="s">
        <v>811</v>
      </c>
      <c r="C15" s="50" t="s">
        <v>764</v>
      </c>
      <c r="D15" s="5">
        <v>1</v>
      </c>
      <c r="E15" s="5">
        <v>1</v>
      </c>
      <c r="F15" s="5" t="s">
        <v>812</v>
      </c>
      <c r="G15" s="50">
        <v>27</v>
      </c>
      <c r="H15" s="5" t="s">
        <v>813</v>
      </c>
      <c r="I15" s="5">
        <v>7</v>
      </c>
      <c r="J15" s="50" t="s">
        <v>770</v>
      </c>
      <c r="K15" s="50">
        <v>31</v>
      </c>
      <c r="L15" s="4" t="s">
        <v>63</v>
      </c>
      <c r="M15" s="4" t="s">
        <v>63</v>
      </c>
      <c r="N15" s="289" t="s">
        <v>766</v>
      </c>
    </row>
    <row r="16" spans="1:14" s="34" customFormat="1" ht="26.4">
      <c r="A16" s="300" t="s">
        <v>814</v>
      </c>
      <c r="B16" s="5" t="s">
        <v>811</v>
      </c>
      <c r="C16" s="50" t="s">
        <v>764</v>
      </c>
      <c r="D16" s="5">
        <v>1</v>
      </c>
      <c r="E16" s="5">
        <v>1</v>
      </c>
      <c r="F16" s="5" t="s">
        <v>815</v>
      </c>
      <c r="G16" s="50">
        <v>28.5</v>
      </c>
      <c r="H16" s="5" t="s">
        <v>816</v>
      </c>
      <c r="I16" s="5">
        <v>7</v>
      </c>
      <c r="J16" s="50" t="s">
        <v>770</v>
      </c>
      <c r="K16" s="50">
        <v>30</v>
      </c>
      <c r="L16" s="4" t="s">
        <v>63</v>
      </c>
      <c r="M16" s="4" t="s">
        <v>63</v>
      </c>
      <c r="N16" s="289" t="s">
        <v>766</v>
      </c>
    </row>
    <row r="17" spans="1:14" s="34" customFormat="1" ht="26.4">
      <c r="A17" s="300" t="s">
        <v>814</v>
      </c>
      <c r="B17" s="5" t="s">
        <v>811</v>
      </c>
      <c r="C17" s="50" t="s">
        <v>764</v>
      </c>
      <c r="D17" s="5">
        <v>1</v>
      </c>
      <c r="E17" s="5">
        <v>1</v>
      </c>
      <c r="F17" s="5" t="s">
        <v>817</v>
      </c>
      <c r="G17" s="50">
        <v>27</v>
      </c>
      <c r="H17" s="5" t="s">
        <v>816</v>
      </c>
      <c r="I17" s="5">
        <v>19</v>
      </c>
      <c r="J17" s="50" t="s">
        <v>770</v>
      </c>
      <c r="K17" s="50">
        <v>31</v>
      </c>
      <c r="L17" s="4" t="s">
        <v>63</v>
      </c>
      <c r="M17" s="4" t="s">
        <v>63</v>
      </c>
      <c r="N17" s="289" t="s">
        <v>766</v>
      </c>
    </row>
    <row r="18" spans="1:14" s="34" customFormat="1" ht="36" customHeight="1">
      <c r="A18" s="300" t="s">
        <v>814</v>
      </c>
      <c r="B18" s="5" t="s">
        <v>811</v>
      </c>
      <c r="C18" s="50" t="s">
        <v>764</v>
      </c>
      <c r="D18" s="5">
        <v>1</v>
      </c>
      <c r="E18" s="5">
        <v>1</v>
      </c>
      <c r="F18" s="5" t="s">
        <v>812</v>
      </c>
      <c r="G18" s="50">
        <v>36</v>
      </c>
      <c r="H18" s="5" t="s">
        <v>818</v>
      </c>
      <c r="I18" s="5">
        <v>7</v>
      </c>
      <c r="J18" s="50" t="s">
        <v>770</v>
      </c>
      <c r="K18" s="50">
        <v>40</v>
      </c>
      <c r="L18" s="4" t="s">
        <v>63</v>
      </c>
      <c r="M18" s="4" t="s">
        <v>63</v>
      </c>
      <c r="N18" s="289" t="s">
        <v>766</v>
      </c>
    </row>
    <row r="19" spans="1:14" s="34" customFormat="1" ht="33.75" customHeight="1">
      <c r="A19" s="300" t="s">
        <v>819</v>
      </c>
      <c r="B19" s="4" t="s">
        <v>63</v>
      </c>
      <c r="C19" s="4" t="s">
        <v>63</v>
      </c>
      <c r="D19" s="4" t="s">
        <v>63</v>
      </c>
      <c r="E19" s="5">
        <v>2</v>
      </c>
      <c r="F19" s="5" t="s">
        <v>782</v>
      </c>
      <c r="G19" s="50">
        <v>37.700000000000003</v>
      </c>
      <c r="H19" s="5" t="s">
        <v>820</v>
      </c>
      <c r="I19" s="4" t="s">
        <v>63</v>
      </c>
      <c r="J19" s="5" t="s">
        <v>772</v>
      </c>
      <c r="K19" s="50">
        <v>64</v>
      </c>
      <c r="L19" s="4" t="s">
        <v>63</v>
      </c>
      <c r="M19" s="4" t="s">
        <v>63</v>
      </c>
      <c r="N19" s="289" t="s">
        <v>773</v>
      </c>
    </row>
    <row r="20" spans="1:14" ht="26.4">
      <c r="A20" s="300" t="s">
        <v>819</v>
      </c>
      <c r="B20" s="4" t="s">
        <v>63</v>
      </c>
      <c r="C20" s="4" t="s">
        <v>63</v>
      </c>
      <c r="D20" s="4" t="s">
        <v>63</v>
      </c>
      <c r="E20" s="5">
        <v>2</v>
      </c>
      <c r="F20" s="5" t="s">
        <v>786</v>
      </c>
      <c r="G20" s="50">
        <v>28</v>
      </c>
      <c r="H20" s="5" t="s">
        <v>820</v>
      </c>
      <c r="I20" s="4" t="s">
        <v>63</v>
      </c>
      <c r="J20" s="5" t="s">
        <v>772</v>
      </c>
      <c r="K20" s="50">
        <v>72</v>
      </c>
      <c r="L20" s="4" t="s">
        <v>63</v>
      </c>
      <c r="M20" s="4" t="s">
        <v>63</v>
      </c>
      <c r="N20" s="289" t="s">
        <v>773</v>
      </c>
    </row>
    <row r="21" spans="1:14" ht="15.6">
      <c r="A21" s="300" t="s">
        <v>821</v>
      </c>
      <c r="B21" s="4" t="s">
        <v>63</v>
      </c>
      <c r="C21" s="4" t="s">
        <v>63</v>
      </c>
      <c r="D21" s="4" t="s">
        <v>63</v>
      </c>
      <c r="E21" s="5">
        <v>1</v>
      </c>
      <c r="F21" s="5" t="s">
        <v>782</v>
      </c>
      <c r="G21" s="50">
        <v>35</v>
      </c>
      <c r="H21" s="50" t="s">
        <v>822</v>
      </c>
      <c r="I21" s="4" t="s">
        <v>63</v>
      </c>
      <c r="J21" s="50" t="s">
        <v>778</v>
      </c>
      <c r="K21" s="50">
        <v>40</v>
      </c>
      <c r="L21" s="4" t="s">
        <v>63</v>
      </c>
      <c r="M21" s="4" t="s">
        <v>63</v>
      </c>
      <c r="N21" s="289" t="s">
        <v>823</v>
      </c>
    </row>
    <row r="22" spans="1:14" ht="15.6">
      <c r="A22" s="301" t="s">
        <v>821</v>
      </c>
      <c r="B22" s="272" t="s">
        <v>63</v>
      </c>
      <c r="C22" s="272" t="s">
        <v>63</v>
      </c>
      <c r="D22" s="272" t="s">
        <v>63</v>
      </c>
      <c r="E22" s="155">
        <v>1</v>
      </c>
      <c r="F22" s="155" t="s">
        <v>786</v>
      </c>
      <c r="G22" s="290">
        <v>35</v>
      </c>
      <c r="H22" s="290" t="s">
        <v>822</v>
      </c>
      <c r="I22" s="272" t="s">
        <v>63</v>
      </c>
      <c r="J22" s="290" t="s">
        <v>778</v>
      </c>
      <c r="K22" s="290">
        <v>40</v>
      </c>
      <c r="L22" s="272" t="s">
        <v>63</v>
      </c>
      <c r="M22" s="272" t="s">
        <v>63</v>
      </c>
      <c r="N22" s="291" t="s">
        <v>823</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1928</v>
      </c>
      <c r="B5" s="585" t="s">
        <v>1784</v>
      </c>
      <c r="C5" s="585" t="s">
        <v>972</v>
      </c>
      <c r="D5" s="175">
        <v>0.5</v>
      </c>
      <c r="E5" s="175">
        <v>1</v>
      </c>
      <c r="F5" s="175" t="s">
        <v>40</v>
      </c>
      <c r="G5" s="175">
        <v>10</v>
      </c>
      <c r="H5" s="585" t="s">
        <v>1929</v>
      </c>
      <c r="I5" s="175">
        <v>4.3</v>
      </c>
      <c r="J5" s="175" t="s">
        <v>1772</v>
      </c>
      <c r="K5" s="175">
        <v>20</v>
      </c>
      <c r="L5" s="175"/>
      <c r="M5" s="175"/>
      <c r="N5" s="586" t="s">
        <v>967</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1928</v>
      </c>
      <c r="B5" s="585" t="s">
        <v>1930</v>
      </c>
      <c r="C5" s="585" t="s">
        <v>972</v>
      </c>
      <c r="D5" s="175">
        <v>0.5</v>
      </c>
      <c r="E5" s="175">
        <v>1</v>
      </c>
      <c r="F5" s="175" t="s">
        <v>40</v>
      </c>
      <c r="G5" s="175">
        <v>15</v>
      </c>
      <c r="H5" s="585" t="s">
        <v>1929</v>
      </c>
      <c r="I5" s="175">
        <v>4.3</v>
      </c>
      <c r="J5" s="175" t="s">
        <v>1772</v>
      </c>
      <c r="K5" s="175">
        <v>20</v>
      </c>
      <c r="L5" s="175"/>
      <c r="M5" s="175"/>
      <c r="N5" s="586"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1928</v>
      </c>
      <c r="B5" s="585" t="s">
        <v>1932</v>
      </c>
      <c r="C5" s="585" t="s">
        <v>972</v>
      </c>
      <c r="D5" s="175">
        <v>0.5</v>
      </c>
      <c r="E5" s="175">
        <v>1</v>
      </c>
      <c r="F5" s="175" t="s">
        <v>40</v>
      </c>
      <c r="G5" s="175">
        <v>15</v>
      </c>
      <c r="H5" s="585" t="s">
        <v>1929</v>
      </c>
      <c r="I5" s="175">
        <v>4.3</v>
      </c>
      <c r="J5" s="175" t="s">
        <v>1772</v>
      </c>
      <c r="K5" s="175">
        <v>20</v>
      </c>
      <c r="L5" s="175"/>
      <c r="M5" s="175"/>
      <c r="N5" s="586" t="s">
        <v>967</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1928</v>
      </c>
      <c r="B5" s="585" t="s">
        <v>1931</v>
      </c>
      <c r="C5" s="585" t="s">
        <v>972</v>
      </c>
      <c r="D5" s="175">
        <v>0.5</v>
      </c>
      <c r="E5" s="175">
        <v>1</v>
      </c>
      <c r="F5" s="175" t="s">
        <v>40</v>
      </c>
      <c r="G5" s="175">
        <v>15</v>
      </c>
      <c r="H5" s="585" t="s">
        <v>1929</v>
      </c>
      <c r="I5" s="175">
        <v>4.3</v>
      </c>
      <c r="J5" s="175" t="s">
        <v>1772</v>
      </c>
      <c r="K5" s="175">
        <v>20</v>
      </c>
      <c r="L5" s="175"/>
      <c r="M5" s="175"/>
      <c r="N5" s="586" t="s">
        <v>967</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3" t="s">
        <v>1415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47">
        <v>1</v>
      </c>
      <c r="B4" s="1">
        <v>2</v>
      </c>
      <c r="C4" s="1">
        <v>3</v>
      </c>
      <c r="D4" s="1">
        <v>4</v>
      </c>
      <c r="E4" s="1">
        <v>5</v>
      </c>
      <c r="F4" s="1">
        <v>6</v>
      </c>
      <c r="G4" s="1">
        <v>7</v>
      </c>
      <c r="H4" s="1">
        <v>8</v>
      </c>
      <c r="I4" s="1">
        <v>9</v>
      </c>
      <c r="J4" s="1">
        <v>10</v>
      </c>
      <c r="K4" s="1">
        <v>11</v>
      </c>
      <c r="L4" s="1">
        <v>12</v>
      </c>
      <c r="M4" s="1">
        <v>13</v>
      </c>
      <c r="N4" s="446">
        <v>14</v>
      </c>
    </row>
    <row r="5" spans="1:14" s="34" customFormat="1" ht="30" customHeight="1">
      <c r="A5" s="501" t="s">
        <v>1342</v>
      </c>
      <c r="B5" s="100" t="s">
        <v>1416</v>
      </c>
      <c r="C5" s="6" t="s">
        <v>1155</v>
      </c>
      <c r="D5" s="6">
        <v>4</v>
      </c>
      <c r="E5" s="6">
        <v>2</v>
      </c>
      <c r="F5" s="6">
        <v>357</v>
      </c>
      <c r="G5" s="6">
        <v>30</v>
      </c>
      <c r="H5" s="6" t="s">
        <v>1387</v>
      </c>
      <c r="I5" s="6">
        <v>39</v>
      </c>
      <c r="J5" s="6" t="s">
        <v>1388</v>
      </c>
      <c r="K5" s="6">
        <v>40</v>
      </c>
      <c r="L5" s="98"/>
      <c r="M5" s="98"/>
      <c r="N5" s="517" t="s">
        <v>27</v>
      </c>
    </row>
    <row r="6" spans="1:14" s="55" customFormat="1" ht="26.4">
      <c r="A6" s="501" t="s">
        <v>1417</v>
      </c>
      <c r="B6" s="100" t="s">
        <v>1418</v>
      </c>
      <c r="C6" s="6" t="s">
        <v>972</v>
      </c>
      <c r="D6" s="6">
        <v>9.75</v>
      </c>
      <c r="E6" s="6">
        <v>1</v>
      </c>
      <c r="F6" s="6" t="s">
        <v>40</v>
      </c>
      <c r="G6" s="6">
        <v>35</v>
      </c>
      <c r="H6" s="6" t="s">
        <v>1394</v>
      </c>
      <c r="I6" s="6">
        <v>6</v>
      </c>
      <c r="J6" s="6" t="s">
        <v>1392</v>
      </c>
      <c r="K6" s="6">
        <v>40</v>
      </c>
      <c r="L6" s="98"/>
      <c r="M6" s="98"/>
      <c r="N6" s="517" t="s">
        <v>27</v>
      </c>
    </row>
    <row r="7" spans="1:14" ht="26.4">
      <c r="A7" s="479" t="s">
        <v>1419</v>
      </c>
      <c r="B7" s="310" t="s">
        <v>1420</v>
      </c>
      <c r="C7" s="6" t="s">
        <v>1317</v>
      </c>
      <c r="D7" s="6">
        <v>3.5</v>
      </c>
      <c r="E7" s="6">
        <v>1</v>
      </c>
      <c r="F7" s="6">
        <v>191</v>
      </c>
      <c r="G7" s="6">
        <v>35</v>
      </c>
      <c r="H7" s="6" t="s">
        <v>1421</v>
      </c>
      <c r="I7" s="6">
        <v>9</v>
      </c>
      <c r="J7" s="6" t="s">
        <v>1422</v>
      </c>
      <c r="K7" s="6">
        <v>40</v>
      </c>
      <c r="L7" s="6"/>
      <c r="M7" s="6"/>
      <c r="N7" s="517" t="s">
        <v>27</v>
      </c>
    </row>
    <row r="8" spans="1:14" ht="79.2">
      <c r="A8" s="480" t="s">
        <v>1423</v>
      </c>
      <c r="B8" s="278" t="s">
        <v>1424</v>
      </c>
      <c r="C8" s="277" t="s">
        <v>1011</v>
      </c>
      <c r="D8" s="277"/>
      <c r="E8" s="277">
        <v>1</v>
      </c>
      <c r="F8" s="277"/>
      <c r="G8" s="277">
        <v>20</v>
      </c>
      <c r="H8" s="277"/>
      <c r="I8" s="277"/>
      <c r="J8" s="277" t="s">
        <v>36</v>
      </c>
      <c r="K8" s="277">
        <v>34</v>
      </c>
      <c r="L8" s="277"/>
      <c r="M8" s="277"/>
      <c r="N8" s="519"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800" t="s">
        <v>1214</v>
      </c>
      <c r="B1" s="801"/>
      <c r="C1" s="801"/>
      <c r="D1" s="801"/>
      <c r="E1" s="801"/>
      <c r="F1" s="801"/>
      <c r="G1" s="801"/>
      <c r="H1" s="801"/>
      <c r="I1" s="801"/>
      <c r="J1" s="801"/>
      <c r="K1" s="801"/>
      <c r="L1" s="801"/>
      <c r="M1" s="801"/>
      <c r="N1" s="80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301" t="s">
        <v>2504</v>
      </c>
      <c r="B5" s="602" t="s">
        <v>789</v>
      </c>
      <c r="C5" s="290" t="s">
        <v>34</v>
      </c>
      <c r="D5" s="155">
        <v>0.1</v>
      </c>
      <c r="E5" s="155">
        <v>1</v>
      </c>
      <c r="F5" s="155" t="s">
        <v>790</v>
      </c>
      <c r="G5" s="290">
        <v>15</v>
      </c>
      <c r="H5" s="290" t="s">
        <v>791</v>
      </c>
      <c r="I5" s="277" t="s">
        <v>63</v>
      </c>
      <c r="J5" s="290" t="s">
        <v>792</v>
      </c>
      <c r="K5" s="290">
        <v>20</v>
      </c>
      <c r="L5" s="277" t="s">
        <v>63</v>
      </c>
      <c r="M5" s="277" t="s">
        <v>63</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803" t="s">
        <v>1215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ht="15.6">
      <c r="A5" s="301" t="s">
        <v>2504</v>
      </c>
      <c r="B5" s="602" t="s">
        <v>789</v>
      </c>
      <c r="C5" s="290" t="s">
        <v>34</v>
      </c>
      <c r="D5" s="290">
        <v>0.1</v>
      </c>
      <c r="E5" s="290">
        <v>1</v>
      </c>
      <c r="F5" s="155" t="s">
        <v>790</v>
      </c>
      <c r="G5" s="290">
        <v>15</v>
      </c>
      <c r="H5" s="290" t="s">
        <v>791</v>
      </c>
      <c r="I5" s="277" t="s">
        <v>63</v>
      </c>
      <c r="J5" s="290" t="s">
        <v>792</v>
      </c>
      <c r="K5" s="290">
        <v>30</v>
      </c>
      <c r="L5" s="277" t="s">
        <v>63</v>
      </c>
      <c r="M5" s="277" t="s">
        <v>63</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803" t="s">
        <v>2505</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47">
        <v>1</v>
      </c>
      <c r="B4" s="1">
        <v>2</v>
      </c>
      <c r="C4" s="1">
        <v>3</v>
      </c>
      <c r="D4" s="1">
        <v>4</v>
      </c>
      <c r="E4" s="1">
        <v>5</v>
      </c>
      <c r="F4" s="1">
        <v>6</v>
      </c>
      <c r="G4" s="1">
        <v>7</v>
      </c>
      <c r="H4" s="1">
        <v>8</v>
      </c>
      <c r="I4" s="1">
        <v>9</v>
      </c>
      <c r="J4" s="1">
        <v>10</v>
      </c>
      <c r="K4" s="1">
        <v>11</v>
      </c>
      <c r="L4" s="1">
        <v>12</v>
      </c>
      <c r="M4" s="1">
        <v>13</v>
      </c>
      <c r="N4" s="446">
        <v>14</v>
      </c>
    </row>
    <row r="5" spans="1:14">
      <c r="A5" s="301"/>
      <c r="B5" s="602"/>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827" t="s">
        <v>1216</v>
      </c>
      <c r="B1" s="827"/>
      <c r="C1" s="827"/>
      <c r="D1" s="827"/>
      <c r="E1" s="827"/>
      <c r="F1" s="827"/>
      <c r="G1" s="827"/>
      <c r="H1" s="827"/>
      <c r="I1" s="827"/>
      <c r="J1" s="827"/>
      <c r="K1" s="827"/>
      <c r="L1" s="827"/>
      <c r="M1" s="827"/>
      <c r="N1" s="827"/>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47">
        <v>1</v>
      </c>
      <c r="B4" s="1">
        <v>2</v>
      </c>
      <c r="C4" s="1">
        <v>3</v>
      </c>
      <c r="D4" s="1">
        <v>4</v>
      </c>
      <c r="E4" s="1">
        <v>5</v>
      </c>
      <c r="F4" s="1">
        <v>6</v>
      </c>
      <c r="G4" s="1">
        <v>7</v>
      </c>
      <c r="H4" s="1">
        <v>8</v>
      </c>
      <c r="I4" s="1">
        <v>9</v>
      </c>
      <c r="J4" s="1">
        <v>10</v>
      </c>
      <c r="K4" s="1">
        <v>11</v>
      </c>
      <c r="L4" s="1">
        <v>12</v>
      </c>
      <c r="M4" s="1">
        <v>13</v>
      </c>
      <c r="N4" s="446">
        <v>14</v>
      </c>
    </row>
    <row r="5" spans="1:14" ht="26.4">
      <c r="A5" s="480" t="s">
        <v>1153</v>
      </c>
      <c r="B5" s="42" t="s">
        <v>1217</v>
      </c>
      <c r="C5" s="163" t="s">
        <v>1155</v>
      </c>
      <c r="D5" s="42">
        <v>0.5</v>
      </c>
      <c r="E5" s="42">
        <v>2</v>
      </c>
      <c r="F5" s="42">
        <v>92</v>
      </c>
      <c r="G5" s="42">
        <v>16</v>
      </c>
      <c r="H5" s="42" t="s">
        <v>1218</v>
      </c>
      <c r="I5" s="42">
        <v>39</v>
      </c>
      <c r="J5" s="316" t="s">
        <v>1157</v>
      </c>
      <c r="K5" s="42">
        <v>31</v>
      </c>
      <c r="L5" s="42">
        <v>0</v>
      </c>
      <c r="M5" s="42" t="s">
        <v>63</v>
      </c>
      <c r="N5" s="528"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803" t="s">
        <v>1219</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80" t="s">
        <v>1153</v>
      </c>
      <c r="B5" s="42" t="s">
        <v>1220</v>
      </c>
      <c r="C5" s="163" t="s">
        <v>1155</v>
      </c>
      <c r="D5" s="42">
        <v>0.5</v>
      </c>
      <c r="E5" s="42">
        <v>2</v>
      </c>
      <c r="F5" s="42">
        <v>49</v>
      </c>
      <c r="G5" s="42">
        <v>32</v>
      </c>
      <c r="H5" s="42" t="s">
        <v>1218</v>
      </c>
      <c r="I5" s="42">
        <v>39</v>
      </c>
      <c r="J5" s="316" t="s">
        <v>1157</v>
      </c>
      <c r="K5" s="42">
        <v>52</v>
      </c>
      <c r="L5" s="42">
        <v>0</v>
      </c>
      <c r="M5" s="42" t="s">
        <v>63</v>
      </c>
      <c r="N5" s="528"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803" t="s">
        <v>824</v>
      </c>
      <c r="B1" s="803"/>
      <c r="C1" s="803"/>
      <c r="D1" s="803"/>
      <c r="E1" s="803"/>
      <c r="F1" s="803"/>
      <c r="G1" s="803"/>
      <c r="H1" s="803"/>
      <c r="I1" s="803"/>
      <c r="J1" s="803"/>
      <c r="K1" s="803"/>
      <c r="L1" s="803"/>
      <c r="M1" s="803"/>
      <c r="N1" s="803"/>
    </row>
    <row r="2" spans="1:14" ht="39.6">
      <c r="A2" s="267" t="s">
        <v>1</v>
      </c>
      <c r="B2" s="2" t="s">
        <v>2</v>
      </c>
      <c r="C2" s="2" t="s">
        <v>3</v>
      </c>
      <c r="D2" s="2" t="s">
        <v>4</v>
      </c>
      <c r="E2" s="2" t="s">
        <v>744</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780</v>
      </c>
      <c r="B5" s="12" t="s">
        <v>825</v>
      </c>
      <c r="C5" s="5" t="s">
        <v>24</v>
      </c>
      <c r="D5" s="50">
        <v>1</v>
      </c>
      <c r="E5" s="5">
        <v>1</v>
      </c>
      <c r="F5" s="135" t="s">
        <v>826</v>
      </c>
      <c r="G5" s="5">
        <v>42</v>
      </c>
      <c r="H5" s="5" t="s">
        <v>783</v>
      </c>
      <c r="I5" s="136">
        <v>40.4</v>
      </c>
      <c r="J5" s="5" t="s">
        <v>784</v>
      </c>
      <c r="K5" s="5">
        <v>49</v>
      </c>
      <c r="L5" s="4" t="s">
        <v>63</v>
      </c>
      <c r="M5" s="4" t="s">
        <v>63</v>
      </c>
      <c r="N5" s="289" t="s">
        <v>27</v>
      </c>
    </row>
    <row r="6" spans="1:14" s="34" customFormat="1" ht="26.4">
      <c r="A6" s="157" t="s">
        <v>780</v>
      </c>
      <c r="B6" s="12" t="s">
        <v>827</v>
      </c>
      <c r="C6" s="5" t="s">
        <v>24</v>
      </c>
      <c r="D6" s="50">
        <v>1</v>
      </c>
      <c r="E6" s="5">
        <v>1</v>
      </c>
      <c r="F6" s="135" t="s">
        <v>826</v>
      </c>
      <c r="G6" s="5">
        <v>35</v>
      </c>
      <c r="H6" s="5" t="s">
        <v>783</v>
      </c>
      <c r="I6" s="136">
        <v>40.4</v>
      </c>
      <c r="J6" s="5" t="s">
        <v>784</v>
      </c>
      <c r="K6" s="5">
        <v>49</v>
      </c>
      <c r="L6" s="4" t="s">
        <v>63</v>
      </c>
      <c r="M6" s="4" t="s">
        <v>63</v>
      </c>
      <c r="N6" s="289" t="s">
        <v>27</v>
      </c>
    </row>
    <row r="7" spans="1:14" s="34" customFormat="1" ht="39.6">
      <c r="A7" s="157" t="s">
        <v>780</v>
      </c>
      <c r="B7" s="12" t="s">
        <v>828</v>
      </c>
      <c r="C7" s="5" t="s">
        <v>24</v>
      </c>
      <c r="D7" s="50">
        <v>1</v>
      </c>
      <c r="E7" s="5">
        <v>1</v>
      </c>
      <c r="F7" s="135" t="s">
        <v>829</v>
      </c>
      <c r="G7" s="5">
        <v>40.5</v>
      </c>
      <c r="H7" s="5" t="s">
        <v>787</v>
      </c>
      <c r="I7" s="136">
        <v>40.4</v>
      </c>
      <c r="J7" s="5" t="s">
        <v>784</v>
      </c>
      <c r="K7" s="5">
        <v>49</v>
      </c>
      <c r="L7" s="4" t="s">
        <v>63</v>
      </c>
      <c r="M7" s="4" t="s">
        <v>63</v>
      </c>
      <c r="N7" s="289" t="s">
        <v>27</v>
      </c>
    </row>
    <row r="8" spans="1:14" s="34" customFormat="1" ht="26.4">
      <c r="A8" s="157" t="s">
        <v>780</v>
      </c>
      <c r="B8" s="12" t="s">
        <v>830</v>
      </c>
      <c r="C8" s="5" t="s">
        <v>24</v>
      </c>
      <c r="D8" s="50">
        <v>1</v>
      </c>
      <c r="E8" s="5">
        <v>1</v>
      </c>
      <c r="F8" s="135" t="s">
        <v>829</v>
      </c>
      <c r="G8" s="5">
        <v>36</v>
      </c>
      <c r="H8" s="5" t="s">
        <v>783</v>
      </c>
      <c r="I8" s="136">
        <v>40.4</v>
      </c>
      <c r="J8" s="5" t="s">
        <v>784</v>
      </c>
      <c r="K8" s="5">
        <v>49</v>
      </c>
      <c r="L8" s="4" t="s">
        <v>63</v>
      </c>
      <c r="M8" s="4" t="s">
        <v>63</v>
      </c>
      <c r="N8" s="289" t="s">
        <v>27</v>
      </c>
    </row>
    <row r="9" spans="1:14" s="34" customFormat="1" ht="26.4">
      <c r="A9" s="300" t="s">
        <v>793</v>
      </c>
      <c r="B9" s="137" t="s">
        <v>831</v>
      </c>
      <c r="C9" s="50" t="s">
        <v>795</v>
      </c>
      <c r="D9" s="50">
        <v>2</v>
      </c>
      <c r="E9" s="50">
        <v>1</v>
      </c>
      <c r="F9" s="5" t="s">
        <v>796</v>
      </c>
      <c r="G9" s="50">
        <v>41</v>
      </c>
      <c r="H9" s="5" t="s">
        <v>797</v>
      </c>
      <c r="I9" s="50">
        <v>3</v>
      </c>
      <c r="J9" s="50" t="s">
        <v>770</v>
      </c>
      <c r="K9" s="50">
        <v>50</v>
      </c>
      <c r="L9" s="50">
        <v>2.0299999999999998</v>
      </c>
      <c r="M9" s="4" t="s">
        <v>63</v>
      </c>
      <c r="N9" s="289" t="s">
        <v>798</v>
      </c>
    </row>
    <row r="10" spans="1:14" s="34" customFormat="1" ht="30" customHeight="1">
      <c r="A10" s="300" t="s">
        <v>799</v>
      </c>
      <c r="B10" s="138" t="s">
        <v>832</v>
      </c>
      <c r="C10" s="5" t="s">
        <v>801</v>
      </c>
      <c r="D10" s="50">
        <v>5</v>
      </c>
      <c r="E10" s="50">
        <v>1</v>
      </c>
      <c r="F10" s="5" t="s">
        <v>796</v>
      </c>
      <c r="G10" s="50">
        <v>40</v>
      </c>
      <c r="H10" s="5" t="s">
        <v>802</v>
      </c>
      <c r="I10" s="50">
        <v>6</v>
      </c>
      <c r="J10" s="6" t="s">
        <v>803</v>
      </c>
      <c r="K10" s="50">
        <v>48</v>
      </c>
      <c r="L10" s="50">
        <v>1.4</v>
      </c>
      <c r="M10" s="4" t="s">
        <v>63</v>
      </c>
      <c r="N10" s="289" t="s">
        <v>27</v>
      </c>
    </row>
    <row r="11" spans="1:14" s="34" customFormat="1" ht="26.4">
      <c r="A11" s="300" t="s">
        <v>804</v>
      </c>
      <c r="B11" s="4" t="s">
        <v>63</v>
      </c>
      <c r="C11" s="4" t="s">
        <v>63</v>
      </c>
      <c r="D11" s="4" t="s">
        <v>63</v>
      </c>
      <c r="E11" s="4" t="s">
        <v>63</v>
      </c>
      <c r="F11" s="5" t="s">
        <v>796</v>
      </c>
      <c r="G11" s="50">
        <v>41</v>
      </c>
      <c r="H11" s="5" t="s">
        <v>1702</v>
      </c>
      <c r="I11" s="50"/>
      <c r="J11" s="50" t="s">
        <v>792</v>
      </c>
      <c r="K11" s="50">
        <v>48</v>
      </c>
      <c r="L11" s="4" t="s">
        <v>63</v>
      </c>
      <c r="M11" s="4" t="s">
        <v>63</v>
      </c>
      <c r="N11" s="289" t="s">
        <v>967</v>
      </c>
    </row>
    <row r="12" spans="1:14" s="34" customFormat="1" ht="26.4">
      <c r="A12" s="300" t="s">
        <v>805</v>
      </c>
      <c r="B12" s="5" t="s">
        <v>833</v>
      </c>
      <c r="C12" s="50" t="s">
        <v>755</v>
      </c>
      <c r="D12" s="50">
        <v>25</v>
      </c>
      <c r="E12" s="50">
        <v>1</v>
      </c>
      <c r="F12" s="5" t="s">
        <v>796</v>
      </c>
      <c r="G12" s="50">
        <v>40.5</v>
      </c>
      <c r="H12" s="50" t="s">
        <v>807</v>
      </c>
      <c r="I12" s="50">
        <v>10</v>
      </c>
      <c r="J12" s="50" t="s">
        <v>808</v>
      </c>
      <c r="K12" s="50">
        <v>48</v>
      </c>
      <c r="L12" s="50">
        <v>1.5</v>
      </c>
      <c r="M12" s="4" t="s">
        <v>63</v>
      </c>
      <c r="N12" s="289" t="s">
        <v>967</v>
      </c>
    </row>
    <row r="13" spans="1:14" s="34" customFormat="1" ht="48.75" customHeight="1">
      <c r="A13" s="300" t="s">
        <v>805</v>
      </c>
      <c r="B13" s="5" t="s">
        <v>834</v>
      </c>
      <c r="C13" s="50" t="s">
        <v>755</v>
      </c>
      <c r="D13" s="50">
        <v>25</v>
      </c>
      <c r="E13" s="50">
        <v>1</v>
      </c>
      <c r="F13" s="5" t="s">
        <v>796</v>
      </c>
      <c r="G13" s="50">
        <v>40.5</v>
      </c>
      <c r="H13" s="50" t="s">
        <v>807</v>
      </c>
      <c r="I13" s="50">
        <v>10</v>
      </c>
      <c r="J13" s="50" t="s">
        <v>808</v>
      </c>
      <c r="K13" s="50">
        <v>48</v>
      </c>
      <c r="L13" s="50">
        <v>1.5</v>
      </c>
      <c r="M13" s="4" t="s">
        <v>63</v>
      </c>
      <c r="N13" s="289" t="s">
        <v>967</v>
      </c>
    </row>
    <row r="14" spans="1:14" s="34" customFormat="1" ht="45" customHeight="1">
      <c r="A14" s="300" t="s">
        <v>814</v>
      </c>
      <c r="B14" s="5" t="s">
        <v>1700</v>
      </c>
      <c r="C14" s="50" t="s">
        <v>764</v>
      </c>
      <c r="D14" s="50">
        <v>1</v>
      </c>
      <c r="E14" s="50">
        <v>1</v>
      </c>
      <c r="F14" s="5" t="s">
        <v>835</v>
      </c>
      <c r="G14" s="50">
        <v>28</v>
      </c>
      <c r="H14" s="5" t="s">
        <v>836</v>
      </c>
      <c r="I14" s="50">
        <v>7</v>
      </c>
      <c r="J14" s="50" t="s">
        <v>770</v>
      </c>
      <c r="K14" s="50">
        <v>40</v>
      </c>
      <c r="L14" s="4" t="s">
        <v>63</v>
      </c>
      <c r="M14" s="4" t="s">
        <v>63</v>
      </c>
      <c r="N14" s="289" t="s">
        <v>766</v>
      </c>
    </row>
    <row r="15" spans="1:14" s="34" customFormat="1" ht="32.25" customHeight="1">
      <c r="A15" s="300" t="s">
        <v>814</v>
      </c>
      <c r="B15" s="5" t="s">
        <v>1699</v>
      </c>
      <c r="C15" s="50" t="s">
        <v>764</v>
      </c>
      <c r="D15" s="50">
        <v>1</v>
      </c>
      <c r="E15" s="50">
        <v>1</v>
      </c>
      <c r="F15" s="135" t="s">
        <v>837</v>
      </c>
      <c r="G15" s="50">
        <v>22</v>
      </c>
      <c r="H15" s="5" t="s">
        <v>836</v>
      </c>
      <c r="I15" s="50">
        <v>7</v>
      </c>
      <c r="J15" s="50" t="s">
        <v>770</v>
      </c>
      <c r="K15" s="50">
        <v>30</v>
      </c>
      <c r="L15" s="4" t="s">
        <v>63</v>
      </c>
      <c r="M15" s="4" t="s">
        <v>63</v>
      </c>
      <c r="N15" s="289" t="s">
        <v>766</v>
      </c>
    </row>
    <row r="16" spans="1:14" s="34" customFormat="1" ht="33" customHeight="1">
      <c r="A16" s="303" t="s">
        <v>819</v>
      </c>
      <c r="B16" s="4" t="s">
        <v>63</v>
      </c>
      <c r="C16" s="4" t="s">
        <v>63</v>
      </c>
      <c r="D16" s="4" t="s">
        <v>63</v>
      </c>
      <c r="E16" s="7">
        <v>2</v>
      </c>
      <c r="F16" s="5" t="s">
        <v>838</v>
      </c>
      <c r="G16" s="7">
        <v>37.700000000000003</v>
      </c>
      <c r="H16" s="4" t="s">
        <v>1701</v>
      </c>
      <c r="I16" s="4" t="s">
        <v>63</v>
      </c>
      <c r="J16" s="4" t="s">
        <v>772</v>
      </c>
      <c r="K16" s="7">
        <v>72</v>
      </c>
      <c r="L16" s="4" t="s">
        <v>63</v>
      </c>
      <c r="M16" s="4" t="s">
        <v>63</v>
      </c>
      <c r="N16" s="31" t="s">
        <v>773</v>
      </c>
    </row>
    <row r="17" spans="1:14" ht="26.4">
      <c r="A17" s="303" t="s">
        <v>819</v>
      </c>
      <c r="B17" s="4" t="s">
        <v>63</v>
      </c>
      <c r="C17" s="4" t="s">
        <v>63</v>
      </c>
      <c r="D17" s="4" t="s">
        <v>63</v>
      </c>
      <c r="E17" s="7">
        <v>2</v>
      </c>
      <c r="F17" s="135" t="s">
        <v>826</v>
      </c>
      <c r="G17" s="7">
        <v>28</v>
      </c>
      <c r="H17" s="4" t="s">
        <v>1697</v>
      </c>
      <c r="I17" s="4" t="s">
        <v>63</v>
      </c>
      <c r="J17" s="4" t="s">
        <v>772</v>
      </c>
      <c r="K17" s="7">
        <v>64</v>
      </c>
      <c r="L17" s="4" t="s">
        <v>63</v>
      </c>
      <c r="M17" s="4" t="s">
        <v>63</v>
      </c>
      <c r="N17" s="31" t="s">
        <v>773</v>
      </c>
    </row>
    <row r="18" spans="1:14" ht="15.6">
      <c r="A18" s="303" t="s">
        <v>821</v>
      </c>
      <c r="B18" s="4" t="s">
        <v>63</v>
      </c>
      <c r="C18" s="4" t="s">
        <v>63</v>
      </c>
      <c r="D18" s="4" t="s">
        <v>63</v>
      </c>
      <c r="E18" s="7">
        <v>1</v>
      </c>
      <c r="F18" s="5" t="s">
        <v>838</v>
      </c>
      <c r="G18" s="7">
        <v>35</v>
      </c>
      <c r="H18" s="7" t="s">
        <v>822</v>
      </c>
      <c r="I18" s="4" t="s">
        <v>63</v>
      </c>
      <c r="J18" s="7" t="s">
        <v>778</v>
      </c>
      <c r="K18" s="7">
        <v>40</v>
      </c>
      <c r="L18" s="4" t="s">
        <v>63</v>
      </c>
      <c r="M18" s="4" t="s">
        <v>63</v>
      </c>
      <c r="N18" s="31" t="s">
        <v>823</v>
      </c>
    </row>
    <row r="19" spans="1:14" ht="15.6">
      <c r="A19" s="304" t="s">
        <v>821</v>
      </c>
      <c r="B19" s="272" t="s">
        <v>63</v>
      </c>
      <c r="C19" s="272" t="s">
        <v>63</v>
      </c>
      <c r="D19" s="272" t="s">
        <v>63</v>
      </c>
      <c r="E19" s="271">
        <v>1</v>
      </c>
      <c r="F19" s="292" t="s">
        <v>826</v>
      </c>
      <c r="G19" s="271">
        <v>35</v>
      </c>
      <c r="H19" s="271" t="s">
        <v>822</v>
      </c>
      <c r="I19" s="272" t="s">
        <v>63</v>
      </c>
      <c r="J19" s="271" t="s">
        <v>778</v>
      </c>
      <c r="K19" s="271">
        <v>40</v>
      </c>
      <c r="L19" s="272" t="s">
        <v>63</v>
      </c>
      <c r="M19" s="272" t="s">
        <v>63</v>
      </c>
      <c r="N19" s="293" t="s">
        <v>823</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803" t="s">
        <v>2506</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47">
        <v>1</v>
      </c>
      <c r="B4" s="1">
        <v>2</v>
      </c>
      <c r="C4" s="1">
        <v>3</v>
      </c>
      <c r="D4" s="1">
        <v>4</v>
      </c>
      <c r="E4" s="1">
        <v>5</v>
      </c>
      <c r="F4" s="1">
        <v>6</v>
      </c>
      <c r="G4" s="1">
        <v>7</v>
      </c>
      <c r="H4" s="1">
        <v>8</v>
      </c>
      <c r="I4" s="1">
        <v>9</v>
      </c>
      <c r="J4" s="1">
        <v>10</v>
      </c>
      <c r="K4" s="1">
        <v>11</v>
      </c>
      <c r="L4" s="1">
        <v>12</v>
      </c>
      <c r="M4" s="1">
        <v>13</v>
      </c>
      <c r="N4" s="446">
        <v>14</v>
      </c>
    </row>
    <row r="5" spans="1:14" ht="44.25" customHeight="1">
      <c r="A5" s="444" t="s">
        <v>1462</v>
      </c>
      <c r="B5" s="72" t="s">
        <v>1463</v>
      </c>
      <c r="C5" s="58" t="s">
        <v>1155</v>
      </c>
      <c r="D5" s="58">
        <v>0.4</v>
      </c>
      <c r="E5" s="3">
        <v>2</v>
      </c>
      <c r="F5" s="58">
        <v>132</v>
      </c>
      <c r="G5" s="58">
        <v>39.799999999999997</v>
      </c>
      <c r="H5" s="3" t="s">
        <v>1464</v>
      </c>
      <c r="I5" s="58">
        <v>39</v>
      </c>
      <c r="J5" s="3"/>
      <c r="K5" s="58"/>
      <c r="L5" s="97"/>
      <c r="M5" s="58"/>
      <c r="N5" s="517" t="s">
        <v>27</v>
      </c>
    </row>
    <row r="6" spans="1:14" ht="45.75" customHeight="1">
      <c r="A6" s="603" t="s">
        <v>1465</v>
      </c>
      <c r="B6" s="97" t="s">
        <v>1451</v>
      </c>
      <c r="C6" s="3" t="s">
        <v>34</v>
      </c>
      <c r="D6" s="5">
        <v>35</v>
      </c>
      <c r="E6" s="4">
        <v>3</v>
      </c>
      <c r="F6" s="96" t="s">
        <v>1466</v>
      </c>
      <c r="G6" s="58">
        <v>25</v>
      </c>
      <c r="H6" s="4" t="s">
        <v>1467</v>
      </c>
      <c r="I6" s="4">
        <v>18.100000000000001</v>
      </c>
      <c r="J6" s="3"/>
      <c r="K6" s="58"/>
      <c r="L6" s="58">
        <v>2.14</v>
      </c>
      <c r="M6" s="4"/>
      <c r="N6" s="517" t="s">
        <v>1468</v>
      </c>
    </row>
    <row r="7" spans="1:14" ht="44.25" customHeight="1">
      <c r="A7" s="604" t="s">
        <v>1469</v>
      </c>
      <c r="B7" s="97" t="s">
        <v>1470</v>
      </c>
      <c r="C7" s="3" t="s">
        <v>733</v>
      </c>
      <c r="D7" s="5">
        <v>0.08</v>
      </c>
      <c r="E7" s="4">
        <v>1</v>
      </c>
      <c r="F7" s="96">
        <v>117</v>
      </c>
      <c r="G7" s="58">
        <v>26</v>
      </c>
      <c r="H7" s="3" t="s">
        <v>1471</v>
      </c>
      <c r="I7" s="4">
        <v>35.5</v>
      </c>
      <c r="J7" s="3"/>
      <c r="K7" s="58"/>
      <c r="L7" s="58"/>
      <c r="M7" s="4"/>
      <c r="N7" s="517" t="s">
        <v>1468</v>
      </c>
    </row>
    <row r="8" spans="1:14" ht="57.75" customHeight="1">
      <c r="A8" s="603" t="s">
        <v>1472</v>
      </c>
      <c r="B8" s="97" t="s">
        <v>946</v>
      </c>
      <c r="C8" s="3" t="s">
        <v>1385</v>
      </c>
      <c r="D8" s="5">
        <v>0.2</v>
      </c>
      <c r="E8" s="4">
        <v>1</v>
      </c>
      <c r="F8" s="96">
        <v>9</v>
      </c>
      <c r="G8" s="58">
        <v>32.5</v>
      </c>
      <c r="H8" s="100" t="s">
        <v>1473</v>
      </c>
      <c r="I8" s="4">
        <v>38.9</v>
      </c>
      <c r="J8" s="3"/>
      <c r="K8" s="58"/>
      <c r="L8" s="58"/>
      <c r="M8" s="4"/>
      <c r="N8" s="517" t="s">
        <v>1458</v>
      </c>
    </row>
    <row r="9" spans="1:14" ht="52.8">
      <c r="A9" s="604" t="s">
        <v>1474</v>
      </c>
      <c r="B9" s="97" t="s">
        <v>1475</v>
      </c>
      <c r="C9" s="3" t="s">
        <v>1476</v>
      </c>
      <c r="D9" s="5">
        <v>20</v>
      </c>
      <c r="E9" s="4">
        <v>6</v>
      </c>
      <c r="F9" s="96" t="s">
        <v>1477</v>
      </c>
      <c r="G9" s="58">
        <v>35</v>
      </c>
      <c r="H9" s="3" t="s">
        <v>1478</v>
      </c>
      <c r="I9" s="4">
        <v>17</v>
      </c>
      <c r="J9" s="3"/>
      <c r="K9" s="58"/>
      <c r="L9" s="58">
        <v>1.9</v>
      </c>
      <c r="M9" s="4"/>
      <c r="N9" s="517" t="s">
        <v>1458</v>
      </c>
    </row>
    <row r="10" spans="1:14" ht="52.8">
      <c r="A10" s="279" t="s">
        <v>1479</v>
      </c>
      <c r="B10" s="605" t="s">
        <v>1455</v>
      </c>
      <c r="C10" s="163" t="s">
        <v>733</v>
      </c>
      <c r="D10" s="155">
        <v>20</v>
      </c>
      <c r="E10" s="155">
        <v>3</v>
      </c>
      <c r="F10" s="606" t="s">
        <v>1477</v>
      </c>
      <c r="G10" s="277">
        <v>35</v>
      </c>
      <c r="H10" s="276" t="s">
        <v>1478</v>
      </c>
      <c r="I10" s="277">
        <v>18.5</v>
      </c>
      <c r="J10" s="511"/>
      <c r="K10" s="511"/>
      <c r="L10" s="277">
        <v>0.2</v>
      </c>
      <c r="M10" s="511"/>
      <c r="N10" s="595"/>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800" t="s">
        <v>1524</v>
      </c>
      <c r="B1" s="811"/>
      <c r="C1" s="811"/>
      <c r="D1" s="811"/>
      <c r="E1" s="811"/>
      <c r="F1" s="811"/>
      <c r="G1" s="811"/>
      <c r="H1" s="811"/>
      <c r="I1" s="811"/>
      <c r="J1" s="811"/>
      <c r="K1" s="811"/>
      <c r="L1" s="811"/>
      <c r="M1" s="811"/>
      <c r="N1" s="81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47">
        <v>1</v>
      </c>
      <c r="B4" s="1">
        <v>2</v>
      </c>
      <c r="C4" s="1">
        <v>3</v>
      </c>
      <c r="D4" s="1">
        <v>4</v>
      </c>
      <c r="E4" s="1">
        <v>5</v>
      </c>
      <c r="F4" s="1">
        <v>6</v>
      </c>
      <c r="G4" s="1">
        <v>7</v>
      </c>
      <c r="H4" s="1">
        <v>8</v>
      </c>
      <c r="I4" s="1">
        <v>9</v>
      </c>
      <c r="J4" s="1">
        <v>10</v>
      </c>
      <c r="K4" s="1">
        <v>11</v>
      </c>
      <c r="L4" s="1">
        <v>12</v>
      </c>
      <c r="M4" s="1">
        <v>13</v>
      </c>
      <c r="N4" s="446">
        <v>14</v>
      </c>
    </row>
    <row r="5" spans="1:14" ht="26.4">
      <c r="A5" s="475" t="s">
        <v>1342</v>
      </c>
      <c r="B5" s="476" t="s">
        <v>1521</v>
      </c>
      <c r="C5" s="476" t="s">
        <v>1155</v>
      </c>
      <c r="D5" s="476">
        <v>0.5</v>
      </c>
      <c r="E5" s="476">
        <v>2</v>
      </c>
      <c r="F5" s="476" t="s">
        <v>1522</v>
      </c>
      <c r="G5" s="476">
        <v>46</v>
      </c>
      <c r="H5" s="163" t="s">
        <v>1523</v>
      </c>
      <c r="I5" s="476">
        <v>39</v>
      </c>
      <c r="J5" s="163" t="s">
        <v>1388</v>
      </c>
      <c r="K5" s="476">
        <v>120</v>
      </c>
      <c r="L5" s="476"/>
      <c r="M5" s="476"/>
      <c r="N5" s="478" t="s">
        <v>967</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800" t="s">
        <v>1548</v>
      </c>
      <c r="B1" s="811"/>
      <c r="C1" s="811"/>
      <c r="D1" s="811"/>
      <c r="E1" s="811"/>
      <c r="F1" s="811"/>
      <c r="G1" s="811"/>
      <c r="H1" s="811"/>
      <c r="I1" s="811"/>
      <c r="J1" s="811"/>
      <c r="K1" s="811"/>
      <c r="L1" s="811"/>
      <c r="M1" s="811"/>
      <c r="N1" s="81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79" t="s">
        <v>1469</v>
      </c>
      <c r="B5" s="6" t="s">
        <v>946</v>
      </c>
      <c r="C5" s="6" t="s">
        <v>1525</v>
      </c>
      <c r="D5" s="6">
        <v>0.3</v>
      </c>
      <c r="E5" s="6">
        <v>1</v>
      </c>
      <c r="F5" s="6" t="s">
        <v>1526</v>
      </c>
      <c r="G5" s="6">
        <v>28.5</v>
      </c>
      <c r="H5" s="3" t="s">
        <v>1527</v>
      </c>
      <c r="I5" s="6">
        <v>35.5</v>
      </c>
      <c r="J5" s="6"/>
      <c r="K5" s="6"/>
      <c r="L5" s="6"/>
      <c r="M5" s="6"/>
      <c r="N5" s="269" t="s">
        <v>1528</v>
      </c>
    </row>
    <row r="6" spans="1:14" ht="39.6">
      <c r="A6" s="444" t="s">
        <v>1529</v>
      </c>
      <c r="B6" s="3">
        <v>1800</v>
      </c>
      <c r="C6" s="3" t="s">
        <v>34</v>
      </c>
      <c r="D6" s="3">
        <v>20</v>
      </c>
      <c r="E6" s="105">
        <v>1</v>
      </c>
      <c r="F6" s="3" t="s">
        <v>1530</v>
      </c>
      <c r="G6" s="3">
        <v>25</v>
      </c>
      <c r="H6" s="3" t="s">
        <v>1531</v>
      </c>
      <c r="I6" s="3">
        <v>17.600000000000001</v>
      </c>
      <c r="J6" s="3" t="s">
        <v>1532</v>
      </c>
      <c r="K6" s="3">
        <v>3</v>
      </c>
      <c r="L6" s="3">
        <v>0.44700000000000001</v>
      </c>
      <c r="M6" s="3"/>
      <c r="N6" s="26" t="s">
        <v>1528</v>
      </c>
    </row>
    <row r="7" spans="1:14" ht="39.6">
      <c r="A7" s="444" t="s">
        <v>1533</v>
      </c>
      <c r="B7" s="3" t="s">
        <v>1534</v>
      </c>
      <c r="C7" s="3" t="s">
        <v>1155</v>
      </c>
      <c r="D7" s="3">
        <v>20</v>
      </c>
      <c r="E7" s="3">
        <v>1</v>
      </c>
      <c r="F7" s="3" t="s">
        <v>1535</v>
      </c>
      <c r="G7" s="3">
        <v>25</v>
      </c>
      <c r="H7" s="3" t="s">
        <v>1531</v>
      </c>
      <c r="I7" s="3">
        <v>18.2</v>
      </c>
      <c r="J7" s="3" t="s">
        <v>1532</v>
      </c>
      <c r="K7" s="3">
        <v>3</v>
      </c>
      <c r="L7" s="3">
        <v>0.48899999999999999</v>
      </c>
      <c r="M7" s="3"/>
      <c r="N7" s="26" t="s">
        <v>1528</v>
      </c>
    </row>
    <row r="8" spans="1:14" ht="39.6">
      <c r="A8" s="279" t="s">
        <v>1536</v>
      </c>
      <c r="B8" s="276" t="s">
        <v>1451</v>
      </c>
      <c r="C8" s="276" t="s">
        <v>1537</v>
      </c>
      <c r="D8" s="276">
        <v>20</v>
      </c>
      <c r="E8" s="276">
        <v>1</v>
      </c>
      <c r="F8" s="276" t="s">
        <v>1538</v>
      </c>
      <c r="G8" s="276">
        <v>25</v>
      </c>
      <c r="H8" s="276" t="s">
        <v>1531</v>
      </c>
      <c r="I8" s="276">
        <v>17.600000000000001</v>
      </c>
      <c r="J8" s="276" t="s">
        <v>1532</v>
      </c>
      <c r="K8" s="276">
        <v>3</v>
      </c>
      <c r="L8" s="276">
        <v>0.44700000000000001</v>
      </c>
      <c r="M8" s="276"/>
      <c r="N8" s="504" t="s">
        <v>1528</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800" t="s">
        <v>1547</v>
      </c>
      <c r="B1" s="811"/>
      <c r="C1" s="811"/>
      <c r="D1" s="811"/>
      <c r="E1" s="811"/>
      <c r="F1" s="811"/>
      <c r="G1" s="811"/>
      <c r="H1" s="811"/>
      <c r="I1" s="811"/>
      <c r="J1" s="811"/>
      <c r="K1" s="811"/>
      <c r="L1" s="811"/>
      <c r="M1" s="811"/>
      <c r="N1" s="812"/>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47">
        <v>1</v>
      </c>
      <c r="B4" s="1">
        <v>2</v>
      </c>
      <c r="C4" s="1">
        <v>3</v>
      </c>
      <c r="D4" s="1">
        <v>4</v>
      </c>
      <c r="E4" s="1">
        <v>5</v>
      </c>
      <c r="F4" s="1">
        <v>6</v>
      </c>
      <c r="G4" s="1">
        <v>7</v>
      </c>
      <c r="H4" s="1">
        <v>8</v>
      </c>
      <c r="I4" s="1">
        <v>9</v>
      </c>
      <c r="J4" s="1">
        <v>10</v>
      </c>
      <c r="K4" s="1">
        <v>11</v>
      </c>
      <c r="L4" s="1">
        <v>12</v>
      </c>
      <c r="M4" s="1">
        <v>13</v>
      </c>
      <c r="N4" s="446">
        <v>14</v>
      </c>
    </row>
    <row r="5" spans="1:14" s="49" customFormat="1" ht="26.4">
      <c r="A5" s="473" t="s">
        <v>1342</v>
      </c>
      <c r="B5" s="59" t="s">
        <v>1521</v>
      </c>
      <c r="C5" s="59" t="s">
        <v>1155</v>
      </c>
      <c r="D5" s="59">
        <v>0.5</v>
      </c>
      <c r="E5" s="59">
        <v>2</v>
      </c>
      <c r="F5" s="59" t="s">
        <v>1539</v>
      </c>
      <c r="G5" s="59">
        <v>22</v>
      </c>
      <c r="H5" s="58" t="s">
        <v>1523</v>
      </c>
      <c r="I5" s="59">
        <v>39</v>
      </c>
      <c r="J5" s="58" t="s">
        <v>1388</v>
      </c>
      <c r="K5" s="59">
        <v>25</v>
      </c>
      <c r="L5" s="59"/>
      <c r="M5" s="59"/>
      <c r="N5" s="474" t="s">
        <v>967</v>
      </c>
    </row>
    <row r="6" spans="1:14" ht="52.8">
      <c r="A6" s="305" t="s">
        <v>1540</v>
      </c>
      <c r="B6" s="476" t="s">
        <v>1541</v>
      </c>
      <c r="C6" s="476" t="s">
        <v>1542</v>
      </c>
      <c r="D6" s="476">
        <v>0.06</v>
      </c>
      <c r="E6" s="476">
        <v>1</v>
      </c>
      <c r="F6" s="476" t="s">
        <v>1543</v>
      </c>
      <c r="G6" s="476">
        <v>20.8</v>
      </c>
      <c r="H6" s="163" t="s">
        <v>1544</v>
      </c>
      <c r="I6" s="476">
        <v>36.9</v>
      </c>
      <c r="J6" s="163" t="s">
        <v>1545</v>
      </c>
      <c r="K6" s="476">
        <v>25</v>
      </c>
      <c r="L6" s="476"/>
      <c r="M6" s="476"/>
      <c r="N6" s="478" t="s">
        <v>1546</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803" t="s">
        <v>1758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470" t="s">
        <v>2191</v>
      </c>
      <c r="B5" s="62" t="s">
        <v>2192</v>
      </c>
      <c r="C5" s="141" t="s">
        <v>1155</v>
      </c>
      <c r="D5" s="140">
        <v>0.5</v>
      </c>
      <c r="E5" s="140">
        <v>2</v>
      </c>
      <c r="F5" s="140">
        <v>157</v>
      </c>
      <c r="G5" s="140">
        <v>40</v>
      </c>
      <c r="H5" s="160" t="s">
        <v>1916</v>
      </c>
      <c r="I5" s="140">
        <v>39</v>
      </c>
      <c r="J5" s="58"/>
      <c r="K5" s="58">
        <v>75</v>
      </c>
      <c r="L5" s="58"/>
      <c r="M5" s="58"/>
      <c r="N5" s="75" t="s">
        <v>27</v>
      </c>
    </row>
    <row r="6" spans="1:14" ht="39.6">
      <c r="A6" s="575" t="s">
        <v>1907</v>
      </c>
      <c r="B6" s="161">
        <v>158.625</v>
      </c>
      <c r="C6" s="141" t="s">
        <v>1908</v>
      </c>
      <c r="D6" s="140">
        <v>2</v>
      </c>
      <c r="E6" s="140">
        <v>1</v>
      </c>
      <c r="F6" s="58">
        <v>106</v>
      </c>
      <c r="G6" s="140">
        <v>40</v>
      </c>
      <c r="H6" s="161" t="s">
        <v>1909</v>
      </c>
      <c r="I6" s="140">
        <v>7</v>
      </c>
      <c r="J6" s="58" t="s">
        <v>1910</v>
      </c>
      <c r="K6" s="58">
        <v>75</v>
      </c>
      <c r="L6" s="58"/>
      <c r="M6" s="58"/>
      <c r="N6" s="75" t="s">
        <v>27</v>
      </c>
    </row>
    <row r="7" spans="1:14" ht="26.4">
      <c r="A7" s="470" t="s">
        <v>2193</v>
      </c>
      <c r="B7" s="12"/>
      <c r="C7" s="12"/>
      <c r="D7" s="58"/>
      <c r="E7" s="58"/>
      <c r="F7" s="58"/>
      <c r="G7" s="140">
        <v>21</v>
      </c>
      <c r="H7" s="77"/>
      <c r="I7" s="58"/>
      <c r="J7" s="58"/>
      <c r="K7" s="58"/>
      <c r="L7" s="58"/>
      <c r="M7" s="58"/>
      <c r="N7" s="75" t="s">
        <v>2194</v>
      </c>
    </row>
    <row r="8" spans="1:14" ht="15.6">
      <c r="A8" s="305" t="s">
        <v>2195</v>
      </c>
      <c r="B8" s="364"/>
      <c r="C8" s="364"/>
      <c r="D8" s="163"/>
      <c r="E8" s="163"/>
      <c r="F8" s="163"/>
      <c r="G8" s="175">
        <v>21</v>
      </c>
      <c r="H8" s="525"/>
      <c r="I8" s="163"/>
      <c r="J8" s="163"/>
      <c r="K8" s="163"/>
      <c r="L8" s="163"/>
      <c r="M8" s="163"/>
      <c r="N8" s="176" t="s">
        <v>2196</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828" t="s">
        <v>2130</v>
      </c>
      <c r="B1" s="829"/>
      <c r="C1" s="829"/>
      <c r="D1" s="829"/>
      <c r="E1" s="829"/>
      <c r="F1" s="829"/>
      <c r="G1" s="829"/>
      <c r="H1" s="829"/>
      <c r="I1" s="829"/>
      <c r="J1" s="829"/>
      <c r="K1" s="829"/>
      <c r="L1" s="829"/>
      <c r="M1" s="829"/>
      <c r="N1" s="829"/>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26.4">
      <c r="A5" s="444" t="s">
        <v>2131</v>
      </c>
      <c r="B5" s="3" t="s">
        <v>2132</v>
      </c>
      <c r="C5" s="3" t="s">
        <v>1791</v>
      </c>
      <c r="D5" s="3">
        <v>0.5</v>
      </c>
      <c r="E5" s="3">
        <v>2</v>
      </c>
      <c r="F5" s="3">
        <v>213</v>
      </c>
      <c r="G5" s="3">
        <v>24</v>
      </c>
      <c r="H5" s="3" t="s">
        <v>2133</v>
      </c>
      <c r="I5" s="3">
        <v>39</v>
      </c>
      <c r="J5" s="3" t="s">
        <v>1138</v>
      </c>
      <c r="K5" s="3" t="s">
        <v>1138</v>
      </c>
      <c r="L5" s="3" t="s">
        <v>1138</v>
      </c>
      <c r="M5" s="3">
        <v>0.5</v>
      </c>
      <c r="N5" s="26" t="s">
        <v>1716</v>
      </c>
    </row>
    <row r="6" spans="1:14" ht="26.4">
      <c r="A6" s="444" t="s">
        <v>1242</v>
      </c>
      <c r="B6" s="3" t="s">
        <v>2134</v>
      </c>
      <c r="C6" s="3" t="s">
        <v>717</v>
      </c>
      <c r="D6" s="59">
        <v>12</v>
      </c>
      <c r="E6" s="3">
        <v>1</v>
      </c>
      <c r="F6" s="3" t="s">
        <v>2112</v>
      </c>
      <c r="G6" s="3">
        <v>25</v>
      </c>
      <c r="H6" s="3" t="s">
        <v>2135</v>
      </c>
      <c r="I6" s="3">
        <v>2.15</v>
      </c>
      <c r="J6" s="3" t="s">
        <v>1910</v>
      </c>
      <c r="K6" s="3">
        <v>30</v>
      </c>
      <c r="L6" s="151">
        <f>K6*6.3/100</f>
        <v>1.89</v>
      </c>
      <c r="M6" s="151">
        <f>D6/(10^(L6/10))</f>
        <v>7.7657113889829974</v>
      </c>
      <c r="N6" s="26" t="s">
        <v>2076</v>
      </c>
    </row>
    <row r="7" spans="1:14">
      <c r="A7" s="279" t="s">
        <v>2136</v>
      </c>
      <c r="B7" s="276">
        <v>400</v>
      </c>
      <c r="C7" s="276"/>
      <c r="D7" s="276"/>
      <c r="E7" s="276"/>
      <c r="F7" s="276"/>
      <c r="G7" s="276"/>
      <c r="H7" s="276"/>
      <c r="I7" s="276"/>
      <c r="J7" s="276" t="s">
        <v>1138</v>
      </c>
      <c r="K7" s="276" t="s">
        <v>1138</v>
      </c>
      <c r="L7" s="276" t="s">
        <v>1138</v>
      </c>
      <c r="M7" s="276"/>
      <c r="N7" s="504" t="s">
        <v>2076</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830" t="s">
        <v>2507</v>
      </c>
      <c r="B1" s="831"/>
      <c r="C1" s="831"/>
      <c r="D1" s="831"/>
      <c r="E1" s="831"/>
      <c r="F1" s="831"/>
      <c r="G1" s="831"/>
      <c r="H1" s="831"/>
      <c r="I1" s="831"/>
      <c r="J1" s="831"/>
      <c r="K1" s="831"/>
      <c r="L1" s="831"/>
      <c r="M1" s="831"/>
      <c r="N1" s="832"/>
    </row>
    <row r="2" spans="1:34" ht="39.6">
      <c r="A2" s="447" t="s">
        <v>1</v>
      </c>
      <c r="B2" s="1" t="s">
        <v>2</v>
      </c>
      <c r="C2" s="1" t="s">
        <v>3</v>
      </c>
      <c r="D2" s="1" t="s">
        <v>4</v>
      </c>
      <c r="E2" s="1" t="s">
        <v>744</v>
      </c>
      <c r="F2" s="1" t="s">
        <v>5</v>
      </c>
      <c r="G2" s="1" t="s">
        <v>6</v>
      </c>
      <c r="H2" s="1" t="s">
        <v>7</v>
      </c>
      <c r="I2" s="1" t="s">
        <v>8</v>
      </c>
      <c r="J2" s="1" t="s">
        <v>9</v>
      </c>
      <c r="K2" s="1" t="s">
        <v>10</v>
      </c>
      <c r="L2" s="1" t="s">
        <v>11</v>
      </c>
      <c r="M2" s="1" t="s">
        <v>905</v>
      </c>
      <c r="N2" s="446"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47">
        <v>1</v>
      </c>
      <c r="B4" s="1">
        <v>2</v>
      </c>
      <c r="C4" s="1">
        <v>3</v>
      </c>
      <c r="D4" s="1">
        <v>4</v>
      </c>
      <c r="E4" s="1">
        <v>5</v>
      </c>
      <c r="F4" s="1">
        <v>6</v>
      </c>
      <c r="G4" s="1">
        <v>7</v>
      </c>
      <c r="H4" s="1">
        <v>8</v>
      </c>
      <c r="I4" s="1">
        <v>9</v>
      </c>
      <c r="J4" s="1">
        <v>10</v>
      </c>
      <c r="K4" s="1">
        <v>11</v>
      </c>
      <c r="L4" s="1">
        <v>12</v>
      </c>
      <c r="M4" s="1">
        <v>13</v>
      </c>
      <c r="N4" s="446">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44" t="s">
        <v>1462</v>
      </c>
      <c r="B5" s="72" t="s">
        <v>1463</v>
      </c>
      <c r="C5" s="12" t="s">
        <v>1155</v>
      </c>
      <c r="D5" s="58">
        <v>0.4</v>
      </c>
      <c r="E5" s="3">
        <v>2</v>
      </c>
      <c r="F5" s="58">
        <v>312</v>
      </c>
      <c r="G5" s="58">
        <v>40</v>
      </c>
      <c r="H5" s="3" t="s">
        <v>1464</v>
      </c>
      <c r="I5" s="58">
        <v>39</v>
      </c>
      <c r="J5" s="3"/>
      <c r="K5" s="58"/>
      <c r="L5" s="97"/>
      <c r="M5" s="58"/>
      <c r="N5" s="517"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1480</v>
      </c>
      <c r="B6" s="35" t="s">
        <v>1481</v>
      </c>
      <c r="C6" s="14" t="s">
        <v>1482</v>
      </c>
      <c r="D6" s="35">
        <v>0.01</v>
      </c>
      <c r="E6" s="35">
        <v>2</v>
      </c>
      <c r="F6" s="35">
        <v>200</v>
      </c>
      <c r="G6" s="9">
        <v>47</v>
      </c>
      <c r="H6" s="35" t="s">
        <v>1483</v>
      </c>
      <c r="I6" s="103">
        <v>36</v>
      </c>
      <c r="J6" s="35"/>
      <c r="K6" s="35"/>
      <c r="L6" s="35"/>
      <c r="M6" s="35"/>
      <c r="N6" s="517"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1484</v>
      </c>
      <c r="B7" s="35" t="s">
        <v>1442</v>
      </c>
      <c r="C7" s="14" t="s">
        <v>972</v>
      </c>
      <c r="D7" s="35">
        <v>10</v>
      </c>
      <c r="E7" s="35">
        <v>1</v>
      </c>
      <c r="F7" s="35" t="s">
        <v>40</v>
      </c>
      <c r="G7" s="9">
        <v>48</v>
      </c>
      <c r="H7" s="35" t="s">
        <v>1441</v>
      </c>
      <c r="I7" s="103">
        <v>2</v>
      </c>
      <c r="J7" s="35" t="s">
        <v>36</v>
      </c>
      <c r="K7" s="35">
        <v>76</v>
      </c>
      <c r="L7" s="35">
        <v>7.6</v>
      </c>
      <c r="M7" s="35"/>
      <c r="N7" s="517"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607" t="s">
        <v>1485</v>
      </c>
      <c r="B8" s="14" t="s">
        <v>1486</v>
      </c>
      <c r="C8" s="14" t="s">
        <v>1487</v>
      </c>
      <c r="D8" s="19">
        <v>9.6</v>
      </c>
      <c r="E8" s="19">
        <v>1</v>
      </c>
      <c r="F8" s="9">
        <v>59</v>
      </c>
      <c r="G8" s="9">
        <v>48</v>
      </c>
      <c r="H8" s="14" t="s">
        <v>1488</v>
      </c>
      <c r="I8" s="104">
        <v>16</v>
      </c>
      <c r="J8" s="35" t="s">
        <v>36</v>
      </c>
      <c r="K8" s="35">
        <v>76</v>
      </c>
      <c r="L8" s="9">
        <v>21</v>
      </c>
      <c r="M8" s="35"/>
      <c r="N8" s="517" t="s">
        <v>27</v>
      </c>
      <c r="O8" s="101"/>
      <c r="P8" s="101"/>
      <c r="Q8" s="101"/>
      <c r="R8" s="101"/>
      <c r="S8" s="101"/>
      <c r="T8" s="101"/>
      <c r="U8" s="101"/>
      <c r="V8" s="101"/>
      <c r="W8" s="101"/>
      <c r="X8" s="101"/>
      <c r="Y8" s="101"/>
      <c r="Z8" s="101"/>
      <c r="AA8" s="101"/>
      <c r="AB8" s="101"/>
      <c r="AC8" s="101"/>
      <c r="AD8" s="101"/>
      <c r="AE8" s="101"/>
      <c r="AF8" s="101"/>
      <c r="AG8" s="101"/>
      <c r="AH8" s="101"/>
    </row>
    <row r="9" spans="1:34" ht="26.4">
      <c r="A9" s="607" t="s">
        <v>1489</v>
      </c>
      <c r="B9" s="14" t="s">
        <v>1490</v>
      </c>
      <c r="C9" s="14" t="s">
        <v>1185</v>
      </c>
      <c r="D9" s="19">
        <v>0.5</v>
      </c>
      <c r="E9" s="19">
        <v>1</v>
      </c>
      <c r="F9" s="9">
        <v>196</v>
      </c>
      <c r="G9" s="9">
        <v>40</v>
      </c>
      <c r="H9" s="14" t="s">
        <v>1491</v>
      </c>
      <c r="I9" s="104">
        <v>35.299999999999997</v>
      </c>
      <c r="J9" s="9"/>
      <c r="K9" s="9"/>
      <c r="L9" s="9"/>
      <c r="M9" s="35"/>
      <c r="N9" s="283" t="s">
        <v>1458</v>
      </c>
    </row>
    <row r="10" spans="1:34" ht="39.6">
      <c r="A10" s="608" t="s">
        <v>1492</v>
      </c>
      <c r="B10" s="272" t="s">
        <v>1493</v>
      </c>
      <c r="C10" s="272" t="s">
        <v>1494</v>
      </c>
      <c r="D10" s="271">
        <v>20</v>
      </c>
      <c r="E10" s="271">
        <v>26</v>
      </c>
      <c r="F10" s="271" t="s">
        <v>1495</v>
      </c>
      <c r="G10" s="271" t="s">
        <v>1496</v>
      </c>
      <c r="H10" s="272" t="s">
        <v>1497</v>
      </c>
      <c r="I10" s="271">
        <v>16.5</v>
      </c>
      <c r="J10" s="609"/>
      <c r="K10" s="609"/>
      <c r="L10" s="609"/>
      <c r="M10" s="609"/>
      <c r="N10" s="284" t="s">
        <v>1458</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800" t="s">
        <v>1566</v>
      </c>
      <c r="B1" s="801"/>
      <c r="C1" s="801"/>
      <c r="D1" s="801"/>
      <c r="E1" s="801"/>
      <c r="F1" s="801"/>
      <c r="G1" s="801"/>
      <c r="H1" s="801"/>
      <c r="I1" s="801"/>
      <c r="J1" s="801"/>
      <c r="K1" s="801"/>
      <c r="L1" s="801"/>
      <c r="M1" s="801"/>
      <c r="N1" s="802"/>
    </row>
    <row r="2" spans="1:34" ht="39.6">
      <c r="A2" s="447" t="s">
        <v>1</v>
      </c>
      <c r="B2" s="1" t="s">
        <v>2</v>
      </c>
      <c r="C2" s="1" t="s">
        <v>3</v>
      </c>
      <c r="D2" s="1" t="s">
        <v>4</v>
      </c>
      <c r="E2" s="1" t="s">
        <v>744</v>
      </c>
      <c r="F2" s="1" t="s">
        <v>5</v>
      </c>
      <c r="G2" s="1" t="s">
        <v>6</v>
      </c>
      <c r="H2" s="1" t="s">
        <v>7</v>
      </c>
      <c r="I2" s="1" t="s">
        <v>8</v>
      </c>
      <c r="J2" s="1" t="s">
        <v>9</v>
      </c>
      <c r="K2" s="1" t="s">
        <v>10</v>
      </c>
      <c r="L2" s="1" t="s">
        <v>11</v>
      </c>
      <c r="M2" s="1" t="s">
        <v>12</v>
      </c>
      <c r="N2" s="446"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47">
        <v>1</v>
      </c>
      <c r="B4" s="1">
        <v>2</v>
      </c>
      <c r="C4" s="1">
        <v>3</v>
      </c>
      <c r="D4" s="1">
        <v>4</v>
      </c>
      <c r="E4" s="1">
        <v>5</v>
      </c>
      <c r="F4" s="1">
        <v>6</v>
      </c>
      <c r="G4" s="1">
        <v>7</v>
      </c>
      <c r="H4" s="1">
        <v>8</v>
      </c>
      <c r="I4" s="1">
        <v>9</v>
      </c>
      <c r="J4" s="1">
        <v>10</v>
      </c>
      <c r="K4" s="1">
        <v>11</v>
      </c>
      <c r="L4" s="1">
        <v>12</v>
      </c>
      <c r="M4" s="1">
        <v>13</v>
      </c>
      <c r="N4" s="446">
        <v>14</v>
      </c>
    </row>
    <row r="5" spans="1:34" s="45" customFormat="1" ht="27" customHeight="1">
      <c r="A5" s="610" t="s">
        <v>1567</v>
      </c>
      <c r="B5" s="4" t="s">
        <v>1568</v>
      </c>
      <c r="C5" s="92" t="s">
        <v>1569</v>
      </c>
      <c r="D5" s="4">
        <v>0.35</v>
      </c>
      <c r="E5" s="4">
        <v>1</v>
      </c>
      <c r="F5" s="4">
        <v>281</v>
      </c>
      <c r="G5" s="4">
        <v>35</v>
      </c>
      <c r="H5" s="92" t="s">
        <v>1570</v>
      </c>
      <c r="I5" s="4">
        <v>8.5</v>
      </c>
      <c r="J5" s="4" t="s">
        <v>1571</v>
      </c>
      <c r="K5" s="4">
        <v>50</v>
      </c>
      <c r="L5" s="4">
        <v>5.5</v>
      </c>
      <c r="M5" s="1" t="s">
        <v>50</v>
      </c>
      <c r="N5" s="517" t="s">
        <v>1554</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1572</v>
      </c>
      <c r="B6" s="35" t="s">
        <v>1573</v>
      </c>
      <c r="C6" s="108" t="s">
        <v>1155</v>
      </c>
      <c r="D6" s="35">
        <v>0.5</v>
      </c>
      <c r="E6" s="35">
        <v>1</v>
      </c>
      <c r="F6" s="109" t="s">
        <v>1574</v>
      </c>
      <c r="G6" s="9">
        <v>23.7</v>
      </c>
      <c r="H6" s="35" t="s">
        <v>1575</v>
      </c>
      <c r="I6" s="35">
        <v>16</v>
      </c>
      <c r="J6" s="35" t="s">
        <v>1576</v>
      </c>
      <c r="K6" s="35">
        <v>40</v>
      </c>
      <c r="L6" s="91" t="s">
        <v>50</v>
      </c>
      <c r="M6" s="35" t="s">
        <v>50</v>
      </c>
      <c r="N6" s="355" t="s">
        <v>1577</v>
      </c>
      <c r="O6" s="44"/>
      <c r="P6" s="44"/>
      <c r="Q6" s="44"/>
      <c r="R6" s="44"/>
      <c r="S6" s="44"/>
      <c r="T6" s="44"/>
      <c r="U6" s="44"/>
      <c r="V6" s="44"/>
      <c r="W6" s="44"/>
      <c r="X6" s="44"/>
      <c r="Y6" s="44"/>
      <c r="Z6" s="44"/>
      <c r="AA6" s="44"/>
      <c r="AB6" s="44"/>
      <c r="AC6" s="44"/>
      <c r="AD6" s="44"/>
      <c r="AE6" s="44"/>
      <c r="AF6" s="44"/>
      <c r="AG6" s="44"/>
      <c r="AH6" s="44"/>
    </row>
    <row r="7" spans="1:34">
      <c r="A7" s="520" t="s">
        <v>1578</v>
      </c>
      <c r="B7" s="42" t="s">
        <v>1573</v>
      </c>
      <c r="C7" s="611" t="s">
        <v>34</v>
      </c>
      <c r="D7" s="42">
        <v>0.5</v>
      </c>
      <c r="E7" s="42">
        <v>1</v>
      </c>
      <c r="F7" s="42" t="s">
        <v>1579</v>
      </c>
      <c r="G7" s="41">
        <v>30</v>
      </c>
      <c r="H7" s="42" t="s">
        <v>1580</v>
      </c>
      <c r="I7" s="42">
        <v>14</v>
      </c>
      <c r="J7" s="42" t="s">
        <v>1576</v>
      </c>
      <c r="K7" s="42">
        <v>45</v>
      </c>
      <c r="L7" s="42" t="s">
        <v>50</v>
      </c>
      <c r="M7" s="42" t="s">
        <v>50</v>
      </c>
      <c r="N7" s="528" t="s">
        <v>1577</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1873</v>
      </c>
      <c r="B5" s="141" t="s">
        <v>1890</v>
      </c>
      <c r="C5" s="142" t="s">
        <v>1761</v>
      </c>
      <c r="D5" s="140">
        <v>0.5</v>
      </c>
      <c r="E5" s="140">
        <v>2</v>
      </c>
      <c r="F5" s="140">
        <v>334</v>
      </c>
      <c r="G5" s="140">
        <v>40</v>
      </c>
      <c r="H5" s="141" t="s">
        <v>1872</v>
      </c>
      <c r="I5" s="140">
        <v>39</v>
      </c>
      <c r="J5" s="140" t="s">
        <v>50</v>
      </c>
      <c r="K5" s="140">
        <v>55</v>
      </c>
      <c r="L5" s="140"/>
      <c r="M5" s="140"/>
      <c r="N5" s="579" t="s">
        <v>967</v>
      </c>
    </row>
    <row r="6" spans="1:14" ht="15.6">
      <c r="A6" s="584" t="s">
        <v>1861</v>
      </c>
      <c r="B6" s="585" t="s">
        <v>1891</v>
      </c>
      <c r="C6" s="585" t="s">
        <v>1126</v>
      </c>
      <c r="D6" s="175">
        <v>25</v>
      </c>
      <c r="E6" s="175">
        <v>1</v>
      </c>
      <c r="F6" s="175">
        <v>360</v>
      </c>
      <c r="G6" s="175">
        <v>40</v>
      </c>
      <c r="H6" s="585" t="s">
        <v>910</v>
      </c>
      <c r="I6" s="175">
        <v>6.7</v>
      </c>
      <c r="J6" s="175" t="s">
        <v>1392</v>
      </c>
      <c r="K6" s="175">
        <v>55</v>
      </c>
      <c r="L6" s="175"/>
      <c r="M6" s="175"/>
      <c r="N6" s="586" t="s">
        <v>967</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833" t="s">
        <v>1221</v>
      </c>
      <c r="B1" s="833"/>
      <c r="C1" s="833"/>
      <c r="D1" s="833"/>
      <c r="E1" s="833"/>
      <c r="F1" s="833"/>
      <c r="G1" s="833"/>
      <c r="H1" s="833"/>
      <c r="I1" s="833"/>
      <c r="J1" s="833"/>
      <c r="K1" s="833"/>
      <c r="L1" s="833"/>
      <c r="M1" s="833"/>
      <c r="N1" s="833"/>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c r="A3" s="484" t="s">
        <v>14</v>
      </c>
      <c r="B3" s="61" t="s">
        <v>15</v>
      </c>
      <c r="C3" s="61"/>
      <c r="D3" s="61" t="s">
        <v>16</v>
      </c>
      <c r="E3" s="61" t="s">
        <v>17</v>
      </c>
      <c r="F3" s="61" t="s">
        <v>18</v>
      </c>
      <c r="G3" s="61" t="s">
        <v>19</v>
      </c>
      <c r="H3" s="61" t="s">
        <v>19</v>
      </c>
      <c r="I3" s="61" t="s">
        <v>20</v>
      </c>
      <c r="J3" s="61"/>
      <c r="K3" s="61" t="s">
        <v>19</v>
      </c>
      <c r="L3" s="61" t="s">
        <v>20</v>
      </c>
      <c r="M3" s="61" t="s">
        <v>20</v>
      </c>
      <c r="N3" s="487" t="s">
        <v>21</v>
      </c>
    </row>
    <row r="4" spans="1:14">
      <c r="A4" s="483">
        <v>1</v>
      </c>
      <c r="B4" s="60">
        <v>2</v>
      </c>
      <c r="C4" s="60">
        <v>3</v>
      </c>
      <c r="D4" s="60">
        <v>4</v>
      </c>
      <c r="E4" s="60">
        <v>5</v>
      </c>
      <c r="F4" s="60">
        <v>6</v>
      </c>
      <c r="G4" s="60">
        <v>7</v>
      </c>
      <c r="H4" s="60">
        <v>8</v>
      </c>
      <c r="I4" s="60">
        <v>9</v>
      </c>
      <c r="J4" s="60">
        <v>10</v>
      </c>
      <c r="K4" s="60">
        <v>11</v>
      </c>
      <c r="L4" s="60">
        <v>12</v>
      </c>
      <c r="M4" s="60">
        <v>13</v>
      </c>
      <c r="N4" s="486">
        <v>14</v>
      </c>
    </row>
    <row r="5" spans="1:14" ht="26.4">
      <c r="A5" s="484" t="s">
        <v>1047</v>
      </c>
      <c r="B5" s="61" t="s">
        <v>1048</v>
      </c>
      <c r="C5" s="64" t="s">
        <v>1049</v>
      </c>
      <c r="D5" s="61">
        <v>25</v>
      </c>
      <c r="E5" s="61">
        <v>1</v>
      </c>
      <c r="F5" s="70" t="s">
        <v>1222</v>
      </c>
      <c r="G5" s="61">
        <v>33</v>
      </c>
      <c r="H5" s="70" t="s">
        <v>1223</v>
      </c>
      <c r="I5" s="70">
        <v>9</v>
      </c>
      <c r="J5" s="61" t="s">
        <v>792</v>
      </c>
      <c r="K5" s="61">
        <v>48</v>
      </c>
      <c r="L5" s="6" t="s">
        <v>63</v>
      </c>
      <c r="M5" s="6" t="s">
        <v>63</v>
      </c>
      <c r="N5" s="487" t="s">
        <v>1224</v>
      </c>
    </row>
    <row r="6" spans="1:14" ht="26.4">
      <c r="A6" s="484" t="s">
        <v>1051</v>
      </c>
      <c r="B6" s="61" t="s">
        <v>1225</v>
      </c>
      <c r="C6" s="62" t="s">
        <v>1053</v>
      </c>
      <c r="D6" s="61">
        <v>8</v>
      </c>
      <c r="E6" s="61">
        <v>1</v>
      </c>
      <c r="F6" s="61">
        <v>206</v>
      </c>
      <c r="G6" s="61">
        <v>32</v>
      </c>
      <c r="H6" s="61" t="s">
        <v>1080</v>
      </c>
      <c r="I6" s="61">
        <v>3</v>
      </c>
      <c r="J6" s="61" t="s">
        <v>792</v>
      </c>
      <c r="K6" s="61">
        <v>47</v>
      </c>
      <c r="L6" s="6" t="s">
        <v>63</v>
      </c>
      <c r="M6" s="6" t="s">
        <v>63</v>
      </c>
      <c r="N6" s="487" t="s">
        <v>1224</v>
      </c>
    </row>
    <row r="7" spans="1:14" ht="39.6">
      <c r="A7" s="484" t="s">
        <v>1081</v>
      </c>
      <c r="B7" s="61" t="s">
        <v>1082</v>
      </c>
      <c r="C7" s="61" t="s">
        <v>1083</v>
      </c>
      <c r="D7" s="61">
        <v>1</v>
      </c>
      <c r="E7" s="61">
        <v>1</v>
      </c>
      <c r="F7" s="61">
        <v>110</v>
      </c>
      <c r="G7" s="61">
        <v>27</v>
      </c>
      <c r="H7" s="61" t="s">
        <v>1084</v>
      </c>
      <c r="I7" s="61">
        <v>9</v>
      </c>
      <c r="J7" s="61" t="s">
        <v>1085</v>
      </c>
      <c r="K7" s="61">
        <v>42</v>
      </c>
      <c r="L7" s="6" t="s">
        <v>63</v>
      </c>
      <c r="M7" s="6" t="s">
        <v>63</v>
      </c>
      <c r="N7" s="487" t="s">
        <v>1224</v>
      </c>
    </row>
    <row r="8" spans="1:14" ht="52.8">
      <c r="A8" s="612" t="s">
        <v>1055</v>
      </c>
      <c r="B8" s="499">
        <v>5215</v>
      </c>
      <c r="C8" s="499" t="s">
        <v>1056</v>
      </c>
      <c r="D8" s="499">
        <v>0.1</v>
      </c>
      <c r="E8" s="499">
        <v>1</v>
      </c>
      <c r="F8" s="499" t="s">
        <v>1226</v>
      </c>
      <c r="G8" s="499">
        <v>30</v>
      </c>
      <c r="H8" s="499" t="s">
        <v>1058</v>
      </c>
      <c r="I8" s="499">
        <v>17</v>
      </c>
      <c r="J8" s="499" t="s">
        <v>1059</v>
      </c>
      <c r="K8" s="499">
        <v>45</v>
      </c>
      <c r="L8" s="277" t="s">
        <v>63</v>
      </c>
      <c r="M8" s="277" t="s">
        <v>63</v>
      </c>
      <c r="N8" s="500"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803" t="s">
        <v>1706</v>
      </c>
      <c r="B1" s="803"/>
      <c r="C1" s="803"/>
      <c r="D1" s="803"/>
      <c r="E1" s="803"/>
      <c r="F1" s="803"/>
      <c r="G1" s="803"/>
      <c r="H1" s="803"/>
      <c r="I1" s="803"/>
      <c r="J1" s="803"/>
      <c r="K1" s="803"/>
      <c r="L1" s="803"/>
      <c r="M1" s="803"/>
      <c r="N1" s="803"/>
    </row>
    <row r="2" spans="1:14" ht="39.6">
      <c r="A2" s="270" t="s">
        <v>1</v>
      </c>
      <c r="B2" s="172" t="s">
        <v>2</v>
      </c>
      <c r="C2" s="172" t="s">
        <v>3</v>
      </c>
      <c r="D2" s="172" t="s">
        <v>4</v>
      </c>
      <c r="E2" s="172" t="s">
        <v>744</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780</v>
      </c>
      <c r="B5" s="12" t="s">
        <v>839</v>
      </c>
      <c r="C5" s="5" t="s">
        <v>24</v>
      </c>
      <c r="D5" s="50">
        <v>1</v>
      </c>
      <c r="E5" s="5">
        <v>1</v>
      </c>
      <c r="F5" s="5" t="s">
        <v>840</v>
      </c>
      <c r="G5" s="5">
        <v>39</v>
      </c>
      <c r="H5" s="5" t="s">
        <v>783</v>
      </c>
      <c r="I5" s="136">
        <v>40.4</v>
      </c>
      <c r="J5" s="5" t="s">
        <v>784</v>
      </c>
      <c r="K5" s="5">
        <v>49</v>
      </c>
      <c r="L5" s="4" t="s">
        <v>63</v>
      </c>
      <c r="M5" s="4" t="s">
        <v>63</v>
      </c>
      <c r="N5" s="289" t="s">
        <v>967</v>
      </c>
    </row>
    <row r="6" spans="1:14" s="34" customFormat="1" ht="26.4">
      <c r="A6" s="157" t="s">
        <v>780</v>
      </c>
      <c r="B6" s="12" t="s">
        <v>841</v>
      </c>
      <c r="C6" s="5" t="s">
        <v>24</v>
      </c>
      <c r="D6" s="50">
        <v>1</v>
      </c>
      <c r="E6" s="5">
        <v>1</v>
      </c>
      <c r="F6" s="5" t="s">
        <v>840</v>
      </c>
      <c r="G6" s="5">
        <v>36.5</v>
      </c>
      <c r="H6" s="5" t="s">
        <v>783</v>
      </c>
      <c r="I6" s="136">
        <v>40.4</v>
      </c>
      <c r="J6" s="5" t="s">
        <v>784</v>
      </c>
      <c r="K6" s="5">
        <v>49</v>
      </c>
      <c r="L6" s="4" t="s">
        <v>63</v>
      </c>
      <c r="M6" s="4" t="s">
        <v>63</v>
      </c>
      <c r="N6" s="289" t="s">
        <v>967</v>
      </c>
    </row>
    <row r="7" spans="1:14" s="34" customFormat="1" ht="26.4">
      <c r="A7" s="157" t="s">
        <v>780</v>
      </c>
      <c r="B7" s="12" t="s">
        <v>839</v>
      </c>
      <c r="C7" s="5" t="s">
        <v>24</v>
      </c>
      <c r="D7" s="50">
        <v>1</v>
      </c>
      <c r="E7" s="5">
        <v>1</v>
      </c>
      <c r="F7" s="135" t="s">
        <v>842</v>
      </c>
      <c r="G7" s="5">
        <v>41</v>
      </c>
      <c r="H7" s="5" t="s">
        <v>787</v>
      </c>
      <c r="I7" s="136">
        <v>40.4</v>
      </c>
      <c r="J7" s="5" t="s">
        <v>784</v>
      </c>
      <c r="K7" s="5">
        <v>49</v>
      </c>
      <c r="L7" s="4" t="s">
        <v>63</v>
      </c>
      <c r="M7" s="4" t="s">
        <v>63</v>
      </c>
      <c r="N7" s="289" t="s">
        <v>967</v>
      </c>
    </row>
    <row r="8" spans="1:14" s="34" customFormat="1" ht="26.4">
      <c r="A8" s="157" t="s">
        <v>780</v>
      </c>
      <c r="B8" s="12" t="s">
        <v>841</v>
      </c>
      <c r="C8" s="5" t="s">
        <v>24</v>
      </c>
      <c r="D8" s="50">
        <v>1</v>
      </c>
      <c r="E8" s="5">
        <v>1</v>
      </c>
      <c r="F8" s="135" t="s">
        <v>842</v>
      </c>
      <c r="G8" s="5">
        <v>36</v>
      </c>
      <c r="H8" s="5" t="s">
        <v>783</v>
      </c>
      <c r="I8" s="136">
        <v>40.4</v>
      </c>
      <c r="J8" s="5" t="s">
        <v>784</v>
      </c>
      <c r="K8" s="5">
        <v>49</v>
      </c>
      <c r="L8" s="4" t="s">
        <v>63</v>
      </c>
      <c r="M8" s="4" t="s">
        <v>63</v>
      </c>
      <c r="N8" s="289" t="s">
        <v>967</v>
      </c>
    </row>
    <row r="9" spans="1:14" ht="15.6">
      <c r="A9" s="300" t="s">
        <v>788</v>
      </c>
      <c r="B9" s="137" t="s">
        <v>789</v>
      </c>
      <c r="C9" s="50" t="s">
        <v>34</v>
      </c>
      <c r="D9" s="50">
        <v>0.1</v>
      </c>
      <c r="E9" s="50">
        <v>1</v>
      </c>
      <c r="F9" s="5" t="s">
        <v>790</v>
      </c>
      <c r="G9" s="50">
        <v>15</v>
      </c>
      <c r="H9" s="50" t="s">
        <v>791</v>
      </c>
      <c r="I9" s="50"/>
      <c r="J9" s="50" t="s">
        <v>792</v>
      </c>
      <c r="K9" s="50">
        <v>30</v>
      </c>
      <c r="L9" s="4" t="s">
        <v>63</v>
      </c>
      <c r="M9" s="4" t="s">
        <v>63</v>
      </c>
      <c r="N9" s="289" t="s">
        <v>967</v>
      </c>
    </row>
    <row r="10" spans="1:14" ht="15.6">
      <c r="A10" s="300" t="s">
        <v>793</v>
      </c>
      <c r="B10" s="137" t="s">
        <v>843</v>
      </c>
      <c r="C10" s="50" t="s">
        <v>795</v>
      </c>
      <c r="D10" s="50">
        <v>2</v>
      </c>
      <c r="E10" s="50">
        <v>1</v>
      </c>
      <c r="F10" s="5" t="s">
        <v>796</v>
      </c>
      <c r="G10" s="50">
        <v>41</v>
      </c>
      <c r="H10" s="5" t="s">
        <v>797</v>
      </c>
      <c r="I10" s="50">
        <v>3</v>
      </c>
      <c r="J10" s="50" t="s">
        <v>770</v>
      </c>
      <c r="K10" s="50">
        <v>50</v>
      </c>
      <c r="L10" s="50">
        <v>2.0299999999999998</v>
      </c>
      <c r="M10" s="4" t="s">
        <v>63</v>
      </c>
      <c r="N10" s="289" t="s">
        <v>1705</v>
      </c>
    </row>
    <row r="11" spans="1:14" ht="15.6">
      <c r="A11" s="300" t="s">
        <v>799</v>
      </c>
      <c r="B11" s="138" t="s">
        <v>844</v>
      </c>
      <c r="C11" s="5" t="s">
        <v>801</v>
      </c>
      <c r="D11" s="50">
        <v>5</v>
      </c>
      <c r="E11" s="50">
        <v>1</v>
      </c>
      <c r="F11" s="5" t="s">
        <v>796</v>
      </c>
      <c r="G11" s="50">
        <v>41</v>
      </c>
      <c r="H11" s="5" t="s">
        <v>802</v>
      </c>
      <c r="I11" s="50">
        <v>6</v>
      </c>
      <c r="J11" s="6" t="s">
        <v>803</v>
      </c>
      <c r="K11" s="50">
        <v>48</v>
      </c>
      <c r="L11" s="50">
        <v>1.4</v>
      </c>
      <c r="M11" s="4" t="s">
        <v>63</v>
      </c>
      <c r="N11" s="289" t="s">
        <v>967</v>
      </c>
    </row>
    <row r="12" spans="1:14" ht="15.6">
      <c r="A12" s="300" t="s">
        <v>804</v>
      </c>
      <c r="B12" s="4" t="s">
        <v>63</v>
      </c>
      <c r="C12" s="4" t="s">
        <v>63</v>
      </c>
      <c r="D12" s="4" t="s">
        <v>63</v>
      </c>
      <c r="E12" s="4" t="s">
        <v>63</v>
      </c>
      <c r="F12" s="5" t="s">
        <v>796</v>
      </c>
      <c r="G12" s="50">
        <v>41</v>
      </c>
      <c r="H12" s="5" t="s">
        <v>797</v>
      </c>
      <c r="I12" s="4" t="s">
        <v>63</v>
      </c>
      <c r="J12" s="50" t="s">
        <v>792</v>
      </c>
      <c r="K12" s="50">
        <v>48</v>
      </c>
      <c r="L12" s="50"/>
      <c r="M12" s="4" t="s">
        <v>63</v>
      </c>
      <c r="N12" s="289" t="s">
        <v>967</v>
      </c>
    </row>
    <row r="13" spans="1:14" ht="26.4">
      <c r="A13" s="300" t="s">
        <v>805</v>
      </c>
      <c r="B13" s="5" t="s">
        <v>845</v>
      </c>
      <c r="C13" s="50" t="s">
        <v>755</v>
      </c>
      <c r="D13" s="50">
        <v>25</v>
      </c>
      <c r="E13" s="50">
        <v>1</v>
      </c>
      <c r="F13" s="5" t="s">
        <v>796</v>
      </c>
      <c r="G13" s="50">
        <v>41</v>
      </c>
      <c r="H13" s="50" t="s">
        <v>807</v>
      </c>
      <c r="I13" s="50">
        <v>10</v>
      </c>
      <c r="J13" s="50" t="s">
        <v>808</v>
      </c>
      <c r="K13" s="50">
        <v>48</v>
      </c>
      <c r="L13" s="50">
        <v>1.5</v>
      </c>
      <c r="M13" s="4" t="s">
        <v>63</v>
      </c>
      <c r="N13" s="289" t="s">
        <v>967</v>
      </c>
    </row>
    <row r="14" spans="1:14" ht="26.4">
      <c r="A14" s="300" t="s">
        <v>805</v>
      </c>
      <c r="B14" s="5" t="s">
        <v>846</v>
      </c>
      <c r="C14" s="50" t="s">
        <v>755</v>
      </c>
      <c r="D14" s="50">
        <v>25</v>
      </c>
      <c r="E14" s="50">
        <v>1</v>
      </c>
      <c r="F14" s="5" t="s">
        <v>796</v>
      </c>
      <c r="G14" s="50">
        <v>41</v>
      </c>
      <c r="H14" s="50" t="s">
        <v>807</v>
      </c>
      <c r="I14" s="50">
        <v>10</v>
      </c>
      <c r="J14" s="50" t="s">
        <v>808</v>
      </c>
      <c r="K14" s="50">
        <v>48</v>
      </c>
      <c r="L14" s="50">
        <v>1.5</v>
      </c>
      <c r="M14" s="4" t="s">
        <v>63</v>
      </c>
      <c r="N14" s="289" t="s">
        <v>967</v>
      </c>
    </row>
    <row r="15" spans="1:14" ht="24" customHeight="1">
      <c r="A15" s="300" t="s">
        <v>814</v>
      </c>
      <c r="B15" s="5" t="s">
        <v>1703</v>
      </c>
      <c r="C15" s="50" t="s">
        <v>764</v>
      </c>
      <c r="D15" s="50">
        <v>1</v>
      </c>
      <c r="E15" s="50">
        <v>1</v>
      </c>
      <c r="F15" s="5" t="s">
        <v>847</v>
      </c>
      <c r="G15" s="50">
        <v>30</v>
      </c>
      <c r="H15" s="5" t="s">
        <v>813</v>
      </c>
      <c r="I15" s="50">
        <v>7</v>
      </c>
      <c r="J15" s="50" t="s">
        <v>770</v>
      </c>
      <c r="K15" s="50">
        <v>40</v>
      </c>
      <c r="L15" s="4" t="s">
        <v>63</v>
      </c>
      <c r="M15" s="4" t="s">
        <v>63</v>
      </c>
      <c r="N15" s="289" t="s">
        <v>766</v>
      </c>
    </row>
    <row r="16" spans="1:14" ht="15.6">
      <c r="A16" s="300" t="s">
        <v>848</v>
      </c>
      <c r="B16" s="5" t="s">
        <v>849</v>
      </c>
      <c r="C16" s="50" t="s">
        <v>850</v>
      </c>
      <c r="D16" s="50">
        <v>25</v>
      </c>
      <c r="E16" s="50">
        <v>1</v>
      </c>
      <c r="F16" s="5" t="s">
        <v>796</v>
      </c>
      <c r="G16" s="50">
        <v>41</v>
      </c>
      <c r="H16" s="5" t="s">
        <v>851</v>
      </c>
      <c r="I16" s="50">
        <v>3</v>
      </c>
      <c r="J16" s="50" t="s">
        <v>792</v>
      </c>
      <c r="K16" s="50">
        <v>35</v>
      </c>
      <c r="L16" s="50">
        <v>7</v>
      </c>
      <c r="M16" s="4" t="s">
        <v>63</v>
      </c>
      <c r="N16" s="289" t="s">
        <v>967</v>
      </c>
    </row>
    <row r="17" spans="1:14" ht="39.6">
      <c r="A17" s="300" t="s">
        <v>852</v>
      </c>
      <c r="B17" s="5" t="s">
        <v>853</v>
      </c>
      <c r="C17" s="50" t="s">
        <v>854</v>
      </c>
      <c r="D17" s="50">
        <v>0.15</v>
      </c>
      <c r="E17" s="50">
        <v>1</v>
      </c>
      <c r="F17" s="5" t="s">
        <v>855</v>
      </c>
      <c r="G17" s="50">
        <v>21.5</v>
      </c>
      <c r="H17" s="5" t="s">
        <v>856</v>
      </c>
      <c r="I17" s="50">
        <v>30</v>
      </c>
      <c r="J17" s="50" t="s">
        <v>857</v>
      </c>
      <c r="K17" s="50">
        <v>31</v>
      </c>
      <c r="L17" s="4" t="s">
        <v>63</v>
      </c>
      <c r="M17" s="4" t="s">
        <v>63</v>
      </c>
      <c r="N17" s="289" t="s">
        <v>858</v>
      </c>
    </row>
    <row r="18" spans="1:14" ht="26.4">
      <c r="A18" s="300" t="s">
        <v>819</v>
      </c>
      <c r="B18" s="4" t="s">
        <v>63</v>
      </c>
      <c r="C18" s="4" t="s">
        <v>63</v>
      </c>
      <c r="D18" s="4" t="s">
        <v>63</v>
      </c>
      <c r="E18" s="50">
        <v>2</v>
      </c>
      <c r="F18" s="5" t="s">
        <v>859</v>
      </c>
      <c r="G18" s="50">
        <v>37.700000000000003</v>
      </c>
      <c r="H18" s="4" t="s">
        <v>1697</v>
      </c>
      <c r="I18" s="4" t="s">
        <v>63</v>
      </c>
      <c r="J18" s="5" t="s">
        <v>772</v>
      </c>
      <c r="K18" s="50">
        <v>64</v>
      </c>
      <c r="L18" s="4" t="s">
        <v>63</v>
      </c>
      <c r="M18" s="4" t="s">
        <v>63</v>
      </c>
      <c r="N18" s="289" t="s">
        <v>773</v>
      </c>
    </row>
    <row r="19" spans="1:14" ht="26.4">
      <c r="A19" s="300" t="s">
        <v>819</v>
      </c>
      <c r="B19" s="4" t="s">
        <v>63</v>
      </c>
      <c r="C19" s="4" t="s">
        <v>63</v>
      </c>
      <c r="D19" s="4" t="s">
        <v>63</v>
      </c>
      <c r="E19" s="50">
        <v>2</v>
      </c>
      <c r="F19" s="5" t="s">
        <v>840</v>
      </c>
      <c r="G19" s="50">
        <v>28</v>
      </c>
      <c r="H19" s="4" t="s">
        <v>1697</v>
      </c>
      <c r="I19" s="4" t="s">
        <v>63</v>
      </c>
      <c r="J19" s="5" t="s">
        <v>772</v>
      </c>
      <c r="K19" s="50">
        <v>72</v>
      </c>
      <c r="L19" s="4" t="s">
        <v>63</v>
      </c>
      <c r="M19" s="4" t="s">
        <v>63</v>
      </c>
      <c r="N19" s="289" t="s">
        <v>773</v>
      </c>
    </row>
    <row r="20" spans="1:14" ht="19.5" customHeight="1">
      <c r="A20" s="300" t="s">
        <v>860</v>
      </c>
      <c r="B20" s="50" t="s">
        <v>861</v>
      </c>
      <c r="C20" s="50" t="s">
        <v>862</v>
      </c>
      <c r="D20" s="50">
        <v>0.1</v>
      </c>
      <c r="E20" s="50">
        <v>1</v>
      </c>
      <c r="F20" s="5" t="s">
        <v>863</v>
      </c>
      <c r="G20" s="50">
        <v>32</v>
      </c>
      <c r="H20" s="5" t="s">
        <v>1704</v>
      </c>
      <c r="I20" s="50">
        <v>41</v>
      </c>
      <c r="J20" s="50" t="s">
        <v>864</v>
      </c>
      <c r="K20" s="50">
        <v>60</v>
      </c>
      <c r="L20" s="4" t="s">
        <v>63</v>
      </c>
      <c r="M20" s="50">
        <v>0.1</v>
      </c>
      <c r="N20" s="289" t="s">
        <v>858</v>
      </c>
    </row>
    <row r="21" spans="1:14" ht="19.5" customHeight="1">
      <c r="A21" s="300" t="s">
        <v>865</v>
      </c>
      <c r="B21" s="50" t="s">
        <v>866</v>
      </c>
      <c r="C21" s="50" t="s">
        <v>867</v>
      </c>
      <c r="D21" s="50">
        <v>1</v>
      </c>
      <c r="E21" s="50">
        <v>1</v>
      </c>
      <c r="F21" s="5" t="s">
        <v>868</v>
      </c>
      <c r="G21" s="50">
        <v>36</v>
      </c>
      <c r="H21" s="50" t="s">
        <v>869</v>
      </c>
      <c r="I21" s="50">
        <v>38.5</v>
      </c>
      <c r="J21" s="50" t="s">
        <v>870</v>
      </c>
      <c r="K21" s="50">
        <v>75</v>
      </c>
      <c r="L21" s="4" t="s">
        <v>63</v>
      </c>
      <c r="M21" s="4" t="s">
        <v>63</v>
      </c>
      <c r="N21" s="289" t="s">
        <v>871</v>
      </c>
    </row>
    <row r="22" spans="1:14" ht="15.6">
      <c r="A22" s="301" t="s">
        <v>865</v>
      </c>
      <c r="B22" s="290" t="s">
        <v>872</v>
      </c>
      <c r="C22" s="290" t="s">
        <v>867</v>
      </c>
      <c r="D22" s="290">
        <v>1</v>
      </c>
      <c r="E22" s="290">
        <v>1</v>
      </c>
      <c r="F22" s="155" t="s">
        <v>873</v>
      </c>
      <c r="G22" s="290">
        <v>41</v>
      </c>
      <c r="H22" s="290" t="s">
        <v>874</v>
      </c>
      <c r="I22" s="290">
        <v>42</v>
      </c>
      <c r="J22" s="290" t="s">
        <v>870</v>
      </c>
      <c r="K22" s="290">
        <v>80</v>
      </c>
      <c r="L22" s="272" t="s">
        <v>63</v>
      </c>
      <c r="M22" s="272" t="s">
        <v>63</v>
      </c>
      <c r="N22" s="291" t="s">
        <v>871</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3304</v>
      </c>
      <c r="B1" s="826"/>
      <c r="C1" s="826"/>
      <c r="D1" s="826"/>
      <c r="E1" s="826"/>
      <c r="F1" s="826"/>
      <c r="G1" s="826"/>
      <c r="H1" s="826"/>
      <c r="I1" s="826"/>
      <c r="J1" s="826"/>
      <c r="K1" s="826"/>
      <c r="L1" s="826"/>
      <c r="M1" s="826"/>
      <c r="N1" s="826"/>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1787</v>
      </c>
      <c r="B5" s="585" t="s">
        <v>1786</v>
      </c>
      <c r="C5" s="582" t="s">
        <v>1761</v>
      </c>
      <c r="D5" s="175">
        <v>0.5</v>
      </c>
      <c r="E5" s="175">
        <v>2</v>
      </c>
      <c r="F5" s="175">
        <v>173</v>
      </c>
      <c r="G5" s="175">
        <v>35</v>
      </c>
      <c r="H5" s="585" t="s">
        <v>1785</v>
      </c>
      <c r="I5" s="175">
        <v>39</v>
      </c>
      <c r="J5" s="582" t="s">
        <v>50</v>
      </c>
      <c r="K5" s="582" t="s">
        <v>50</v>
      </c>
      <c r="L5" s="582"/>
      <c r="M5" s="582"/>
      <c r="N5" s="586" t="s">
        <v>967</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2508</v>
      </c>
      <c r="B1" s="826"/>
      <c r="C1" s="826"/>
      <c r="D1" s="826"/>
      <c r="E1" s="826"/>
      <c r="F1" s="826"/>
      <c r="G1" s="826"/>
      <c r="H1" s="826"/>
      <c r="I1" s="826"/>
      <c r="J1" s="826"/>
      <c r="K1" s="826"/>
      <c r="L1" s="826"/>
      <c r="M1" s="826"/>
      <c r="N1" s="826"/>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84"/>
      <c r="B5" s="585"/>
      <c r="C5" s="582"/>
      <c r="D5" s="175"/>
      <c r="E5" s="175"/>
      <c r="F5" s="175"/>
      <c r="G5" s="175"/>
      <c r="H5" s="585"/>
      <c r="I5" s="175"/>
      <c r="J5" s="582"/>
      <c r="K5" s="582"/>
      <c r="L5" s="582"/>
      <c r="M5" s="582"/>
      <c r="N5" s="586"/>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2508</v>
      </c>
      <c r="B1" s="826"/>
      <c r="C1" s="826"/>
      <c r="D1" s="826"/>
      <c r="E1" s="826"/>
      <c r="F1" s="826"/>
      <c r="G1" s="826"/>
      <c r="H1" s="826"/>
      <c r="I1" s="826"/>
      <c r="J1" s="826"/>
      <c r="K1" s="826"/>
      <c r="L1" s="826"/>
      <c r="M1" s="826"/>
      <c r="N1" s="826"/>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84"/>
      <c r="B5" s="585"/>
      <c r="C5" s="582"/>
      <c r="D5" s="175"/>
      <c r="E5" s="175"/>
      <c r="F5" s="175"/>
      <c r="G5" s="175"/>
      <c r="H5" s="585"/>
      <c r="I5" s="175"/>
      <c r="J5" s="582"/>
      <c r="K5" s="582"/>
      <c r="L5" s="582"/>
      <c r="M5" s="582"/>
      <c r="N5" s="586"/>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2508</v>
      </c>
      <c r="B1" s="826"/>
      <c r="C1" s="826"/>
      <c r="D1" s="826"/>
      <c r="E1" s="826"/>
      <c r="F1" s="826"/>
      <c r="G1" s="826"/>
      <c r="H1" s="826"/>
      <c r="I1" s="826"/>
      <c r="J1" s="826"/>
      <c r="K1" s="826"/>
      <c r="L1" s="826"/>
      <c r="M1" s="826"/>
      <c r="N1" s="826"/>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84"/>
      <c r="B5" s="585"/>
      <c r="C5" s="582"/>
      <c r="D5" s="175"/>
      <c r="E5" s="175"/>
      <c r="F5" s="175"/>
      <c r="G5" s="175"/>
      <c r="H5" s="585"/>
      <c r="I5" s="175"/>
      <c r="J5" s="582"/>
      <c r="K5" s="582"/>
      <c r="L5" s="582"/>
      <c r="M5" s="582"/>
      <c r="N5" s="586"/>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826" t="s">
        <v>3381</v>
      </c>
      <c r="B1" s="826"/>
      <c r="C1" s="826"/>
      <c r="D1" s="826"/>
      <c r="E1" s="826"/>
      <c r="F1" s="826"/>
      <c r="G1" s="826"/>
      <c r="H1" s="826"/>
      <c r="I1" s="826"/>
      <c r="J1" s="826"/>
      <c r="K1" s="826"/>
      <c r="L1" s="826"/>
      <c r="M1" s="826"/>
      <c r="N1" s="826"/>
    </row>
    <row r="2" spans="1:14" ht="39.6">
      <c r="A2" s="483" t="s">
        <v>1</v>
      </c>
      <c r="B2" s="60" t="s">
        <v>2</v>
      </c>
      <c r="C2" s="60" t="s">
        <v>3</v>
      </c>
      <c r="D2" s="60" t="s">
        <v>4</v>
      </c>
      <c r="E2" s="60" t="s">
        <v>744</v>
      </c>
      <c r="F2" s="60" t="s">
        <v>5</v>
      </c>
      <c r="G2" s="60" t="s">
        <v>6</v>
      </c>
      <c r="H2" s="60" t="s">
        <v>7</v>
      </c>
      <c r="I2" s="60" t="s">
        <v>8</v>
      </c>
      <c r="J2" s="60" t="s">
        <v>9</v>
      </c>
      <c r="K2" s="60" t="s">
        <v>10</v>
      </c>
      <c r="L2" s="60" t="s">
        <v>11</v>
      </c>
      <c r="M2" s="60" t="s">
        <v>12</v>
      </c>
      <c r="N2" s="486"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84" t="s">
        <v>3382</v>
      </c>
      <c r="B5" s="792"/>
      <c r="C5" s="793"/>
      <c r="D5" s="794"/>
      <c r="E5" s="794"/>
      <c r="F5" s="794"/>
      <c r="G5" s="794"/>
      <c r="H5" s="792"/>
      <c r="I5" s="794"/>
      <c r="J5" s="793"/>
      <c r="K5" s="793"/>
      <c r="L5" s="793"/>
      <c r="M5" s="793"/>
      <c r="N5" s="795"/>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9.6">
      <c r="A5" s="312" t="s">
        <v>1499</v>
      </c>
      <c r="B5" s="35" t="s">
        <v>1500</v>
      </c>
      <c r="C5" s="14" t="s">
        <v>2167</v>
      </c>
      <c r="D5" s="35">
        <v>0.01</v>
      </c>
      <c r="E5" s="35">
        <v>2</v>
      </c>
      <c r="F5" s="35">
        <v>36</v>
      </c>
      <c r="G5" s="9">
        <v>53.2</v>
      </c>
      <c r="H5" s="35" t="s">
        <v>2177</v>
      </c>
      <c r="I5" s="103">
        <v>30.6</v>
      </c>
      <c r="J5" s="35" t="s">
        <v>2169</v>
      </c>
      <c r="K5" s="35">
        <v>98</v>
      </c>
      <c r="L5" s="35"/>
      <c r="M5" s="35"/>
      <c r="N5" s="517" t="s">
        <v>59</v>
      </c>
    </row>
    <row r="6" spans="1:14" ht="39.6">
      <c r="A6" s="312" t="s">
        <v>1480</v>
      </c>
      <c r="B6" s="35" t="s">
        <v>1470</v>
      </c>
      <c r="C6" s="14" t="s">
        <v>2165</v>
      </c>
      <c r="D6" s="35">
        <v>0.01</v>
      </c>
      <c r="E6" s="35">
        <v>2</v>
      </c>
      <c r="F6" s="35">
        <v>20</v>
      </c>
      <c r="G6" s="9">
        <v>58.1</v>
      </c>
      <c r="H6" s="35" t="s">
        <v>2176</v>
      </c>
      <c r="I6" s="103">
        <v>36</v>
      </c>
      <c r="J6" s="35" t="s">
        <v>2169</v>
      </c>
      <c r="K6" s="35">
        <v>98</v>
      </c>
      <c r="L6" s="35"/>
      <c r="M6" s="35"/>
      <c r="N6" s="517" t="s">
        <v>59</v>
      </c>
    </row>
    <row r="7" spans="1:14" ht="39.6">
      <c r="A7" s="312" t="s">
        <v>2162</v>
      </c>
      <c r="B7" s="9" t="s">
        <v>2166</v>
      </c>
      <c r="C7" s="14" t="s">
        <v>2164</v>
      </c>
      <c r="D7" s="35">
        <v>0.5</v>
      </c>
      <c r="E7" s="35">
        <v>2</v>
      </c>
      <c r="F7" s="35">
        <v>286</v>
      </c>
      <c r="G7" s="9">
        <v>58.1</v>
      </c>
      <c r="H7" s="35" t="s">
        <v>2175</v>
      </c>
      <c r="I7" s="103">
        <v>30.4</v>
      </c>
      <c r="J7" s="35" t="s">
        <v>2168</v>
      </c>
      <c r="K7" s="35">
        <v>98</v>
      </c>
      <c r="L7" s="35"/>
      <c r="M7" s="35"/>
      <c r="N7" s="517" t="s">
        <v>27</v>
      </c>
    </row>
    <row r="8" spans="1:14" ht="39.6">
      <c r="A8" s="444" t="s">
        <v>2163</v>
      </c>
      <c r="B8" s="72" t="s">
        <v>1332</v>
      </c>
      <c r="C8" s="58" t="s">
        <v>902</v>
      </c>
      <c r="D8" s="6">
        <v>1</v>
      </c>
      <c r="E8" s="3">
        <v>2</v>
      </c>
      <c r="F8" s="5">
        <v>38</v>
      </c>
      <c r="G8" s="58">
        <v>58.1</v>
      </c>
      <c r="H8" s="4" t="s">
        <v>2174</v>
      </c>
      <c r="I8" s="58">
        <v>40.299999999999997</v>
      </c>
      <c r="J8" s="3" t="s">
        <v>784</v>
      </c>
      <c r="K8" s="5">
        <v>98</v>
      </c>
      <c r="L8" s="97"/>
      <c r="M8" s="58"/>
      <c r="N8" s="517" t="s">
        <v>27</v>
      </c>
    </row>
    <row r="9" spans="1:14" ht="39.6">
      <c r="A9" s="444" t="s">
        <v>2163</v>
      </c>
      <c r="B9" s="72" t="s">
        <v>1332</v>
      </c>
      <c r="C9" s="58" t="s">
        <v>902</v>
      </c>
      <c r="D9" s="7">
        <v>0.2</v>
      </c>
      <c r="E9" s="4">
        <v>2</v>
      </c>
      <c r="F9" s="5">
        <v>137</v>
      </c>
      <c r="G9" s="5">
        <v>58.1</v>
      </c>
      <c r="H9" s="4" t="s">
        <v>2178</v>
      </c>
      <c r="I9" s="58">
        <v>40.799999999999997</v>
      </c>
      <c r="J9" s="3" t="s">
        <v>784</v>
      </c>
      <c r="K9" s="5">
        <v>98</v>
      </c>
      <c r="L9" s="97"/>
      <c r="M9" s="58"/>
      <c r="N9" s="517" t="s">
        <v>27</v>
      </c>
    </row>
    <row r="10" spans="1:14" ht="69" customHeight="1">
      <c r="A10" s="501" t="s">
        <v>1391</v>
      </c>
      <c r="B10" s="61" t="s">
        <v>2172</v>
      </c>
      <c r="C10" s="6" t="s">
        <v>1011</v>
      </c>
      <c r="D10" s="6">
        <v>10</v>
      </c>
      <c r="E10" s="6">
        <v>4</v>
      </c>
      <c r="F10" s="6" t="s">
        <v>40</v>
      </c>
      <c r="G10" s="6">
        <v>60</v>
      </c>
      <c r="H10" s="3" t="s">
        <v>1398</v>
      </c>
      <c r="I10" s="6">
        <v>4</v>
      </c>
      <c r="J10" s="3" t="s">
        <v>2170</v>
      </c>
      <c r="K10" s="6">
        <v>40</v>
      </c>
      <c r="L10" s="98"/>
      <c r="M10" s="98"/>
      <c r="N10" s="517" t="s">
        <v>27</v>
      </c>
    </row>
    <row r="11" spans="1:14" ht="52.8">
      <c r="A11" s="613" t="s">
        <v>2171</v>
      </c>
      <c r="B11" s="499" t="s">
        <v>2173</v>
      </c>
      <c r="C11" s="277" t="s">
        <v>972</v>
      </c>
      <c r="D11" s="277">
        <v>40</v>
      </c>
      <c r="E11" s="277">
        <v>1</v>
      </c>
      <c r="F11" s="277" t="s">
        <v>40</v>
      </c>
      <c r="G11" s="277">
        <v>60</v>
      </c>
      <c r="H11" s="276" t="s">
        <v>899</v>
      </c>
      <c r="I11" s="277">
        <v>9</v>
      </c>
      <c r="J11" s="276" t="s">
        <v>2170</v>
      </c>
      <c r="K11" s="277">
        <v>40</v>
      </c>
      <c r="L11" s="511"/>
      <c r="M11" s="511"/>
      <c r="N11" s="519"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62.4">
      <c r="A5" s="575" t="s">
        <v>1882</v>
      </c>
      <c r="B5" s="141" t="s">
        <v>1892</v>
      </c>
      <c r="C5" s="149" t="s">
        <v>1877</v>
      </c>
      <c r="D5" s="140">
        <v>1</v>
      </c>
      <c r="E5" s="140">
        <v>2</v>
      </c>
      <c r="F5" s="140">
        <v>63</v>
      </c>
      <c r="G5" s="140">
        <v>30</v>
      </c>
      <c r="H5" s="141" t="s">
        <v>1353</v>
      </c>
      <c r="I5" s="140">
        <v>11</v>
      </c>
      <c r="J5" s="140" t="s">
        <v>50</v>
      </c>
      <c r="K5" s="140">
        <v>130</v>
      </c>
      <c r="L5" s="140"/>
      <c r="M5" s="140"/>
      <c r="N5" s="579" t="s">
        <v>967</v>
      </c>
    </row>
    <row r="6" spans="1:14" ht="62.4">
      <c r="A6" s="584" t="s">
        <v>1242</v>
      </c>
      <c r="B6" s="585" t="s">
        <v>1893</v>
      </c>
      <c r="C6" s="614" t="s">
        <v>972</v>
      </c>
      <c r="D6" s="588">
        <v>10</v>
      </c>
      <c r="E6" s="175">
        <v>1</v>
      </c>
      <c r="F6" s="175">
        <v>360</v>
      </c>
      <c r="G6" s="175">
        <v>27</v>
      </c>
      <c r="H6" s="585" t="s">
        <v>910</v>
      </c>
      <c r="I6" s="175">
        <v>2.15</v>
      </c>
      <c r="J6" s="175" t="s">
        <v>1392</v>
      </c>
      <c r="K6" s="175">
        <v>65</v>
      </c>
      <c r="L6" s="175"/>
      <c r="M6" s="175"/>
      <c r="N6" s="586" t="s">
        <v>967</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31.2">
      <c r="A5" s="575" t="s">
        <v>1882</v>
      </c>
      <c r="B5" s="141" t="s">
        <v>1892</v>
      </c>
      <c r="C5" s="149" t="s">
        <v>1877</v>
      </c>
      <c r="D5" s="140">
        <v>1</v>
      </c>
      <c r="E5" s="140">
        <v>2</v>
      </c>
      <c r="F5" s="140">
        <v>63</v>
      </c>
      <c r="G5" s="140">
        <v>30</v>
      </c>
      <c r="H5" s="141" t="s">
        <v>1353</v>
      </c>
      <c r="I5" s="140">
        <v>11</v>
      </c>
      <c r="J5" s="140" t="s">
        <v>50</v>
      </c>
      <c r="K5" s="140">
        <v>130</v>
      </c>
      <c r="L5" s="140"/>
      <c r="M5" s="140"/>
      <c r="N5" s="579" t="s">
        <v>967</v>
      </c>
    </row>
    <row r="6" spans="1:14" ht="31.2">
      <c r="A6" s="584" t="s">
        <v>1242</v>
      </c>
      <c r="B6" s="585" t="s">
        <v>1893</v>
      </c>
      <c r="C6" s="614" t="s">
        <v>972</v>
      </c>
      <c r="D6" s="588">
        <v>10</v>
      </c>
      <c r="E6" s="175">
        <v>1</v>
      </c>
      <c r="F6" s="175">
        <v>360</v>
      </c>
      <c r="G6" s="175">
        <v>27</v>
      </c>
      <c r="H6" s="585" t="s">
        <v>910</v>
      </c>
      <c r="I6" s="175">
        <v>2.15</v>
      </c>
      <c r="J6" s="175" t="s">
        <v>1392</v>
      </c>
      <c r="K6" s="175">
        <v>65</v>
      </c>
      <c r="L6" s="175"/>
      <c r="M6" s="175"/>
      <c r="N6" s="586" t="s">
        <v>967</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826" t="s">
        <v>1758</v>
      </c>
      <c r="B1" s="826"/>
      <c r="C1" s="826"/>
      <c r="D1" s="826"/>
      <c r="E1" s="826"/>
      <c r="F1" s="826"/>
      <c r="G1" s="826"/>
      <c r="H1" s="826"/>
      <c r="I1" s="826"/>
      <c r="J1" s="826"/>
      <c r="K1" s="826"/>
      <c r="L1" s="826"/>
      <c r="M1" s="826"/>
      <c r="N1" s="826"/>
    </row>
    <row r="2" spans="1:14" ht="46.8">
      <c r="A2" s="574" t="s">
        <v>1</v>
      </c>
      <c r="B2" s="445" t="s">
        <v>2</v>
      </c>
      <c r="C2" s="445" t="s">
        <v>3</v>
      </c>
      <c r="D2" s="445" t="s">
        <v>4</v>
      </c>
      <c r="E2" s="445" t="s">
        <v>744</v>
      </c>
      <c r="F2" s="445" t="s">
        <v>5</v>
      </c>
      <c r="G2" s="445" t="s">
        <v>6</v>
      </c>
      <c r="H2" s="445" t="s">
        <v>7</v>
      </c>
      <c r="I2" s="445" t="s">
        <v>8</v>
      </c>
      <c r="J2" s="445" t="s">
        <v>9</v>
      </c>
      <c r="K2" s="445" t="s">
        <v>10</v>
      </c>
      <c r="L2" s="445" t="s">
        <v>11</v>
      </c>
      <c r="M2" s="445" t="s">
        <v>12</v>
      </c>
      <c r="N2" s="578" t="s">
        <v>13</v>
      </c>
    </row>
    <row r="3" spans="1:14" ht="15.6">
      <c r="A3" s="573" t="s">
        <v>14</v>
      </c>
      <c r="B3" s="139" t="s">
        <v>15</v>
      </c>
      <c r="C3" s="139"/>
      <c r="D3" s="139" t="s">
        <v>16</v>
      </c>
      <c r="E3" s="139" t="s">
        <v>17</v>
      </c>
      <c r="F3" s="139" t="s">
        <v>18</v>
      </c>
      <c r="G3" s="139" t="s">
        <v>19</v>
      </c>
      <c r="H3" s="139" t="s">
        <v>19</v>
      </c>
      <c r="I3" s="139" t="s">
        <v>20</v>
      </c>
      <c r="J3" s="139"/>
      <c r="K3" s="139" t="s">
        <v>19</v>
      </c>
      <c r="L3" s="139" t="s">
        <v>20</v>
      </c>
      <c r="M3" s="139" t="s">
        <v>20</v>
      </c>
      <c r="N3" s="577" t="s">
        <v>21</v>
      </c>
    </row>
    <row r="4" spans="1:14" ht="15.6">
      <c r="A4" s="574">
        <v>1</v>
      </c>
      <c r="B4" s="445">
        <v>2</v>
      </c>
      <c r="C4" s="445">
        <v>3</v>
      </c>
      <c r="D4" s="445">
        <v>4</v>
      </c>
      <c r="E4" s="445">
        <v>5</v>
      </c>
      <c r="F4" s="445">
        <v>6</v>
      </c>
      <c r="G4" s="445">
        <v>7</v>
      </c>
      <c r="H4" s="445">
        <v>8</v>
      </c>
      <c r="I4" s="445">
        <v>9</v>
      </c>
      <c r="J4" s="445">
        <v>10</v>
      </c>
      <c r="K4" s="445">
        <v>11</v>
      </c>
      <c r="L4" s="445">
        <v>12</v>
      </c>
      <c r="M4" s="445">
        <v>13</v>
      </c>
      <c r="N4" s="578">
        <v>14</v>
      </c>
    </row>
    <row r="5" spans="1:14" ht="15.6">
      <c r="A5" s="575" t="s">
        <v>2014</v>
      </c>
      <c r="B5" s="141" t="s">
        <v>2015</v>
      </c>
      <c r="C5" s="141" t="s">
        <v>2016</v>
      </c>
      <c r="D5" s="140" t="s">
        <v>2017</v>
      </c>
      <c r="E5" s="140">
        <v>1</v>
      </c>
      <c r="F5" s="140">
        <v>218</v>
      </c>
      <c r="G5" s="140">
        <v>40</v>
      </c>
      <c r="H5" s="141" t="s">
        <v>1421</v>
      </c>
      <c r="I5" s="140">
        <v>9</v>
      </c>
      <c r="J5" s="140" t="s">
        <v>2018</v>
      </c>
      <c r="K5" s="58">
        <v>45</v>
      </c>
      <c r="L5" s="140"/>
      <c r="M5" s="140"/>
      <c r="N5" s="580" t="s">
        <v>967</v>
      </c>
    </row>
    <row r="6" spans="1:14" ht="31.2">
      <c r="A6" s="584" t="s">
        <v>2021</v>
      </c>
      <c r="B6" s="585" t="s">
        <v>1974</v>
      </c>
      <c r="C6" s="585" t="s">
        <v>972</v>
      </c>
      <c r="D6" s="175" t="s">
        <v>2019</v>
      </c>
      <c r="E6" s="175">
        <v>1</v>
      </c>
      <c r="F6" s="175" t="s">
        <v>40</v>
      </c>
      <c r="G6" s="175">
        <v>40</v>
      </c>
      <c r="H6" s="585" t="s">
        <v>2020</v>
      </c>
      <c r="I6" s="175">
        <v>2.15</v>
      </c>
      <c r="J6" s="175" t="s">
        <v>1392</v>
      </c>
      <c r="K6" s="163">
        <v>45</v>
      </c>
      <c r="L6" s="175"/>
      <c r="M6" s="175"/>
      <c r="N6" s="583" t="s">
        <v>967</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803" t="s">
        <v>1758</v>
      </c>
      <c r="B1" s="803"/>
      <c r="C1" s="803"/>
      <c r="D1" s="803"/>
      <c r="E1" s="803"/>
      <c r="F1" s="803"/>
      <c r="G1" s="803"/>
      <c r="H1" s="803"/>
      <c r="I1" s="803"/>
      <c r="J1" s="803"/>
      <c r="K1" s="803"/>
      <c r="L1" s="803"/>
      <c r="M1" s="803"/>
      <c r="N1" s="803"/>
    </row>
    <row r="2" spans="1:14" ht="39.6">
      <c r="A2" s="447" t="s">
        <v>1</v>
      </c>
      <c r="B2" s="2" t="s">
        <v>2</v>
      </c>
      <c r="C2" s="2" t="s">
        <v>3</v>
      </c>
      <c r="D2" s="2" t="s">
        <v>4</v>
      </c>
      <c r="E2" s="2" t="s">
        <v>744</v>
      </c>
      <c r="F2" s="2" t="s">
        <v>5</v>
      </c>
      <c r="G2" s="2" t="s">
        <v>6</v>
      </c>
      <c r="H2" s="2" t="s">
        <v>7</v>
      </c>
      <c r="I2" s="2" t="s">
        <v>8</v>
      </c>
      <c r="J2" s="2" t="s">
        <v>9</v>
      </c>
      <c r="K2" s="2" t="s">
        <v>10</v>
      </c>
      <c r="L2" s="2" t="s">
        <v>11</v>
      </c>
      <c r="M2" s="2" t="s">
        <v>12</v>
      </c>
      <c r="N2" s="446" t="s">
        <v>13</v>
      </c>
    </row>
    <row r="3" spans="1:14" ht="26.4">
      <c r="A3" s="444" t="s">
        <v>14</v>
      </c>
      <c r="B3" s="3" t="s">
        <v>15</v>
      </c>
      <c r="C3" s="3"/>
      <c r="D3" s="3" t="s">
        <v>16</v>
      </c>
      <c r="E3" s="3" t="s">
        <v>17</v>
      </c>
      <c r="F3" s="3" t="s">
        <v>18</v>
      </c>
      <c r="G3" s="3" t="s">
        <v>19</v>
      </c>
      <c r="H3" s="3" t="s">
        <v>19</v>
      </c>
      <c r="I3" s="3" t="s">
        <v>20</v>
      </c>
      <c r="J3" s="3"/>
      <c r="K3" s="3" t="s">
        <v>19</v>
      </c>
      <c r="L3" s="3" t="s">
        <v>20</v>
      </c>
      <c r="M3" s="3" t="s">
        <v>20</v>
      </c>
      <c r="N3" s="26" t="s">
        <v>21</v>
      </c>
    </row>
    <row r="4" spans="1:14">
      <c r="A4" s="447">
        <v>1</v>
      </c>
      <c r="B4" s="1">
        <v>2</v>
      </c>
      <c r="C4" s="1">
        <v>3</v>
      </c>
      <c r="D4" s="1">
        <v>4</v>
      </c>
      <c r="E4" s="1">
        <v>5</v>
      </c>
      <c r="F4" s="1">
        <v>6</v>
      </c>
      <c r="G4" s="1">
        <v>7</v>
      </c>
      <c r="H4" s="1">
        <v>8</v>
      </c>
      <c r="I4" s="1">
        <v>9</v>
      </c>
      <c r="J4" s="1">
        <v>10</v>
      </c>
      <c r="K4" s="1">
        <v>11</v>
      </c>
      <c r="L4" s="1">
        <v>12</v>
      </c>
      <c r="M4" s="1">
        <v>13</v>
      </c>
      <c r="N4" s="446">
        <v>14</v>
      </c>
    </row>
    <row r="5" spans="1:14" ht="39.6">
      <c r="A5" s="615" t="s">
        <v>1995</v>
      </c>
      <c r="B5" s="3" t="s">
        <v>2197</v>
      </c>
      <c r="C5" s="3" t="s">
        <v>1155</v>
      </c>
      <c r="D5" s="3" t="s">
        <v>1998</v>
      </c>
      <c r="E5" s="3">
        <v>2</v>
      </c>
      <c r="F5" s="3">
        <v>345</v>
      </c>
      <c r="G5" s="3">
        <v>48</v>
      </c>
      <c r="H5" s="3" t="s">
        <v>1999</v>
      </c>
      <c r="I5" s="3">
        <v>11</v>
      </c>
      <c r="J5" s="3" t="s">
        <v>2000</v>
      </c>
      <c r="K5" s="58">
        <v>58</v>
      </c>
      <c r="L5" s="58"/>
      <c r="M5" s="58"/>
      <c r="N5" s="616" t="s">
        <v>967</v>
      </c>
    </row>
    <row r="6" spans="1:14" ht="39.6">
      <c r="A6" s="305" t="s">
        <v>2198</v>
      </c>
      <c r="B6" s="364" t="s">
        <v>2199</v>
      </c>
      <c r="C6" s="364" t="s">
        <v>972</v>
      </c>
      <c r="D6" s="163" t="s">
        <v>2019</v>
      </c>
      <c r="E6" s="163">
        <v>1</v>
      </c>
      <c r="F6" s="163" t="s">
        <v>40</v>
      </c>
      <c r="G6" s="163">
        <v>41</v>
      </c>
      <c r="H6" s="525" t="s">
        <v>2020</v>
      </c>
      <c r="I6" s="163">
        <v>2.15</v>
      </c>
      <c r="J6" s="163" t="s">
        <v>1392</v>
      </c>
      <c r="K6" s="163">
        <v>51</v>
      </c>
      <c r="L6" s="163"/>
      <c r="M6" s="163"/>
      <c r="N6" s="617" t="s">
        <v>967</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2022-07-27T14:58:30Z</dcterms:modified>
</cp:coreProperties>
</file>