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an Pham\Downloads\Project OPF\73 bus alternate\"/>
    </mc:Choice>
  </mc:AlternateContent>
  <xr:revisionPtr revIDLastSave="0" documentId="13_ncr:1_{A1E8C50C-C187-41A2-823C-96D5E3DF68F6}" xr6:coauthVersionLast="47" xr6:coauthVersionMax="47" xr10:uidLastSave="{00000000-0000-0000-0000-000000000000}"/>
  <bookViews>
    <workbookView xWindow="28680" yWindow="-120" windowWidth="29040" windowHeight="15990" xr2:uid="{1BD30646-7853-4049-9717-B7B8B9A23EB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G37" i="2"/>
  <c r="D37" i="2"/>
  <c r="G36" i="2"/>
  <c r="D36" i="2"/>
  <c r="G35" i="2"/>
  <c r="D35" i="2"/>
  <c r="G34" i="2"/>
  <c r="D34" i="2"/>
  <c r="G33" i="2"/>
  <c r="D33" i="2"/>
  <c r="D32" i="2"/>
  <c r="G21" i="2"/>
  <c r="G22" i="2"/>
  <c r="G23" i="2"/>
  <c r="G24" i="2"/>
  <c r="G20" i="2"/>
  <c r="D5" i="2"/>
  <c r="D24" i="2"/>
  <c r="D23" i="2"/>
  <c r="D22" i="2"/>
  <c r="D21" i="2"/>
  <c r="D20" i="2"/>
  <c r="D19" i="2"/>
  <c r="D3" i="2"/>
  <c r="D6" i="2"/>
  <c r="D7" i="2"/>
  <c r="D8" i="2"/>
  <c r="D9" i="2"/>
  <c r="G5" i="2"/>
  <c r="G9" i="2"/>
  <c r="G7" i="2"/>
  <c r="G8" i="2"/>
  <c r="G6" i="2"/>
</calcChain>
</file>

<file path=xl/sharedStrings.xml><?xml version="1.0" encoding="utf-8"?>
<sst xmlns="http://schemas.openxmlformats.org/spreadsheetml/2006/main" count="31" uniqueCount="13">
  <si>
    <t>OPF</t>
  </si>
  <si>
    <t># of wrong prediction</t>
  </si>
  <si>
    <t>2 hidden</t>
  </si>
  <si>
    <t>4 hidden</t>
  </si>
  <si>
    <t>Error</t>
  </si>
  <si>
    <t>GNN</t>
  </si>
  <si>
    <t>CNN</t>
  </si>
  <si>
    <t xml:space="preserve">Average Additional # of Constraint </t>
  </si>
  <si>
    <t>Time (seconds)</t>
  </si>
  <si>
    <t>Time (Percentage)</t>
  </si>
  <si>
    <t># of branches violate line limit</t>
  </si>
  <si>
    <t>NN</t>
  </si>
  <si>
    <t>7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</si>
</sst>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vertical="center"/>
    </xf>
    <xf numFmtId="0" fontId="3" fillId="0" borderId="1" xfId="0" applyFont="1" applyBorder="1"/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F8A7-78E3-4A8B-98E1-8F06285C6906}">
  <dimension ref="A1:H37"/>
  <sheetViews>
    <sheetView tabSelected="1" workbookViewId="0">
      <selection activeCell="D4" sqref="D4"/>
    </sheetView>
  </sheetViews>
  <sheetFormatPr defaultRowHeight="15" x14ac:dyDescent="0.25"/>
  <cols>
    <col min="2" max="2" width="9.140625" style="1"/>
    <col min="3" max="4" width="22.7109375" customWidth="1"/>
    <col min="5" max="5" width="32.42578125" bestFit="1" customWidth="1"/>
    <col min="6" max="6" width="22.7109375" customWidth="1"/>
    <col min="7" max="7" width="20.140625" bestFit="1" customWidth="1"/>
    <col min="8" max="8" width="30.5703125" customWidth="1"/>
  </cols>
  <sheetData>
    <row r="1" spans="1:8" x14ac:dyDescent="0.25">
      <c r="B1" s="12" t="s">
        <v>5</v>
      </c>
      <c r="C1" s="13"/>
      <c r="D1" s="13"/>
      <c r="E1" s="13"/>
      <c r="F1" s="13"/>
      <c r="G1" s="13"/>
      <c r="H1" s="14"/>
    </row>
    <row r="2" spans="1:8" x14ac:dyDescent="0.25">
      <c r="B2" s="3"/>
      <c r="C2" s="3" t="s">
        <v>8</v>
      </c>
      <c r="D2" s="3" t="s">
        <v>9</v>
      </c>
      <c r="E2" s="3" t="s">
        <v>7</v>
      </c>
      <c r="F2" s="3" t="s">
        <v>4</v>
      </c>
      <c r="G2" s="3" t="s">
        <v>1</v>
      </c>
      <c r="H2" s="9" t="s">
        <v>10</v>
      </c>
    </row>
    <row r="3" spans="1:8" x14ac:dyDescent="0.25">
      <c r="B3" s="3" t="s">
        <v>0</v>
      </c>
      <c r="C3" s="4">
        <v>174.30034112930201</v>
      </c>
      <c r="D3" s="4">
        <f>C3/$C$3*100</f>
        <v>100</v>
      </c>
      <c r="E3" s="4">
        <v>113</v>
      </c>
      <c r="F3" s="2">
        <v>0</v>
      </c>
      <c r="G3" s="4">
        <v>0</v>
      </c>
      <c r="H3" s="10">
        <v>0</v>
      </c>
    </row>
    <row r="4" spans="1:8" x14ac:dyDescent="0.25">
      <c r="A4" t="s">
        <v>12</v>
      </c>
      <c r="B4" s="5">
        <v>0.7</v>
      </c>
      <c r="C4" s="4">
        <v>133.50492739677401</v>
      </c>
      <c r="D4" s="4">
        <f>C4/$C$3*100</f>
        <v>76.594759672750982</v>
      </c>
      <c r="E4" s="4">
        <v>29.4495</v>
      </c>
      <c r="F4" s="2"/>
      <c r="G4" s="4"/>
      <c r="H4" s="10"/>
    </row>
    <row r="5" spans="1:8" x14ac:dyDescent="0.25">
      <c r="A5" t="s">
        <v>2</v>
      </c>
      <c r="B5" s="5">
        <v>0.75</v>
      </c>
      <c r="C5" s="4">
        <v>137.77336692809999</v>
      </c>
      <c r="D5" s="4">
        <f>C5/$C$3*100</f>
        <v>79.043658799207378</v>
      </c>
      <c r="E5" s="11">
        <v>25.550999999999998</v>
      </c>
      <c r="F5" s="7">
        <v>1.39411764705882E-2</v>
      </c>
      <c r="G5" s="2">
        <f>F5*68000</f>
        <v>947.99999999999761</v>
      </c>
      <c r="H5" s="10">
        <v>0</v>
      </c>
    </row>
    <row r="6" spans="1:8" x14ac:dyDescent="0.25">
      <c r="A6" t="s">
        <v>3</v>
      </c>
      <c r="B6" s="5">
        <v>0.8</v>
      </c>
      <c r="C6" s="4">
        <v>135.36445260047901</v>
      </c>
      <c r="D6" s="4">
        <f t="shared" ref="D6:D9" si="0">C6/$C$3*100</f>
        <v>77.66161082843837</v>
      </c>
      <c r="E6" s="6">
        <v>22.196000000000002</v>
      </c>
      <c r="F6" s="2">
        <v>6.1617647058823501E-3</v>
      </c>
      <c r="G6" s="2">
        <f>F6*68000</f>
        <v>418.99999999999983</v>
      </c>
      <c r="H6" s="10">
        <v>0</v>
      </c>
    </row>
    <row r="7" spans="1:8" x14ac:dyDescent="0.25">
      <c r="A7" t="s">
        <v>3</v>
      </c>
      <c r="B7" s="5">
        <v>0.85</v>
      </c>
      <c r="C7" s="4">
        <v>133.76019906997601</v>
      </c>
      <c r="D7" s="4">
        <f t="shared" si="0"/>
        <v>76.741214735057852</v>
      </c>
      <c r="E7" s="6">
        <v>19.084499999999998</v>
      </c>
      <c r="F7" s="2">
        <v>1.00588235294117E-2</v>
      </c>
      <c r="G7" s="2">
        <f t="shared" ref="G7:G9" si="1">F7*68000</f>
        <v>683.99999999999557</v>
      </c>
      <c r="H7" s="10">
        <v>0</v>
      </c>
    </row>
    <row r="8" spans="1:8" x14ac:dyDescent="0.25">
      <c r="A8" t="s">
        <v>2</v>
      </c>
      <c r="B8" s="5">
        <v>0.9</v>
      </c>
      <c r="C8" s="4">
        <v>133.60798859596201</v>
      </c>
      <c r="D8" s="4">
        <f t="shared" si="0"/>
        <v>76.653888185363328</v>
      </c>
      <c r="E8" s="6">
        <v>16.382000000000001</v>
      </c>
      <c r="F8" s="2">
        <v>6.1323529411764699E-3</v>
      </c>
      <c r="G8" s="2">
        <f t="shared" si="1"/>
        <v>416.99999999999994</v>
      </c>
      <c r="H8" s="10">
        <v>1</v>
      </c>
    </row>
    <row r="9" spans="1:8" x14ac:dyDescent="0.25">
      <c r="A9" t="s">
        <v>3</v>
      </c>
      <c r="B9" s="5">
        <v>0.95</v>
      </c>
      <c r="C9" s="4">
        <v>129.14926004409699</v>
      </c>
      <c r="D9" s="4">
        <f t="shared" si="0"/>
        <v>74.095815996303543</v>
      </c>
      <c r="E9" s="6">
        <v>12.954000000000001</v>
      </c>
      <c r="F9" s="2">
        <v>1.9147058823529399E-2</v>
      </c>
      <c r="G9" s="2">
        <f t="shared" si="1"/>
        <v>1301.9999999999991</v>
      </c>
      <c r="H9" s="10">
        <v>69</v>
      </c>
    </row>
    <row r="17" spans="2:8" x14ac:dyDescent="0.25">
      <c r="B17" s="12" t="s">
        <v>6</v>
      </c>
      <c r="C17" s="13"/>
      <c r="D17" s="13"/>
      <c r="E17" s="13"/>
      <c r="F17" s="13"/>
      <c r="G17" s="13"/>
      <c r="H17" s="14"/>
    </row>
    <row r="18" spans="2:8" x14ac:dyDescent="0.25">
      <c r="B18" s="2"/>
      <c r="C18" s="3" t="s">
        <v>8</v>
      </c>
      <c r="D18" s="3" t="s">
        <v>9</v>
      </c>
      <c r="E18" s="3" t="s">
        <v>7</v>
      </c>
      <c r="F18" s="3" t="s">
        <v>4</v>
      </c>
      <c r="G18" s="3" t="s">
        <v>1</v>
      </c>
      <c r="H18" s="9" t="s">
        <v>10</v>
      </c>
    </row>
    <row r="19" spans="2:8" x14ac:dyDescent="0.25">
      <c r="B19" s="3" t="s">
        <v>0</v>
      </c>
      <c r="C19" s="4">
        <v>144.373995161056</v>
      </c>
      <c r="D19" s="4">
        <f>C19/$C$3*100</f>
        <v>82.830586690564417</v>
      </c>
      <c r="E19" s="4"/>
      <c r="F19" s="2">
        <v>0</v>
      </c>
      <c r="G19" s="2">
        <v>0</v>
      </c>
      <c r="H19" s="2">
        <v>0</v>
      </c>
    </row>
    <row r="20" spans="2:8" x14ac:dyDescent="0.25">
      <c r="B20" s="5">
        <v>0.75</v>
      </c>
      <c r="C20" s="4"/>
      <c r="D20" s="4">
        <f>C20/$C$3*100</f>
        <v>0</v>
      </c>
      <c r="E20" s="4"/>
      <c r="F20" s="2">
        <v>1.39412</v>
      </c>
      <c r="G20" s="8">
        <f>F20*68000/100</f>
        <v>948.00160000000005</v>
      </c>
      <c r="H20" s="2">
        <v>0</v>
      </c>
    </row>
    <row r="21" spans="2:8" x14ac:dyDescent="0.25">
      <c r="B21" s="5">
        <v>0.8</v>
      </c>
      <c r="C21" s="4"/>
      <c r="D21" s="4">
        <f t="shared" ref="D21:D24" si="2">C21/$C$3*100</f>
        <v>0</v>
      </c>
      <c r="E21" s="6"/>
      <c r="F21" s="2">
        <v>0.86324000000000001</v>
      </c>
      <c r="G21" s="8">
        <f t="shared" ref="G21:G24" si="3">F21*68000/100</f>
        <v>587.00319999999999</v>
      </c>
      <c r="H21" s="2">
        <v>0</v>
      </c>
    </row>
    <row r="22" spans="2:8" x14ac:dyDescent="0.25">
      <c r="B22" s="5">
        <v>0.85</v>
      </c>
      <c r="C22" s="4"/>
      <c r="D22" s="4">
        <f t="shared" si="2"/>
        <v>0</v>
      </c>
      <c r="E22" s="4"/>
      <c r="F22" s="2">
        <v>1.25735</v>
      </c>
      <c r="G22" s="8">
        <f t="shared" si="3"/>
        <v>854.99800000000005</v>
      </c>
      <c r="H22" s="2">
        <v>0</v>
      </c>
    </row>
    <row r="23" spans="2:8" x14ac:dyDescent="0.25">
      <c r="B23" s="5">
        <v>0.9</v>
      </c>
      <c r="C23" s="4"/>
      <c r="D23" s="4">
        <f t="shared" si="2"/>
        <v>0</v>
      </c>
      <c r="E23" s="6"/>
      <c r="F23" s="2">
        <v>0.70294000000000001</v>
      </c>
      <c r="G23" s="8">
        <f t="shared" si="3"/>
        <v>477.99919999999997</v>
      </c>
      <c r="H23" s="2">
        <v>0</v>
      </c>
    </row>
    <row r="24" spans="2:8" x14ac:dyDescent="0.25">
      <c r="B24" s="5">
        <v>0.95</v>
      </c>
      <c r="C24" s="4"/>
      <c r="D24" s="4">
        <f t="shared" si="2"/>
        <v>0</v>
      </c>
      <c r="E24" s="6"/>
      <c r="F24" s="2">
        <v>2.6323500000000002</v>
      </c>
      <c r="G24" s="8">
        <f t="shared" si="3"/>
        <v>1789.9980000000003</v>
      </c>
      <c r="H24" s="2">
        <v>17</v>
      </c>
    </row>
    <row r="30" spans="2:8" x14ac:dyDescent="0.25">
      <c r="B30" s="12" t="s">
        <v>6</v>
      </c>
      <c r="C30" s="13"/>
      <c r="D30" s="13"/>
      <c r="E30" s="13"/>
      <c r="F30" s="13"/>
      <c r="G30" s="13"/>
      <c r="H30" s="14"/>
    </row>
    <row r="31" spans="2:8" x14ac:dyDescent="0.25">
      <c r="B31" s="2" t="s">
        <v>11</v>
      </c>
      <c r="C31" s="3" t="s">
        <v>8</v>
      </c>
      <c r="D31" s="3" t="s">
        <v>9</v>
      </c>
      <c r="E31" s="3" t="s">
        <v>7</v>
      </c>
      <c r="F31" s="3" t="s">
        <v>4</v>
      </c>
      <c r="G31" s="3" t="s">
        <v>1</v>
      </c>
      <c r="H31" s="9" t="s">
        <v>10</v>
      </c>
    </row>
    <row r="32" spans="2:8" x14ac:dyDescent="0.25">
      <c r="B32" s="3" t="s">
        <v>0</v>
      </c>
      <c r="C32" s="4">
        <v>144.373995161056</v>
      </c>
      <c r="D32" s="4">
        <f>C32/$C$3*100</f>
        <v>82.830586690564417</v>
      </c>
      <c r="E32" s="4"/>
      <c r="F32" s="2"/>
      <c r="G32" s="2"/>
      <c r="H32" s="2">
        <v>0</v>
      </c>
    </row>
    <row r="33" spans="2:8" x14ac:dyDescent="0.25">
      <c r="B33" s="5">
        <v>0.75</v>
      </c>
      <c r="C33" s="4"/>
      <c r="D33" s="4">
        <f>C33/$C$3*100</f>
        <v>0</v>
      </c>
      <c r="E33" s="4"/>
      <c r="F33" s="2">
        <v>1.39412</v>
      </c>
      <c r="G33" s="8">
        <f>F33*68000/100</f>
        <v>948.00160000000005</v>
      </c>
      <c r="H33" s="2">
        <v>0</v>
      </c>
    </row>
    <row r="34" spans="2:8" x14ac:dyDescent="0.25">
      <c r="B34" s="5">
        <v>0.8</v>
      </c>
      <c r="C34" s="4"/>
      <c r="D34" s="4">
        <f t="shared" ref="D34:D37" si="4">C34/$C$3*100</f>
        <v>0</v>
      </c>
      <c r="E34" s="6"/>
      <c r="F34" s="2">
        <v>0.86324000000000001</v>
      </c>
      <c r="G34" s="8">
        <f t="shared" ref="G34:G37" si="5">F34*68000/100</f>
        <v>587.00319999999999</v>
      </c>
      <c r="H34" s="2">
        <v>0</v>
      </c>
    </row>
    <row r="35" spans="2:8" x14ac:dyDescent="0.25">
      <c r="B35" s="5">
        <v>0.85</v>
      </c>
      <c r="C35" s="4"/>
      <c r="D35" s="4">
        <f t="shared" si="4"/>
        <v>0</v>
      </c>
      <c r="E35" s="4"/>
      <c r="F35" s="2">
        <v>1.25735</v>
      </c>
      <c r="G35" s="8">
        <f t="shared" si="5"/>
        <v>854.99800000000005</v>
      </c>
      <c r="H35" s="2">
        <v>0</v>
      </c>
    </row>
    <row r="36" spans="2:8" x14ac:dyDescent="0.25">
      <c r="B36" s="5">
        <v>0.9</v>
      </c>
      <c r="C36" s="4"/>
      <c r="D36" s="4">
        <f t="shared" si="4"/>
        <v>0</v>
      </c>
      <c r="E36" s="6"/>
      <c r="F36" s="2">
        <v>0.70294000000000001</v>
      </c>
      <c r="G36" s="8">
        <f t="shared" si="5"/>
        <v>477.99919999999997</v>
      </c>
      <c r="H36" s="2">
        <v>0</v>
      </c>
    </row>
    <row r="37" spans="2:8" x14ac:dyDescent="0.25">
      <c r="B37" s="5">
        <v>0.95</v>
      </c>
      <c r="C37" s="4"/>
      <c r="D37" s="4">
        <f t="shared" si="4"/>
        <v>0</v>
      </c>
      <c r="E37" s="6"/>
      <c r="F37" s="2">
        <v>2.6323500000000002</v>
      </c>
      <c r="G37" s="8">
        <f t="shared" si="5"/>
        <v>1789.9980000000003</v>
      </c>
      <c r="H37" s="2">
        <v>14</v>
      </c>
    </row>
  </sheetData>
  <mergeCells count="3">
    <mergeCell ref="B17:H17"/>
    <mergeCell ref="B1:H1"/>
    <mergeCell ref="B30:H30"/>
  </mergeCells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 Pham</dc:creator>
  <cp:lastModifiedBy>Thuan Pham</cp:lastModifiedBy>
  <dcterms:created xsi:type="dcterms:W3CDTF">2021-12-07T19:27:26Z</dcterms:created>
  <dcterms:modified xsi:type="dcterms:W3CDTF">2022-05-28T05:18:20Z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ac3a1a-de19-428b-b395-6d250d7743fb_Enabled">
    <vt:lpwstr>true</vt:lpwstr>
  </property>
  <property fmtid="{D5CDD505-2E9C-101B-9397-08002B2CF9AE}" pid="3" name="MSIP_Label_e3ac3a1a-de19-428b-b395-6d250d7743fb_SetDate">
    <vt:lpwstr>2021-12-07T19:27:26Z</vt:lpwstr>
  </property>
  <property fmtid="{D5CDD505-2E9C-101B-9397-08002B2CF9AE}" pid="4" name="MSIP_Label_e3ac3a1a-de19-428b-b395-6d250d7743fb_Method">
    <vt:lpwstr>Standard</vt:lpwstr>
  </property>
  <property fmtid="{D5CDD505-2E9C-101B-9397-08002B2CF9AE}" pid="5" name="MSIP_Label_e3ac3a1a-de19-428b-b395-6d250d7743fb_Name">
    <vt:lpwstr>Internal Use Only</vt:lpwstr>
  </property>
  <property fmtid="{D5CDD505-2E9C-101B-9397-08002B2CF9AE}" pid="6" name="MSIP_Label_e3ac3a1a-de19-428b-b395-6d250d7743fb_SiteId">
    <vt:lpwstr>88cc5fd7-fd78-44b6-ad75-b6915088974f</vt:lpwstr>
  </property>
  <property fmtid="{D5CDD505-2E9C-101B-9397-08002B2CF9AE}" pid="7" name="MSIP_Label_e3ac3a1a-de19-428b-b395-6d250d7743fb_ActionId">
    <vt:lpwstr>bb68b998-7033-4924-be40-5490a7b5e23c</vt:lpwstr>
  </property>
  <property fmtid="{D5CDD505-2E9C-101B-9397-08002B2CF9AE}" pid="8" name="MSIP_Label_e3ac3a1a-de19-428b-b395-6d250d7743fb_ContentBits">
    <vt:lpwstr>0</vt:lpwstr>
  </property>
</Properties>
</file>