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2722801F-CAEA-514E-9BAA-13489F2832B7}" xr6:coauthVersionLast="45" xr6:coauthVersionMax="45" xr10:uidLastSave="{00000000-0000-0000-0000-000000000000}"/>
  <bookViews>
    <workbookView xWindow="0" yWindow="460" windowWidth="37280" windowHeight="13160" activeTab="2" xr2:uid="{00000000-000D-0000-FFFF-FFFF00000000}"/>
  </bookViews>
  <sheets>
    <sheet name="Configuration" sheetId="1" r:id="rId1"/>
    <sheet name="Schedule" sheetId="2" r:id="rId2"/>
    <sheet name="Sheet1" sheetId="25" r:id="rId3"/>
    <sheet name="Links" sheetId="19" r:id="rId4"/>
    <sheet name="Files" sheetId="17" r:id="rId5"/>
    <sheet name="Academic calendar" sheetId="5" state="hidden" r:id="rId6"/>
    <sheet name="toc_yml" sheetId="24" r:id="rId7"/>
    <sheet name="_config_yml" sheetId="8" state="hidden" r:id="rId8"/>
    <sheet name="index_md" sheetId="10" r:id="rId9"/>
    <sheet name="schedule_md" sheetId="3" r:id="rId10"/>
    <sheet name="readings_md" sheetId="20" r:id="rId11"/>
    <sheet name="notebooks_md" sheetId="12" r:id="rId12"/>
    <sheet name="assignments_md" sheetId="13" r:id="rId13"/>
    <sheet name="session_md" sheetId="4" r:id="rId14"/>
    <sheet name="grading_md"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25" l="1"/>
  <c r="B21" i="25" s="1"/>
  <c r="B22" i="25" s="1"/>
  <c r="B23" i="25" s="1"/>
  <c r="B24" i="25" s="1"/>
  <c r="B25" i="25" s="1"/>
  <c r="B26" i="25" s="1"/>
  <c r="B27" i="25" s="1"/>
  <c r="B28" i="25" s="1"/>
  <c r="B29" i="25" s="1"/>
  <c r="B32" i="25" s="1"/>
  <c r="B33" i="25" s="1"/>
  <c r="B34" i="25" s="1"/>
  <c r="B19" i="25"/>
  <c r="D15" i="2" l="1"/>
  <c r="D13" i="2"/>
  <c r="D3" i="2"/>
  <c r="B6" i="2"/>
  <c r="B7" i="2" s="1"/>
  <c r="B8" i="2" s="1"/>
  <c r="B9" i="2" s="1"/>
  <c r="B10" i="2" s="1"/>
  <c r="B11" i="2" s="1"/>
  <c r="B12" i="2" s="1"/>
  <c r="B13" i="2" s="1"/>
  <c r="B14" i="2" s="1"/>
  <c r="B15" i="2" s="1"/>
  <c r="B16" i="2" s="1"/>
  <c r="B17" i="2" s="1"/>
  <c r="B21" i="2" s="1"/>
  <c r="B22" i="2" s="1"/>
  <c r="B23" i="2" s="1"/>
  <c r="B24" i="2" s="1"/>
  <c r="B25" i="2" s="1"/>
  <c r="D4" i="2"/>
  <c r="D6" i="2" s="1"/>
  <c r="D8" i="2" l="1"/>
  <c r="D7" i="2"/>
  <c r="D5" i="2"/>
  <c r="B26" i="2"/>
  <c r="B27" i="2" s="1"/>
  <c r="B28" i="2" s="1"/>
  <c r="B29" i="2" s="1"/>
  <c r="B30" i="2" s="1"/>
  <c r="B31" i="2" s="1"/>
  <c r="B32" i="2" s="1"/>
  <c r="B33" i="2" s="1"/>
  <c r="D10" i="2" l="1"/>
  <c r="D11" i="2" s="1"/>
  <c r="D9" i="2"/>
  <c r="A68" i="12" l="1"/>
  <c r="A67" i="12"/>
  <c r="A66" i="12"/>
  <c r="A65" i="12"/>
  <c r="A62" i="12"/>
  <c r="A59" i="12"/>
  <c r="A58" i="12"/>
  <c r="A57" i="12"/>
  <c r="A56" i="12"/>
  <c r="A53" i="12"/>
  <c r="A48" i="12" l="1"/>
  <c r="A54" i="12" l="1"/>
  <c r="A60" i="12"/>
  <c r="A61" i="12" l="1"/>
  <c r="A55" i="12" l="1"/>
  <c r="A63" i="12"/>
  <c r="A69" i="12"/>
  <c r="A64" i="12" l="1"/>
  <c r="A70" i="12"/>
  <c r="A71" i="12" l="1"/>
  <c r="E51" i="4"/>
  <c r="E50" i="4"/>
  <c r="E49" i="4"/>
  <c r="E48" i="4"/>
  <c r="E47" i="4"/>
  <c r="E46" i="4"/>
  <c r="E45" i="4"/>
  <c r="E44" i="4"/>
  <c r="E43" i="4"/>
  <c r="E42" i="4"/>
  <c r="E41" i="4"/>
  <c r="E40" i="4"/>
  <c r="E39" i="4"/>
  <c r="E38" i="4"/>
  <c r="E37" i="4"/>
  <c r="E36" i="4"/>
  <c r="E35" i="4"/>
  <c r="E34" i="4"/>
  <c r="E33" i="4"/>
  <c r="E31" i="4"/>
  <c r="E30" i="4"/>
  <c r="E29" i="4"/>
  <c r="E28" i="4"/>
  <c r="E27" i="4"/>
  <c r="E26" i="4"/>
  <c r="E25" i="4"/>
  <c r="E16" i="4"/>
  <c r="E15" i="4"/>
  <c r="E10" i="4"/>
  <c r="E2" i="4"/>
  <c r="A5" i="13"/>
  <c r="A15" i="24" l="1"/>
  <c r="A25" i="13" l="1"/>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B42" i="4" s="1"/>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1" i="4"/>
  <c r="B2" i="4"/>
  <c r="B30" i="4"/>
  <c r="E4" i="19"/>
  <c r="E5" i="19" s="1"/>
  <c r="E6" i="19" s="1"/>
  <c r="E7" i="19" l="1"/>
  <c r="F6" i="19"/>
  <c r="A8" i="20" s="1"/>
  <c r="E8" i="19" l="1"/>
  <c r="E9" i="19" s="1"/>
  <c r="E10" i="19" s="1"/>
  <c r="F7" i="19"/>
  <c r="F9" i="19"/>
  <c r="A11" i="20" s="1"/>
  <c r="A9" i="20" l="1"/>
  <c r="E4" i="4"/>
  <c r="F8" i="19"/>
  <c r="E11" i="19"/>
  <c r="F10" i="19"/>
  <c r="A10" i="20" l="1"/>
  <c r="E3" i="4"/>
  <c r="B3" i="4" s="1"/>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4" i="13"/>
  <c r="A33" i="13"/>
  <c r="A32" i="13"/>
  <c r="A31" i="13"/>
  <c r="A30" i="13"/>
  <c r="A29" i="13"/>
  <c r="A28" i="13"/>
  <c r="E25" i="19" l="1"/>
  <c r="F24" i="19"/>
  <c r="A26" i="20" s="1"/>
  <c r="A25" i="20"/>
  <c r="E17" i="4" l="1"/>
  <c r="E26" i="19"/>
  <c r="F25" i="19"/>
  <c r="A27" i="20" s="1"/>
  <c r="B4" i="4"/>
  <c r="E27" i="19" l="1"/>
  <c r="F26" i="19"/>
  <c r="A28" i="20" s="1"/>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28" i="19" l="1"/>
  <c r="F27" i="19"/>
  <c r="A29" i="20" s="1"/>
  <c r="A35" i="3"/>
  <c r="A6" i="3"/>
  <c r="E29" i="19" l="1"/>
  <c r="F28" i="19"/>
  <c r="A30" i="20" s="1"/>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A12" i="12"/>
  <c r="A18" i="12" l="1"/>
  <c r="A17" i="12"/>
  <c r="A19" i="12" l="1"/>
  <c r="A6" i="24" l="1"/>
  <c r="A22" i="12"/>
  <c r="A23" i="12" l="1"/>
  <c r="A24" i="12"/>
  <c r="A30" i="12" l="1"/>
  <c r="A7" i="12"/>
  <c r="A4" i="12"/>
  <c r="A31" i="12" l="1"/>
  <c r="A20" i="15"/>
  <c r="A19" i="15"/>
  <c r="A18" i="15"/>
  <c r="A17" i="15"/>
  <c r="A16" i="15"/>
  <c r="A5" i="15"/>
  <c r="B6" i="8"/>
  <c r="B4" i="8"/>
  <c r="B3" i="8"/>
  <c r="B2" i="8"/>
  <c r="B1" i="8"/>
  <c r="A19" i="2"/>
  <c r="A7" i="2"/>
  <c r="A5" i="3"/>
  <c r="E5" i="4" l="1"/>
  <c r="A32" i="12"/>
  <c r="A21" i="2"/>
  <c r="A8" i="2"/>
  <c r="A10" i="2" s="1"/>
  <c r="A4" i="3"/>
  <c r="A9" i="2"/>
  <c r="A5" i="4" l="1"/>
  <c r="B5" i="4" s="1"/>
  <c r="A7" i="3"/>
  <c r="A8" i="13"/>
  <c r="E9" i="4"/>
  <c r="E7" i="4"/>
  <c r="A33" i="12"/>
  <c r="A23" i="2"/>
  <c r="A11" i="2"/>
  <c r="A8" i="3" l="1"/>
  <c r="A6" i="4"/>
  <c r="E6" i="4"/>
  <c r="E11" i="4"/>
  <c r="A36" i="12"/>
  <c r="A35" i="12"/>
  <c r="A25" i="2"/>
  <c r="A14" i="2"/>
  <c r="B6" i="4" l="1"/>
  <c r="A8" i="4"/>
  <c r="E8" i="4"/>
  <c r="A10" i="3"/>
  <c r="A7" i="4"/>
  <c r="B7" i="4" s="1"/>
  <c r="A10" i="13"/>
  <c r="A9" i="3"/>
  <c r="E13" i="4"/>
  <c r="A37" i="12"/>
  <c r="A27" i="2"/>
  <c r="A16" i="2"/>
  <c r="A9" i="4" l="1"/>
  <c r="B9" i="4" s="1"/>
  <c r="A12" i="13"/>
  <c r="A11" i="3"/>
  <c r="B8" i="4"/>
  <c r="A29" i="2"/>
  <c r="A18" i="2"/>
  <c r="A12" i="3" l="1"/>
  <c r="A10" i="4"/>
  <c r="B10" i="4" s="1"/>
  <c r="D16" i="2"/>
  <c r="D17" i="2" s="1"/>
  <c r="A38" i="12"/>
  <c r="A31" i="2"/>
  <c r="A20" i="2"/>
  <c r="A11" i="4" l="1"/>
  <c r="B11" i="4" s="1"/>
  <c r="A13" i="3"/>
  <c r="A14" i="13"/>
  <c r="D18" i="2"/>
  <c r="D19" i="2" s="1"/>
  <c r="A39" i="12"/>
  <c r="A22" i="2"/>
  <c r="A12" i="4" l="1"/>
  <c r="E12" i="4"/>
  <c r="A14" i="3"/>
  <c r="D20" i="2"/>
  <c r="D21" i="2" s="1"/>
  <c r="E18" i="4"/>
  <c r="A40" i="12"/>
  <c r="A24" i="2"/>
  <c r="A24" i="13" l="1"/>
  <c r="A15" i="3"/>
  <c r="A13" i="4"/>
  <c r="B13" i="4" s="1"/>
  <c r="A16" i="13"/>
  <c r="B12" i="4"/>
  <c r="D22" i="2"/>
  <c r="D23" i="2" s="1"/>
  <c r="A41" i="12"/>
  <c r="A26" i="2"/>
  <c r="A26" i="13" l="1"/>
  <c r="A14" i="4"/>
  <c r="E14" i="4"/>
  <c r="A16" i="3"/>
  <c r="D24" i="2"/>
  <c r="A44" i="12"/>
  <c r="A28" i="2"/>
  <c r="B14" i="4" l="1"/>
  <c r="E24" i="4"/>
  <c r="A27" i="13"/>
  <c r="D26" i="2"/>
  <c r="D27" i="2" s="1"/>
  <c r="D25" i="2"/>
  <c r="A17" i="3"/>
  <c r="A15" i="4"/>
  <c r="B15" i="4" s="1"/>
  <c r="A45" i="12"/>
  <c r="A30" i="2"/>
  <c r="A18" i="3" l="1"/>
  <c r="A16" i="4"/>
  <c r="B16" i="4" s="1"/>
  <c r="D28" i="2"/>
  <c r="D29" i="2" s="1"/>
  <c r="A31" i="3" s="1"/>
  <c r="A46" i="12"/>
  <c r="A19" i="3" l="1"/>
  <c r="A17" i="4"/>
  <c r="B17" i="4" s="1"/>
  <c r="D30" i="2"/>
  <c r="D31" i="2" s="1"/>
  <c r="A33" i="3" s="1"/>
  <c r="A20" i="3" l="1"/>
  <c r="A18" i="4"/>
  <c r="B18" i="4" s="1"/>
  <c r="A21" i="13"/>
  <c r="D32" i="2"/>
  <c r="A32" i="3"/>
  <c r="A34" i="3" l="1"/>
  <c r="E32" i="4"/>
  <c r="B32" i="4" s="1"/>
  <c r="A35" i="13"/>
  <c r="A19" i="4"/>
  <c r="A22" i="13"/>
  <c r="E19" i="4"/>
  <c r="A21" i="3"/>
  <c r="B19" i="4" l="1"/>
  <c r="E20" i="4"/>
  <c r="A20" i="4"/>
  <c r="A22" i="3"/>
  <c r="B20" i="4" l="1"/>
  <c r="A23" i="3"/>
  <c r="E21" i="4"/>
  <c r="A21" i="4"/>
  <c r="E22" i="4" l="1"/>
  <c r="A22" i="4"/>
  <c r="A24" i="3"/>
  <c r="B21" i="4"/>
  <c r="A25" i="3" l="1"/>
  <c r="E23" i="4"/>
  <c r="A23" i="4"/>
  <c r="B22" i="4"/>
  <c r="A26" i="3" l="1"/>
  <c r="A24" i="4"/>
  <c r="B24" i="4" s="1"/>
  <c r="B23" i="4"/>
  <c r="A25" i="4" l="1"/>
  <c r="B25" i="4" s="1"/>
  <c r="A27" i="3"/>
  <c r="A28" i="3" l="1"/>
  <c r="A26" i="4"/>
  <c r="B26" i="4" s="1"/>
  <c r="A29" i="3" l="1"/>
  <c r="A27" i="4"/>
  <c r="B27" i="4" s="1"/>
  <c r="A30" i="3" l="1"/>
  <c r="A28" i="4"/>
  <c r="B28" i="4" s="1"/>
  <c r="A4" i="24" l="1"/>
</calcChain>
</file>

<file path=xl/sharedStrings.xml><?xml version="1.0" encoding="utf-8"?>
<sst xmlns="http://schemas.openxmlformats.org/spreadsheetml/2006/main" count="642" uniqueCount="490">
  <si>
    <t>Day</t>
  </si>
  <si>
    <t>Date</t>
  </si>
  <si>
    <t>Topic</t>
  </si>
  <si>
    <t>Description</t>
  </si>
  <si>
    <t>Reading</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</si>
  <si>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</si>
  <si>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</si>
  <si>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</si>
  <si>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</si>
  <si>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</si>
  <si>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</si>
  <si>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</si>
  <si>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</si>
  <si>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</si>
  <si>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</si>
  <si>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</si>
  <si>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</si>
  <si>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</si>
  <si>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</si>
  <si>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</si>
  <si>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</si>
  <si>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</si>
  <si>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</si>
  <si>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</si>
  <si>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</si>
  <si>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</si>
  <si>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</si>
  <si>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</si>
  <si>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</si>
  <si>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</si>
  <si>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</si>
  <si>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</si>
  <si>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</si>
  <si>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</si>
  <si>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</si>
  <si>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</si>
  <si>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</si>
  <si>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</si>
  <si>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</si>
  <si>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</si>
  <si>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</si>
  <si>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</si>
  <si>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</si>
  <si>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</si>
  <si>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</si>
  <si>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</si>
  <si>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</si>
  <si>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</si>
  <si>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</si>
  <si>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</si>
  <si>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</si>
  <si>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</si>
  <si>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</si>
  <si>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</si>
  <si>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</si>
  <si>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</si>
  <si>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</si>
  <si>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</si>
  <si>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</si>
  <si>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</si>
  <si>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</si>
  <si>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</si>
  <si>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</si>
  <si>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</si>
  <si>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</si>
  <si>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</si>
  <si>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</si>
  <si>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</si>
  <si>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</si>
  <si>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</si>
  <si>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</si>
  <si>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</si>
  <si>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</si>
  <si>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</si>
  <si>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</si>
  <si>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</si>
  <si>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</si>
  <si>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</si>
  <si>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</si>
  <si>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</si>
  <si>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</si>
  <si>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</si>
  <si>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</si>
  <si>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</si>
  <si>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</si>
  <si>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</si>
  <si>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</si>
  <si>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</si>
  <si>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</si>
  <si>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</si>
  <si>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</si>
  <si>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</si>
  <si>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</si>
  <si>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</si>
  <si>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</si>
  <si>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</si>
  <si>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</si>
  <si>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</si>
  <si>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</si>
  <si>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</si>
  <si>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</si>
  <si>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</si>
  <si>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</si>
  <si>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</si>
  <si>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</si>
  <si>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</si>
  <si>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</si>
  <si>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</si>
  <si>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</si>
  <si>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</si>
  <si>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</si>
  <si>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</si>
  <si>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</si>
  <si>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</si>
  <si>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</si>
  <si>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</si>
  <si>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</si>
  <si>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</si>
  <si>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</si>
  <si>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</si>
  <si>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</si>
  <si>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</si>
  <si>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</si>
  <si>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</si>
  <si>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</si>
  <si>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</si>
  <si>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</si>
  <si>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</si>
  <si>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</si>
  <si>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</si>
  <si>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</si>
  <si>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</si>
  <si>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</si>
  <si>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</si>
  <si>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</si>
  <si>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</si>
  <si>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</si>
  <si>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</si>
  <si>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</si>
  <si>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</si>
  <si>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</si>
  <si>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</si>
  <si>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</si>
  <si>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</si>
  <si>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</si>
  <si>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</si>
  <si>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</si>
  <si>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</si>
  <si>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</si>
  <si>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</si>
  <si>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</si>
  <si>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</si>
  <si>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</si>
  <si>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</si>
  <si>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</si>
  <si>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</si>
  <si>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</si>
  <si>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</si>
  <si>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</si>
  <si>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</si>
  <si>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</si>
  <si>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</si>
  <si>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</si>
  <si>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</si>
  <si>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</si>
  <si>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</si>
  <si>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</si>
  <si>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</si>
  <si>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</si>
  <si>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</si>
  <si>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</si>
  <si>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</si>
  <si>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</si>
  <si>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</si>
  <si>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</si>
  <si>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</si>
  <si>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</si>
  <si>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</si>
  <si>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</si>
  <si>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</si>
  <si>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</si>
  <si>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</si>
  <si>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</si>
  <si>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</si>
  <si>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</si>
  <si>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 :-----: | :------ |</t>
  </si>
  <si>
    <r>
      <rPr>
        <b/>
        <sz val="14"/>
        <color rgb="FF000000"/>
        <rFont val="Calibri"/>
        <family val="2"/>
      </rPr>
      <t xml:space="preserve">External links </t>
    </r>
    <r>
      <rPr>
        <i/>
        <sz val="12"/>
        <color rgb="FF000000"/>
        <rFont val="Calibri"/>
        <family val="2"/>
      </rPr>
      <t>(such as LMS, RPI Box, Piazza, etc.)</t>
    </r>
  </si>
  <si>
    <t>Course description:</t>
  </si>
  <si>
    <t>Prerequisites:</t>
  </si>
  <si>
    <t>Textbooks:</t>
  </si>
  <si>
    <t xml:space="preserve">   Office hours:</t>
  </si>
  <si>
    <t>File name</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</si>
  <si>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</si>
  <si>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</si>
  <si>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</si>
  <si>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</si>
  <si>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</si>
  <si>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</si>
  <si>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</si>
  <si>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</si>
  <si>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</si>
  <si>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</si>
  <si>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</si>
  <si>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</si>
  <si>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</si>
  <si>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</si>
  <si>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</si>
  <si>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</si>
  <si>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</si>
  <si>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</si>
  <si>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</si>
  <si>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</si>
  <si>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</si>
  <si>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</si>
  <si>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</si>
  <si>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</si>
  <si>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</si>
  <si>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</si>
  <si>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</si>
  <si>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</si>
  <si>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</si>
  <si>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</si>
  <si>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</si>
  <si>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</si>
  <si>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</si>
  <si>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</si>
  <si>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</si>
  <si>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</si>
  <si>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</si>
  <si>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</si>
  <si>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</si>
  <si>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</si>
  <si>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</si>
  <si>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</si>
  <si>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</si>
  <si>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</si>
  <si>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</si>
  <si>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</si>
  <si>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</si>
  <si>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</si>
  <si>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</si>
  <si>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</si>
  <si>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</si>
  <si>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</si>
  <si>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</si>
  <si>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</si>
  <si>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</si>
  <si>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</si>
  <si>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</si>
  <si>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</si>
  <si>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</si>
  <si>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</si>
  <si>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</si>
  <si>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</si>
  <si>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</si>
  <si>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</si>
  <si>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</si>
  <si>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</si>
  <si>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</si>
  <si>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</si>
  <si>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</si>
  <si>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</si>
  <si>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</si>
  <si>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</si>
  <si>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</si>
  <si>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</si>
  <si>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</si>
  <si>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</si>
  <si>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</si>
  <si>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</si>
  <si>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</si>
  <si>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</si>
  <si>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</si>
  <si>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</si>
  <si>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</si>
  <si>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</si>
  <si>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</si>
  <si>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</si>
  <si>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</si>
  <si>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</si>
  <si>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</si>
  <si>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</si>
  <si>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</si>
  <si>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</si>
  <si>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</si>
  <si>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</si>
  <si>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</si>
  <si>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</si>
  <si>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</si>
  <si>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</si>
  <si>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</si>
  <si>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</si>
  <si>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</si>
  <si>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</si>
  <si>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</si>
  <si>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</si>
  <si>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</si>
  <si>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</si>
  <si>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</si>
  <si>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</si>
  <si>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</si>
  <si>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</si>
  <si>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</si>
  <si>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</si>
  <si>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</si>
  <si>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</si>
  <si>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</si>
  <si>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</si>
  <si>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</si>
  <si>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</si>
  <si>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</si>
  <si>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</si>
  <si>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</si>
  <si>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</si>
  <si>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</si>
  <si>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</si>
  <si>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</si>
  <si>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</si>
  <si>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</si>
  <si>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</si>
  <si>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</si>
  <si>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</si>
  <si>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</si>
  <si>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</si>
  <si>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</si>
  <si>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</si>
  <si>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</si>
  <si>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</si>
  <si>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</si>
  <si>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</si>
  <si>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</si>
  <si>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</si>
  <si>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</si>
  <si>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</si>
  <si>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</si>
  <si>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</si>
  <si>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</si>
  <si>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</si>
  <si>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</si>
  <si>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</si>
  <si>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</si>
  <si>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</si>
  <si>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</si>
  <si>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</si>
  <si>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</si>
  <si>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</si>
  <si>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</si>
  <si>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</si>
  <si>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</si>
  <si>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</si>
  <si>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</si>
  <si>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</si>
  <si>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</si>
  <si>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</si>
  <si>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</si>
  <si>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</si>
  <si>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</si>
  <si>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</si>
  <si>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</si>
  <si>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</si>
  <si>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</si>
  <si>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</si>
  <si>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</si>
  <si>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</si>
  <si>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</si>
  <si>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</si>
  <si>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</si>
  <si>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</si>
  <si>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</si>
  <si>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</si>
  <si>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</si>
  <si>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</si>
  <si>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</si>
  <si>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</si>
  <si>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</si>
  <si>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</si>
  <si>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</si>
  <si>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</si>
  <si>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</si>
  <si>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</si>
  <si>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</si>
  <si>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</si>
  <si>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</si>
  <si>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</si>
  <si>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</si>
  <si>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</si>
  <si>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</si>
  <si>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</si>
  <si>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</si>
  <si>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</si>
  <si>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</si>
  <si>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</si>
  <si>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</si>
  <si>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</si>
  <si>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</si>
  <si>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</si>
  <si>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</si>
  <si>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</si>
  <si>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</si>
  <si>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</si>
  <si>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</si>
  <si>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</si>
  <si>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</si>
  <si>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</si>
  <si>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</si>
  <si>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</si>
  <si>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</si>
  <si>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</si>
  <si>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</si>
  <si>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</si>
  <si>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</si>
  <si>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</si>
  <si>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</si>
  <si>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</si>
  <si>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</si>
  <si>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</si>
  <si>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</si>
  <si>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</si>
  <si>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</si>
  <si>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</si>
  <si>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</si>
  <si>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</si>
  <si>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</si>
  <si>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https://github.com/orgs/rpi-intro-ml-app-spring-2020/</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</si>
  <si>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</si>
  <si>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</si>
  <si>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</si>
  <si>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</si>
  <si>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</si>
  <si>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</si>
  <si>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</si>
  <si>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</si>
  <si>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</si>
  <si>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</si>
  <si>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</si>
  <si>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</si>
  <si>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</si>
  <si>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</si>
  <si>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</si>
  <si>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</si>
  <si>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</si>
  <si>
    <t>https://colab.research.google.com/github/rpi-techfundamentals/website_spring_2020/blob/master/content/notebooks/</t>
  </si>
  <si>
    <t>MGMT6560 Fall 2020</t>
  </si>
  <si>
    <t xml:space="preserve">Tuesday 2:00 PM – 4:00 PM </t>
  </si>
  <si>
    <t>6:05PM</t>
  </si>
  <si>
    <t>Kuruzovich</t>
  </si>
  <si>
    <t>Week</t>
  </si>
  <si>
    <t>Title</t>
  </si>
  <si>
    <t>Assignment</t>
  </si>
  <si>
    <t>Due Date</t>
  </si>
  <si>
    <t>Mon</t>
  </si>
  <si>
    <t>Course Overview &amp; Introduction to the Data Science Lifecycle</t>
  </si>
  <si>
    <t>Thur</t>
  </si>
  <si>
    <t>Labor day – no class</t>
  </si>
  <si>
    <t>Modeling evaluation</t>
  </si>
  <si>
    <t>Tue</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</si>
  <si>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</si>
  <si>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</si>
  <si>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</si>
  <si>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</si>
  <si>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</si>
  <si>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</si>
  <si>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</si>
  <si>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</si>
  <si>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1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</si>
  <si>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</si>
  <si>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</si>
  <si>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</si>
  <si>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</si>
  <si>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</si>
  <si>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</si>
  <si>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</si>
  <si>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</si>
  <si>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</si>
  <si>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</si>
  <si>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</si>
  <si>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</si>
  <si>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</si>
  <si>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</si>
  <si>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</si>
  <si>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</si>
  <si>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</si>
  <si>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</si>
  <si>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</si>
  <si>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</si>
  <si>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Review for Exam 2</t>
  </si>
  <si>
    <t>Exam 2</t>
  </si>
  <si>
    <t>Simulation 1</t>
  </si>
  <si>
    <t>Simulation 2</t>
  </si>
  <si>
    <t>Term Paper Presentations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</si>
</sst>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1"/>
      <color rgb="FF000000"/>
      <name val="Menlo"/>
      <family val="2"/>
    </font>
    <font>
      <sz val="14"/>
      <color rgb="FF000000"/>
      <name val="Times"/>
      <family val="1"/>
    </font>
  </fonts>
  <fills count="3">
    <fill>
      <patternFill patternType="none"/>
    </fill>
    <fill>
      <patternFill patternType="gray125"/>
    </fill>
    <fill>
      <patternFill patternType="solid">
        <fgColor rgb="FFEEEEEE"/>
        <bgColor rgb="FFEEEEEE"/>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164" fontId="0" fillId="0" borderId="0" xfId="0" applyNumberFormat="1" applyFont="1" applyBorder="1"/>
    <xf numFmtId="0" fontId="0" fillId="0" borderId="10"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1" fillId="0" borderId="10" xfId="0" applyFont="1" applyBorder="1" applyAlignment="1">
      <alignment horizontal="center"/>
    </xf>
    <xf numFmtId="164" fontId="5" fillId="0" borderId="0" xfId="0" applyNumberFormat="1" applyFont="1" applyBorder="1" applyAlignment="1">
      <alignment wrapText="1"/>
    </xf>
    <xf numFmtId="164" fontId="0" fillId="0" borderId="0" xfId="0" applyNumberFormat="1" applyFont="1" applyBorder="1" applyAlignment="1">
      <alignment wrapText="1"/>
    </xf>
    <xf numFmtId="0" fontId="11" fillId="0" borderId="0" xfId="0" applyFont="1" applyAlignment="1"/>
    <xf numFmtId="164" fontId="0" fillId="0" borderId="10" xfId="0" applyNumberFormat="1" applyFont="1" applyBorder="1" applyAlignment="1">
      <alignment horizontal="center"/>
    </xf>
    <xf numFmtId="0" fontId="12" fillId="0" borderId="0" xfId="0" applyFont="1" applyAlignment="1"/>
    <xf numFmtId="0" fontId="5" fillId="0" borderId="11" xfId="0" applyFont="1" applyBorder="1" applyAlignment="1">
      <alignment wrapText="1"/>
    </xf>
    <xf numFmtId="0" fontId="5" fillId="0" borderId="12" xfId="0" applyFont="1" applyBorder="1" applyAlignment="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49" fontId="5" fillId="0" borderId="8" xfId="0" applyNumberFormat="1" applyFont="1" applyBorder="1" applyAlignment="1" applyProtection="1">
      <protection locked="0"/>
    </xf>
    <xf numFmtId="0" fontId="9" fillId="0" borderId="13" xfId="0" applyFont="1" applyBorder="1" applyAlignment="1" applyProtection="1">
      <alignment horizontal="center"/>
    </xf>
    <xf numFmtId="164" fontId="9" fillId="0" borderId="14" xfId="0" applyNumberFormat="1" applyFont="1" applyBorder="1" applyAlignment="1" applyProtection="1">
      <alignment wrapText="1"/>
    </xf>
    <xf numFmtId="0" fontId="0" fillId="0" borderId="11" xfId="0" applyFont="1" applyBorder="1" applyAlignment="1">
      <alignment wrapText="1"/>
    </xf>
    <xf numFmtId="164" fontId="5" fillId="0" borderId="11" xfId="0" applyNumberFormat="1" applyFont="1" applyBorder="1" applyAlignment="1">
      <alignment wrapText="1"/>
    </xf>
    <xf numFmtId="164" fontId="0" fillId="0" borderId="11"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10" fillId="0" borderId="0" xfId="0" applyFont="1" applyAlignment="1"/>
    <xf numFmtId="0" fontId="9" fillId="0" borderId="20" xfId="0" applyFont="1" applyBorder="1" applyAlignment="1" applyProtection="1">
      <alignment horizontal="left" wrapText="1"/>
    </xf>
    <xf numFmtId="0" fontId="9" fillId="0" borderId="10" xfId="0" applyFont="1" applyBorder="1" applyAlignment="1" applyProtection="1">
      <alignment horizontal="center"/>
      <protection locked="0"/>
    </xf>
    <xf numFmtId="0" fontId="13" fillId="0" borderId="0" xfId="0" applyFont="1"/>
    <xf numFmtId="0" fontId="9" fillId="0" borderId="14" xfId="0" applyFont="1" applyBorder="1" applyAlignment="1" applyProtection="1">
      <alignment horizontal="center"/>
    </xf>
    <xf numFmtId="0" fontId="9" fillId="0" borderId="13" xfId="0" applyFont="1" applyBorder="1" applyAlignment="1" applyProtection="1">
      <alignment horizontal="center"/>
    </xf>
    <xf numFmtId="164" fontId="9" fillId="0" borderId="15" xfId="0" applyNumberFormat="1" applyFont="1" applyBorder="1" applyAlignment="1" applyProtection="1">
      <alignment wrapText="1"/>
    </xf>
    <xf numFmtId="164" fontId="9" fillId="0" borderId="14" xfId="0" applyNumberFormat="1" applyFont="1" applyBorder="1" applyAlignment="1" applyProtection="1">
      <alignment horizontal="center"/>
    </xf>
    <xf numFmtId="20" fontId="14" fillId="0" borderId="0" xfId="0" applyNumberFormat="1" applyFont="1" applyAlignment="1"/>
    <xf numFmtId="0" fontId="14" fillId="0" borderId="0" xfId="0" applyFont="1" applyAlignment="1"/>
    <xf numFmtId="49" fontId="5" fillId="0" borderId="16" xfId="0" applyNumberFormat="1" applyFont="1" applyBorder="1" applyAlignment="1" applyProtection="1">
      <protection locked="0"/>
    </xf>
    <xf numFmtId="49" fontId="6" fillId="0" borderId="16" xfId="1" applyNumberFormat="1" applyBorder="1" applyAlignment="1" applyProtection="1">
      <protection locked="0"/>
    </xf>
    <xf numFmtId="49" fontId="6" fillId="0" borderId="16" xfId="1" quotePrefix="1" applyNumberFormat="1" applyBorder="1" applyAlignment="1" applyProtection="1">
      <protection locked="0"/>
    </xf>
    <xf numFmtId="49" fontId="1" fillId="0" borderId="16" xfId="1" applyNumberFormat="1" applyFont="1" applyBorder="1" applyAlignment="1" applyProtection="1">
      <protection locked="0"/>
    </xf>
    <xf numFmtId="49" fontId="6" fillId="0" borderId="16" xfId="1" applyNumberFormat="1" applyBorder="1" applyAlignment="1" applyProtection="1">
      <alignment horizontal="left" vertical="top" wrapText="1"/>
      <protection locked="0"/>
    </xf>
    <xf numFmtId="49" fontId="5" fillId="0" borderId="16" xfId="0" applyNumberFormat="1" applyFont="1" applyBorder="1" applyAlignment="1" applyProtection="1">
      <alignment horizontal="left" vertical="top" wrapText="1"/>
      <protection locked="0"/>
    </xf>
    <xf numFmtId="49" fontId="5" fillId="0" borderId="18" xfId="0" applyNumberFormat="1" applyFont="1" applyBorder="1" applyAlignment="1" applyProtection="1">
      <protection locked="0"/>
    </xf>
    <xf numFmtId="49" fontId="0" fillId="0" borderId="19" xfId="0" applyNumberFormat="1" applyFont="1" applyBorder="1" applyAlignment="1" applyProtection="1">
      <protection locked="0"/>
    </xf>
    <xf numFmtId="49" fontId="0" fillId="0" borderId="18" xfId="0" applyNumberFormat="1" applyFont="1" applyBorder="1" applyAlignment="1" applyProtection="1">
      <protection locked="0"/>
    </xf>
    <xf numFmtId="49" fontId="1" fillId="0" borderId="18" xfId="1" applyNumberFormat="1" applyFont="1" applyBorder="1" applyAlignment="1" applyProtection="1">
      <protection locked="0"/>
    </xf>
    <xf numFmtId="49" fontId="1" fillId="0" borderId="19" xfId="1" applyNumberFormat="1" applyFont="1" applyBorder="1" applyAlignment="1" applyProtection="1">
      <protection locked="0"/>
    </xf>
    <xf numFmtId="49" fontId="1" fillId="0" borderId="16" xfId="1" quotePrefix="1" applyNumberFormat="1" applyFont="1" applyBorder="1" applyAlignment="1" applyProtection="1">
      <protection locked="0"/>
    </xf>
    <xf numFmtId="49" fontId="1" fillId="0" borderId="16" xfId="0" applyNumberFormat="1" applyFont="1" applyBorder="1" applyAlignment="1" applyProtection="1">
      <protection locked="0"/>
    </xf>
    <xf numFmtId="49" fontId="6" fillId="0" borderId="18" xfId="1" applyNumberFormat="1" applyBorder="1" applyAlignment="1" applyProtection="1">
      <protection locked="0"/>
    </xf>
    <xf numFmtId="49" fontId="6" fillId="0" borderId="19" xfId="1" applyNumberFormat="1" applyBorder="1" applyAlignment="1" applyProtection="1">
      <protection locked="0"/>
    </xf>
    <xf numFmtId="49" fontId="0" fillId="0" borderId="16" xfId="0" applyNumberFormat="1" applyFont="1" applyBorder="1" applyAlignment="1" applyProtection="1">
      <protection locked="0"/>
    </xf>
    <xf numFmtId="49" fontId="5" fillId="0" borderId="16" xfId="0" quotePrefix="1" applyNumberFormat="1" applyFont="1" applyBorder="1" applyAlignment="1" applyProtection="1">
      <protection locked="0"/>
    </xf>
    <xf numFmtId="0" fontId="0" fillId="0" borderId="16" xfId="0" applyFont="1" applyBorder="1" applyAlignment="1" applyProtection="1">
      <protection locked="0"/>
    </xf>
    <xf numFmtId="0" fontId="7" fillId="0" borderId="17" xfId="0" applyFont="1" applyBorder="1" applyAlignment="1">
      <alignment horizontal="left" vertical="top" wrapText="1"/>
    </xf>
    <xf numFmtId="0" fontId="7" fillId="0" borderId="0" xfId="0" applyFont="1" applyAlignment="1">
      <alignment horizontal="left" vertical="top"/>
    </xf>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5" workbookViewId="0">
      <selection activeCell="H5" sqref="H5:J5"/>
    </sheetView>
  </sheetViews>
  <sheetFormatPr baseColWidth="10" defaultColWidth="11.1640625" defaultRowHeight="15" customHeight="1"/>
  <cols>
    <col min="1" max="1" width="23.33203125" customWidth="1"/>
    <col min="2" max="2" width="45.1640625" style="17" customWidth="1"/>
    <col min="3" max="3" width="11.1640625" customWidth="1"/>
  </cols>
  <sheetData>
    <row r="1" spans="1:10" s="4" customFormat="1" ht="19">
      <c r="A1" s="30" t="s">
        <v>108</v>
      </c>
      <c r="B1" s="17"/>
    </row>
    <row r="2" spans="1:10" ht="15" customHeight="1">
      <c r="A2" s="27" t="s">
        <v>107</v>
      </c>
      <c r="B2" s="92" t="s">
        <v>442</v>
      </c>
      <c r="C2" s="92"/>
      <c r="D2" s="92"/>
      <c r="E2" s="92"/>
    </row>
    <row r="3" spans="1:10" s="4" customFormat="1" ht="15" customHeight="1">
      <c r="A3" s="9" t="s">
        <v>130</v>
      </c>
      <c r="B3" s="83" t="s">
        <v>117</v>
      </c>
      <c r="C3" s="83"/>
      <c r="D3" s="83"/>
      <c r="E3" s="83"/>
    </row>
    <row r="4" spans="1:10" s="4" customFormat="1" ht="15" customHeight="1">
      <c r="A4" s="9" t="s">
        <v>132</v>
      </c>
      <c r="B4" s="83" t="s">
        <v>421</v>
      </c>
      <c r="C4" s="83"/>
      <c r="D4" s="83"/>
      <c r="E4" s="83"/>
    </row>
    <row r="5" spans="1:10" s="4" customFormat="1" ht="15" customHeight="1">
      <c r="A5" s="9" t="s">
        <v>131</v>
      </c>
      <c r="B5" s="83"/>
      <c r="C5" s="83"/>
      <c r="D5" s="83"/>
      <c r="E5" s="83"/>
      <c r="H5" s="78">
        <v>0.19791666666666666</v>
      </c>
      <c r="I5" s="79" t="s">
        <v>444</v>
      </c>
      <c r="J5" s="79" t="s">
        <v>445</v>
      </c>
    </row>
    <row r="6" spans="1:10" ht="15" customHeight="1">
      <c r="A6" s="1" t="s">
        <v>133</v>
      </c>
      <c r="B6" s="80" t="s">
        <v>223</v>
      </c>
      <c r="C6" s="95"/>
      <c r="D6" s="95"/>
      <c r="E6" s="95"/>
    </row>
    <row r="7" spans="1:10" s="27" customFormat="1" ht="15" customHeight="1">
      <c r="A7" s="1" t="s">
        <v>224</v>
      </c>
      <c r="B7" s="96" t="s">
        <v>225</v>
      </c>
      <c r="C7" s="95"/>
      <c r="D7" s="95"/>
      <c r="E7" s="95"/>
    </row>
    <row r="8" spans="1:10" s="27" customFormat="1" ht="15" customHeight="1">
      <c r="A8" s="1"/>
      <c r="B8" s="17"/>
    </row>
    <row r="9" spans="1:10" s="4" customFormat="1" ht="15" customHeight="1">
      <c r="A9" s="1" t="s">
        <v>121</v>
      </c>
      <c r="B9" s="89" t="s">
        <v>118</v>
      </c>
      <c r="C9" s="90"/>
      <c r="D9" s="89" t="s">
        <v>214</v>
      </c>
      <c r="E9" s="90"/>
      <c r="F9" s="97"/>
      <c r="G9" s="97"/>
    </row>
    <row r="10" spans="1:10" s="4" customFormat="1" ht="15" customHeight="1">
      <c r="A10" s="1" t="s">
        <v>122</v>
      </c>
      <c r="B10" s="93" t="s">
        <v>119</v>
      </c>
      <c r="C10" s="94"/>
      <c r="D10" s="93" t="s">
        <v>266</v>
      </c>
      <c r="E10" s="94"/>
      <c r="F10" s="97"/>
      <c r="G10" s="97"/>
    </row>
    <row r="11" spans="1:10" s="4" customFormat="1" ht="15" customHeight="1">
      <c r="A11" s="1" t="s">
        <v>123</v>
      </c>
      <c r="B11" s="88" t="s">
        <v>126</v>
      </c>
      <c r="C11" s="87"/>
      <c r="D11" s="86" t="s">
        <v>268</v>
      </c>
      <c r="E11" s="87"/>
      <c r="F11" s="97"/>
      <c r="G11" s="97"/>
    </row>
    <row r="12" spans="1:10" s="27" customFormat="1" ht="15" customHeight="1">
      <c r="A12" s="1" t="s">
        <v>190</v>
      </c>
      <c r="B12" s="86" t="s">
        <v>443</v>
      </c>
      <c r="C12" s="87"/>
      <c r="D12" s="86" t="s">
        <v>267</v>
      </c>
      <c r="E12" s="87"/>
      <c r="F12" s="97"/>
      <c r="G12" s="97"/>
    </row>
    <row r="13" spans="1:10" s="4" customFormat="1" ht="15" customHeight="1">
      <c r="A13" s="1" t="s">
        <v>124</v>
      </c>
      <c r="B13" s="88" t="s">
        <v>127</v>
      </c>
      <c r="C13" s="87"/>
      <c r="D13" s="88"/>
      <c r="E13" s="87"/>
      <c r="F13" s="97"/>
      <c r="G13" s="97"/>
    </row>
    <row r="14" spans="1:10" s="27" customFormat="1" ht="15" customHeight="1">
      <c r="A14" s="1"/>
      <c r="B14" s="17"/>
    </row>
    <row r="15" spans="1:10" s="4" customFormat="1" ht="15" customHeight="1">
      <c r="A15" s="1" t="s">
        <v>125</v>
      </c>
      <c r="B15" s="86" t="s">
        <v>402</v>
      </c>
      <c r="C15" s="87"/>
      <c r="D15" s="88"/>
      <c r="E15" s="87"/>
      <c r="F15" s="97"/>
      <c r="G15" s="97"/>
    </row>
    <row r="16" spans="1:10" s="4" customFormat="1" ht="15" customHeight="1">
      <c r="A16" s="1" t="s">
        <v>122</v>
      </c>
      <c r="B16" s="93" t="s">
        <v>403</v>
      </c>
      <c r="C16" s="87"/>
      <c r="D16" s="93"/>
      <c r="E16" s="94"/>
      <c r="F16" s="97"/>
      <c r="G16" s="97"/>
    </row>
    <row r="17" spans="1:11" s="4" customFormat="1" ht="15" customHeight="1">
      <c r="A17" s="1" t="s">
        <v>123</v>
      </c>
      <c r="B17" s="86" t="s">
        <v>404</v>
      </c>
      <c r="C17" s="87"/>
      <c r="D17" s="88"/>
      <c r="E17" s="87"/>
      <c r="F17" s="97"/>
      <c r="G17" s="97"/>
    </row>
    <row r="18" spans="1:11" s="27" customFormat="1" ht="15" customHeight="1">
      <c r="A18" s="1" t="s">
        <v>190</v>
      </c>
      <c r="B18" s="86" t="s">
        <v>405</v>
      </c>
      <c r="C18" s="87"/>
      <c r="D18" s="88"/>
      <c r="E18" s="87"/>
      <c r="F18" s="97"/>
      <c r="G18" s="97"/>
    </row>
    <row r="19" spans="1:11" s="27" customFormat="1" ht="15" customHeight="1">
      <c r="A19" s="1" t="s">
        <v>124</v>
      </c>
      <c r="B19" s="88"/>
      <c r="C19" s="87"/>
      <c r="D19" s="88"/>
      <c r="E19" s="87"/>
      <c r="F19" s="97"/>
      <c r="G19" s="97"/>
    </row>
    <row r="20" spans="1:11" s="27" customFormat="1" ht="15" customHeight="1">
      <c r="A20" s="1"/>
      <c r="B20" s="17"/>
    </row>
    <row r="21" spans="1:11" s="4" customFormat="1" ht="99" customHeight="1">
      <c r="A21" s="21" t="s">
        <v>128</v>
      </c>
      <c r="B21" s="85" t="s">
        <v>129</v>
      </c>
      <c r="C21" s="85"/>
      <c r="D21" s="85"/>
      <c r="E21" s="85"/>
      <c r="F21" s="98" t="s">
        <v>210</v>
      </c>
      <c r="G21" s="99"/>
      <c r="H21" s="99"/>
      <c r="I21" s="99"/>
      <c r="J21" s="99"/>
      <c r="K21" s="99"/>
    </row>
    <row r="22" spans="1:11" s="27" customFormat="1" ht="14.75" customHeight="1">
      <c r="A22" s="21"/>
      <c r="B22" s="51"/>
      <c r="C22" s="51"/>
      <c r="D22" s="51"/>
      <c r="E22" s="51"/>
    </row>
    <row r="23" spans="1:11" s="4" customFormat="1" ht="99" customHeight="1">
      <c r="A23" s="21" t="s">
        <v>187</v>
      </c>
      <c r="B23" s="85" t="s">
        <v>406</v>
      </c>
      <c r="C23" s="85"/>
      <c r="D23" s="85"/>
      <c r="E23" s="85"/>
    </row>
    <row r="24" spans="1:11" s="27" customFormat="1" ht="38" customHeight="1">
      <c r="A24" s="21" t="s">
        <v>188</v>
      </c>
      <c r="B24" s="85"/>
      <c r="C24" s="85"/>
      <c r="D24" s="85"/>
      <c r="E24" s="85"/>
    </row>
    <row r="25" spans="1:11" s="27" customFormat="1" ht="38" customHeight="1">
      <c r="A25" s="21" t="s">
        <v>189</v>
      </c>
      <c r="B25" s="84" t="s">
        <v>401</v>
      </c>
      <c r="C25" s="85"/>
      <c r="D25" s="85"/>
      <c r="E25" s="85"/>
    </row>
    <row r="26" spans="1:11" s="4" customFormat="1" ht="15" customHeight="1">
      <c r="A26" s="1"/>
      <c r="B26" s="17"/>
    </row>
    <row r="27" spans="1:11" s="4" customFormat="1" ht="19">
      <c r="A27" s="48" t="s">
        <v>109</v>
      </c>
      <c r="B27" s="17"/>
    </row>
    <row r="28" spans="1:11" s="4" customFormat="1" ht="15" customHeight="1">
      <c r="A28" s="1" t="s">
        <v>110</v>
      </c>
      <c r="B28" s="83" t="s">
        <v>302</v>
      </c>
      <c r="C28" s="83"/>
      <c r="D28" s="83"/>
      <c r="E28" s="83"/>
    </row>
    <row r="29" spans="1:11" s="4" customFormat="1" ht="15" customHeight="1">
      <c r="A29" s="1" t="s">
        <v>113</v>
      </c>
      <c r="B29" s="91" t="s">
        <v>209</v>
      </c>
      <c r="C29" s="83"/>
      <c r="D29" s="83"/>
      <c r="E29" s="83"/>
      <c r="F29" s="13" t="s">
        <v>202</v>
      </c>
    </row>
    <row r="30" spans="1:11" s="4" customFormat="1" ht="15" customHeight="1">
      <c r="A30" s="1" t="s">
        <v>112</v>
      </c>
      <c r="B30" s="81" t="s">
        <v>208</v>
      </c>
      <c r="C30" s="81"/>
      <c r="D30" s="81"/>
      <c r="E30" s="81"/>
      <c r="F30" s="13" t="s">
        <v>203</v>
      </c>
    </row>
    <row r="31" spans="1:11" s="27" customFormat="1" ht="15" customHeight="1">
      <c r="A31" s="1" t="s">
        <v>217</v>
      </c>
      <c r="B31" s="82" t="s">
        <v>441</v>
      </c>
      <c r="C31" s="81"/>
      <c r="D31" s="81"/>
      <c r="E31" s="81"/>
      <c r="F31" s="13" t="s">
        <v>218</v>
      </c>
    </row>
    <row r="32" spans="1:11" s="4" customFormat="1" ht="15" customHeight="1">
      <c r="A32" s="1"/>
      <c r="B32" s="15"/>
    </row>
    <row r="33" spans="1:6" s="4" customFormat="1" ht="19">
      <c r="A33" s="48" t="s">
        <v>111</v>
      </c>
      <c r="B33" s="15"/>
    </row>
    <row r="34" spans="1:6" s="4" customFormat="1" ht="15" customHeight="1">
      <c r="A34" s="9" t="s">
        <v>151</v>
      </c>
      <c r="B34" s="80" t="s">
        <v>12</v>
      </c>
      <c r="C34" s="80"/>
      <c r="D34" s="80"/>
      <c r="E34" s="80"/>
      <c r="F34" s="13" t="s">
        <v>204</v>
      </c>
    </row>
    <row r="35" spans="1:6" s="4" customFormat="1" ht="15" customHeight="1">
      <c r="A35" s="9" t="s">
        <v>114</v>
      </c>
      <c r="B35" s="80" t="s">
        <v>120</v>
      </c>
      <c r="C35" s="80"/>
      <c r="D35" s="80"/>
      <c r="E35" s="80"/>
      <c r="F35" s="13" t="s">
        <v>205</v>
      </c>
    </row>
    <row r="36" spans="1:6" s="4" customFormat="1" ht="15" customHeight="1">
      <c r="A36" s="9" t="s">
        <v>116</v>
      </c>
      <c r="B36" s="81" t="s">
        <v>208</v>
      </c>
      <c r="C36" s="81"/>
      <c r="D36" s="81"/>
      <c r="E36" s="81"/>
      <c r="F36" s="13" t="s">
        <v>206</v>
      </c>
    </row>
    <row r="37" spans="1:6" s="4" customFormat="1" ht="15" customHeight="1">
      <c r="A37" s="9" t="s">
        <v>193</v>
      </c>
      <c r="B37" s="80" t="s">
        <v>115</v>
      </c>
      <c r="C37" s="80"/>
      <c r="D37" s="80"/>
      <c r="E37" s="80"/>
      <c r="F37" s="13" t="s">
        <v>207</v>
      </c>
    </row>
    <row r="38" spans="1:6" s="4" customFormat="1" ht="15" customHeight="1">
      <c r="A38" s="9"/>
      <c r="B38" s="16"/>
      <c r="C38" s="13"/>
    </row>
    <row r="39" spans="1:6" ht="19">
      <c r="A39" s="14" t="s">
        <v>186</v>
      </c>
    </row>
    <row r="40" spans="1:6" ht="15" customHeight="1">
      <c r="A40" s="9" t="s">
        <v>141</v>
      </c>
      <c r="B40" s="80" t="s">
        <v>238</v>
      </c>
      <c r="C40" s="80"/>
      <c r="D40" s="80"/>
      <c r="E40" s="80"/>
    </row>
    <row r="41" spans="1:6" ht="15" customHeight="1">
      <c r="A41" s="9" t="s">
        <v>152</v>
      </c>
      <c r="B41" s="81" t="s">
        <v>239</v>
      </c>
      <c r="C41" s="81"/>
      <c r="D41" s="81"/>
      <c r="E41" s="81"/>
    </row>
    <row r="42" spans="1:6" ht="15" customHeight="1">
      <c r="A42" s="9" t="s">
        <v>142</v>
      </c>
      <c r="B42" s="80" t="s">
        <v>251</v>
      </c>
      <c r="C42" s="80"/>
      <c r="D42" s="80"/>
      <c r="E42" s="80"/>
    </row>
    <row r="43" spans="1:6" ht="15" customHeight="1">
      <c r="A43" s="9" t="s">
        <v>152</v>
      </c>
      <c r="B43" s="81" t="s">
        <v>215</v>
      </c>
      <c r="C43" s="81"/>
      <c r="D43" s="81"/>
      <c r="E43" s="81"/>
    </row>
    <row r="44" spans="1:6" ht="15" customHeight="1">
      <c r="A44" s="9" t="s">
        <v>143</v>
      </c>
      <c r="B44" s="80" t="s">
        <v>250</v>
      </c>
      <c r="C44" s="80"/>
      <c r="D44" s="80"/>
      <c r="E44" s="80"/>
    </row>
    <row r="45" spans="1:6" ht="15" customHeight="1">
      <c r="A45" s="9" t="s">
        <v>152</v>
      </c>
      <c r="B45" s="81" t="s">
        <v>252</v>
      </c>
      <c r="C45" s="81"/>
      <c r="D45" s="81"/>
      <c r="E45" s="81"/>
    </row>
    <row r="46" spans="1:6" s="27" customFormat="1" ht="15" customHeight="1">
      <c r="A46" s="9" t="s">
        <v>237</v>
      </c>
      <c r="B46" s="80" t="s">
        <v>296</v>
      </c>
      <c r="C46" s="80"/>
      <c r="D46" s="80"/>
      <c r="E46" s="80"/>
    </row>
    <row r="47" spans="1:6" s="27" customFormat="1" ht="15" customHeight="1">
      <c r="A47" s="9" t="s">
        <v>152</v>
      </c>
      <c r="B47" s="81" t="s">
        <v>423</v>
      </c>
      <c r="C47" s="81"/>
      <c r="D47" s="81"/>
      <c r="E47" s="81"/>
    </row>
    <row r="48" spans="1:6" s="27" customFormat="1" ht="15" customHeight="1">
      <c r="A48" s="9" t="s">
        <v>249</v>
      </c>
      <c r="B48" s="80" t="s">
        <v>260</v>
      </c>
      <c r="C48" s="80"/>
      <c r="D48" s="80"/>
      <c r="E48" s="80"/>
    </row>
    <row r="49" spans="1:5" ht="15" customHeight="1">
      <c r="A49" s="9" t="s">
        <v>152</v>
      </c>
      <c r="B49" s="81" t="s">
        <v>420</v>
      </c>
      <c r="C49" s="81"/>
      <c r="D49" s="81"/>
      <c r="E49" s="81"/>
    </row>
    <row r="50" spans="1:5" s="27" customFormat="1" ht="15" customHeight="1">
      <c r="A50" s="9" t="s">
        <v>249</v>
      </c>
      <c r="B50" s="80" t="s">
        <v>261</v>
      </c>
      <c r="C50" s="80"/>
      <c r="D50" s="80"/>
      <c r="E50" s="80"/>
    </row>
    <row r="51" spans="1:5" s="27" customFormat="1" ht="15" customHeight="1">
      <c r="A51" s="9" t="s">
        <v>152</v>
      </c>
      <c r="B51" s="81" t="s">
        <v>419</v>
      </c>
      <c r="C51" s="81"/>
      <c r="D51" s="81"/>
      <c r="E51" s="81"/>
    </row>
    <row r="52" spans="1:5" ht="19">
      <c r="A52" s="30" t="s">
        <v>144</v>
      </c>
    </row>
    <row r="53" spans="1:5" s="27" customFormat="1" ht="19">
      <c r="A53" s="30" t="s">
        <v>240</v>
      </c>
      <c r="B53" s="17"/>
    </row>
    <row r="54" spans="1:5" ht="15" customHeight="1">
      <c r="A54" s="24" t="s">
        <v>145</v>
      </c>
      <c r="B54" s="23" t="s">
        <v>146</v>
      </c>
    </row>
    <row r="55" spans="1:5" ht="15" customHeight="1">
      <c r="A55" s="57" t="s">
        <v>230</v>
      </c>
      <c r="B55" s="53" t="s">
        <v>235</v>
      </c>
    </row>
    <row r="56" spans="1:5" ht="15" customHeight="1">
      <c r="A56" s="58" t="s">
        <v>232</v>
      </c>
      <c r="B56" s="54" t="s">
        <v>147</v>
      </c>
    </row>
    <row r="57" spans="1:5" ht="15" customHeight="1">
      <c r="A57" s="58" t="s">
        <v>233</v>
      </c>
      <c r="B57" s="61" t="s">
        <v>147</v>
      </c>
    </row>
    <row r="58" spans="1:5" s="27" customFormat="1" ht="15" customHeight="1">
      <c r="A58" s="59" t="s">
        <v>234</v>
      </c>
      <c r="B58" s="55" t="s">
        <v>229</v>
      </c>
    </row>
    <row r="59" spans="1:5" ht="15" customHeight="1">
      <c r="A59" s="30" t="s">
        <v>241</v>
      </c>
      <c r="B59" s="55" t="s">
        <v>229</v>
      </c>
    </row>
    <row r="60" spans="1:5" ht="15" customHeight="1">
      <c r="A60" s="24" t="s">
        <v>145</v>
      </c>
      <c r="B60" s="23" t="s">
        <v>146</v>
      </c>
    </row>
    <row r="61" spans="1:5" ht="15" customHeight="1">
      <c r="A61" s="57" t="s">
        <v>230</v>
      </c>
      <c r="B61" s="53" t="s">
        <v>235</v>
      </c>
    </row>
    <row r="62" spans="1:5" ht="15" customHeight="1">
      <c r="A62" s="58" t="s">
        <v>231</v>
      </c>
      <c r="B62" s="54" t="s">
        <v>236</v>
      </c>
    </row>
    <row r="63" spans="1:5" ht="15" customHeight="1">
      <c r="A63" s="58" t="s">
        <v>232</v>
      </c>
      <c r="B63" s="54" t="s">
        <v>147</v>
      </c>
    </row>
    <row r="64" spans="1:5" ht="15" customHeight="1">
      <c r="A64" s="58" t="s">
        <v>233</v>
      </c>
      <c r="B64" s="61" t="s">
        <v>147</v>
      </c>
    </row>
    <row r="65" spans="1:2" ht="15" customHeight="1">
      <c r="A65" s="59" t="s">
        <v>234</v>
      </c>
      <c r="B65" s="55" t="s">
        <v>229</v>
      </c>
    </row>
    <row r="66" spans="1:2" ht="15" customHeight="1">
      <c r="A66" s="59"/>
      <c r="B66" s="55"/>
    </row>
    <row r="67" spans="1:2" ht="15" customHeight="1">
      <c r="A67" s="59"/>
      <c r="B67" s="55"/>
    </row>
    <row r="68" spans="1:2" ht="15" customHeight="1">
      <c r="A68" s="59"/>
      <c r="B68" s="55"/>
    </row>
    <row r="69" spans="1:2" ht="15" customHeight="1">
      <c r="A69" s="60"/>
      <c r="B69" s="56"/>
    </row>
    <row r="71" spans="1:2" ht="128" customHeight="1">
      <c r="A71" s="9" t="s">
        <v>259</v>
      </c>
      <c r="B71" s="25" t="s">
        <v>422</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201</v>
      </c>
    </row>
    <row r="2" spans="1:4" ht="15" customHeight="1">
      <c r="A2" s="9" t="s">
        <v>162</v>
      </c>
      <c r="B2" s="5"/>
      <c r="C2" s="5"/>
      <c r="D2" s="5"/>
    </row>
    <row r="3" spans="1:4" ht="15" customHeight="1">
      <c r="A3" s="9" t="s">
        <v>163</v>
      </c>
      <c r="D3" s="2"/>
    </row>
    <row r="4" spans="1:4" ht="15" customHeight="1">
      <c r="A4" s="4" t="e">
        <f>IF(ISBLANK(Schedule!A2),"",CONCATENATE("| ",Schedule!A2," | ",Schedule!B2," | ",Schedule!C2," | ",TEXT(Schedule!D2,"mm/dd")," | ",Schedule!#REF!," |"))</f>
        <v>#REF!</v>
      </c>
      <c r="D4" s="2"/>
    </row>
    <row r="5" spans="1:4" ht="15" customHeight="1">
      <c r="A5" s="27" t="e">
        <f>IF(ISBLANK(Schedule!A3),"",CONCATENATE("| ",Schedule!A3," | ",Schedule!B3," | ",Schedule!C3," | ",TEXT(Schedule!D3,"mm/dd")," | ",Schedule!#REF!," |"))</f>
        <v>#REF!</v>
      </c>
    </row>
    <row r="6" spans="1:4" ht="15" customHeight="1">
      <c r="A6" s="27" t="e">
        <f>IF(ISBLANK(Schedule!A4),"",CONCATENATE("| ",Schedule!A4," | ",Schedule!B4," | ",Schedule!C4," | ",TEXT(Schedule!D4,"mm/dd")," | ",Schedule!#REF!," |"))</f>
        <v>#REF!</v>
      </c>
    </row>
    <row r="7" spans="1:4" ht="15" customHeight="1">
      <c r="A7" s="27" t="e">
        <f>IF(ISBLANK(Schedule!A5),"",CONCATENATE("| ",Schedule!A5," | ",Schedule!B5," | ",Schedule!C5," | ",TEXT(Schedule!D5,"mm/dd")," | ",Schedule!#REF!," |"))</f>
        <v>#REF!</v>
      </c>
    </row>
    <row r="8" spans="1:4" ht="15" customHeight="1">
      <c r="A8" s="27" t="e">
        <f>IF(ISBLANK(Schedule!A6),"",CONCATENATE("| ",Schedule!A6," | ",Schedule!B6," | ",Schedule!C6," | ",TEXT(Schedule!D6,"mm/dd")," | ",Schedule!#REF!," |"))</f>
        <v>#REF!</v>
      </c>
    </row>
    <row r="9" spans="1:4" ht="15" customHeight="1">
      <c r="A9" s="27" t="e">
        <f>IF(ISBLANK(Schedule!A7),"",CONCATENATE("| ",Schedule!A7," | ",Schedule!B7," | ",Schedule!C7," | ",TEXT(Schedule!D7,"mm/dd")," | ",Schedule!#REF!," |"))</f>
        <v>#REF!</v>
      </c>
    </row>
    <row r="10" spans="1:4" ht="15" customHeight="1">
      <c r="A10" s="27" t="e">
        <f>IF(ISBLANK(Schedule!A8),"",CONCATENATE("| ",Schedule!A8," | ",Schedule!B8," | ",Schedule!C8," | ",TEXT(Schedule!D8,"mm/dd")," | ",Schedule!#REF!," |"))</f>
        <v>#REF!</v>
      </c>
    </row>
    <row r="11" spans="1:4" ht="15" customHeight="1">
      <c r="A11" s="27" t="e">
        <f>IF(ISBLANK(Schedule!A9),"",CONCATENATE("| ",Schedule!A9," | ",Schedule!B9," | ",Schedule!C9," | ",TEXT(Schedule!D9,"mm/dd")," | ",Schedule!#REF!," |"))</f>
        <v>#REF!</v>
      </c>
    </row>
    <row r="12" spans="1:4" ht="15" customHeight="1">
      <c r="A12" s="27" t="e">
        <f>IF(ISBLANK(Schedule!A10),"",CONCATENATE("| ",Schedule!A10," | ",Schedule!B10," | ",Schedule!C10," | ",TEXT(Schedule!D10,"mm/dd")," | ",Schedule!#REF!," |"))</f>
        <v>#REF!</v>
      </c>
    </row>
    <row r="13" spans="1:4" ht="15" customHeight="1">
      <c r="A13" s="27" t="e">
        <f>IF(ISBLANK(Schedule!A11),"",CONCATENATE("| ",Schedule!A11," | ",Schedule!B11," | ",Schedule!C11," | ",TEXT(Schedule!D11,"mm/dd")," | ",Schedule!#REF!," |"))</f>
        <v>#REF!</v>
      </c>
    </row>
    <row r="14" spans="1:4" ht="15" customHeight="1">
      <c r="A14" s="27" t="e">
        <f>IF(ISBLANK(Schedule!A12),"",CONCATENATE("| ",Schedule!A12," | ",Schedule!B12," | ",Schedule!C12," | ",TEXT(Schedule!D12,"mm/dd")," | ",Schedule!#REF!," |"))</f>
        <v>#REF!</v>
      </c>
    </row>
    <row r="15" spans="1:4" ht="15" customHeight="1">
      <c r="A15" s="27" t="e">
        <f>IF(ISBLANK(Schedule!A13),"",CONCATENATE("| ",Schedule!A13," | ",Schedule!B13," | ",Schedule!C13," | ",TEXT(Schedule!D13,"mm/dd")," | ",Schedule!#REF!," |"))</f>
        <v>#REF!</v>
      </c>
    </row>
    <row r="16" spans="1:4" ht="15" customHeight="1">
      <c r="A16" s="27" t="e">
        <f>IF(ISBLANK(Schedule!A14),"",CONCATENATE("| ",Schedule!A14," | ",Schedule!B14," | ",Schedule!C14," | ",TEXT(Schedule!D14,"mm/dd")," | ",Schedule!#REF!," |"))</f>
        <v>#REF!</v>
      </c>
    </row>
    <row r="17" spans="1:1" ht="15" customHeight="1">
      <c r="A17" s="27" t="e">
        <f>IF(ISBLANK(Schedule!A15),"",CONCATENATE("| ",Schedule!A15," | ",Schedule!B15," | ",Schedule!C15," | ",TEXT(Schedule!D15,"mm/dd")," | ",Schedule!#REF!," |"))</f>
        <v>#REF!</v>
      </c>
    </row>
    <row r="18" spans="1:1" ht="15" customHeight="1">
      <c r="A18" s="27" t="e">
        <f>IF(ISBLANK(Schedule!A16),"",CONCATENATE("| ",Schedule!A16," | ",Schedule!B16," | ",Schedule!C16," | ",TEXT(Schedule!D16,"mm/dd")," | ",Schedule!#REF!," |"))</f>
        <v>#REF!</v>
      </c>
    </row>
    <row r="19" spans="1:1" ht="15" customHeight="1">
      <c r="A19" s="27" t="e">
        <f>IF(ISBLANK(Schedule!A17),"",CONCATENATE("| ",Schedule!A17," | ",Schedule!B17," | ",Schedule!C17," | ",TEXT(Schedule!D17,"mm/dd")," | ",Schedule!#REF!," |"))</f>
        <v>#REF!</v>
      </c>
    </row>
    <row r="20" spans="1:1" ht="15" customHeight="1">
      <c r="A20" s="27" t="e">
        <f>IF(ISBLANK(Schedule!A18),"",CONCATENATE("| ",Schedule!A18," | ",Schedule!B18," | ",Schedule!C18," | ",TEXT(Schedule!D18,"mm/dd")," | ",Schedule!#REF!," |"))</f>
        <v>#REF!</v>
      </c>
    </row>
    <row r="21" spans="1:1" ht="15" customHeight="1">
      <c r="A21" s="27" t="e">
        <f>IF(ISBLANK(Schedule!A19),"",CONCATENATE("| ",Schedule!A19," | ",Schedule!B19," | ",Schedule!C19," | ",TEXT(Schedule!D19,"mm/dd")," | ",Schedule!#REF!," |"))</f>
        <v>#REF!</v>
      </c>
    </row>
    <row r="22" spans="1:1" ht="15" customHeight="1">
      <c r="A22" s="27" t="e">
        <f>IF(ISBLANK(Schedule!A20),"",CONCATENATE("| ",Schedule!A20," | ",Schedule!B20," | ",Schedule!C20," | ",TEXT(Schedule!D20,"mm/dd")," | ",Schedule!#REF!," |"))</f>
        <v>#REF!</v>
      </c>
    </row>
    <row r="23" spans="1:1" ht="15" customHeight="1">
      <c r="A23" s="27" t="e">
        <f>IF(ISBLANK(Schedule!A21),"",CONCATENATE("| ",Schedule!A21," | ",Schedule!B21," | ",Schedule!C21," | ",TEXT(Schedule!D21,"mm/dd")," | ",Schedule!#REF!," |"))</f>
        <v>#REF!</v>
      </c>
    </row>
    <row r="24" spans="1:1" ht="15" customHeight="1">
      <c r="A24" s="27" t="e">
        <f>IF(ISBLANK(Schedule!A22),"",CONCATENATE("| ",Schedule!A22," | ",Schedule!B22," | ",Schedule!C22," | ",TEXT(Schedule!D22,"mm/dd")," | ",Schedule!#REF!," |"))</f>
        <v>#REF!</v>
      </c>
    </row>
    <row r="25" spans="1:1" ht="15" customHeight="1">
      <c r="A25" s="27" t="e">
        <f>IF(ISBLANK(Schedule!A23),"",CONCATENATE("| ",Schedule!A23," | ",Schedule!B23," | ",Schedule!C23," | ",TEXT(Schedule!D23,"mm/dd")," | ",Schedule!#REF!," |"))</f>
        <v>#REF!</v>
      </c>
    </row>
    <row r="26" spans="1:1" ht="15" customHeight="1">
      <c r="A26" s="27" t="e">
        <f>IF(ISBLANK(Schedule!A24),"",CONCATENATE("| ",Schedule!A24," | ",Schedule!B24," | ",Schedule!C24," | ",TEXT(Schedule!D24,"mm/dd")," | ",Schedule!#REF!," |"))</f>
        <v>#REF!</v>
      </c>
    </row>
    <row r="27" spans="1:1" ht="15" customHeight="1">
      <c r="A27" s="27" t="e">
        <f>IF(ISBLANK(Schedule!A25),"",CONCATENATE("| ",Schedule!A25," | ",Schedule!B25," | ",Schedule!C25," | ",TEXT(Schedule!D25,"mm/dd")," | ",Schedule!#REF!," |"))</f>
        <v>#REF!</v>
      </c>
    </row>
    <row r="28" spans="1:1" ht="15" customHeight="1">
      <c r="A28" s="27" t="e">
        <f>IF(ISBLANK(Schedule!A26),"",CONCATENATE("| ",Schedule!A26," | ",Schedule!B26," | ",Schedule!C26," | ",TEXT(Schedule!D26,"mm/dd")," | ",Schedule!#REF!," |"))</f>
        <v>#REF!</v>
      </c>
    </row>
    <row r="29" spans="1:1" ht="15" customHeight="1">
      <c r="A29" s="27" t="e">
        <f>IF(ISBLANK(Schedule!A27),"",CONCATENATE("| ",Schedule!A27," | ",Schedule!B27," | ",Schedule!C27," | ",TEXT(Schedule!D27,"mm/dd")," | ",Schedule!#REF!," |"))</f>
        <v>#REF!</v>
      </c>
    </row>
    <row r="30" spans="1:1" ht="16">
      <c r="A30" s="27" t="e">
        <f>IF(ISBLANK(Schedule!A28),"",CONCATENATE("| ",Schedule!A28," | ",Schedule!B28," | ",Schedule!C28," | ",TEXT(Schedule!D28,"mm/dd")," | ",Schedule!#REF!," |"))</f>
        <v>#REF!</v>
      </c>
    </row>
    <row r="31" spans="1:1" ht="16">
      <c r="A31" s="27" t="e">
        <f>IF(ISBLANK(Schedule!A29),"",CONCATENATE("| ",Schedule!A29," | ",Schedule!B29," | ",Schedule!C29," | ",TEXT(Schedule!D29,"mm/dd")," | ",Schedule!#REF!," |"))</f>
        <v>#REF!</v>
      </c>
    </row>
    <row r="32" spans="1:1" ht="16">
      <c r="A32" s="27" t="e">
        <f>IF(ISBLANK(Schedule!A30),"",CONCATENATE("| ",Schedule!A30," | ",Schedule!B30," | ",Schedule!C30," | ",TEXT(Schedule!D30,"mm/dd")," | ",Schedule!#REF!," |"))</f>
        <v>#REF!</v>
      </c>
    </row>
    <row r="33" spans="1:1" ht="16">
      <c r="A33" s="27" t="e">
        <f>IF(ISBLANK(Schedule!A31),"",CONCATENATE("| ",Schedule!A31," | ",Schedule!B31," | ",Schedule!C31," | ",TEXT(Schedule!D31,"mm/dd")," | ",Schedule!#REF!," |"))</f>
        <v>#REF!</v>
      </c>
    </row>
    <row r="34" spans="1:1" ht="16">
      <c r="A34" s="27" t="e">
        <f>IF(ISBLANK(Schedule!A32),"",CONCATENATE("| ",Schedule!A32," | ",Schedule!B32," | ",Schedule!C32," | ",TEXT(Schedule!D32,"mm/dd")," | ",Schedule!#REF!," |"))</f>
        <v>#REF!</v>
      </c>
    </row>
    <row r="35" spans="1:1" ht="16">
      <c r="A35" s="27" t="e">
        <f>IF(ISBLANK(Schedule!A33),"",CONCATENATE("| ",Schedule!A33," | ",Schedule!B33," | ",Schedule!C33," | ",TEXT(Schedule!D33,"mm/dd")," | ",Schedule!#REF!," |"))</f>
        <v>#REF!</v>
      </c>
    </row>
    <row r="36" spans="1:1" ht="15" customHeight="1">
      <c r="A36" s="27" t="str">
        <f>IF(ISBLANK(Schedule!A34),"",CONCATENATE("| ",Schedule!A34," | ",Schedule!B34," | ",Schedule!C34," | ",TEXT(Schedule!D34,"mm/dd")," | ",Schedule!#REF!," |"))</f>
        <v/>
      </c>
    </row>
    <row r="37" spans="1:1" ht="15" customHeight="1">
      <c r="A37" s="27" t="str">
        <f>IF(ISBLANK(Schedule!A35),"",CONCATENATE("| ",Schedule!A35," | ",Schedule!B35," | ",Schedule!C35," | ",TEXT(Schedule!D35,"mm/dd")," | ",Schedule!#REF!," |"))</f>
        <v/>
      </c>
    </row>
    <row r="38" spans="1:1" ht="15" customHeight="1">
      <c r="A38" s="27" t="str">
        <f>IF(ISBLANK(Schedule!A36),"",CONCATENATE("| ",Schedule!A36," | ",Schedule!B36," | ",Schedule!C36," | ",TEXT(Schedule!D36,"mm/dd")," | ",Schedule!#REF!," |"))</f>
        <v/>
      </c>
    </row>
    <row r="39" spans="1:1" ht="15" customHeight="1">
      <c r="A39" s="27" t="str">
        <f>IF(ISBLANK(Schedule!A37),"",CONCATENATE("| ",Schedule!A37," | ",Schedule!B37," | ",Schedule!C37," | ",TEXT(Schedule!D37,"mm/dd")," | ",Schedule!#REF!," |"))</f>
        <v/>
      </c>
    </row>
    <row r="40" spans="1:1" ht="15" customHeight="1">
      <c r="A40" s="27" t="str">
        <f>IF(ISBLANK(Schedule!A38),"",CONCATENATE("| ",Schedule!A38," | ",Schedule!B38," | ",Schedule!C38," | ",TEXT(Schedule!D38,"mm/dd")," | ",Schedule!#REF!," |"))</f>
        <v/>
      </c>
    </row>
    <row r="41" spans="1:1" ht="15" customHeight="1">
      <c r="A41" s="27" t="str">
        <f>IF(ISBLANK(Schedule!A39),"",CONCATENATE("| ",Schedule!A39," | ",Schedule!B39," | ",Schedule!C39," | ",TEXT(Schedule!D39,"mm/dd")," | ",Schedule!#REF!," |"))</f>
        <v/>
      </c>
    </row>
    <row r="42" spans="1:1" ht="15" customHeight="1">
      <c r="A42" s="27" t="str">
        <f>IF(ISBLANK(Schedule!A40),"",CONCATENATE("| ",Schedule!A40," | ",Schedule!B40," | ",Schedule!C40," | ",TEXT(Schedule!D40,"mm/dd")," | ",Schedule!#REF!," |"))</f>
        <v/>
      </c>
    </row>
    <row r="43" spans="1:1" ht="15" customHeight="1">
      <c r="A43" s="27" t="str">
        <f>IF(ISBLANK(Schedule!A41),"",CONCATENATE("| ",Schedule!A41," | ",Schedule!B41," | ",Schedule!C41," | ",TEXT(Schedule!D41,"mm/dd")," | ",Schedule!#REF!," |"))</f>
        <v/>
      </c>
    </row>
    <row r="44" spans="1:1" ht="15" customHeight="1">
      <c r="A44" s="27" t="str">
        <f>IF(ISBLANK(Schedule!A42),"",CONCATENATE("| ",Schedule!A42," | ",Schedule!B42," | ",Schedule!C42," | ",TEXT(Schedule!D42,"mm/dd")," | ",Schedule!#REF!," |"))</f>
        <v/>
      </c>
    </row>
    <row r="45" spans="1:1" ht="15" customHeight="1">
      <c r="A45" s="27" t="str">
        <f>IF(ISBLANK(Schedule!A43),"",CONCATENATE("| ",Schedule!A43," | ",Schedule!B43," | ",Schedule!C43," | ",TEXT(Schedule!D43,"mm/dd")," | ",Schedule!#REF!," |"))</f>
        <v/>
      </c>
    </row>
    <row r="46" spans="1:1" ht="15" customHeight="1">
      <c r="A46" s="27" t="str">
        <f>IF(ISBLANK(Schedule!A44),"",CONCATENATE("| ",Schedule!A44," | ",Schedule!B44," | ",Schedule!C44," | ",TEXT(Schedule!D44,"mm/dd")," | ",Schedule!#REF!," |"))</f>
        <v/>
      </c>
    </row>
    <row r="47" spans="1:1" ht="15" customHeight="1">
      <c r="A47" s="27" t="str">
        <f>IF(ISBLANK(Schedule!A45),"",CONCATENATE("| ",Schedule!A45," | ",Schedule!B45," | ",Schedule!C45," | ",TEXT(Schedule!D45,"mm/dd")," | ",Schedule!#REF!," |"))</f>
        <v/>
      </c>
    </row>
    <row r="48" spans="1:1" ht="15" customHeight="1">
      <c r="A48" s="27" t="str">
        <f>IF(ISBLANK(Schedule!A46),"",CONCATENATE("| ",Schedule!A46," | ",Schedule!B46," | ",Schedule!C46," | ",TEXT(Schedule!D46,"mm/dd")," | ",Schedule!#REF!," |"))</f>
        <v/>
      </c>
    </row>
    <row r="49" spans="1:1" ht="15" customHeight="1">
      <c r="A49" s="27" t="str">
        <f>IF(ISBLANK(Schedule!A47),"",CONCATENATE("| ",Schedule!A47," | ",Schedule!B47," | ",Schedule!C47," | ",TEXT(Schedule!D47,"mm/dd")," | ",Schedule!#REF!," |"))</f>
        <v/>
      </c>
    </row>
    <row r="50" spans="1:1" ht="15" customHeight="1">
      <c r="A50" s="27" t="str">
        <f>IF(ISBLANK(Schedule!A48),"",CONCATENATE("| ",Schedule!A48," | ",Schedule!B48," | ",Schedule!C48," | ",TEXT(Schedule!D48,"mm/dd")," | ",Schedule!#REF!,"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184</v>
      </c>
    </row>
    <row r="2" spans="1:1">
      <c r="A2" s="9" t="s">
        <v>183</v>
      </c>
    </row>
    <row r="3" spans="1:1">
      <c r="A3" s="9" t="s">
        <v>185</v>
      </c>
    </row>
    <row r="4" spans="1:1">
      <c r="A4" s="27" t="str">
        <f>IF(Links!F2="","",CONCATENATE("| [",Links!A2,"](",Configuration!B$29,Configuration!B$28,"sessions/session",Links!A2,".html) | ",Links!F2," |"))</f>
        <v/>
      </c>
    </row>
    <row r="5" spans="1:1">
      <c r="A5" s="27" t="str">
        <f>IF(Links!F3="","",CONCATENATE("| [",Links!A3,"](",Configuration!B$29,Configuration!B$28,"sessions/session",Links!A3,".html) | ",Links!F3," |"))</f>
        <v/>
      </c>
    </row>
    <row r="6" spans="1:1">
      <c r="A6" s="27" t="str">
        <f>IF(Links!F4="","",CONCATENATE("| [",Links!A4,"](",Configuration!B$29,Configuration!B$28,"sessions/session",Links!A4,".html) | ",Links!F4," |"))</f>
        <v/>
      </c>
    </row>
    <row r="7" spans="1:1">
      <c r="A7" s="27" t="str">
        <f>IF(Links!F5="","",CONCATENATE("| [",Links!A5,"](",Configuration!B$29,Configuration!B$28,"sessions/session",Links!A5,".html) | ",Links!F5," |"))</f>
        <v/>
      </c>
    </row>
    <row r="8" spans="1:1">
      <c r="A8" s="27" t="str">
        <f>IF(Links!F6="","",CONCATENATE("| [",Links!A6,"](",Configuration!B$29,Configuration!B$28,"sessions/session",Links!A6,".html) | ",Links!F6,"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IF(Links!F7="","",CONCATENATE("| [",Links!A7,"](",Configuration!B$29,Configuration!B$28,"sessions/session",Links!A7,".html) | ",Links!F7," |"))</f>
        <v/>
      </c>
    </row>
    <row r="10" spans="1:1">
      <c r="A10" s="27" t="str">
        <f>IF(Links!F8="","",CONCATENATE("| [",Links!A8,"](",Configuration!B$29,Configuration!B$28,"sessions/session",Links!A8,".html) | ",Links!F8," |"))</f>
        <v/>
      </c>
    </row>
    <row r="11" spans="1:1">
      <c r="A11" s="27" t="str">
        <f>IF(Links!F9="","",CONCATENATE("| [",Links!A9,"](",Configuration!B$29,Configuration!B$28,"sessions/session",Links!A9,".html) | ",Links!F9," |"))</f>
        <v/>
      </c>
    </row>
    <row r="12" spans="1:1">
      <c r="A12" s="27" t="str">
        <f>IF(Links!F10="","",CONCATENATE("| [",Links!A10,"](",Configuration!B$29,Configuration!B$28,"sessions/session",Links!A10,".html) | ",Links!F10," |"))</f>
        <v/>
      </c>
    </row>
    <row r="13" spans="1:1">
      <c r="A13" s="27" t="str">
        <f>IF(Links!F11="","",CONCATENATE("| [",Links!A11,"](",Configuration!B$29,Configuration!B$28,"sessions/session",Links!A11,".html) | ",Links!F11,"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IF(Links!F12="","",CONCATENATE("| [",Links!A12,"](",Configuration!B$29,Configuration!B$28,"sessions/session",Links!A12,".html) | ",Links!F12,"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IF(Links!F13="","",CONCATENATE("| [",Links!A13,"](",Configuration!B$29,Configuration!B$28,"sessions/session",Links!A13,".html) | ",Links!F13," |"))</f>
        <v/>
      </c>
    </row>
    <row r="16" spans="1:1">
      <c r="A16" s="27" t="str">
        <f>IF(Links!F14="","",CONCATENATE("| [",Links!A14,"](",Configuration!B$29,Configuration!B$28,"sessions/session",Links!A14,".html) | ",Links!F14," |"))</f>
        <v/>
      </c>
    </row>
    <row r="17" spans="1:1">
      <c r="A17" s="27" t="str">
        <f>IF(Links!F15="","",CONCATENATE("| [",Links!A15,"](",Configuration!B$29,Configuration!B$28,"sessions/session",Links!A15,".html) | ",Links!F15," |"))</f>
        <v/>
      </c>
    </row>
    <row r="18" spans="1:1">
      <c r="A18" s="27" t="str">
        <f>IF(Links!F16="","",CONCATENATE("| [",Links!A16,"](",Configuration!B$29,Configuration!B$28,"sessions/session",Links!A16,".html) | ",Links!F16," |"))</f>
        <v/>
      </c>
    </row>
    <row r="19" spans="1:1">
      <c r="A19" s="27" t="str">
        <f>IF(Links!F17="","",CONCATENATE("| [",Links!A17,"](",Configuration!B$29,Configuration!B$28,"sessions/session",Links!A17,".html) | ",Links!F17," |"))</f>
        <v/>
      </c>
    </row>
    <row r="20" spans="1:1">
      <c r="A20" s="27" t="str">
        <f>IF(Links!F18="","",CONCATENATE("| [",Links!A18,"](",Configuration!B$29,Configuration!B$28,"sessions/session",Links!A18,".html) | ",Links!F18,"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IF(Links!F19="","",CONCATENATE("| [",Links!A19,"](",Configuration!B$29,Configuration!B$28,"sessions/session",Links!A19,".html) | ",Links!F19," |"))</f>
        <v/>
      </c>
    </row>
    <row r="22" spans="1:1">
      <c r="A22" s="27" t="str">
        <f>IF(Links!F20="","",CONCATENATE("| [",Links!A20,"](",Configuration!B$29,Configuration!B$28,"sessions/session",Links!A20,".html) | ",Links!F20,"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IF(Links!F21="","",CONCATENATE("| [",Links!A21,"](",Configuration!B$29,Configuration!B$28,"sessions/session",Links!A21,".html) | ",Links!F21," |"))</f>
        <v/>
      </c>
    </row>
    <row r="24" spans="1:1">
      <c r="A24" s="27" t="str">
        <f>IF(Links!F22="","",CONCATENATE("| [",Links!A22,"](",Configuration!B$29,Configuration!B$28,"sessions/session",Links!A22,".html) | ",Links!F22,"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IF(Links!F23="","",CONCATENATE("| [",Links!A23,"](",Configuration!B$29,Configuration!B$28,"sessions/session",Links!A23,".html) | ",Links!F23,"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IF(Links!F24="","",CONCATENATE("| [",Links!A24,"](",Configuration!B$29,Configuration!B$28,"sessions/session",Links!A24,".html) | ",Links!F24,"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IF(Links!F25="","",CONCATENATE("| [",Links!A25,"](",Configuration!B$29,Configuration!B$28,"sessions/session",Links!A25,".html) | ",Links!F25,"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IF(Links!F26="","",CONCATENATE("| [",Links!A26,"](",Configuration!B$29,Configuration!B$28,"sessions/session",Links!A26,".html) | ",Links!F26,"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IF(Links!F27="","",CONCATENATE("| [",Links!A27,"](",Configuration!B$29,Configuration!B$28,"sessions/session",Links!A27,".html) | ",Links!F27,"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IF(Links!F28="","",CONCATENATE("| [",Links!A28,"](",Configuration!B$29,Configuration!B$28,"sessions/session",Links!A28,".html) | ",Links!F28,"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IF(Links!F29="","",CONCATENATE("| [",Links!A29,"](",Configuration!B$29,Configuration!B$28,"sessions/session",Links!A29,".html) | ",Links!F29,"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IF(Links!F30="","",CONCATENATE("| [",Links!A30,"](",Configuration!B$29,Configuration!B$28,"sessions/session",Links!A30,".html) | ",Links!F30," |"))</f>
        <v/>
      </c>
    </row>
    <row r="33" spans="1:1">
      <c r="A33" s="27" t="str">
        <f>IF(Links!F31="","",CONCATENATE("| [",Links!A31,"](",Configuration!B$29,Configuration!B$28,"sessions/session",Links!A31,".html) | ",Links!F31," |"))</f>
        <v/>
      </c>
    </row>
    <row r="34" spans="1:1">
      <c r="A34" s="27" t="str">
        <f>IF(Links!F32="","",CONCATENATE("| [",Links!A32,"](",Configuration!B$29,Configuration!B$28,"sessions/session",Links!A32,".html) | ",Links!F32," |"))</f>
        <v/>
      </c>
    </row>
    <row r="35" spans="1:1">
      <c r="A35" s="27" t="str">
        <f>IF(Links!F33="","",CONCATENATE("| [",Links!A33,"](",Configuration!B$29,Configuration!B$28,"sessions/session",Links!A33,".html) | ",Links!F33," |"))</f>
        <v/>
      </c>
    </row>
    <row r="36" spans="1:1">
      <c r="A36" s="27" t="str">
        <f>IF(Links!F34="","",CONCATENATE("| [",Links!A34,"](",Configuration!B$29,Configuration!B$28,"sessions/session",Links!A34,".html) | ",Links!F34," |"))</f>
        <v/>
      </c>
    </row>
    <row r="37" spans="1:1">
      <c r="A37" s="27" t="str">
        <f>IF(Links!F35="","",CONCATENATE("| [",Links!A35,"](",Configuration!B$29,Configuration!B$28,"sessions/session",Links!A35,".html) | ",Links!F35," |"))</f>
        <v/>
      </c>
    </row>
    <row r="38" spans="1:1">
      <c r="A38" s="27" t="str">
        <f>IF(Links!F36="","",CONCATENATE("| [",Links!A36,"](",Configuration!B$29,Configuration!B$28,"sessions/session",Links!A36,".html) | ",Links!F36," |"))</f>
        <v/>
      </c>
    </row>
    <row r="39" spans="1:1">
      <c r="A39" s="27" t="str">
        <f>IF(Links!F37="","",CONCATENATE("| [",Links!A37,"](",Configuration!B$29,Configuration!B$28,"sessions/session",Links!A37,".html) | ",Links!F37," |"))</f>
        <v/>
      </c>
    </row>
    <row r="40" spans="1:1">
      <c r="A40" s="27" t="str">
        <f>IF(Links!F38="","",CONCATENATE("| [",Links!A38,"](",Configuration!B$29,Configuration!B$28,"sessions/session",Links!A38,".html) | ",Links!F38," |"))</f>
        <v/>
      </c>
    </row>
    <row r="41" spans="1:1">
      <c r="A41" s="27" t="str">
        <f>IF(Links!F39="","",CONCATENATE("| [",Links!A39,"](",Configuration!B$29,Configuration!B$28,"sessions/session",Links!A39,".html) | ",Links!F39," |"))</f>
        <v/>
      </c>
    </row>
    <row r="42" spans="1:1">
      <c r="A42" s="27" t="str">
        <f>IF(Links!F40="","",CONCATENATE("| [",Links!A40,"](",Configuration!B$29,Configuration!B$28,"sessions/session",Links!A40,".html) | ",Links!F40," |"))</f>
        <v/>
      </c>
    </row>
    <row r="43" spans="1:1">
      <c r="A43" s="27" t="str">
        <f>IF(Links!F41="","",CONCATENATE("| [",Links!A41,"](",Configuration!B$29,Configuration!B$28,"sessions/session",Links!A41,".html) | ",Links!F41," |"))</f>
        <v/>
      </c>
    </row>
    <row r="44" spans="1:1">
      <c r="A44" s="27" t="str">
        <f>IF(Links!F42="","",CONCATENATE("| [",Links!A42,"](",Configuration!B$29,Configuration!B$28,"sessions/session",Links!A42,".html) | ",Links!F42," |"))</f>
        <v/>
      </c>
    </row>
    <row r="45" spans="1:1">
      <c r="A45" s="27" t="str">
        <f>IF(Links!F43="","",CONCATENATE("| [",Links!A43,"](",Configuration!B$29,Configuration!B$28,"sessions/session",Links!A43,".html) | ",Links!F43," |"))</f>
        <v/>
      </c>
    </row>
    <row r="46" spans="1:1">
      <c r="A46" s="27" t="str">
        <f>IF(Links!F44="","",CONCATENATE("| [",Links!A44,"](",Configuration!B$29,Configuration!B$28,"sessions/session",Links!A44,".html) | ",Links!F44," |"))</f>
        <v/>
      </c>
    </row>
    <row r="47" spans="1:1">
      <c r="A47" s="27" t="str">
        <f>IF(Links!F45="","",CONCATENATE("| [",Links!A45,"](",Configuration!B$29,Configuration!B$28,"sessions/session",Links!A45,".html) | ",Links!F45," |"))</f>
        <v/>
      </c>
    </row>
    <row r="48" spans="1:1">
      <c r="A48" s="27" t="str">
        <f>IF(Links!F46="","",CONCATENATE("| [",Links!A46,"](",Configuration!B$29,Configuration!B$28,"sessions/session",Links!A46,".html) | ",Links!F46," |"))</f>
        <v/>
      </c>
    </row>
    <row r="49" spans="1:1">
      <c r="A49" s="27" t="str">
        <f>IF(Links!F47="","",CONCATENATE("| [",Links!A47,"](",Configuration!B$29,Configuration!B$28,"sessions/session",Links!A47,".html) | ",Links!F47," |"))</f>
        <v/>
      </c>
    </row>
    <row r="50" spans="1:1">
      <c r="A50" s="27" t="str">
        <f>IF(Links!F48="","",CONCATENATE("| [",Links!A48,"](",Configuration!B$29,Configuration!B$28,"sessions/session",Links!A48,".html) | ",Links!F48," |"))</f>
        <v/>
      </c>
    </row>
    <row r="51" spans="1:1">
      <c r="A51" s="27" t="str">
        <f>IF(Links!F49="","",CONCATENATE("| [",Links!A49,"](",Configuration!B$29,Configuration!B$28,"sessions/session",Links!A49,".html) | ",Links!F49," |"))</f>
        <v/>
      </c>
    </row>
    <row r="52" spans="1:1">
      <c r="A52" s="27" t="str">
        <f>IF(Links!F50="","",CONCATENATE("| [",Links!A50,"](",Configuration!B$29,Configuration!B$28,"sessions/session",Links!A50,".html) | ",Links!F50," |"))</f>
        <v/>
      </c>
    </row>
    <row r="53" spans="1:1">
      <c r="A53" s="27" t="str">
        <f>IF(Links!F51="","",CONCATENATE("| [",Links!A51,"](",Configuration!B$29,Configuration!B$28,"sessions/session",Links!A51,".html) | ",Links!F51," |"))</f>
        <v/>
      </c>
    </row>
    <row r="54" spans="1:1">
      <c r="A54" s="27" t="str">
        <f>IF(Links!F52="","",CONCATENATE("| [",Links!A52,"](",Configuration!B$29,Configuration!B$28,"sessions/session",Links!A52,".html) | ",Links!F52," |"))</f>
        <v/>
      </c>
    </row>
    <row r="55" spans="1:1">
      <c r="A55" s="27" t="str">
        <f>IF(Links!F53="","",CONCATENATE("| [",Links!A53,"](",Configuration!B$29,Configuration!B$28,"sessions/session",Links!A53,".html) | ",Links!F53," |"))</f>
        <v/>
      </c>
    </row>
    <row r="56" spans="1:1">
      <c r="A56" s="27" t="str">
        <f>IF(Links!F54="","",CONCATENATE("| [",Links!A54,"](",Configuration!B$29,Configuration!B$28,"sessions/session",Links!A54,".html) | ",Links!F54," |"))</f>
        <v/>
      </c>
    </row>
    <row r="57" spans="1:1">
      <c r="A57" s="27" t="str">
        <f>IF(Links!F55="","",CONCATENATE("| [",Links!A55,"](",Configuration!B$29,Configuration!B$28,"sessions/session",Links!A55,".html) | ",Links!F55," |"))</f>
        <v/>
      </c>
    </row>
    <row r="58" spans="1:1">
      <c r="A58" s="27" t="str">
        <f>IF(Links!F56="","",CONCATENATE("| [",Links!A56,"](",Configuration!B$29,Configuration!B$28,"sessions/session",Links!A56,".html) | ",Links!F56," |"))</f>
        <v/>
      </c>
    </row>
    <row r="59" spans="1:1">
      <c r="A59" s="27" t="str">
        <f>IF(Links!F57="","",CONCATENATE("| [",Links!A57,"](",Configuration!B$29,Configuration!B$28,"sessions/session",Links!A57,".html) | ",Links!F57," |"))</f>
        <v/>
      </c>
    </row>
    <row r="60" spans="1:1">
      <c r="A60" s="27" t="str">
        <f>IF(Links!F58="","",CONCATENATE("| [",Links!A58,"](",Configuration!B$29,Configuration!B$28,"sessions/session",Links!A58,".html) | ",Links!F58," |"))</f>
        <v/>
      </c>
    </row>
    <row r="61" spans="1:1">
      <c r="A61" s="27" t="str">
        <f>IF(Links!F59="","",CONCATENATE("| [",Links!A59,"](",Configuration!B$29,Configuration!B$28,"sessions/session",Links!A59,".html) | ",Links!F59," |"))</f>
        <v/>
      </c>
    </row>
    <row r="62" spans="1:1">
      <c r="A62" s="27" t="str">
        <f>IF(Links!F60="","",CONCATENATE("| [",Links!A60,"](",Configuration!B$29,Configuration!B$28,"sessions/session",Links!A60,".html) | ",Links!F60,"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157</v>
      </c>
    </row>
    <row r="2" spans="1:4">
      <c r="A2" s="9" t="s">
        <v>150</v>
      </c>
    </row>
    <row r="3" spans="1:4">
      <c r="A3" s="9" t="s">
        <v>140</v>
      </c>
    </row>
    <row r="4" spans="1:4">
      <c r="A4" s="27" t="e">
        <f>IF(Files!#REF!="","",CONCATENATE("| [",Files!A2,"](",Configuration!B$30,Configuration!B$29,"sessions/session",Files!A2,") | ",Files!#REF!," |"))</f>
        <v>#REF!</v>
      </c>
    </row>
    <row r="5" spans="1:4">
      <c r="A5" s="27" t="e">
        <f>IF(Files!#REF!="","",CONCATENATE("| [",Files!A3,"](",Configuration!B$30,Configuration!B$29,"sessions/session",Files!A3,") | ",Files!#REF!," |"))</f>
        <v>#REF!</v>
      </c>
      <c r="B5" s="27"/>
      <c r="C5" s="27"/>
      <c r="D5" s="27"/>
    </row>
    <row r="6" spans="1:4">
      <c r="A6" s="27" t="e">
        <f>IF(Files!#REF!="","",CONCATENATE("| [",Files!A4,"](",Configuration!B$30,Configuration!B$29,"sessions/session",Files!A4,") | ",Files!#REF!," |"))</f>
        <v>#REF!</v>
      </c>
      <c r="B6" s="27"/>
      <c r="C6" s="27"/>
      <c r="D6" s="27"/>
    </row>
    <row r="7" spans="1:4">
      <c r="A7" s="27" t="e">
        <f>IF(Files!#REF!="","",CONCATENATE("| [",Files!A5,"](",Configuration!B$30,Configuration!B$29,"sessions/session",Files!A5,") | ",Files!#REF!," |"))</f>
        <v>#REF!</v>
      </c>
      <c r="B7" s="27"/>
      <c r="C7" s="27"/>
      <c r="D7" s="27"/>
    </row>
    <row r="8" spans="1:4">
      <c r="A8" s="27" t="e">
        <f>IF(Files!#REF!="","",CONCATENATE("| [",Files!A6,"](",Configuration!B$30,Configuration!B$29,"sessions/session",Files!A6,") | ",Files!#REF!," |"))</f>
        <v>#REF!</v>
      </c>
      <c r="B8" s="27"/>
      <c r="C8" s="27"/>
      <c r="D8" s="27"/>
    </row>
    <row r="9" spans="1:4">
      <c r="A9" s="27" t="e">
        <f>IF(Files!#REF!="","",CONCATENATE("| [",Files!A7,"](",Configuration!B$30,Configuration!B$29,"sessions/session",Files!A7,") | ",Files!#REF!," |"))</f>
        <v>#REF!</v>
      </c>
      <c r="B9" s="27"/>
      <c r="C9" s="27"/>
      <c r="D9" s="27"/>
    </row>
    <row r="10" spans="1:4">
      <c r="A10" s="27" t="e">
        <f>IF(Files!#REF!="","",CONCATENATE("| [",Files!A8,"](",Configuration!B$30,Configuration!B$29,"sessions/session",Files!A8,") | ",Files!#REF!," |"))</f>
        <v>#REF!</v>
      </c>
      <c r="B10" s="27"/>
      <c r="C10" s="27"/>
      <c r="D10" s="27"/>
    </row>
    <row r="11" spans="1:4">
      <c r="A11" s="27" t="e">
        <f>IF(Files!#REF!="","",CONCATENATE("| [",Files!A9,"](",Configuration!B$30,Configuration!B$29,"sessions/session",Files!A9,") | ",Files!#REF!," |"))</f>
        <v>#REF!</v>
      </c>
      <c r="B11" s="27"/>
      <c r="C11" s="27"/>
      <c r="D11" s="27"/>
    </row>
    <row r="12" spans="1:4">
      <c r="A12" s="27" t="e">
        <f>IF(Files!#REF!="","",CONCATENATE("| [",Files!A10,"](",Configuration!B$30,Configuration!B$29,"sessions/session",Files!A10,") | ",Files!#REF!," |"))</f>
        <v>#REF!</v>
      </c>
      <c r="B12" s="27"/>
      <c r="C12" s="27"/>
      <c r="D12" s="27"/>
    </row>
    <row r="13" spans="1:4">
      <c r="A13" s="27" t="e">
        <f>IF(Files!#REF!="","",CONCATENATE("| [",Files!A11,"](",Configuration!B$30,Configuration!B$29,"sessions/session",Files!A11,") | ",Files!#REF!," |"))</f>
        <v>#REF!</v>
      </c>
      <c r="B13" s="27"/>
      <c r="C13" s="27"/>
      <c r="D13" s="27"/>
    </row>
    <row r="14" spans="1:4">
      <c r="A14" s="27" t="e">
        <f>IF(Files!#REF!="","",CONCATENATE("| [",Files!A12,"](",Configuration!B$30,Configuration!B$29,"sessions/session",Files!A12,") | ",Files!#REF!," |"))</f>
        <v>#REF!</v>
      </c>
      <c r="B14" s="27"/>
      <c r="C14" s="27"/>
      <c r="D14" s="27"/>
    </row>
    <row r="15" spans="1:4">
      <c r="A15" s="27" t="e">
        <f>IF(Files!#REF!="","",CONCATENATE("| [",Files!A13,"](",Configuration!B$30,Configuration!B$29,"sessions/session",Files!A13,") | ",Files!#REF!," |"))</f>
        <v>#REF!</v>
      </c>
      <c r="B15" s="27"/>
      <c r="C15" s="27"/>
      <c r="D15" s="27"/>
    </row>
    <row r="16" spans="1:4">
      <c r="A16" s="27" t="e">
        <f>IF(Files!#REF!="","",CONCATENATE("| [",Files!A14,"](",Configuration!B$30,Configuration!B$29,"sessions/session",Files!A14,") | ",Files!#REF!," |"))</f>
        <v>#REF!</v>
      </c>
      <c r="B16" s="27"/>
      <c r="C16" s="27"/>
      <c r="D16" s="27"/>
    </row>
    <row r="17" spans="1:4">
      <c r="A17" s="27" t="e">
        <f>IF(Files!#REF!="","",CONCATENATE("| [",Files!A15,"](",Configuration!B$30,Configuration!B$29,"sessions/session",Files!A15,") | ",Files!#REF!," |"))</f>
        <v>#REF!</v>
      </c>
      <c r="B17" s="27"/>
      <c r="C17" s="27"/>
      <c r="D17" s="27"/>
    </row>
    <row r="18" spans="1:4">
      <c r="A18" s="27" t="e">
        <f>IF(Files!#REF!="","",CONCATENATE("| [",Files!A16,"](",Configuration!B$30,Configuration!B$29,"sessions/session",Files!A16,") | ",Files!#REF!," |"))</f>
        <v>#REF!</v>
      </c>
      <c r="B18" s="27"/>
      <c r="C18" s="27"/>
      <c r="D18" s="27"/>
    </row>
    <row r="19" spans="1:4">
      <c r="A19" s="27" t="e">
        <f>IF(Files!#REF!="","",CONCATENATE("| [",Files!A17,"](",Configuration!B$30,Configuration!B$29,"sessions/session",Files!A17,") | ",Files!#REF!," |"))</f>
        <v>#REF!</v>
      </c>
      <c r="B19" s="27"/>
      <c r="C19" s="27"/>
      <c r="D19" s="27"/>
    </row>
    <row r="20" spans="1:4">
      <c r="A20" s="27" t="e">
        <f>IF(Files!#REF!="","",CONCATENATE("| [",Files!A18,"](",Configuration!B$30,Configuration!B$29,"sessions/session",Files!A18,") | ",Files!#REF!," |"))</f>
        <v>#REF!</v>
      </c>
      <c r="B20" s="27"/>
      <c r="C20" s="27"/>
      <c r="D20" s="27"/>
    </row>
    <row r="21" spans="1:4">
      <c r="A21" s="27" t="e">
        <f>IF(Files!#REF!="","",CONCATENATE("| [",Files!A19,"](",Configuration!B$30,Configuration!B$29,"sessions/session",Files!A19,") | ",Files!#REF!," |"))</f>
        <v>#REF!</v>
      </c>
      <c r="B21" s="27"/>
      <c r="C21" s="27"/>
      <c r="D21" s="27"/>
    </row>
    <row r="22" spans="1:4">
      <c r="A22" s="27" t="e">
        <f>IF(Files!#REF!="","",CONCATENATE("| [",Files!A20,"](",Configuration!B$30,Configuration!B$29,"sessions/session",Files!A20,") | ",Files!#REF!," |"))</f>
        <v>#REF!</v>
      </c>
      <c r="B22" s="27"/>
      <c r="C22" s="27"/>
      <c r="D22" s="27"/>
    </row>
    <row r="23" spans="1:4">
      <c r="A23" s="27" t="e">
        <f>IF(Files!#REF!="","",CONCATENATE("| [",Files!A21,"](",Configuration!B$30,Configuration!B$29,"sessions/session",Files!A21,") | ",Files!#REF!," |"))</f>
        <v>#REF!</v>
      </c>
      <c r="B23" s="27"/>
      <c r="C23" s="27"/>
      <c r="D23" s="27"/>
    </row>
    <row r="24" spans="1:4">
      <c r="A24" s="27" t="e">
        <f>IF(Files!#REF!="","",CONCATENATE("| [",Files!A22,"](",Configuration!B$30,Configuration!B$29,"sessions/session",Files!A22,") | ",Files!#REF!," |"))</f>
        <v>#REF!</v>
      </c>
      <c r="B24" s="27"/>
      <c r="C24" s="27"/>
      <c r="D24" s="27"/>
    </row>
    <row r="25" spans="1:4">
      <c r="A25" s="27" t="e">
        <f>IF(Files!#REF!="","",CONCATENATE("| [",Files!A23,"](",Configuration!B$30,Configuration!B$29,"sessions/session",Files!A23,") | ",Files!#REF!," |"))</f>
        <v>#REF!</v>
      </c>
      <c r="B25" s="27"/>
      <c r="C25" s="27"/>
      <c r="D25" s="27"/>
    </row>
    <row r="26" spans="1:4">
      <c r="A26" s="27" t="e">
        <f>IF(Files!#REF!="","",CONCATENATE("| [",Files!A24,"](",Configuration!B$30,Configuration!B$29,"sessions/session",Files!A24,") | ",Files!#REF!," |"))</f>
        <v>#REF!</v>
      </c>
      <c r="B26" s="27"/>
      <c r="C26" s="27"/>
      <c r="D26" s="27"/>
    </row>
    <row r="27" spans="1:4">
      <c r="A27" s="27" t="e">
        <f>IF(Files!#REF!="","",CONCATENATE("| [",Files!A25,"](",Configuration!B$30,Configuration!B$29,"sessions/session",Files!A25,") | ",Files!#REF!," |"))</f>
        <v>#REF!</v>
      </c>
      <c r="B27" s="27"/>
      <c r="C27" s="27"/>
      <c r="D27" s="27"/>
    </row>
    <row r="28" spans="1:4">
      <c r="A28" s="27" t="e">
        <f>IF(Files!#REF!="","",CONCATENATE("| [",Files!A26,"](",Configuration!B$30,Configuration!B$29,"sessions/session",Files!A26,") | ",Files!#REF!," |"))</f>
        <v>#REF!</v>
      </c>
      <c r="B28" s="27"/>
      <c r="C28" s="27"/>
      <c r="D28" s="27"/>
    </row>
    <row r="29" spans="1:4">
      <c r="A29" s="27" t="e">
        <f>IF(Files!#REF!="","",CONCATENATE("| [",Files!A27,"](",Configuration!B$30,Configuration!B$29,"sessions/session",Files!A27,") | ",Files!#REF!," |"))</f>
        <v>#REF!</v>
      </c>
      <c r="B29" s="27"/>
      <c r="C29" s="27"/>
      <c r="D29" s="27"/>
    </row>
    <row r="30" spans="1:4">
      <c r="A30" s="27" t="e">
        <f>IF(Files!#REF!="","",CONCATENATE("| [",Files!A28,"](",Configuration!B$30,Configuration!B$29,"sessions/session",Files!A28,") | ",Files!#REF!," |"))</f>
        <v>#REF!</v>
      </c>
      <c r="B30" s="27"/>
      <c r="C30" s="27"/>
      <c r="D30" s="27"/>
    </row>
    <row r="31" spans="1:4">
      <c r="A31" s="27" t="e">
        <f>IF(Files!#REF!="","",CONCATENATE("| [",Files!A29,"](",Configuration!B$30,Configuration!B$29,"sessions/session",Files!A29,") | ",Files!#REF!," |"))</f>
        <v>#REF!</v>
      </c>
      <c r="B31" s="27"/>
      <c r="C31" s="27"/>
      <c r="D31" s="27"/>
    </row>
    <row r="32" spans="1:4">
      <c r="A32" s="27" t="e">
        <f>IF(Files!#REF!="","",CONCATENATE("| [",Files!A30,"](",Configuration!B$30,Configuration!B$29,"sessions/session",Files!A30,") | ",Files!#REF!," |"))</f>
        <v>#REF!</v>
      </c>
      <c r="B32" s="27"/>
      <c r="C32" s="27"/>
      <c r="D32" s="27"/>
    </row>
    <row r="33" spans="1:4">
      <c r="A33" s="27" t="e">
        <f>IF(Files!#REF!="","",CONCATENATE("| [",Files!A31,"](",Configuration!B$30,Configuration!B$29,"sessions/session",Files!A31,") | ",Files!#REF!," |"))</f>
        <v>#REF!</v>
      </c>
      <c r="B33" s="27"/>
      <c r="C33" s="27"/>
      <c r="D33" s="27"/>
    </row>
    <row r="34" spans="1:4">
      <c r="A34" s="27" t="e">
        <f>IF(Files!#REF!="","",CONCATENATE("| [",Files!A32,"](",Configuration!B$30,Configuration!B$29,"sessions/session",Files!A32,") | ",Files!#REF!," |"))</f>
        <v>#REF!</v>
      </c>
      <c r="B34" s="27"/>
      <c r="C34" s="27"/>
      <c r="D34" s="27"/>
    </row>
    <row r="35" spans="1:4">
      <c r="A35" s="27" t="e">
        <f>IF(Files!#REF!="","",CONCATENATE("| [",Files!A33,"](",Configuration!B$30,Configuration!B$29,"sessions/session",Files!A33,") | ",Files!#REF!," |"))</f>
        <v>#REF!</v>
      </c>
      <c r="B35" s="27"/>
      <c r="C35" s="27"/>
      <c r="D35" s="27"/>
    </row>
    <row r="36" spans="1:4">
      <c r="A36" s="27" t="e">
        <f>IF(Files!#REF!="","",CONCATENATE("| [",Files!A34,"](",Configuration!B$30,Configuration!B$29,"sessions/session",Files!A34,") | ",Files!#REF!," |"))</f>
        <v>#REF!</v>
      </c>
      <c r="B36" s="27"/>
      <c r="C36" s="27"/>
      <c r="D36" s="27"/>
    </row>
    <row r="37" spans="1:4">
      <c r="A37" s="27" t="e">
        <f>IF(Files!#REF!="","",CONCATENATE("| [",Files!A35,"](",Configuration!B$30,Configuration!B$29,"sessions/session",Files!A35,") | ",Files!#REF!," |"))</f>
        <v>#REF!</v>
      </c>
      <c r="B37" s="27"/>
      <c r="C37" s="27"/>
      <c r="D37" s="27"/>
    </row>
    <row r="38" spans="1:4">
      <c r="A38" s="27" t="e">
        <f>IF(Files!#REF!="","",CONCATENATE("| [",Files!A36,"](",Configuration!B$30,Configuration!B$29,"sessions/session",Files!A36,") | ",Files!#REF!," |"))</f>
        <v>#REF!</v>
      </c>
    </row>
    <row r="39" spans="1:4">
      <c r="A39" s="27" t="e">
        <f>IF(Files!#REF!="","",CONCATENATE("| [",Files!A37,"](",Configuration!B$30,Configuration!B$29,"sessions/session",Files!A37,") | ",Files!#REF!," |"))</f>
        <v>#REF!</v>
      </c>
    </row>
    <row r="40" spans="1:4">
      <c r="A40" s="27" t="e">
        <f>IF(Files!#REF!="","",CONCATENATE("| [",Files!A38,"](",Configuration!B$30,Configuration!B$29,"sessions/session",Files!A38,") | ",Files!#REF!," |"))</f>
        <v>#REF!</v>
      </c>
    </row>
    <row r="41" spans="1:4">
      <c r="A41" s="27" t="e">
        <f>IF(Files!#REF!="","",CONCATENATE("| [",Files!A39,"](",Configuration!B$30,Configuration!B$29,"sessions/session",Files!A39,") | ",Files!#REF!," |"))</f>
        <v>#REF!</v>
      </c>
    </row>
    <row r="42" spans="1:4">
      <c r="A42" s="27" t="e">
        <f>IF(Files!#REF!="","",CONCATENATE("| [",Files!A40,"](",Configuration!B$30,Configuration!B$29,"sessions/session",Files!A40,") | ",Files!#REF!," |"))</f>
        <v>#REF!</v>
      </c>
    </row>
    <row r="43" spans="1:4">
      <c r="A43" s="27" t="e">
        <f>IF(Files!#REF!="","",CONCATENATE("| [",Files!A41,"](",Configuration!B$30,Configuration!B$29,"sessions/session",Files!A41,") | ",Files!#REF!," |"))</f>
        <v>#REF!</v>
      </c>
    </row>
    <row r="44" spans="1:4">
      <c r="A44" s="27" t="e">
        <f>IF(Files!#REF!="","",CONCATENATE("| [",Files!A42,"](",Configuration!B$30,Configuration!B$29,"sessions/session",Files!A42,") | ",Files!#REF!," |"))</f>
        <v>#REF!</v>
      </c>
    </row>
    <row r="45" spans="1:4">
      <c r="A45" s="27" t="e">
        <f>IF(Files!#REF!="","",CONCATENATE("| [",Files!A43,"](",Configuration!B$30,Configuration!B$29,"sessions/session",Files!A43,") | ",Files!#REF!," |"))</f>
        <v>#REF!</v>
      </c>
    </row>
    <row r="46" spans="1:4">
      <c r="A46" s="27" t="e">
        <f>IF(Files!#REF!="","",CONCATENATE("| [",Files!A44,"](",Configuration!B$30,Configuration!B$29,"sessions/session",Files!A44,") | ",Files!#REF!," |"))</f>
        <v>#REF!</v>
      </c>
    </row>
    <row r="47" spans="1:4">
      <c r="A47" s="27" t="e">
        <f>IF(Files!#REF!="","",CONCATENATE("| [",Files!A45,"](",Configuration!B$30,Configuration!B$29,"sessions/session",Files!A45,") | ",Files!#REF!," |"))</f>
        <v>#REF!</v>
      </c>
    </row>
    <row r="48" spans="1:4">
      <c r="A48" s="27" t="e">
        <f>IF(Files!#REF!="","",CONCATENATE("| [",Files!A46,"](",Configuration!B$30,Configuration!B$29,"sessions/session",Files!A46,") | ",Files!#REF!," |"))</f>
        <v>#REF!</v>
      </c>
    </row>
    <row r="49" spans="1:1">
      <c r="A49" s="27" t="e">
        <f>IF(Files!#REF!="","",CONCATENATE("| [",Files!A47,"](",Configuration!B$30,Configuration!B$29,"sessions/session",Files!A47,") | ",Files!#REF!," |"))</f>
        <v>#REF!</v>
      </c>
    </row>
    <row r="50" spans="1:1">
      <c r="A50" s="27" t="e">
        <f>IF(Files!#REF!="","",CONCATENATE("| [",Files!A48,"](",Configuration!B$30,Configuration!B$29,"sessions/session",Files!A48,") | ",Files!#REF!," |"))</f>
        <v>#REF!</v>
      </c>
    </row>
    <row r="51" spans="1:1">
      <c r="A51" s="27" t="e">
        <f>IF(Files!#REF!="","",CONCATENATE("| [",Files!A49,"](",Configuration!B$30,Configuration!B$29,"sessions/session",Files!A49,") | ",Files!#REF!," |"))</f>
        <v>#REF!</v>
      </c>
    </row>
    <row r="52" spans="1:1">
      <c r="A52" s="27" t="e">
        <f>IF(Files!#REF!="","",CONCATENATE("| [",Files!A50,"](",Configuration!B$30,Configuration!B$29,"sessions/session",Files!A50,") | ",Files!#REF!," |"))</f>
        <v>#REF!</v>
      </c>
    </row>
    <row r="53" spans="1:1">
      <c r="A53" s="27" t="e">
        <f>IF(Files!#REF!="","",CONCATENATE("| [",Files!A51,"](",Configuration!B$30,Configuration!B$29,"sessions/session",Files!A51,") | ",Files!#REF!," |"))</f>
        <v>#REF!</v>
      </c>
    </row>
    <row r="54" spans="1:1">
      <c r="A54" s="27" t="e">
        <f>IF(Files!#REF!="","",CONCATENATE("| [",Files!A52,"](",Configuration!B$30,Configuration!B$29,"sessions/session",Files!A52,") | ",Files!#REF!," |"))</f>
        <v>#REF!</v>
      </c>
    </row>
    <row r="55" spans="1:1">
      <c r="A55" s="27" t="e">
        <f>IF(Files!#REF!="","",CONCATENATE("| [",Files!A53,"](",Configuration!B$30,Configuration!B$29,"sessions/session",Files!A53,") | ",Files!#REF!," |"))</f>
        <v>#REF!</v>
      </c>
    </row>
    <row r="56" spans="1:1">
      <c r="A56" s="27" t="e">
        <f>IF(Files!#REF!="","",CONCATENATE("| [",Files!A54,"](",Configuration!B$30,Configuration!B$29,"sessions/session",Files!A54,") | ",Files!#REF!," |"))</f>
        <v>#REF!</v>
      </c>
    </row>
    <row r="57" spans="1:1">
      <c r="A57" s="27" t="e">
        <f>IF(Files!#REF!="","",CONCATENATE("| [",Files!A55,"](",Configuration!B$30,Configuration!B$29,"sessions/session",Files!A55,") | ",Files!#REF!," |"))</f>
        <v>#REF!</v>
      </c>
    </row>
    <row r="58" spans="1:1">
      <c r="A58" s="27" t="e">
        <f>IF(Files!#REF!="","",CONCATENATE("| [",Files!A56,"](",Configuration!B$30,Configuration!B$29,"sessions/session",Files!A56,") | ",Files!#REF!," |"))</f>
        <v>#REF!</v>
      </c>
    </row>
    <row r="59" spans="1:1">
      <c r="A59" s="27" t="e">
        <f>IF(Files!#REF!="","",CONCATENATE("| [",Files!A57,"](",Configuration!B$30,Configuration!B$29,"sessions/session",Files!A57,") | ",Files!#REF!," |"))</f>
        <v>#REF!</v>
      </c>
    </row>
    <row r="60" spans="1:1">
      <c r="A60" s="27" t="e">
        <f>IF(Files!#REF!="","",CONCATENATE("| [",Files!A58,"](",Configuration!B$30,Configuration!B$29,"sessions/session",Files!A58,") | ",Files!#REF!," |"))</f>
        <v>#REF!</v>
      </c>
    </row>
    <row r="61" spans="1:1">
      <c r="A61" s="27" t="e">
        <f>IF(Files!#REF!="","",CONCATENATE("| [",Files!A59,"](",Configuration!B$30,Configuration!B$29,"sessions/session",Files!A59,") | ",Files!#REF!," |"))</f>
        <v>#REF!</v>
      </c>
    </row>
    <row r="62" spans="1:1">
      <c r="A62" s="27" t="e">
        <f>IF(Files!#REF!="","",CONCATENATE("| [",Files!A60,"](",Configuration!B$30,Configuration!B$29,"sessions/session",Files!A60,") | ",Files!#REF!," |"))</f>
        <v>#REF!</v>
      </c>
    </row>
    <row r="63" spans="1:1">
      <c r="A63" s="27" t="e">
        <f>IF(Files!#REF!="","",CONCATENATE("| [",Files!A61,"](",Configuration!B$30,Configuration!B$29,"sessions/session",Files!A61,") | ",Files!#REF!," |"))</f>
        <v>#REF!</v>
      </c>
    </row>
    <row r="64" spans="1:1">
      <c r="A64" s="27" t="e">
        <f>IF(Files!#REF!="","",CONCATENATE("| [",Files!A62,"](",Configuration!B$30,Configuration!B$29,"sessions/session",Files!A62,") | ",Files!#REF!," |"))</f>
        <v>#REF!</v>
      </c>
    </row>
    <row r="65" spans="1:1">
      <c r="A65" s="27" t="e">
        <f>IF(Files!#REF!="","",CONCATENATE("| [",Files!A63,"](",Configuration!B$30,Configuration!B$29,"sessions/session",Files!A63,") | ",Files!#REF!," |"))</f>
        <v>#REF!</v>
      </c>
    </row>
    <row r="66" spans="1:1">
      <c r="A66" s="27" t="e">
        <f>IF(Files!#REF!="","",CONCATENATE("| [",Files!A64,"](",Configuration!B$30,Configuration!B$29,"sessions/session",Files!A64,") | ",Files!#REF!," |"))</f>
        <v>#REF!</v>
      </c>
    </row>
    <row r="67" spans="1:1">
      <c r="A67" s="27" t="e">
        <f>IF(Files!#REF!="","",CONCATENATE("| [",Files!A65,"](",Configuration!B$30,Configuration!B$29,"sessions/session",Files!A65,") | ",Files!#REF!," |"))</f>
        <v>#REF!</v>
      </c>
    </row>
    <row r="68" spans="1:1">
      <c r="A68" s="27" t="e">
        <f>IF(Files!#REF!="","",CONCATENATE("| [",Files!A66,"](",Configuration!B$30,Configuration!B$29,"sessions/session",Files!A66,") | ",Files!#REF!," |"))</f>
        <v>#REF!</v>
      </c>
    </row>
    <row r="69" spans="1:1">
      <c r="A69" s="27" t="e">
        <f>IF(Files!#REF!="","",CONCATENATE("| [",Files!A67,"](",Configuration!B$30,Configuration!B$29,"sessions/session",Files!A67,") | ",Files!#REF!," |"))</f>
        <v>#REF!</v>
      </c>
    </row>
    <row r="70" spans="1:1">
      <c r="A70" s="27" t="e">
        <f>IF(Files!#REF!="","",CONCATENATE("| [",Files!A68,"](",Configuration!B$30,Configuration!B$29,"sessions/session",Files!A68,") | ",Files!#REF!," |"))</f>
        <v>#REF!</v>
      </c>
    </row>
    <row r="71" spans="1:1">
      <c r="A71" s="27" t="e">
        <f>IF(Files!#REF!="","",CONCATENATE("| [",Files!A69,"](",Configuration!B$30,Configuration!B$29,"sessions/session",Files!A69,") | ",Files!#REF!," |"))</f>
        <v>#REF!</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155</v>
      </c>
    </row>
    <row r="2" spans="1:1" ht="409.6">
      <c r="A2" s="25" t="s">
        <v>295</v>
      </c>
    </row>
    <row r="3" spans="1:1">
      <c r="A3" s="9" t="s">
        <v>264</v>
      </c>
    </row>
    <row r="4" spans="1:1">
      <c r="A4" s="9" t="s">
        <v>265</v>
      </c>
    </row>
    <row r="5" spans="1:1">
      <c r="A5" s="27" t="e">
        <f>IF(ISBLANK(Schedule!G2),"",CONCATENATE("| ",Schedule!G2," | [",Schedule!B2,"](",Configuration!B$30,Configuration!B$29,"sessions/session",Schedule!B2,".html) | ",TEXT(Schedule!D2+Configuration!$B$6, "mm/dd")," | ",Schedule!H2," | ",IF(ISBLANK(Schedule!#REF!),"*None*",Schedule!#REF!)," |"))</f>
        <v>#REF!</v>
      </c>
    </row>
    <row r="6" spans="1:1">
      <c r="A6" s="27" t="str">
        <f>IF(ISBLANK(Schedule!G3),"",CONCATENATE("| ",Schedule!G3," | [",Schedule!B3,"](",Configuration!B$30,Configuration!B$29,"sessions/session",Schedule!B3,".html) | ",TEXT(Schedule!D3+Configuration!$B$6, "mm/dd")," | ",Schedule!H3," | ",IF(ISBLANK(Schedule!#REF!),"*None*",Schedule!#REF!)," |"))</f>
        <v/>
      </c>
    </row>
    <row r="7" spans="1:1">
      <c r="A7" s="27" t="str">
        <f>IF(ISBLANK(Schedule!G4),"",CONCATENATE("| ",Schedule!G4," | [",Schedule!B4,"](",Configuration!B$30,Configuration!B$29,"sessions/session",Schedule!B4,".html) | ",TEXT(Schedule!D4+Configuration!$B$6, "mm/dd")," | ",Schedule!H4," | ",IF(ISBLANK(Schedule!#REF!),"*None*",Schedule!#REF!)," |"))</f>
        <v/>
      </c>
    </row>
    <row r="8" spans="1:1">
      <c r="A8" s="27" t="e">
        <f>IF(ISBLANK(Schedule!G5),"",CONCATENATE("| ",Schedule!G5," | [",Schedule!B5,"](",Configuration!B$30,Configuration!B$29,"sessions/session",Schedule!B5,".html) | ",TEXT(Schedule!D5+Configuration!$B$6, "mm/dd")," | ",Schedule!H5," | ",IF(ISBLANK(Schedule!#REF!),"*None*",Schedule!#REF!)," |"))</f>
        <v>#REF!</v>
      </c>
    </row>
    <row r="9" spans="1:1">
      <c r="A9" s="27" t="str">
        <f>IF(ISBLANK(Schedule!G6),"",CONCATENATE("| ",Schedule!G6," | [",Schedule!B6,"](",Configuration!B$30,Configuration!B$29,"sessions/session",Schedule!B6,".html) | ",TEXT(Schedule!D6+Configuration!$B$6, "mm/dd")," | ",Schedule!H6," | ",IF(ISBLANK(Schedule!#REF!),"*None*",Schedule!#REF!)," |"))</f>
        <v/>
      </c>
    </row>
    <row r="10" spans="1:1">
      <c r="A10" s="27" t="e">
        <f>IF(ISBLANK(Schedule!G7),"",CONCATENATE("| ",Schedule!G7," | [",Schedule!B7,"](",Configuration!B$30,Configuration!B$29,"sessions/session",Schedule!B7,".html) | ",TEXT(Schedule!D7+Configuration!$B$6, "mm/dd")," | ",Schedule!H7," | ",IF(ISBLANK(Schedule!#REF!),"*None*",Schedule!#REF!)," |"))</f>
        <v>#REF!</v>
      </c>
    </row>
    <row r="11" spans="1:1">
      <c r="A11" s="27" t="str">
        <f>IF(ISBLANK(Schedule!G8),"",CONCATENATE("| ",Schedule!G8," | [",Schedule!B8,"](",Configuration!B$30,Configuration!B$29,"sessions/session",Schedule!B8,".html) | ",TEXT(Schedule!D8+Configuration!$B$6, "mm/dd")," | ",Schedule!H8," | ",IF(ISBLANK(Schedule!#REF!),"*None*",Schedule!#REF!)," |"))</f>
        <v/>
      </c>
    </row>
    <row r="12" spans="1:1">
      <c r="A12" s="27" t="e">
        <f>IF(ISBLANK(Schedule!G9),"",CONCATENATE("| ",Schedule!G9," | [",Schedule!B9,"](",Configuration!B$30,Configuration!B$29,"sessions/session",Schedule!B9,".html) | ",TEXT(Schedule!D9+Configuration!$B$6, "mm/dd")," | ",Schedule!H9," | ",IF(ISBLANK(Schedule!#REF!),"*None*",Schedule!#REF!)," |"))</f>
        <v>#REF!</v>
      </c>
    </row>
    <row r="13" spans="1:1">
      <c r="A13" s="27" t="str">
        <f>IF(ISBLANK(Schedule!G10),"",CONCATENATE("| ",Schedule!G10," | [",Schedule!B10,"](",Configuration!B$30,Configuration!B$29,"sessions/session",Schedule!B10,".html) | ",TEXT(Schedule!D10+Configuration!$B$6, "mm/dd")," | ",Schedule!H10," | ",IF(ISBLANK(Schedule!#REF!),"*None*",Schedule!#REF!)," |"))</f>
        <v/>
      </c>
    </row>
    <row r="14" spans="1:1">
      <c r="A14" s="27" t="e">
        <f>IF(ISBLANK(Schedule!G11),"",CONCATENATE("| ",Schedule!G11," | [",Schedule!B11,"](",Configuration!B$30,Configuration!B$29,"sessions/session",Schedule!B11,".html) | ",TEXT(Schedule!D11+Configuration!$B$6, "mm/dd")," | ",Schedule!H11," | ",IF(ISBLANK(Schedule!#REF!),"*None*",Schedule!#REF!)," |"))</f>
        <v>#REF!</v>
      </c>
    </row>
    <row r="15" spans="1:1">
      <c r="A15" s="27" t="str">
        <f>IF(ISBLANK(Schedule!G12),"",CONCATENATE("| ",Schedule!G12," | [",Schedule!B12,"](",Configuration!B$30,Configuration!B$29,"sessions/session",Schedule!B12,".html) | ",TEXT(Schedule!D12+Configuration!$B$6, "mm/dd")," | ",Schedule!H12," | ",IF(ISBLANK(Schedule!#REF!),"*None*",Schedule!#REF!)," |"))</f>
        <v/>
      </c>
    </row>
    <row r="16" spans="1:1">
      <c r="A16" s="27" t="e">
        <f>IF(ISBLANK(Schedule!G13),"",CONCATENATE("| ",Schedule!G13," | [",Schedule!B13,"](",Configuration!B$30,Configuration!B$29,"sessions/session",Schedule!B13,".html) | ",TEXT(Schedule!D13+Configuration!$B$6, "mm/dd")," | ",Schedule!H13," | ",IF(ISBLANK(Schedule!#REF!),"*None*",Schedule!#REF!)," |"))</f>
        <v>#REF!</v>
      </c>
    </row>
    <row r="17" spans="1:1">
      <c r="A17" s="27" t="str">
        <f>IF(ISBLANK(Schedule!G14),"",CONCATENATE("| ",Schedule!G14," | [",Schedule!B14,"](",Configuration!B$30,Configuration!B$29,"sessions/session",Schedule!B14,".html) | ",TEXT(Schedule!D14+Configuration!$B$6, "mm/dd")," | ",Schedule!H14," | ",IF(ISBLANK(Schedule!#REF!),"*None*",Schedule!#REF!)," |"))</f>
        <v/>
      </c>
    </row>
    <row r="18" spans="1:1">
      <c r="A18" s="27" t="str">
        <f>IF(ISBLANK(Schedule!G15),"",CONCATENATE("| ",Schedule!G15," | [",Schedule!B15,"](",Configuration!B$30,Configuration!B$29,"sessions/session",Schedule!B15,".html) | ",TEXT(Schedule!D15+Configuration!$B$6, "mm/dd")," | ",Schedule!H15," | ",IF(ISBLANK(Schedule!#REF!),"*None*",Schedule!#REF!)," |"))</f>
        <v/>
      </c>
    </row>
    <row r="19" spans="1:1">
      <c r="A19" s="27" t="str">
        <f>IF(ISBLANK(Schedule!G16),"",CONCATENATE("| ",Schedule!G16," | [",Schedule!B16,"](",Configuration!B$30,Configuration!B$29,"sessions/session",Schedule!B16,".html) | ",TEXT(Schedule!D16+Configuration!$B$6, "mm/dd")," | ",Schedule!H16," | ",IF(ISBLANK(Schedule!#REF!),"*None*",Schedule!#REF!)," |"))</f>
        <v/>
      </c>
    </row>
    <row r="20" spans="1:1">
      <c r="A20" s="27" t="str">
        <f>IF(ISBLANK(Schedule!G17),"",CONCATENATE("| ",Schedule!G17," | [",Schedule!B17,"](",Configuration!B$30,Configuration!B$29,"sessions/session",Schedule!B17,".html) | ",TEXT(Schedule!D17+Configuration!$B$6, "mm/dd")," | ",Schedule!H17," | ",IF(ISBLANK(Schedule!#REF!),"*None*",Schedule!#REF!)," |"))</f>
        <v/>
      </c>
    </row>
    <row r="21" spans="1:1">
      <c r="A21" s="27" t="str">
        <f>IF(ISBLANK(Schedule!G18),"",CONCATENATE("| ",Schedule!G18," | [",Schedule!B18,"](",Configuration!B$30,Configuration!B$29,"sessions/session",Schedule!B18,".html) | ",TEXT(Schedule!D18+Configuration!$B$6, "mm/dd")," | ",Schedule!H18," | ",IF(ISBLANK(Schedule!#REF!),"*None*",Schedule!#REF!)," |"))</f>
        <v/>
      </c>
    </row>
    <row r="22" spans="1:1">
      <c r="A22" s="27" t="str">
        <f>IF(ISBLANK(Schedule!G19),"",CONCATENATE("| ",Schedule!G19," | [",Schedule!B19,"](",Configuration!B$30,Configuration!B$29,"sessions/session",Schedule!B19,".html) | ",TEXT(Schedule!D19+Configuration!$B$6, "mm/dd")," | ",Schedule!H19," | ",IF(ISBLANK(Schedule!#REF!),"*None*",Schedule!#REF!)," |"))</f>
        <v/>
      </c>
    </row>
    <row r="23" spans="1:1">
      <c r="A23" s="27" t="str">
        <f>IF(ISBLANK(Schedule!G20),"",CONCATENATE("| ",Schedule!G20," | [",Schedule!B20,"](",Configuration!B$30,Configuration!B$29,"sessions/session",Schedule!B20,".html) | ",TEXT(Schedule!D20+Configuration!$B$6, "mm/dd")," | ",Schedule!H20," | ",IF(ISBLANK(Schedule!#REF!),"*None*",Schedule!#REF!)," |"))</f>
        <v/>
      </c>
    </row>
    <row r="24" spans="1:1">
      <c r="A24" s="27" t="e">
        <f>IF(ISBLANK(Schedule!G21),"",CONCATENATE("| ",Schedule!G21," | [",Schedule!B21,"](",Configuration!B$30,Configuration!B$29,"sessions/session",Schedule!B21,".html) | ",TEXT(Schedule!D21+Configuration!$B$6, "mm/dd")," | ",Schedule!H21," | ",IF(ISBLANK(Schedule!#REF!),"*None*",Schedule!#REF!)," |"))</f>
        <v>#REF!</v>
      </c>
    </row>
    <row r="25" spans="1:1">
      <c r="A25" s="27" t="str">
        <f>IF(ISBLANK(Schedule!G22),"",CONCATENATE("| ",Schedule!G22," | [",Schedule!B22,"](",Configuration!B$30,Configuration!B$29,"sessions/session",Schedule!B22,".html) | ",TEXT(Schedule!D22+Configuration!$B$6, "mm/dd")," | ",Schedule!H22," | ",IF(ISBLANK(Schedule!#REF!),"*None*",Schedule!#REF!)," |"))</f>
        <v/>
      </c>
    </row>
    <row r="26" spans="1:1">
      <c r="A26" s="27" t="e">
        <f>IF(ISBLANK(Schedule!G23),"",CONCATENATE("| ",Schedule!G23," | [",Schedule!B23,"](",Configuration!B$30,Configuration!B$29,"sessions/session",Schedule!B23,".html) | ",TEXT(Schedule!D23+Configuration!$B$6, "mm/dd")," | ",Schedule!H23," | ",IF(ISBLANK(Schedule!#REF!),"*None*",Schedule!#REF!)," |"))</f>
        <v>#REF!</v>
      </c>
    </row>
    <row r="27" spans="1:1">
      <c r="A27" s="27" t="e">
        <f>IF(ISBLANK(Schedule!G24),"",CONCATENATE("| ",Schedule!G24," | [",Schedule!B24,"](",Configuration!B$30,Configuration!B$29,"sessions/session",Schedule!B24,".html) | ",TEXT(Schedule!D24+Configuration!$B$6, "mm/dd")," | ",Schedule!H24," | ",IF(ISBLANK(Schedule!#REF!),"*None*",Schedule!#REF!)," |"))</f>
        <v>#REF!</v>
      </c>
    </row>
    <row r="28" spans="1:1">
      <c r="A28" s="27" t="str">
        <f>IF(ISBLANK(Schedule!G25),"",CONCATENATE("| ",Schedule!G25," | [",Schedule!B25,"](",Configuration!B$30,Configuration!B$29,"sessions/session",Schedule!B25,".html) | ",TEXT(Schedule!D25+Configuration!$B$6, "mm/dd")," | ",Schedule!H25," | ",IF(ISBLANK(Schedule!#REF!),"*None*",Schedule!#REF!)," |"))</f>
        <v/>
      </c>
    </row>
    <row r="29" spans="1:1">
      <c r="A29" s="27" t="str">
        <f>IF(ISBLANK(Schedule!G26),"",CONCATENATE("| ",Schedule!G26," | [",Schedule!B26,"](",Configuration!B$30,Configuration!B$29,"sessions/session",Schedule!B26,".html) | ",TEXT(Schedule!D26+Configuration!$B$6, "mm/dd")," | ",Schedule!H26," | ",IF(ISBLANK(Schedule!#REF!),"*None*",Schedule!#REF!)," |"))</f>
        <v/>
      </c>
    </row>
    <row r="30" spans="1:1">
      <c r="A30" s="27" t="str">
        <f>IF(ISBLANK(Schedule!G27),"",CONCATENATE("| ",Schedule!G27," | [",Schedule!B27,"](",Configuration!B$30,Configuration!B$29,"sessions/session",Schedule!B27,".html) | ",TEXT(Schedule!D27+Configuration!$B$6, "mm/dd")," | ",Schedule!H27," | ",IF(ISBLANK(Schedule!#REF!),"*None*",Schedule!#REF!)," |"))</f>
        <v/>
      </c>
    </row>
    <row r="31" spans="1:1">
      <c r="A31" s="27" t="str">
        <f>IF(ISBLANK(Schedule!G28),"",CONCATENATE("| ",Schedule!G28," | [",Schedule!B28,"](",Configuration!B$30,Configuration!B$29,"sessions/session",Schedule!B28,".html) | ",TEXT(Schedule!D28+Configuration!$B$6, "mm/dd")," | ",Schedule!H28," | ",IF(ISBLANK(Schedule!#REF!),"*None*",Schedule!#REF!)," |"))</f>
        <v/>
      </c>
    </row>
    <row r="32" spans="1:1">
      <c r="A32" s="27" t="str">
        <f>IF(ISBLANK(Schedule!G29),"",CONCATENATE("| ",Schedule!G29," | [",Schedule!B29,"](",Configuration!B$30,Configuration!B$29,"sessions/session",Schedule!B29,".html) | ",TEXT(Schedule!D29+Configuration!$B$6, "mm/dd")," | ",Schedule!H29," | ",IF(ISBLANK(Schedule!#REF!),"*None*",Schedule!#REF!)," |"))</f>
        <v/>
      </c>
    </row>
    <row r="33" spans="1:1">
      <c r="A33" s="27" t="str">
        <f>IF(ISBLANK(Schedule!G30),"",CONCATENATE("| ",Schedule!G30," | [",Schedule!B30,"](",Configuration!B$30,Configuration!B$29,"sessions/session",Schedule!B30,".html) | ",TEXT(Schedule!D30+Configuration!$B$6, "mm/dd")," | ",Schedule!H30," | ",IF(ISBLANK(Schedule!#REF!),"*None*",Schedule!#REF!)," |"))</f>
        <v/>
      </c>
    </row>
    <row r="34" spans="1:1">
      <c r="A34" s="27" t="str">
        <f>IF(ISBLANK(Schedule!G31),"",CONCATENATE("| ",Schedule!G31," | [",Schedule!B31,"](",Configuration!B$30,Configuration!B$29,"sessions/session",Schedule!B31,".html) | ",TEXT(Schedule!D31+Configuration!$B$6, "mm/dd")," | ",Schedule!H31," | ",IF(ISBLANK(Schedule!#REF!),"*None*",Schedule!#REF!)," |"))</f>
        <v/>
      </c>
    </row>
    <row r="35" spans="1:1">
      <c r="A35" s="27" t="e">
        <f>IF(ISBLANK(Schedule!G32),"",CONCATENATE("| ",Schedule!G32," | [",Schedule!B32,"](",Configuration!B$30,Configuration!B$29,"sessions/session",Schedule!B32,".html) | ",TEXT(Schedule!D32+Configuration!$B$6, "mm/dd")," | ",Schedule!H32," | ",IF(ISBLANK(Schedule!#REF!),"*None*",Schedule!#REF!)," |"))</f>
        <v>#REF!</v>
      </c>
    </row>
    <row r="36" spans="1:1">
      <c r="A36" s="27" t="str">
        <f>IF(ISBLANK(Schedule!G33),"",CONCATENATE("| ",Schedule!G33," | [",Schedule!B33,"](",Configuration!B$30,Configuration!B$29,"sessions/session",Schedule!B33,".html) | ",TEXT(Schedule!D33+Configuration!$B$6, "mm/dd")," | ",Schedule!H33," | ",IF(ISBLANK(Schedule!#REF!),"*None*",Schedule!#REF!)," |"))</f>
        <v/>
      </c>
    </row>
    <row r="37" spans="1:1">
      <c r="A37" s="27" t="str">
        <f>IF(ISBLANK(Schedule!G34),"",CONCATENATE("| ",Schedule!G34," | [",Schedule!B34,"](",Configuration!B$30,Configuration!B$29,"sessions/session",Schedule!B34,".html) | ",TEXT(Schedule!D34+Configuration!$B$6, "mm/dd")," | ",Schedule!H34," | ",IF(ISBLANK(Schedule!#REF!),"*None*",Schedule!#REF!),"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8</v>
      </c>
      <c r="D1" s="11" t="s">
        <v>9</v>
      </c>
      <c r="E1" s="11" t="s">
        <v>10</v>
      </c>
    </row>
    <row r="2" spans="1:7" ht="409.6">
      <c r="A2" s="29" t="str">
        <f>IF(ISBLANK(Schedule!B2),"",CONCATENATE("session",Schedule!B2))</f>
        <v>session1</v>
      </c>
      <c r="B2" s="18" t="e">
        <f t="shared" ref="B2:B49" si="0">IF(A2="","",IF(C2,CONCATENATE(D2,E2),CONCATENATE(D2,$F$2)))</f>
        <v>#REF!</v>
      </c>
      <c r="C2" s="12" t="b">
        <f>Schedule!I2</f>
        <v>1</v>
      </c>
      <c r="D2" s="3" t="str">
        <f>CONCATENATE("&lt;h1 style="&amp;CHAR(34)&amp;"font-family: Verdana, Geneva, sans-serif; text-align:center"&amp;CHAR(34)&amp;"&gt;",Schedule!E2,"&lt;/h1&gt;
---")</f>
        <v>&lt;h1 style="font-family: Verdana, Geneva, sans-serif; text-align:center"&gt;Course Overview &amp; The Machine Learning Landscape&lt;/h1&gt;
---</v>
      </c>
      <c r="E2" s="11" t="e">
        <f>CONCATENATE("
### Description
---
",IF(ISBLANK(Schedule!F2),"*None*",Schedule!F2),"
### Learning Objectives
--- 
",IF(ISBLANK(Schedule!#REF!),"*None*",Schedule!#REF!),"
### Readings (and Tasks to Be Completed Before Class)
---
",IF(Schedule!#REF!,LOOKUP(Schedule!B2,Links!A:A,Links!F:F),"*None*"),"
### Notebooks
---
[See all notebooks link.](https://rpi.analyticsdojo.com/notebooks/index.html)
",IF(ISBLANK(Schedule!G2),"","
### Assignment
---
| # | Due Date | Description | Starter | Submit |
| :---: | :---: | :----- | :--- | :--- |
"),IF(ISBLANK(Schedule!G2),"",CONCATENATE("| ",Schedule!G2," | ",TEXT(Schedule!D2+Configuration!$B$6, "mm/dd")," | ",Schedule!H2," | ",IF(ISBLANK(Schedule!#REF!),"*None*",Schedule!#REF!)," |")))</f>
        <v>#REF!</v>
      </c>
      <c r="F2" s="11" t="s">
        <v>253</v>
      </c>
      <c r="G2" s="25"/>
    </row>
    <row r="3" spans="1:7" ht="409.6">
      <c r="A3" s="29" t="str">
        <f>IF(ISBLANK(Schedule!B3),"",CONCATENATE("session",Schedule!B3))</f>
        <v>session2</v>
      </c>
      <c r="B3" s="18" t="e">
        <f t="shared" si="0"/>
        <v>#REF!</v>
      </c>
      <c r="C3" s="12" t="b">
        <f>Schedule!I3</f>
        <v>1</v>
      </c>
      <c r="D3" s="29" t="str">
        <f>CONCATENATE("&lt;h1 style="&amp;CHAR(34)&amp;"font-family: Verdana, Geneva, sans-serif; text-align:center"&amp;CHAR(34)&amp;"&gt;",Schedule!E4,"&lt;/h1&gt;
---")</f>
        <v>&lt;h1 style="font-family: Verdana, Geneva, sans-serif; text-align:center"&gt;Martin Luther King Jr. Day. Staff holiday. No classes.&lt;/h1&gt;
---</v>
      </c>
      <c r="E3" s="11" t="e">
        <f>CONCATENATE("
### Description
---
",IF(ISBLANK(Schedule!F3),"*None*",Schedule!F3),"
### Learning Objectives
--- 
",IF(ISBLANK(Schedule!#REF!),"*None*",Schedule!#REF!),"
### Readings (and Tasks to Be Completed Before Class)
---
",IF(Schedule!#REF!,LOOKUP(Schedule!B3,Links!A:A,Links!F:F),"*None*"),"
### Notebooks
---
[See all notebooks link.](https://rpi.analyticsdojo.com/notebooks/index.html)
",IF(ISBLANK(Schedule!G3),"","
### Assignment
---
| # | Due Date | Description | Starter | Submit |
| :---: | :---: | :----- | :--- | :--- |
"),IF(ISBLANK(Schedule!G3),"",CONCATENATE("| ",Schedule!G3," | ",TEXT(Schedule!D3+Configuration!$B$6, "mm/dd")," | ",Schedule!H3," | ",IF(ISBLANK(Schedule!#REF!),"*None*",Schedule!#REF!)," |")))</f>
        <v>#REF!</v>
      </c>
      <c r="F3" s="29"/>
    </row>
    <row r="4" spans="1:7" ht="34">
      <c r="A4" s="29" t="str">
        <f>IF(ISBLANK(Schedule!B4),"",CONCATENATE("session",Schedule!B4))</f>
        <v/>
      </c>
      <c r="B4" s="18" t="str">
        <f t="shared" si="0"/>
        <v/>
      </c>
      <c r="C4" s="12" t="b">
        <f>Schedule!I4</f>
        <v>1</v>
      </c>
      <c r="D4" s="29" t="str">
        <f>CONCATENATE("&lt;h1 style="&amp;CHAR(34)&amp;"font-family: Verdana, Geneva, sans-serif; text-align:center"&amp;CHAR(34)&amp;"&gt;",Schedule!E5,"&lt;/h1&gt;
---")</f>
        <v>&lt;h1 style="font-family: Verdana, Geneva, sans-serif; text-align:center"&gt;Python Basics&lt;/h1&gt;
---</v>
      </c>
      <c r="E4" s="11" t="e">
        <f>CONCATENATE("
### Description
---
",IF(ISBLANK(Schedule!F4),"*None*",Schedule!F4),"
### Learning Objectives
--- 
",IF(ISBLANK(Schedule!#REF!),"*None*",Schedule!#REF!),"
### Readings (and Tasks to Be Completed Before Class)
---
",IF(Schedule!#REF!,LOOKUP(Schedule!B4,Links!A:A,Links!F:F),"*None*"),"
### Notebooks
---
[See all notebooks link.](https://rpi.analyticsdojo.com/notebooks/index.html)
",IF(ISBLANK(Schedule!G4),"","
### Assignment
---
| # | Due Date | Description | Starter | Submit |
| :---: | :---: | :----- | :--- | :--- |
"),IF(ISBLANK(Schedule!G4),"",CONCATENATE("| ",Schedule!G4," | ",TEXT(Schedule!D4+Configuration!$B$6, "mm/dd")," | ",Schedule!H4," | ",IF(ISBLANK(Schedule!#REF!),"*None*",Schedule!#REF!)," |")))</f>
        <v>#REF!</v>
      </c>
    </row>
    <row r="5" spans="1:7" ht="51">
      <c r="A5" s="29" t="str">
        <f>IF(ISBLANK(Schedule!B5),"",CONCATENATE("session",Schedule!B5))</f>
        <v>session3</v>
      </c>
      <c r="B5" s="18" t="e">
        <f t="shared" si="0"/>
        <v>#REF!</v>
      </c>
      <c r="C5" s="12" t="b">
        <f>Schedule!I5</f>
        <v>1</v>
      </c>
      <c r="D5" s="29" t="str">
        <f>CONCATENATE("&lt;h1 style="&amp;CHAR(34)&amp;"font-family: Verdana, Geneva, sans-serif; text-align:center"&amp;CHAR(34)&amp;"&gt;",Schedule!E6,"&lt;/h1&gt;
---")</f>
        <v>&lt;h1 style="font-family: Verdana, Geneva, sans-serif; text-align:center"&gt;Python conditionals, loops, functions, aggregating. &lt;/h1&gt;
---</v>
      </c>
      <c r="E5" s="11" t="e">
        <f>CONCATENATE("
### Description
---
",IF(ISBLANK(Schedule!F5),"*None*",Schedule!F5),"
### Learning Objectives
--- 
",IF(ISBLANK(Schedule!#REF!),"*None*",Schedule!#REF!),"
### Readings (and Tasks to Be Completed Before Class)
---
",IF(Schedule!#REF!,LOOKUP(Schedule!B5,Links!A:A,Links!F:F),"*None*"),"
### Notebooks
---
[See all notebooks link.](https://rpi.analyticsdojo.com/notebooks/index.html)
",IF(ISBLANK(Schedule!G5),"","
### Assignment
---
| # | Due Date | Description | Starter | Submit |
| :---: | :---: | :----- | :--- | :--- |
"),IF(ISBLANK(Schedule!G5),"",CONCATENATE("| ",Schedule!G5," | ",TEXT(Schedule!D5+Configuration!$B$6, "mm/dd")," | ",Schedule!H5," | ",IF(ISBLANK(Schedule!#REF!),"*None*",Schedule!#REF!)," |")))</f>
        <v>#REF!</v>
      </c>
    </row>
    <row r="6" spans="1:7" ht="51">
      <c r="A6" s="29" t="str">
        <f>IF(ISBLANK(Schedule!B6),"",CONCATENATE("session",Schedule!B6))</f>
        <v>session4</v>
      </c>
      <c r="B6" s="18" t="e">
        <f t="shared" si="0"/>
        <v>#REF!</v>
      </c>
      <c r="C6" s="12" t="b">
        <f>Schedule!I6</f>
        <v>1</v>
      </c>
      <c r="D6" s="29" t="str">
        <f>CONCATENATE("&lt;h1 style="&amp;CHAR(34)&amp;"font-family: Verdana, Geneva, sans-serif; text-align:center"&amp;CHAR(34)&amp;"&gt;",Schedule!E7,"&lt;/h1&gt;
---")</f>
        <v>&lt;h1 style="font-family: Verdana, Geneva, sans-serif; text-align:center"&gt;Python conditionals, loops, functions, aggregating (continued) &lt;/h1&gt;
---</v>
      </c>
      <c r="E6" s="11" t="e">
        <f>CONCATENATE("
### Description
---
",IF(ISBLANK(Schedule!F6),"*None*",Schedule!F6),"
### Learning Objectives
--- 
",IF(ISBLANK(Schedule!#REF!),"*None*",Schedule!#REF!),"
### Readings (and Tasks to Be Completed Before Class)
---
",IF(Schedule!#REF!,LOOKUP(Schedule!B6,Links!A:A,Links!F:F),"*None*"),"
### Notebooks
---
[See all notebooks link.](https://rpi.analyticsdojo.com/notebooks/index.html)
",IF(ISBLANK(Schedule!G6),"","
### Assignment
---
| # | Due Date | Description | Starter | Submit |
| :---: | :---: | :----- | :--- | :--- |
"),IF(ISBLANK(Schedule!G6),"",CONCATENATE("| ",Schedule!G6," | ",TEXT(Schedule!D6+Configuration!$B$6, "mm/dd")," | ",Schedule!H6," | ",IF(ISBLANK(Schedule!#REF!),"*None*",Schedule!#REF!)," |")))</f>
        <v>#REF!</v>
      </c>
    </row>
    <row r="7" spans="1:7" ht="51">
      <c r="A7" s="29" t="str">
        <f>IF(ISBLANK(Schedule!B7),"",CONCATENATE("session",Schedule!B7))</f>
        <v>session5</v>
      </c>
      <c r="B7" s="18" t="e">
        <f t="shared" si="0"/>
        <v>#REF!</v>
      </c>
      <c r="C7" s="12" t="b">
        <f>Schedule!I7</f>
        <v>1</v>
      </c>
      <c r="D7" s="29" t="str">
        <f>CONCATENATE("&lt;h1 style="&amp;CHAR(34)&amp;"font-family: Verdana, Geneva, sans-serif; text-align:center"&amp;CHAR(34)&amp;"&gt;",Schedule!E8,"&lt;/h1&gt;
---")</f>
        <v>&lt;h1 style="font-family: Verdana, Geneva, sans-serif; text-align:center"&gt;Python visualization, data manipulation , and feature creation.&lt;/h1&gt;
---</v>
      </c>
      <c r="E7" s="11" t="e">
        <f>CONCATENATE("
### Description
---
",IF(ISBLANK(Schedule!F7),"*None*",Schedule!F7),"
### Learning Objectives
--- 
",IF(ISBLANK(Schedule!#REF!),"*None*",Schedule!#REF!),"
### Readings (and Tasks to Be Completed Before Class)
---
",IF(Schedule!#REF!,LOOKUP(Schedule!B7,Links!A:A,Links!F:F),"*None*"),"
### Notebooks
---
[See all notebooks link.](https://rpi.analyticsdojo.com/notebooks/index.html)
",IF(ISBLANK(Schedule!G7),"","
### Assignment
---
| # | Due Date | Description | Starter | Submit |
| :---: | :---: | :----- | :--- | :--- |
"),IF(ISBLANK(Schedule!G7),"",CONCATENATE("| ",Schedule!G7," | ",TEXT(Schedule!D7+Configuration!$B$6, "mm/dd")," | ",Schedule!H7," | ",IF(ISBLANK(Schedule!#REF!),"*None*",Schedule!#REF!)," |")))</f>
        <v>#REF!</v>
      </c>
    </row>
    <row r="8" spans="1:7" ht="51">
      <c r="A8" s="29" t="str">
        <f>IF(ISBLANK(Schedule!B8),"",CONCATENATE("session",Schedule!B8))</f>
        <v>session6</v>
      </c>
      <c r="B8" s="18" t="e">
        <f t="shared" si="0"/>
        <v>#REF!</v>
      </c>
      <c r="C8" s="12" t="b">
        <f>Schedule!I8</f>
        <v>1</v>
      </c>
      <c r="D8" s="29" t="str">
        <f>CONCATENATE("&lt;h1 style="&amp;CHAR(34)&amp;"font-family: Verdana, Geneva, sans-serif; text-align:center"&amp;CHAR(34)&amp;"&gt;",Schedule!E9,"&lt;/h1&gt;
---")</f>
        <v>&lt;h1 style="font-family: Verdana, Geneva, sans-serif; text-align:center"&gt;Python visualization, data manipulation , and feature creation (continued)&lt;/h1&gt;
---</v>
      </c>
      <c r="E8" s="11" t="e">
        <f>CONCATENATE("
### Description
---
",IF(ISBLANK(Schedule!F8),"*None*",Schedule!F8),"
### Learning Objectives
--- 
",IF(ISBLANK(Schedule!#REF!),"*None*",Schedule!#REF!),"
### Readings (and Tasks to Be Completed Before Class)
---
",IF(Schedule!#REF!,LOOKUP(Schedule!B8,Links!A:A,Links!F:F),"*None*"),"
### Notebooks
---
[See all notebooks link.](https://rpi.analyticsdojo.com/notebooks/index.html)
",IF(ISBLANK(Schedule!G8),"","
### Assignment
---
| # | Due Date | Description | Starter | Submit |
| :---: | :---: | :----- | :--- | :--- |
"),IF(ISBLANK(Schedule!G8),"",CONCATENATE("| ",Schedule!G8," | ",TEXT(Schedule!D8+Configuration!$B$6, "mm/dd")," | ",Schedule!H8," | ",IF(ISBLANK(Schedule!#REF!),"*None*",Schedule!#REF!)," |")))</f>
        <v>#REF!</v>
      </c>
    </row>
    <row r="9" spans="1:7" ht="34">
      <c r="A9" s="29" t="str">
        <f>IF(ISBLANK(Schedule!B9),"",CONCATENATE("session",Schedule!B9))</f>
        <v>session7</v>
      </c>
      <c r="B9" s="18" t="e">
        <f t="shared" si="0"/>
        <v>#REF!</v>
      </c>
      <c r="C9" s="12" t="b">
        <f>Schedule!I9</f>
        <v>1</v>
      </c>
      <c r="D9" s="29" t="str">
        <f>CONCATENATE("&lt;h1 style="&amp;CHAR(34)&amp;"font-family: Verdana, Geneva, sans-serif; text-align:center"&amp;CHAR(34)&amp;"&gt;",Schedule!E10,"&lt;/h1&gt;
---")</f>
        <v>&lt;h1 style="font-family: Verdana, Geneva, sans-serif; text-align:center"&gt;Overview of Modeling&lt;/h1&gt;
---</v>
      </c>
      <c r="E9" s="11" t="e">
        <f>CONCATENATE("
### Description
---
",IF(ISBLANK(Schedule!F9),"*None*",Schedule!F9),"
### Learning Objectives
--- 
",IF(ISBLANK(Schedule!#REF!),"*None*",Schedule!#REF!),"
### Readings (and Tasks to Be Completed Before Class)
---
",IF(Schedule!#REF!,LOOKUP(Schedule!B9,Links!A:A,Links!F:F),"*None*"),"
### Notebooks
---
[See all notebooks link.](https://rpi.analyticsdojo.com/notebooks/index.html)
",IF(ISBLANK(Schedule!G9),"","
### Assignment
---
| # | Due Date | Description | Starter | Submit |
| :---: | :---: | :----- | :--- | :--- |
"),IF(ISBLANK(Schedule!G9),"",CONCATENATE("| ",Schedule!G9," | ",TEXT(Schedule!D9+Configuration!$B$6, "mm/dd")," | ",Schedule!H9," | ",IF(ISBLANK(Schedule!#REF!),"*None*",Schedule!#REF!)," |")))</f>
        <v>#REF!</v>
      </c>
    </row>
    <row r="10" spans="1:7" ht="34">
      <c r="A10" s="29" t="str">
        <f>IF(ISBLANK(Schedule!B10),"",CONCATENATE("session",Schedule!B10))</f>
        <v>session8</v>
      </c>
      <c r="B10" s="18" t="e">
        <f t="shared" si="0"/>
        <v>#REF!</v>
      </c>
      <c r="C10" s="12" t="b">
        <f>Schedule!I10</f>
        <v>1</v>
      </c>
      <c r="D10" s="29" t="str">
        <f>CONCATENATE("&lt;h1 style="&amp;CHAR(34)&amp;"font-family: Verdana, Geneva, sans-serif; text-align:center"&amp;CHAR(34)&amp;"&gt;",Schedule!E11,"&lt;/h1&gt;
---")</f>
        <v>&lt;h1 style="font-family: Verdana, Geneva, sans-serif; text-align:center"&gt;Overview of Modeling&lt;/h1&gt;
---</v>
      </c>
      <c r="E10" s="11" t="e">
        <f>CONCATENATE("
### Description
---
",IF(ISBLANK(Schedule!F10),"*None*",Schedule!F10),"
### Learning Objectives
--- 
",IF(ISBLANK(Schedule!#REF!),"*None*",Schedule!#REF!),"
### Readings (and Tasks to Be Completed Before Class)
---
",IF(Schedule!#REF!,LOOKUP(Schedule!B10,Links!A:A,Links!F:F),"*None*"),"
### Notebooks
---
[See all notebooks link.](https://rpi.analyticsdojo.com/notebooks/index.html)
",IF(ISBLANK(Schedule!G10),"","
### Assignment
---
| # | Due Date | Description | Starter | Submit |
| :---: | :---: | :----- | :--- | :--- |
"),IF(ISBLANK(Schedule!G10),"",CONCATENATE("| ",Schedule!G10," | ",TEXT(Schedule!D10+Configuration!$B$6, "mm/dd")," | ",Schedule!H10," | ",IF(ISBLANK(Schedule!#REF!),"*None*",Schedule!#REF!)," |")))</f>
        <v>#REF!</v>
      </c>
    </row>
    <row r="11" spans="1:7" ht="34">
      <c r="A11" s="29" t="str">
        <f>IF(ISBLANK(Schedule!B11),"",CONCATENATE("session",Schedule!B11))</f>
        <v>session9</v>
      </c>
      <c r="B11" s="18" t="e">
        <f t="shared" si="0"/>
        <v>#REF!</v>
      </c>
      <c r="C11" s="12" t="b">
        <f>Schedule!I11</f>
        <v>1</v>
      </c>
      <c r="D11" s="29" t="str">
        <f>CONCATENATE("&lt;h1 style="&amp;CHAR(34)&amp;"font-family: Verdana, Geneva, sans-serif; text-align:center"&amp;CHAR(34)&amp;"&gt;",Schedule!E12,"&lt;/h1&gt;
---")</f>
        <v>&lt;h1 style="font-family: Verdana, Geneva, sans-serif; text-align:center"&gt;Introduction to R&lt;/h1&gt;
---</v>
      </c>
      <c r="E11" s="11" t="e">
        <f>CONCATENATE("
### Description
---
",IF(ISBLANK(Schedule!F11),"*None*",Schedule!F11),"
### Learning Objectives
--- 
",IF(ISBLANK(Schedule!#REF!),"*None*",Schedule!#REF!),"
### Readings (and Tasks to Be Completed Before Class)
---
",IF(Schedule!#REF!,LOOKUP(Schedule!B11,Links!A:A,Links!F:F),"*None*"),"
### Notebooks
---
[See all notebooks link.](https://rpi.analyticsdojo.com/notebooks/index.html)
",IF(ISBLANK(Schedule!G11),"","
### Assignment
---
| # | Due Date | Description | Starter | Submit |
| :---: | :---: | :----- | :--- | :--- |
"),IF(ISBLANK(Schedule!G11),"",CONCATENATE("| ",Schedule!G11," | ",TEXT(Schedule!D11+Configuration!$B$6, "mm/dd")," | ",Schedule!H11," | ",IF(ISBLANK(Schedule!#REF!),"*None*",Schedule!#REF!)," |")))</f>
        <v>#REF!</v>
      </c>
    </row>
    <row r="12" spans="1:7" ht="34">
      <c r="A12" s="29" t="str">
        <f>IF(ISBLANK(Schedule!B12),"",CONCATENATE("session",Schedule!B12))</f>
        <v>session10</v>
      </c>
      <c r="B12" s="18" t="e">
        <f t="shared" si="0"/>
        <v>#REF!</v>
      </c>
      <c r="C12" s="12" t="b">
        <f>Schedule!I12</f>
        <v>1</v>
      </c>
      <c r="D12" s="29" t="str">
        <f>CONCATENATE("&lt;h1 style="&amp;CHAR(34)&amp;"font-family: Verdana, Geneva, sans-serif; text-align:center"&amp;CHAR(34)&amp;"&gt;",Schedule!E13,"&lt;/h1&gt;
---")</f>
        <v>&lt;h1 style="font-family: Verdana, Geneva, sans-serif; text-align:center"&gt;Introduction to R&lt;/h1&gt;
---</v>
      </c>
      <c r="E12" s="11" t="e">
        <f>CONCATENATE("
### Description
---
",IF(ISBLANK(Schedule!F12),"*None*",Schedule!F12),"
### Learning Objectives
--- 
",IF(ISBLANK(Schedule!#REF!),"*None*",Schedule!#REF!),"
### Readings (and Tasks to Be Completed Before Class)
---
",IF(Schedule!#REF!,LOOKUP(Schedule!B12,Links!A:A,Links!F:F),"*None*"),"
### Notebooks
---
[See all notebooks link.](https://rpi.analyticsdojo.com/notebooks/index.html)
",IF(ISBLANK(Schedule!G12),"","
### Assignment
---
| # | Due Date | Description | Starter | Submit |
| :---: | :---: | :----- | :--- | :--- |
"),IF(ISBLANK(Schedule!G12),"",CONCATENATE("| ",Schedule!G12," | ",TEXT(Schedule!D12+Configuration!$B$6, "mm/dd")," | ",Schedule!H12," | ",IF(ISBLANK(Schedule!#REF!),"*None*",Schedule!#REF!)," |")))</f>
        <v>#REF!</v>
      </c>
    </row>
    <row r="13" spans="1:7" ht="34">
      <c r="A13" s="29" t="str">
        <f>IF(ISBLANK(Schedule!B13),"",CONCATENATE("session",Schedule!B13))</f>
        <v>session11</v>
      </c>
      <c r="B13" s="18" t="e">
        <f t="shared" si="0"/>
        <v>#REF!</v>
      </c>
      <c r="C13" s="12" t="b">
        <f>Schedule!I13</f>
        <v>1</v>
      </c>
      <c r="D13" s="29" t="str">
        <f>CONCATENATE("&lt;h1 style="&amp;CHAR(34)&amp;"font-family: Verdana, Geneva, sans-serif; text-align:center"&amp;CHAR(34)&amp;"&gt;",Schedule!E14,"&lt;/h1&gt;
---")</f>
        <v>&lt;h1 style="font-family: Verdana, Geneva, sans-serif; text-align:center"&gt;Python and Regression&lt;/h1&gt;
---</v>
      </c>
      <c r="E13" s="11" t="e">
        <f>CONCATENATE("
### Description
---
",IF(ISBLANK(Schedule!F13),"*None*",Schedule!F13),"
### Learning Objectives
--- 
",IF(ISBLANK(Schedule!#REF!),"*None*",Schedule!#REF!),"
### Readings (and Tasks to Be Completed Before Class)
---
",IF(Schedule!#REF!,LOOKUP(Schedule!B13,Links!A:A,Links!F:F),"*None*"),"
### Notebooks
---
[See all notebooks link.](https://rpi.analyticsdojo.com/notebooks/index.html)
",IF(ISBLANK(Schedule!G13),"","
### Assignment
---
| # | Due Date | Description | Starter | Submit |
| :---: | :---: | :----- | :--- | :--- |
"),IF(ISBLANK(Schedule!G13),"",CONCATENATE("| ",Schedule!G13," | ",TEXT(Schedule!D13+Configuration!$B$6, "mm/dd")," | ",Schedule!H13," | ",IF(ISBLANK(Schedule!#REF!),"*None*",Schedule!#REF!)," |")))</f>
        <v>#REF!</v>
      </c>
    </row>
    <row r="14" spans="1:7" ht="34">
      <c r="A14" s="29" t="str">
        <f>IF(ISBLANK(Schedule!B14),"",CONCATENATE("session",Schedule!B14))</f>
        <v>session12</v>
      </c>
      <c r="B14" s="18" t="e">
        <f t="shared" si="0"/>
        <v>#REF!</v>
      </c>
      <c r="C14" s="12" t="b">
        <f>Schedule!I14</f>
        <v>1</v>
      </c>
      <c r="D14" s="29" t="str">
        <f>CONCATENATE("&lt;h1 style="&amp;CHAR(34)&amp;"font-family: Verdana, Geneva, sans-serif; text-align:center"&amp;CHAR(34)&amp;"&gt;",Schedule!E15,"&lt;/h1&gt;
---")</f>
        <v>&lt;h1 style="font-family: Verdana, Geneva, sans-serif; text-align:center"&gt;Python and Regression &lt;/h1&gt;
---</v>
      </c>
      <c r="E14" s="11" t="e">
        <f>CONCATENATE("
### Description
---
",IF(ISBLANK(Schedule!F14),"*None*",Schedule!F14),"
### Learning Objectives
--- 
",IF(ISBLANK(Schedule!#REF!),"*None*",Schedule!#REF!),"
### Readings (and Tasks to Be Completed Before Class)
---
",IF(Schedule!#REF!,LOOKUP(Schedule!B14,Links!A:A,Links!F:F),"*None*"),"
### Notebooks
---
[See all notebooks link.](https://rpi.analyticsdojo.com/notebooks/index.html)
",IF(ISBLANK(Schedule!G14),"","
### Assignment
---
| # | Due Date | Description | Starter | Submit |
| :---: | :---: | :----- | :--- | :--- |
"),IF(ISBLANK(Schedule!G14),"",CONCATENATE("| ",Schedule!G14," | ",TEXT(Schedule!D14+Configuration!$B$6, "mm/dd")," | ",Schedule!H14," | ",IF(ISBLANK(Schedule!#REF!),"*None*",Schedule!#REF!)," |")))</f>
        <v>#REF!</v>
      </c>
    </row>
    <row r="15" spans="1:7" ht="34">
      <c r="A15" s="29" t="str">
        <f>IF(ISBLANK(Schedule!B15),"",CONCATENATE("session",Schedule!B15))</f>
        <v>session13</v>
      </c>
      <c r="B15" s="18" t="e">
        <f t="shared" si="0"/>
        <v>#REF!</v>
      </c>
      <c r="C15" s="12" t="b">
        <f>Schedule!I15</f>
        <v>1</v>
      </c>
      <c r="D15" s="29" t="str">
        <f>CONCATENATE("&lt;h1 style="&amp;CHAR(34)&amp;"font-family: Verdana, Geneva, sans-serif; text-align:center"&amp;CHAR(34)&amp;"&gt;",Schedule!E16,"&lt;/h1&gt;
---")</f>
        <v>&lt;h1 style="font-family: Verdana, Geneva, sans-serif; text-align:center"&gt;Unsupervised Models&lt;/h1&gt;
---</v>
      </c>
      <c r="E15" s="11" t="e">
        <f>CONCATENATE("
### Description
---
",IF(ISBLANK(Schedule!F15),"*None*",Schedule!F15),"
### Learning Objectives
--- 
",IF(ISBLANK(Schedule!#REF!),"*None*",Schedule!#REF!),"
### Readings (and Tasks to Be Completed Before Class)
---
",IF(Schedule!#REF!,LOOKUP(Schedule!B15,Links!A:A,Links!F:F),"*None*"),"
### Notebooks
---
[See all notebooks link.](https://rpi.analyticsdojo.com/notebooks/index.html)
",IF(ISBLANK(Schedule!G15),"","
### Assignment
---
| # | Due Date | Description | Starter | Submit |
| :---: | :---: | :----- | :--- | :--- |
"),IF(ISBLANK(Schedule!G15),"",CONCATENATE("| ",Schedule!G15," | ",TEXT(Schedule!D15+Configuration!$B$6, "mm/dd")," | ",Schedule!H15," | ",IF(ISBLANK(Schedule!#REF!),"*None*",Schedule!#REF!)," |")))</f>
        <v>#REF!</v>
      </c>
    </row>
    <row r="16" spans="1:7" ht="34">
      <c r="A16" s="29" t="str">
        <f>IF(ISBLANK(Schedule!B16),"",CONCATENATE("session",Schedule!B16))</f>
        <v>session14</v>
      </c>
      <c r="B16" s="18" t="e">
        <f t="shared" si="0"/>
        <v>#REF!</v>
      </c>
      <c r="C16" s="12" t="b">
        <f>Schedule!I16</f>
        <v>1</v>
      </c>
      <c r="D16" s="29" t="str">
        <f>CONCATENATE("&lt;h1 style="&amp;CHAR(34)&amp;"font-family: Verdana, Geneva, sans-serif; text-align:center"&amp;CHAR(34)&amp;"&gt;",Schedule!E17,"&lt;/h1&gt;
---")</f>
        <v>&lt;h1 style="font-family: Verdana, Geneva, sans-serif; text-align:center"&gt;Midterm&lt;/h1&gt;
---</v>
      </c>
      <c r="E16" s="11" t="e">
        <f>CONCATENATE("
### Description
---
",IF(ISBLANK(Schedule!F16),"*None*",Schedule!F16),"
### Learning Objectives
--- 
",IF(ISBLANK(Schedule!#REF!),"*None*",Schedule!#REF!),"
### Readings (and Tasks to Be Completed Before Class)
---
",IF(Schedule!#REF!,LOOKUP(Schedule!B16,Links!A:A,Links!F:F),"*None*"),"
### Notebooks
---
[See all notebooks link.](https://rpi.analyticsdojo.com/notebooks/index.html)
",IF(ISBLANK(Schedule!G16),"","
### Assignment
---
| # | Due Date | Description | Starter | Submit |
| :---: | :---: | :----- | :--- | :--- |
"),IF(ISBLANK(Schedule!G16),"",CONCATENATE("| ",Schedule!G16," | ",TEXT(Schedule!D16+Configuration!$B$6, "mm/dd")," | ",Schedule!H16," | ",IF(ISBLANK(Schedule!#REF!),"*None*",Schedule!#REF!)," |")))</f>
        <v>#REF!</v>
      </c>
    </row>
    <row r="17" spans="1:5" ht="34">
      <c r="A17" s="29" t="str">
        <f>IF(ISBLANK(Schedule!B17),"",CONCATENATE("session",Schedule!B17))</f>
        <v>session15</v>
      </c>
      <c r="B17" s="18" t="e">
        <f t="shared" si="0"/>
        <v>#REF!</v>
      </c>
      <c r="C17" s="12" t="b">
        <f>Schedule!I17</f>
        <v>1</v>
      </c>
      <c r="D17" s="29" t="str">
        <f>CONCATENATE("&lt;h1 style="&amp;CHAR(34)&amp;"font-family: Verdana, Geneva, sans-serif; text-align:center"&amp;CHAR(34)&amp;"&gt;",Schedule!E18,"&lt;/h1&gt;
---")</f>
        <v>&lt;h1 style="font-family: Verdana, Geneva, sans-serif; text-align:center"&gt;No-class Spring Break&lt;/h1&gt;
---</v>
      </c>
      <c r="E17" s="11" t="e">
        <f>CONCATENATE("
### Description
---
",IF(ISBLANK(Schedule!F17),"*None*",Schedule!F17),"
### Learning Objectives
--- 
",IF(ISBLANK(Schedule!#REF!),"*None*",Schedule!#REF!),"
### Readings (and Tasks to Be Completed Before Class)
---
",IF(Schedule!#REF!,LOOKUP(Schedule!B17,Links!A:A,Links!F:F),"*None*"),"
### Notebooks
---
[See all notebooks link.](https://rpi.analyticsdojo.com/notebooks/index.html)
",IF(ISBLANK(Schedule!G17),"","
### Assignment
---
| # | Due Date | Description | Starter | Submit |
| :---: | :---: | :----- | :--- | :--- |
"),IF(ISBLANK(Schedule!G17),"",CONCATENATE("| ",Schedule!G17," | ",TEXT(Schedule!D17+Configuration!$B$6, "mm/dd")," | ",Schedule!H17," | ",IF(ISBLANK(Schedule!#REF!),"*None*",Schedule!#REF!)," |")))</f>
        <v>#REF!</v>
      </c>
    </row>
    <row r="18" spans="1:5" ht="34">
      <c r="A18" s="29" t="str">
        <f>IF(ISBLANK(Schedule!B18),"",CONCATENATE("session",Schedule!B18))</f>
        <v/>
      </c>
      <c r="B18" s="18" t="str">
        <f t="shared" si="0"/>
        <v/>
      </c>
      <c r="C18" s="12" t="b">
        <f>Schedule!I18</f>
        <v>1</v>
      </c>
      <c r="D18" s="29" t="str">
        <f>CONCATENATE("&lt;h1 style="&amp;CHAR(34)&amp;"font-family: Verdana, Geneva, sans-serif; text-align:center"&amp;CHAR(34)&amp;"&gt;",Schedule!E19,"&lt;/h1&gt;
---")</f>
        <v>&lt;h1 style="font-family: Verdana, Geneva, sans-serif; text-align:center"&gt;No-class Spring Break&lt;/h1&gt;
---</v>
      </c>
      <c r="E18" s="11" t="e">
        <f>CONCATENATE("
### Description
---
",IF(ISBLANK(Schedule!F18),"*None*",Schedule!F18),"
### Learning Objectives
--- 
",IF(ISBLANK(Schedule!#REF!),"*None*",Schedule!#REF!),"
### Readings (and Tasks to Be Completed Before Class)
---
",IF(Schedule!#REF!,LOOKUP(Schedule!B18,Links!A:A,Links!F:F),"*None*"),"
### Notebooks
---
[See all notebooks link.](https://rpi.analyticsdojo.com/notebooks/index.html)
",IF(ISBLANK(Schedule!G18),"","
### Assignment
---
| # | Due Date | Description | Starter | Submit |
| :---: | :---: | :----- | :--- | :--- |
"),IF(ISBLANK(Schedule!G18),"",CONCATENATE("| ",Schedule!G18," | ",TEXT(Schedule!D18+Configuration!$B$6, "mm/dd")," | ",Schedule!H18," | ",IF(ISBLANK(Schedule!#REF!),"*None*",Schedule!#REF!)," |")))</f>
        <v>#REF!</v>
      </c>
    </row>
    <row r="19" spans="1:5" ht="34">
      <c r="A19" s="29" t="str">
        <f>IF(ISBLANK(Schedule!B19),"",CONCATENATE("session",Schedule!B19))</f>
        <v/>
      </c>
      <c r="B19" s="18" t="str">
        <f t="shared" si="0"/>
        <v/>
      </c>
      <c r="C19" s="12" t="b">
        <f>Schedule!I19</f>
        <v>1</v>
      </c>
      <c r="D19" s="29" t="str">
        <f>CONCATENATE("&lt;h1 style="&amp;CHAR(34)&amp;"font-family: Verdana, Geneva, sans-serif; text-align:center"&amp;CHAR(34)&amp;"&gt;",Schedule!E20,"&lt;/h1&gt;
---")</f>
        <v>&lt;h1 style="font-family: Verdana, Geneva, sans-serif; text-align:center"&gt;Extended Spring Break&lt;/h1&gt;
---</v>
      </c>
      <c r="E19" s="11" t="e">
        <f>CONCATENATE("
### Description
---
",IF(ISBLANK(Schedule!F19),"*None*",Schedule!F19),"
### Learning Objectives
--- 
",IF(ISBLANK(Schedule!#REF!),"*None*",Schedule!#REF!),"
### Readings (and Tasks to Be Completed Before Class)
---
",IF(Schedule!#REF!,LOOKUP(Schedule!B19,Links!A:A,Links!F:F),"*None*"),"
### Notebooks
---
[See all notebooks link.](https://rpi.analyticsdojo.com/notebooks/index.html)
",IF(ISBLANK(Schedule!G19),"","
### Assignment
---
| # | Due Date | Description | Starter | Submit |
| :---: | :---: | :----- | :--- | :--- |
"),IF(ISBLANK(Schedule!G19),"",CONCATENATE("| ",Schedule!G19," | ",TEXT(Schedule!D19+Configuration!$B$6, "mm/dd")," | ",Schedule!H19," | ",IF(ISBLANK(Schedule!#REF!),"*None*",Schedule!#REF!)," |")))</f>
        <v>#REF!</v>
      </c>
    </row>
    <row r="20" spans="1:5" ht="34">
      <c r="A20" s="29" t="str">
        <f>IF(ISBLANK(Schedule!B20),"",CONCATENATE("session",Schedule!B20))</f>
        <v>session16</v>
      </c>
      <c r="B20" s="18" t="e">
        <f t="shared" si="0"/>
        <v>#REF!</v>
      </c>
      <c r="C20" s="12" t="b">
        <f>Schedule!I20</f>
        <v>1</v>
      </c>
      <c r="D20" s="29" t="str">
        <f>CONCATENATE("&lt;h1 style="&amp;CHAR(34)&amp;"font-family: Verdana, Geneva, sans-serif; text-align:center"&amp;CHAR(34)&amp;"&gt;",Schedule!E21,"&lt;/h1&gt;
---")</f>
        <v>&lt;h1 style="font-family: Verdana, Geneva, sans-serif; text-align:center"&gt;Extended Spring Break&lt;/h1&gt;
---</v>
      </c>
      <c r="E20" s="11" t="e">
        <f>CONCATENATE("
### Description
---
",IF(ISBLANK(Schedule!F20),"*None*",Schedule!F20),"
### Learning Objectives
--- 
",IF(ISBLANK(Schedule!#REF!),"*None*",Schedule!#REF!),"
### Readings (and Tasks to Be Completed Before Class)
---
",IF(Schedule!#REF!,LOOKUP(Schedule!B20,Links!A:A,Links!F:F),"*None*"),"
### Notebooks
---
[See all notebooks link.](https://rpi.analyticsdojo.com/notebooks/index.html)
",IF(ISBLANK(Schedule!G20),"","
### Assignment
---
| # | Due Date | Description | Starter | Submit |
| :---: | :---: | :----- | :--- | :--- |
"),IF(ISBLANK(Schedule!G20),"",CONCATENATE("| ",Schedule!G20," | ",TEXT(Schedule!D20+Configuration!$B$6, "mm/dd")," | ",Schedule!H20," | ",IF(ISBLANK(Schedule!#REF!),"*None*",Schedule!#REF!)," |")))</f>
        <v>#REF!</v>
      </c>
    </row>
    <row r="21" spans="1:5" ht="51">
      <c r="A21" s="29" t="str">
        <f>IF(ISBLANK(Schedule!B21),"",CONCATENATE("session",Schedule!B21))</f>
        <v>session17</v>
      </c>
      <c r="B21" s="18" t="e">
        <f t="shared" si="0"/>
        <v>#REF!</v>
      </c>
      <c r="C21" s="12" t="b">
        <f>Schedule!I21</f>
        <v>1</v>
      </c>
      <c r="D21" s="29" t="str">
        <f>CONCATENATE("&lt;h1 style="&amp;CHAR(34)&amp;"font-family: Verdana, Geneva, sans-serif; text-align:center"&amp;CHAR(34)&amp;"&gt;",Schedule!E22,"&lt;/h1&gt;
---")</f>
        <v>&lt;h1 style="font-family: Verdana, Geneva, sans-serif; text-align:center"&gt;Time Series Analysis, Unsupervised models&lt;/h1&gt;
---</v>
      </c>
      <c r="E21" s="11" t="e">
        <f>CONCATENATE("
### Description
---
",IF(ISBLANK(Schedule!F21),"*None*",Schedule!F21),"
### Learning Objectives
--- 
",IF(ISBLANK(Schedule!#REF!),"*None*",Schedule!#REF!),"
### Readings (and Tasks to Be Completed Before Class)
---
",IF(Schedule!#REF!,LOOKUP(Schedule!B21,Links!A:A,Links!F:F),"*None*"),"
### Notebooks
---
[See all notebooks link.](https://rpi.analyticsdojo.com/notebooks/index.html)
",IF(ISBLANK(Schedule!G21),"","
### Assignment
---
| # | Due Date | Description | Starter | Submit |
| :---: | :---: | :----- | :--- | :--- |
"),IF(ISBLANK(Schedule!G21),"",CONCATENATE("| ",Schedule!G21," | ",TEXT(Schedule!D21+Configuration!$B$6, "mm/dd")," | ",Schedule!H21," | ",IF(ISBLANK(Schedule!#REF!),"*None*",Schedule!#REF!)," |")))</f>
        <v>#REF!</v>
      </c>
    </row>
    <row r="22" spans="1:5" ht="51">
      <c r="A22" s="29" t="str">
        <f>IF(ISBLANK(Schedule!B22),"",CONCATENATE("session",Schedule!B22))</f>
        <v>session18</v>
      </c>
      <c r="B22" s="18" t="e">
        <f t="shared" si="0"/>
        <v>#REF!</v>
      </c>
      <c r="C22" s="12" t="b">
        <f>Schedule!I22</f>
        <v>1</v>
      </c>
      <c r="D22" s="29" t="str">
        <f>CONCATENATE("&lt;h1 style="&amp;CHAR(34)&amp;"font-family: Verdana, Geneva, sans-serif; text-align:center"&amp;CHAR(34)&amp;"&gt;",Schedule!E23,"&lt;/h1&gt;
---")</f>
        <v>&lt;h1 style="font-family: Verdana, Geneva, sans-serif; text-align:center"&gt;Time Series Analysis, Unsupervised models&lt;/h1&gt;
---</v>
      </c>
      <c r="E22" s="11" t="e">
        <f>CONCATENATE("
### Description
---
",IF(ISBLANK(Schedule!F22),"*None*",Schedule!F22),"
### Learning Objectives
--- 
",IF(ISBLANK(Schedule!#REF!),"*None*",Schedule!#REF!),"
### Readings (and Tasks to Be Completed Before Class)
---
",IF(Schedule!#REF!,LOOKUP(Schedule!B22,Links!A:A,Links!F:F),"*None*"),"
### Notebooks
---
[See all notebooks link.](https://rpi.analyticsdojo.com/notebooks/index.html)
",IF(ISBLANK(Schedule!G22),"","
### Assignment
---
| # | Due Date | Description | Starter | Submit |
| :---: | :---: | :----- | :--- | :--- |
"),IF(ISBLANK(Schedule!G22),"",CONCATENATE("| ",Schedule!G22," | ",TEXT(Schedule!D22+Configuration!$B$6, "mm/dd")," | ",Schedule!H22," | ",IF(ISBLANK(Schedule!#REF!),"*None*",Schedule!#REF!)," |")))</f>
        <v>#REF!</v>
      </c>
    </row>
    <row r="23" spans="1:5" ht="34">
      <c r="A23" s="29" t="str">
        <f>IF(ISBLANK(Schedule!B23),"",CONCATENATE("session",Schedule!B23))</f>
        <v>session19</v>
      </c>
      <c r="B23" s="18" t="e">
        <f t="shared" si="0"/>
        <v>#REF!</v>
      </c>
      <c r="C23" s="12" t="b">
        <f>Schedule!I23</f>
        <v>1</v>
      </c>
      <c r="D23" s="29" t="str">
        <f>CONCATENATE("&lt;h1 style="&amp;CHAR(34)&amp;"font-family: Verdana, Geneva, sans-serif; text-align:center"&amp;CHAR(34)&amp;"&gt;",Schedule!E24,"&lt;/h1&gt;
---")</f>
        <v>&lt;h1 style="font-family: Verdana, Geneva, sans-serif; text-align:center"&gt;Text and NLP&lt;/h1&gt;
---</v>
      </c>
      <c r="E23" s="11" t="e">
        <f>CONCATENATE("
### Description
---
",IF(ISBLANK(Schedule!F23),"*None*",Schedule!F23),"
### Learning Objectives
--- 
",IF(ISBLANK(Schedule!#REF!),"*None*",Schedule!#REF!),"
### Readings (and Tasks to Be Completed Before Class)
---
",IF(Schedule!#REF!,LOOKUP(Schedule!B23,Links!A:A,Links!F:F),"*None*"),"
### Notebooks
---
[See all notebooks link.](https://rpi.analyticsdojo.com/notebooks/index.html)
",IF(ISBLANK(Schedule!G23),"","
### Assignment
---
| # | Due Date | Description | Starter | Submit |
| :---: | :---: | :----- | :--- | :--- |
"),IF(ISBLANK(Schedule!G23),"",CONCATENATE("| ",Schedule!G23," | ",TEXT(Schedule!D23+Configuration!$B$6, "mm/dd")," | ",Schedule!H23," | ",IF(ISBLANK(Schedule!#REF!),"*None*",Schedule!#REF!)," |")))</f>
        <v>#REF!</v>
      </c>
    </row>
    <row r="24" spans="1:5" ht="34">
      <c r="A24" s="29" t="str">
        <f>IF(ISBLANK(Schedule!B24),"",CONCATENATE("session",Schedule!B24))</f>
        <v>session20</v>
      </c>
      <c r="B24" s="18" t="e">
        <f t="shared" si="0"/>
        <v>#REF!</v>
      </c>
      <c r="C24" s="12" t="b">
        <f>Schedule!I24</f>
        <v>1</v>
      </c>
      <c r="D24" s="29" t="str">
        <f>CONCATENATE("&lt;h1 style="&amp;CHAR(34)&amp;"font-family: Verdana, Geneva, sans-serif; text-align:center"&amp;CHAR(34)&amp;"&gt;",Schedule!E25,"&lt;/h1&gt;
---")</f>
        <v>&lt;h1 style="font-family: Verdana, Geneva, sans-serif; text-align:center"&gt;Text and NLP&lt;/h1&gt;
---</v>
      </c>
      <c r="E24" s="11" t="e">
        <f>CONCATENATE("
### Description
---
",IF(ISBLANK(Schedule!F24),"*None*",Schedule!F24),"
### Learning Objectives
--- 
",IF(ISBLANK(Schedule!#REF!),"*None*",Schedule!#REF!),"
### Readings (and Tasks to Be Completed Before Class)
---
",IF(Schedule!#REF!,LOOKUP(Schedule!B24,Links!A:A,Links!F:F),"*None*"),"
### Notebooks
---
[See all notebooks link.](https://rpi.analyticsdojo.com/notebooks/index.html)
",IF(ISBLANK(Schedule!G24),"","
### Assignment
---
| # | Due Date | Description | Starter | Submit |
| :---: | :---: | :----- | :--- | :--- |
"),IF(ISBLANK(Schedule!G24),"",CONCATENATE("| ",Schedule!G24," | ",TEXT(Schedule!D24+Configuration!$B$6, "mm/dd")," | ",Schedule!H24," | ",IF(ISBLANK(Schedule!#REF!),"*None*",Schedule!#REF!)," |")))</f>
        <v>#REF!</v>
      </c>
    </row>
    <row r="25" spans="1:5" ht="51">
      <c r="A25" s="29" t="str">
        <f>IF(ISBLANK(Schedule!B25),"",CONCATENATE("session",Schedule!B25))</f>
        <v>session21</v>
      </c>
      <c r="B25" s="18" t="e">
        <f t="shared" si="0"/>
        <v>#REF!</v>
      </c>
      <c r="C25" s="12" t="b">
        <f>Schedule!I25</f>
        <v>1</v>
      </c>
      <c r="D25" s="29" t="str">
        <f>CONCATENATE("&lt;h1 style="&amp;CHAR(34)&amp;"font-family: Verdana, Geneva, sans-serif; text-align:center"&amp;CHAR(34)&amp;"&gt;",Schedule!E26,"&lt;/h1&gt;
---")</f>
        <v>&lt;h1 style="font-family: Verdana, Geneva, sans-serif; text-align:center"&gt;Image Data and Deep Learning&lt;/h1&gt;
---</v>
      </c>
      <c r="E25" s="11" t="e">
        <f>CONCATENATE("
### Description
---
",IF(ISBLANK(Schedule!F25),"*None*",Schedule!F25),"
### Learning Objectives
--- 
",IF(ISBLANK(Schedule!#REF!),"*None*",Schedule!#REF!),"
### Readings (and Tasks to Be Completed Before Class)
---
",IF(Schedule!#REF!,LOOKUP(Schedule!B25,Links!A:A,Links!F:F),"*None*"),"
### Notebooks
---
[See all notebooks link.](https://rpi.analyticsdojo.com/notebooks/index.html)
",IF(ISBLANK(Schedule!G25),"","
### Assignment
---
| # | Due Date | Description | Starter | Submit |
| :---: | :---: | :----- | :--- | :--- |
"),IF(ISBLANK(Schedule!G25),"",CONCATENATE("| ",Schedule!G25," | ",TEXT(Schedule!D25+Configuration!$B$6, "mm/dd")," | ",Schedule!H25," | ",IF(ISBLANK(Schedule!#REF!),"*None*",Schedule!#REF!)," |")))</f>
        <v>#REF!</v>
      </c>
    </row>
    <row r="26" spans="1:5" ht="51">
      <c r="A26" s="29" t="str">
        <f>IF(ISBLANK(Schedule!B26),"",CONCATENATE("session",Schedule!B26))</f>
        <v>session22</v>
      </c>
      <c r="B26" s="18" t="e">
        <f t="shared" si="0"/>
        <v>#REF!</v>
      </c>
      <c r="C26" s="12" t="b">
        <f>Schedule!I26</f>
        <v>1</v>
      </c>
      <c r="D26" s="29" t="str">
        <f>CONCATENATE("&lt;h1 style="&amp;CHAR(34)&amp;"font-family: Verdana, Geneva, sans-serif; text-align:center"&amp;CHAR(34)&amp;"&gt;",Schedule!E27,"&lt;/h1&gt;
---")</f>
        <v>&lt;h1 style="font-family: Verdana, Geneva, sans-serif; text-align:center"&gt;Image Data and Deep Learning&lt;/h1&gt;
---</v>
      </c>
      <c r="E26" s="11" t="e">
        <f>CONCATENATE("
### Description
---
",IF(ISBLANK(Schedule!F26),"*None*",Schedule!F26),"
### Learning Objectives
--- 
",IF(ISBLANK(Schedule!#REF!),"*None*",Schedule!#REF!),"
### Readings (and Tasks to Be Completed Before Class)
---
",IF(Schedule!#REF!,LOOKUP(Schedule!B26,Links!A:A,Links!F:F),"*None*"),"
### Notebooks
---
[See all notebooks link.](https://rpi.analyticsdojo.com/notebooks/index.html)
",IF(ISBLANK(Schedule!G26),"","
### Assignment
---
| # | Due Date | Description | Starter | Submit |
| :---: | :---: | :----- | :--- | :--- |
"),IF(ISBLANK(Schedule!G26),"",CONCATENATE("| ",Schedule!G26," | ",TEXT(Schedule!D26+Configuration!$B$6, "mm/dd")," | ",Schedule!H26," | ",IF(ISBLANK(Schedule!#REF!),"*None*",Schedule!#REF!)," |")))</f>
        <v>#REF!</v>
      </c>
    </row>
    <row r="27" spans="1:5" ht="51">
      <c r="A27" s="29" t="str">
        <f>IF(ISBLANK(Schedule!B27),"",CONCATENATE("session",Schedule!B27))</f>
        <v>session23</v>
      </c>
      <c r="B27" s="18" t="e">
        <f t="shared" si="0"/>
        <v>#REF!</v>
      </c>
      <c r="C27" s="12" t="b">
        <f>Schedule!I27</f>
        <v>1</v>
      </c>
      <c r="D27" s="29" t="str">
        <f>CONCATENATE("&lt;h1 style="&amp;CHAR(34)&amp;"font-family: Verdana, Geneva, sans-serif; text-align:center"&amp;CHAR(34)&amp;"&gt;",Schedule!E28,"&lt;/h1&gt;
---")</f>
        <v>&lt;h1 style="font-family: Verdana, Geneva, sans-serif; text-align:center"&gt;Automl and Modeling Packages&lt;/h1&gt;
---</v>
      </c>
      <c r="E27" s="11" t="e">
        <f>CONCATENATE("
### Description
---
",IF(ISBLANK(Schedule!F27),"*None*",Schedule!F27),"
### Learning Objectives
--- 
",IF(ISBLANK(Schedule!#REF!),"*None*",Schedule!#REF!),"
### Readings (and Tasks to Be Completed Before Class)
---
",IF(Schedule!#REF!,LOOKUP(Schedule!B27,Links!A:A,Links!F:F),"*None*"),"
### Notebooks
---
[See all notebooks link.](https://rpi.analyticsdojo.com/notebooks/index.html)
",IF(ISBLANK(Schedule!G27),"","
### Assignment
---
| # | Due Date | Description | Starter | Submit |
| :---: | :---: | :----- | :--- | :--- |
"),IF(ISBLANK(Schedule!G27),"",CONCATENATE("| ",Schedule!G27," | ",TEXT(Schedule!D27+Configuration!$B$6, "mm/dd")," | ",Schedule!H27," | ",IF(ISBLANK(Schedule!#REF!),"*None*",Schedule!#REF!)," |")))</f>
        <v>#REF!</v>
      </c>
    </row>
    <row r="28" spans="1:5" ht="51">
      <c r="A28" s="29" t="str">
        <f>IF(ISBLANK(Schedule!B28),"",CONCATENATE("session",Schedule!B28))</f>
        <v>session24</v>
      </c>
      <c r="B28" s="18" t="e">
        <f t="shared" si="0"/>
        <v>#REF!</v>
      </c>
      <c r="C28" s="12" t="b">
        <f>Schedule!I28</f>
        <v>1</v>
      </c>
      <c r="D28" s="29" t="str">
        <f>CONCATENATE("&lt;h1 style="&amp;CHAR(34)&amp;"font-family: Verdana, Geneva, sans-serif; text-align:center"&amp;CHAR(34)&amp;"&gt;",Schedule!E29,"&lt;/h1&gt;
---")</f>
        <v>&lt;h1 style="font-family: Verdana, Geneva, sans-serif; text-align:center"&gt;Automl and Model Search&lt;/h1&gt;
---</v>
      </c>
      <c r="E28" s="11" t="e">
        <f>CONCATENATE("
### Description
---
",IF(ISBLANK(Schedule!F28),"*None*",Schedule!F28),"
### Learning Objectives
--- 
",IF(ISBLANK(Schedule!#REF!),"*None*",Schedule!#REF!),"
### Readings (and Tasks to Be Completed Before Class)
---
",IF(Schedule!#REF!,LOOKUP(Schedule!B28,Links!A:A,Links!F:F),"*None*"),"
### Notebooks
---
[See all notebooks link.](https://rpi.analyticsdojo.com/notebooks/index.html)
",IF(ISBLANK(Schedule!G28),"","
### Assignment
---
| # | Due Date | Description | Starter | Submit |
| :---: | :---: | :----- | :--- | :--- |
"),IF(ISBLANK(Schedule!G28),"",CONCATENATE("| ",Schedule!G28," | ",TEXT(Schedule!D28+Configuration!$B$6, "mm/dd")," | ",Schedule!H28," | ",IF(ISBLANK(Schedule!#REF!),"*None*",Schedule!#REF!)," |")))</f>
        <v>#REF!</v>
      </c>
    </row>
    <row r="29" spans="1:5" ht="51">
      <c r="A29" s="29" t="str">
        <f>IF(ISBLANK(Schedule!B29),"",CONCATENATE("session",Schedule!B29))</f>
        <v>session25</v>
      </c>
      <c r="B29" s="18" t="e">
        <f t="shared" si="0"/>
        <v>#REF!</v>
      </c>
      <c r="C29" s="12" t="b">
        <f>Schedule!I29</f>
        <v>1</v>
      </c>
      <c r="D29" s="29" t="str">
        <f>CONCATENATE("&lt;h1 style="&amp;CHAR(34)&amp;"font-family: Verdana, Geneva, sans-serif; text-align:center"&amp;CHAR(34)&amp;"&gt;",Schedule!E30,"&lt;/h1&gt;
---")</f>
        <v>&lt;h1 style="font-family: Verdana, Geneva, sans-serif; text-align:center"&gt;Automl and Model Search&lt;/h1&gt;
---</v>
      </c>
      <c r="E29" s="11" t="e">
        <f>CONCATENATE("
### Description
---
",IF(ISBLANK(Schedule!F29),"*None*",Schedule!F29),"
### Learning Objectives
--- 
",IF(ISBLANK(Schedule!#REF!),"*None*",Schedule!#REF!),"
### Readings (and Tasks to Be Completed Before Class)
---
",IF(Schedule!#REF!,LOOKUP(Schedule!B29,Links!A:A,Links!F:F),"*None*"),"
### Notebooks
---
[See all notebooks link.](https://rpi.analyticsdojo.com/notebooks/index.html)
",IF(ISBLANK(Schedule!G29),"","
### Assignment
---
| # | Due Date | Description | Starter | Submit |
| :---: | :---: | :----- | :--- | :--- |
"),IF(ISBLANK(Schedule!G29),"",CONCATENATE("| ",Schedule!G29," | ",TEXT(Schedule!D29+Configuration!$B$6, "mm/dd")," | ",Schedule!H29," | ",IF(ISBLANK(Schedule!#REF!),"*None*",Schedule!#REF!)," |")))</f>
        <v>#REF!</v>
      </c>
    </row>
    <row r="30" spans="1:5" ht="34">
      <c r="A30" s="29" t="str">
        <f>IF(ISBLANK(Schedule!B30),"",CONCATENATE("session",Schedule!B30))</f>
        <v>session26</v>
      </c>
      <c r="B30" s="18" t="e">
        <f t="shared" si="0"/>
        <v>#REF!</v>
      </c>
      <c r="C30" s="12" t="b">
        <f>Schedule!I30</f>
        <v>1</v>
      </c>
      <c r="D30" s="29" t="str">
        <f>CONCATENATE("&lt;h1 style="&amp;CHAR(34)&amp;"font-family: Verdana, Geneva, sans-serif; text-align:center"&amp;CHAR(34)&amp;"&gt;",Schedule!E31,"&lt;/h1&gt;
---")</f>
        <v>&lt;h1 style="font-family: Verdana, Geneva, sans-serif; text-align:center"&gt;Big Data&lt;/h1&gt;
---</v>
      </c>
      <c r="E30" s="11" t="e">
        <f>CONCATENATE("
### Description
---
",IF(ISBLANK(Schedule!F30),"*None*",Schedule!F30),"
### Learning Objectives
--- 
",IF(ISBLANK(Schedule!#REF!),"*None*",Schedule!#REF!),"
### Readings (and Tasks to Be Completed Before Class)
---
",IF(Schedule!#REF!,LOOKUP(Schedule!B30,Links!A:A,Links!F:F),"*None*"),"
### Notebooks
---
[See all notebooks link.](https://rpi.analyticsdojo.com/notebooks/index.html)
",IF(ISBLANK(Schedule!G30),"","
### Assignment
---
| # | Due Date | Description | Starter | Submit |
| :---: | :---: | :----- | :--- | :--- |
"),IF(ISBLANK(Schedule!G30),"",CONCATENATE("| ",Schedule!G30," | ",TEXT(Schedule!D30+Configuration!$B$6, "mm/dd")," | ",Schedule!H30," | ",IF(ISBLANK(Schedule!#REF!),"*None*",Schedule!#REF!)," |")))</f>
        <v>#REF!</v>
      </c>
    </row>
    <row r="31" spans="1:5" ht="34">
      <c r="A31" s="29" t="str">
        <f>IF(ISBLANK(Schedule!B31),"",CONCATENATE("session",Schedule!B31))</f>
        <v>session27</v>
      </c>
      <c r="B31" s="18" t="e">
        <f t="shared" si="0"/>
        <v>#REF!</v>
      </c>
      <c r="C31" s="12" t="b">
        <f>Schedule!I31</f>
        <v>1</v>
      </c>
      <c r="D31" s="29" t="str">
        <f>CONCATENATE("&lt;h1 style="&amp;CHAR(34)&amp;"font-family: Verdana, Geneva, sans-serif; text-align:center"&amp;CHAR(34)&amp;"&gt;",Schedule!E32,"&lt;/h1&gt;
---")</f>
        <v>&lt;h1 style="font-family: Verdana, Geneva, sans-serif; text-align:center"&gt;Final Presentations&lt;/h1&gt;
---</v>
      </c>
      <c r="E31" s="11" t="e">
        <f>CONCATENATE("
### Description
---
",IF(ISBLANK(Schedule!F31),"*None*",Schedule!F31),"
### Learning Objectives
--- 
",IF(ISBLANK(Schedule!#REF!),"*None*",Schedule!#REF!),"
### Readings (and Tasks to Be Completed Before Class)
---
",IF(Schedule!#REF!,LOOKUP(Schedule!B31,Links!A:A,Links!F:F),"*None*"),"
### Notebooks
---
[See all notebooks link.](https://rpi.analyticsdojo.com/notebooks/index.html)
",IF(ISBLANK(Schedule!G31),"","
### Assignment
---
| # | Due Date | Description | Starter | Submit |
| :---: | :---: | :----- | :--- | :--- |
"),IF(ISBLANK(Schedule!G31),"",CONCATENATE("| ",Schedule!G31," | ",TEXT(Schedule!D31+Configuration!$B$6, "mm/dd")," | ",Schedule!H31," | ",IF(ISBLANK(Schedule!#REF!),"*None*",Schedule!#REF!)," |")))</f>
        <v>#REF!</v>
      </c>
    </row>
    <row r="32" spans="1:5" ht="51">
      <c r="A32" s="29" t="str">
        <f>IF(ISBLANK(Schedule!B33),"",CONCATENATE("session",Schedule!B33))</f>
        <v>session29</v>
      </c>
      <c r="B32" s="18" t="e">
        <f t="shared" si="0"/>
        <v>#REF!</v>
      </c>
      <c r="C32" s="12" t="b">
        <f>Schedule!I32</f>
        <v>1</v>
      </c>
      <c r="D32" s="29" t="str">
        <f>CONCATENATE("&lt;h1 style="&amp;CHAR(34)&amp;"font-family: Verdana, Geneva, sans-serif; text-align:center"&amp;CHAR(34)&amp;"&gt;",Schedule!E33,"&lt;/h1&gt;
---")</f>
        <v>&lt;h1 style="font-family: Verdana, Geneva, sans-serif; text-align:center"&gt;Final Exam  Wednesday, May 6.  You will have a 12 hour window starting at 9:00 AM to complete assigned take home exam.&lt;/h1&gt;
---</v>
      </c>
      <c r="E32" s="11" t="e">
        <f>CONCATENATE("
### Description
---
",IF(ISBLANK(Schedule!F32),"*None*",Schedule!F32),"
### Learning Objectives
--- 
",IF(ISBLANK(Schedule!#REF!),"*None*",Schedule!#REF!),"
### Readings (and Tasks to Be Completed Before Class)
---
",IF(Schedule!#REF!,LOOKUP(Schedule!B32,Links!A:A,Links!F:F),"*None*"),"
### Notebooks
---
[See all notebooks link.](https://rpi.analyticsdojo.com/notebooks/index.html)
",IF(ISBLANK(Schedule!G32),"","
### Assignment
---
| # | Due Date | Description | Starter | Submit |
| :---: | :---: | :----- | :--- | :--- |
"),IF(ISBLANK(Schedule!G32),"",CONCATENATE("| ",Schedule!G32," | ",TEXT(Schedule!D32+Configuration!$B$6, "mm/dd")," | ",Schedule!H32," | ",IF(ISBLANK(Schedule!#REF!),"*None*",Schedule!#REF!)," |")))</f>
        <v>#REF!</v>
      </c>
    </row>
    <row r="33" spans="1:5" ht="34">
      <c r="A33" s="29" t="str">
        <f>IF(ISBLANK(Schedule!B34),"",CONCATENATE("session",Schedule!B34))</f>
        <v/>
      </c>
      <c r="B33" s="18" t="str">
        <f t="shared" si="0"/>
        <v/>
      </c>
      <c r="C33" s="12" t="b">
        <f>Schedule!I33</f>
        <v>1</v>
      </c>
      <c r="D33" s="29" t="str">
        <f>CONCATENATE("&lt;h1 style="&amp;CHAR(34)&amp;"font-family: Verdana, Geneva, sans-serif; text-align:center"&amp;CHAR(34)&amp;"&gt;",Schedule!E34,"&lt;/h1&gt;
---")</f>
        <v>&lt;h1 style="font-family: Verdana, Geneva, sans-serif; text-align:center"&gt;&lt;/h1&gt;
---</v>
      </c>
      <c r="E33" s="11" t="e">
        <f>CONCATENATE("
### Description
---
",IF(ISBLANK(Schedule!F33),"*None*",Schedule!F33),"
### Learning Objectives
--- 
",IF(ISBLANK(Schedule!#REF!),"*None*",Schedule!#REF!),"
### Readings (and Tasks to Be Completed Before Class)
---
",IF(Schedule!#REF!,LOOKUP(Schedule!B33,Links!A:A,Links!F:F),"*None*"),"
### Notebooks
---
[See all notebooks link.](https://rpi.analyticsdojo.com/notebooks/index.html)
",IF(ISBLANK(Schedule!G33),"","
### Assignment
---
| # | Due Date | Description | Starter | Submit |
| :---: | :---: | :----- | :--- | :--- |
"),IF(ISBLANK(Schedule!G33),"",CONCATENATE("| ",Schedule!G33," | ",TEXT(Schedule!D33+Configuration!$B$6, "mm/dd")," | ",Schedule!H33," | ",IF(ISBLANK(Schedule!#REF!),"*None*",Schedule!#REF!)," |")))</f>
        <v>#REF!</v>
      </c>
    </row>
    <row r="34" spans="1:5" ht="34">
      <c r="A34" s="29" t="str">
        <f>IF(ISBLANK(Schedule!B35),"",CONCATENATE("session",Schedule!B35))</f>
        <v/>
      </c>
      <c r="B34" s="18" t="str">
        <f t="shared" si="0"/>
        <v/>
      </c>
      <c r="C34" s="12">
        <f>Schedule!I34</f>
        <v>0</v>
      </c>
      <c r="D34" s="29" t="str">
        <f>CONCATENATE("&lt;h1 style="&amp;CHAR(34)&amp;"font-family: Verdana, Geneva, sans-serif; text-align:center"&amp;CHAR(34)&amp;"&gt;",Schedule!E35,"&lt;/h1&gt;
---")</f>
        <v>&lt;h1 style="font-family: Verdana, Geneva, sans-serif; text-align:center"&gt;&lt;/h1&gt;
---</v>
      </c>
      <c r="E34" s="11" t="e">
        <f>CONCATENATE("
### Description
---
",IF(ISBLANK(Schedule!F34),"*None*",Schedule!F34),"
### Learning Objectives
--- 
",IF(ISBLANK(Schedule!#REF!),"*None*",Schedule!#REF!),"
### Readings (and Tasks to Be Completed Before Class)
---
",IF(Schedule!#REF!,LOOKUP(Schedule!B34,Links!A:A,Links!F:F),"*None*"),"
### Notebooks
---
[See all notebooks link.](https://rpi.analyticsdojo.com/notebooks/index.html)
",IF(ISBLANK(Schedule!G34),"","
### Assignment
---
| # | Due Date | Description | Starter | Submit |
| :---: | :---: | :----- | :--- | :--- |
"),IF(ISBLANK(Schedule!G34),"",CONCATENATE("| ",Schedule!G34," | ",TEXT(Schedule!D34+Configuration!$B$6, "mm/dd")," | ",Schedule!H34," | ",IF(ISBLANK(Schedule!#REF!),"*None*",Schedule!#REF!)," |")))</f>
        <v>#REF!</v>
      </c>
    </row>
    <row r="35" spans="1:5" ht="34">
      <c r="A35" s="29" t="str">
        <f>IF(ISBLANK(Schedule!B36),"",CONCATENATE("session",Schedule!B36))</f>
        <v/>
      </c>
      <c r="B35" s="18" t="str">
        <f t="shared" si="0"/>
        <v/>
      </c>
      <c r="C35" s="12">
        <f>Schedule!I35</f>
        <v>0</v>
      </c>
      <c r="D35" s="29" t="str">
        <f>CONCATENATE("&lt;h1 style="&amp;CHAR(34)&amp;"font-family: Verdana, Geneva, sans-serif; text-align:center"&amp;CHAR(34)&amp;"&gt;",Schedule!E36,"&lt;/h1&gt;
---")</f>
        <v>&lt;h1 style="font-family: Verdana, Geneva, sans-serif; text-align:center"&gt;&lt;/h1&gt;
---</v>
      </c>
      <c r="E35" s="11" t="e">
        <f>CONCATENATE("
### Description
---
",IF(ISBLANK(Schedule!F35),"*None*",Schedule!F35),"
### Learning Objectives
--- 
",IF(ISBLANK(Schedule!#REF!),"*None*",Schedule!#REF!),"
### Readings (and Tasks to Be Completed Before Class)
---
",IF(Schedule!#REF!,LOOKUP(Schedule!B35,Links!A:A,Links!F:F),"*None*"),"
### Notebooks
---
[See all notebooks link.](https://rpi.analyticsdojo.com/notebooks/index.html)
",IF(ISBLANK(Schedule!G35),"","
### Assignment
---
| # | Due Date | Description | Starter | Submit |
| :---: | :---: | :----- | :--- | :--- |
"),IF(ISBLANK(Schedule!G35),"",CONCATENATE("| ",Schedule!G35," | ",TEXT(Schedule!D35+Configuration!$B$6, "mm/dd")," | ",Schedule!H35," | ",IF(ISBLANK(Schedule!#REF!),"*None*",Schedule!#REF!)," |")))</f>
        <v>#REF!</v>
      </c>
    </row>
    <row r="36" spans="1:5" ht="34">
      <c r="A36" s="29" t="str">
        <f>IF(ISBLANK(Schedule!B37),"",CONCATENATE("session",Schedule!B37))</f>
        <v/>
      </c>
      <c r="B36" s="18" t="str">
        <f t="shared" si="0"/>
        <v/>
      </c>
      <c r="C36" s="12">
        <f>Schedule!I36</f>
        <v>0</v>
      </c>
      <c r="D36" s="29" t="str">
        <f>CONCATENATE("&lt;h1 style="&amp;CHAR(34)&amp;"font-family: Verdana, Geneva, sans-serif; text-align:center"&amp;CHAR(34)&amp;"&gt;",Schedule!E37,"&lt;/h1&gt;
---")</f>
        <v>&lt;h1 style="font-family: Verdana, Geneva, sans-serif; text-align:center"&gt;&lt;/h1&gt;
---</v>
      </c>
      <c r="E36" s="11" t="e">
        <f>CONCATENATE("
### Description
---
",IF(ISBLANK(Schedule!F36),"*None*",Schedule!F36),"
### Learning Objectives
--- 
",IF(ISBLANK(Schedule!#REF!),"*None*",Schedule!#REF!),"
### Readings (and Tasks to Be Completed Before Class)
---
",IF(Schedule!#REF!,LOOKUP(Schedule!B36,Links!A:A,Links!F:F),"*None*"),"
### Notebooks
---
[See all notebooks link.](https://rpi.analyticsdojo.com/notebooks/index.html)
",IF(ISBLANK(Schedule!G36),"","
### Assignment
---
| # | Due Date | Description | Starter | Submit |
| :---: | :---: | :----- | :--- | :--- |
"),IF(ISBLANK(Schedule!G36),"",CONCATENATE("| ",Schedule!G36," | ",TEXT(Schedule!D36+Configuration!$B$6, "mm/dd")," | ",Schedule!H36," | ",IF(ISBLANK(Schedule!#REF!),"*None*",Schedule!#REF!)," |")))</f>
        <v>#REF!</v>
      </c>
    </row>
    <row r="37" spans="1:5" ht="34">
      <c r="A37" s="29" t="str">
        <f>IF(ISBLANK(Schedule!B38),"",CONCATENATE("session",Schedule!B38))</f>
        <v/>
      </c>
      <c r="B37" s="18" t="str">
        <f t="shared" si="0"/>
        <v/>
      </c>
      <c r="C37" s="12">
        <f>Schedule!I37</f>
        <v>0</v>
      </c>
      <c r="D37" s="29" t="str">
        <f>CONCATENATE("&lt;h1 style="&amp;CHAR(34)&amp;"font-family: Verdana, Geneva, sans-serif; text-align:center"&amp;CHAR(34)&amp;"&gt;",Schedule!E38,"&lt;/h1&gt;
---")</f>
        <v>&lt;h1 style="font-family: Verdana, Geneva, sans-serif; text-align:center"&gt;&lt;/h1&gt;
---</v>
      </c>
      <c r="E37" s="11" t="e">
        <f>CONCATENATE("
### Description
---
",IF(ISBLANK(Schedule!F37),"*None*",Schedule!F37),"
### Learning Objectives
--- 
",IF(ISBLANK(Schedule!#REF!),"*None*",Schedule!#REF!),"
### Readings (and Tasks to Be Completed Before Class)
---
",IF(Schedule!#REF!,LOOKUP(Schedule!B37,Links!A:A,Links!F:F),"*None*"),"
### Notebooks
---
[See all notebooks link.](https://rpi.analyticsdojo.com/notebooks/index.html)
",IF(ISBLANK(Schedule!G37),"","
### Assignment
---
| # | Due Date | Description | Starter | Submit |
| :---: | :---: | :----- | :--- | :--- |
"),IF(ISBLANK(Schedule!G37),"",CONCATENATE("| ",Schedule!G37," | ",TEXT(Schedule!D37+Configuration!$B$6, "mm/dd")," | ",Schedule!H37," | ",IF(ISBLANK(Schedule!#REF!),"*None*",Schedule!#REF!)," |")))</f>
        <v>#REF!</v>
      </c>
    </row>
    <row r="38" spans="1:5" ht="34">
      <c r="A38" s="29" t="str">
        <f>IF(ISBLANK(Schedule!B39),"",CONCATENATE("session",Schedule!B39))</f>
        <v/>
      </c>
      <c r="B38" s="18" t="str">
        <f t="shared" si="0"/>
        <v/>
      </c>
      <c r="C38" s="12">
        <f>Schedule!I38</f>
        <v>0</v>
      </c>
      <c r="D38" s="29" t="str">
        <f>CONCATENATE("&lt;h1 style="&amp;CHAR(34)&amp;"font-family: Verdana, Geneva, sans-serif; text-align:center"&amp;CHAR(34)&amp;"&gt;",Schedule!E39,"&lt;/h1&gt;
---")</f>
        <v>&lt;h1 style="font-family: Verdana, Geneva, sans-serif; text-align:center"&gt;&lt;/h1&gt;
---</v>
      </c>
      <c r="E38" s="11" t="e">
        <f>CONCATENATE("
### Description
---
",IF(ISBLANK(Schedule!F38),"*None*",Schedule!F38),"
### Learning Objectives
--- 
",IF(ISBLANK(Schedule!#REF!),"*None*",Schedule!#REF!),"
### Readings (and Tasks to Be Completed Before Class)
---
",IF(Schedule!#REF!,LOOKUP(Schedule!B38,Links!A:A,Links!F:F),"*None*"),"
### Notebooks
---
[See all notebooks link.](https://rpi.analyticsdojo.com/notebooks/index.html)
",IF(ISBLANK(Schedule!G38),"","
### Assignment
---
| # | Due Date | Description | Starter | Submit |
| :---: | :---: | :----- | :--- | :--- |
"),IF(ISBLANK(Schedule!G38),"",CONCATENATE("| ",Schedule!G38," | ",TEXT(Schedule!D38+Configuration!$B$6, "mm/dd")," | ",Schedule!H38," | ",IF(ISBLANK(Schedule!#REF!),"*None*",Schedule!#REF!)," |")))</f>
        <v>#REF!</v>
      </c>
    </row>
    <row r="39" spans="1:5" ht="34">
      <c r="A39" s="29" t="str">
        <f>IF(ISBLANK(Schedule!B40),"",CONCATENATE("session",Schedule!B40))</f>
        <v/>
      </c>
      <c r="B39" s="18" t="str">
        <f t="shared" si="0"/>
        <v/>
      </c>
      <c r="C39" s="12">
        <f>Schedule!I39</f>
        <v>0</v>
      </c>
      <c r="D39" s="29" t="str">
        <f>CONCATENATE("&lt;h1 style="&amp;CHAR(34)&amp;"font-family: Verdana, Geneva, sans-serif; text-align:center"&amp;CHAR(34)&amp;"&gt;",Schedule!E40,"&lt;/h1&gt;
---")</f>
        <v>&lt;h1 style="font-family: Verdana, Geneva, sans-serif; text-align:center"&gt;&lt;/h1&gt;
---</v>
      </c>
      <c r="E39" s="11" t="e">
        <f>CONCATENATE("
### Description
---
",IF(ISBLANK(Schedule!F39),"*None*",Schedule!F39),"
### Learning Objectives
--- 
",IF(ISBLANK(Schedule!#REF!),"*None*",Schedule!#REF!),"
### Readings (and Tasks to Be Completed Before Class)
---
",IF(Schedule!#REF!,LOOKUP(Schedule!B39,Links!A:A,Links!F:F),"*None*"),"
### Notebooks
---
[See all notebooks link.](https://rpi.analyticsdojo.com/notebooks/index.html)
",IF(ISBLANK(Schedule!G39),"","
### Assignment
---
| # | Due Date | Description | Starter | Submit |
| :---: | :---: | :----- | :--- | :--- |
"),IF(ISBLANK(Schedule!G39),"",CONCATENATE("| ",Schedule!G39," | ",TEXT(Schedule!D39+Configuration!$B$6, "mm/dd")," | ",Schedule!H39," | ",IF(ISBLANK(Schedule!#REF!),"*None*",Schedule!#REF!)," |")))</f>
        <v>#REF!</v>
      </c>
    </row>
    <row r="40" spans="1:5" ht="34">
      <c r="A40" s="29" t="str">
        <f>IF(ISBLANK(Schedule!B41),"",CONCATENATE("session",Schedule!B41))</f>
        <v/>
      </c>
      <c r="B40" s="18" t="str">
        <f t="shared" si="0"/>
        <v/>
      </c>
      <c r="C40" s="12">
        <f>Schedule!I40</f>
        <v>0</v>
      </c>
      <c r="D40" s="29" t="str">
        <f>CONCATENATE("&lt;h1 style="&amp;CHAR(34)&amp;"font-family: Verdana, Geneva, sans-serif; text-align:center"&amp;CHAR(34)&amp;"&gt;",Schedule!E41,"&lt;/h1&gt;
---")</f>
        <v>&lt;h1 style="font-family: Verdana, Geneva, sans-serif; text-align:center"&gt;&lt;/h1&gt;
---</v>
      </c>
      <c r="E40" s="11" t="e">
        <f>CONCATENATE("
### Description
---
",IF(ISBLANK(Schedule!F40),"*None*",Schedule!F40),"
### Learning Objectives
--- 
",IF(ISBLANK(Schedule!#REF!),"*None*",Schedule!#REF!),"
### Readings (and Tasks to Be Completed Before Class)
---
",IF(Schedule!#REF!,LOOKUP(Schedule!B40,Links!A:A,Links!F:F),"*None*"),"
### Notebooks
---
[See all notebooks link.](https://rpi.analyticsdojo.com/notebooks/index.html)
",IF(ISBLANK(Schedule!G40),"","
### Assignment
---
| # | Due Date | Description | Starter | Submit |
| :---: | :---: | :----- | :--- | :--- |
"),IF(ISBLANK(Schedule!G40),"",CONCATENATE("| ",Schedule!G40," | ",TEXT(Schedule!D40+Configuration!$B$6, "mm/dd")," | ",Schedule!H40," | ",IF(ISBLANK(Schedule!#REF!),"*None*",Schedule!#REF!)," |")))</f>
        <v>#REF!</v>
      </c>
    </row>
    <row r="41" spans="1:5" ht="34">
      <c r="A41" s="29" t="str">
        <f>IF(ISBLANK(Schedule!B42),"",CONCATENATE("session",Schedule!B42))</f>
        <v/>
      </c>
      <c r="B41" s="18" t="str">
        <f t="shared" si="0"/>
        <v/>
      </c>
      <c r="C41" s="12">
        <f>Schedule!I41</f>
        <v>0</v>
      </c>
      <c r="D41" s="29" t="str">
        <f>CONCATENATE("&lt;h1 style="&amp;CHAR(34)&amp;"font-family: Verdana, Geneva, sans-serif; text-align:center"&amp;CHAR(34)&amp;"&gt;",Schedule!E42,"&lt;/h1&gt;
---")</f>
        <v>&lt;h1 style="font-family: Verdana, Geneva, sans-serif; text-align:center"&gt;&lt;/h1&gt;
---</v>
      </c>
      <c r="E41" s="11" t="e">
        <f>CONCATENATE("
### Description
---
",IF(ISBLANK(Schedule!F41),"*None*",Schedule!F41),"
### Learning Objectives
--- 
",IF(ISBLANK(Schedule!#REF!),"*None*",Schedule!#REF!),"
### Readings (and Tasks to Be Completed Before Class)
---
",IF(Schedule!#REF!,LOOKUP(Schedule!B41,Links!A:A,Links!F:F),"*None*"),"
### Notebooks
---
[See all notebooks link.](https://rpi.analyticsdojo.com/notebooks/index.html)
",IF(ISBLANK(Schedule!G41),"","
### Assignment
---
| # | Due Date | Description | Starter | Submit |
| :---: | :---: | :----- | :--- | :--- |
"),IF(ISBLANK(Schedule!G41),"",CONCATENATE("| ",Schedule!G41," | ",TEXT(Schedule!D41+Configuration!$B$6, "mm/dd")," | ",Schedule!H41," | ",IF(ISBLANK(Schedule!#REF!),"*None*",Schedule!#REF!)," |")))</f>
        <v>#REF!</v>
      </c>
    </row>
    <row r="42" spans="1:5" ht="34">
      <c r="A42" s="29" t="str">
        <f>IF(ISBLANK(Schedule!B43),"",CONCATENATE("session",Schedule!B43))</f>
        <v/>
      </c>
      <c r="B42" s="18" t="str">
        <f t="shared" si="0"/>
        <v/>
      </c>
      <c r="C42" s="12">
        <f>Schedule!I42</f>
        <v>0</v>
      </c>
      <c r="D42" s="29" t="str">
        <f>CONCATENATE("&lt;h1 style="&amp;CHAR(34)&amp;"font-family: Verdana, Geneva, sans-serif; text-align:center"&amp;CHAR(34)&amp;"&gt;",Schedule!E43,"&lt;/h1&gt;
---")</f>
        <v>&lt;h1 style="font-family: Verdana, Geneva, sans-serif; text-align:center"&gt;&lt;/h1&gt;
---</v>
      </c>
      <c r="E42" s="11" t="e">
        <f>CONCATENATE("
### Description
---
",IF(ISBLANK(Schedule!F42),"*None*",Schedule!F42),"
### Learning Objectives
--- 
",IF(ISBLANK(Schedule!#REF!),"*None*",Schedule!#REF!),"
### Readings (and Tasks to Be Completed Before Class)
---
",IF(Schedule!#REF!,LOOKUP(Schedule!B42,Links!A:A,Links!F:F),"*None*"),"
### Notebooks
---
[See all notebooks link.](https://rpi.analyticsdojo.com/notebooks/index.html)
",IF(ISBLANK(Schedule!G42),"","
### Assignment
---
| # | Due Date | Description | Starter | Submit |
| :---: | :---: | :----- | :--- | :--- |
"),IF(ISBLANK(Schedule!G42),"",CONCATENATE("| ",Schedule!G42," | ",TEXT(Schedule!D42+Configuration!$B$6, "mm/dd")," | ",Schedule!H42," | ",IF(ISBLANK(Schedule!#REF!),"*None*",Schedule!#REF!)," |")))</f>
        <v>#REF!</v>
      </c>
    </row>
    <row r="43" spans="1:5" ht="34">
      <c r="A43" s="29" t="str">
        <f>IF(ISBLANK(Schedule!B44),"",CONCATENATE("session",Schedule!B44))</f>
        <v/>
      </c>
      <c r="B43" s="18" t="str">
        <f t="shared" si="0"/>
        <v/>
      </c>
      <c r="C43" s="12">
        <f>Schedule!I43</f>
        <v>0</v>
      </c>
      <c r="D43" s="29" t="str">
        <f>CONCATENATE("&lt;h1 style="&amp;CHAR(34)&amp;"font-family: Verdana, Geneva, sans-serif; text-align:center"&amp;CHAR(34)&amp;"&gt;",Schedule!E44,"&lt;/h1&gt;
---")</f>
        <v>&lt;h1 style="font-family: Verdana, Geneva, sans-serif; text-align:center"&gt;&lt;/h1&gt;
---</v>
      </c>
      <c r="E43" s="11" t="e">
        <f>CONCATENATE("
### Description
---
",IF(ISBLANK(Schedule!F43),"*None*",Schedule!F43),"
### Learning Objectives
--- 
",IF(ISBLANK(Schedule!#REF!),"*None*",Schedule!#REF!),"
### Readings (and Tasks to Be Completed Before Class)
---
",IF(Schedule!#REF!,LOOKUP(Schedule!B43,Links!A:A,Links!F:F),"*None*"),"
### Notebooks
---
[See all notebooks link.](https://rpi.analyticsdojo.com/notebooks/index.html)
",IF(ISBLANK(Schedule!G43),"","
### Assignment
---
| # | Due Date | Description | Starter | Submit |
| :---: | :---: | :----- | :--- | :--- |
"),IF(ISBLANK(Schedule!G43),"",CONCATENATE("| ",Schedule!G43," | ",TEXT(Schedule!D43+Configuration!$B$6, "mm/dd")," | ",Schedule!H43," | ",IF(ISBLANK(Schedule!#REF!),"*None*",Schedule!#REF!)," |")))</f>
        <v>#REF!</v>
      </c>
    </row>
    <row r="44" spans="1:5" ht="34">
      <c r="A44" s="29" t="str">
        <f>IF(ISBLANK(Schedule!B45),"",CONCATENATE("session",Schedule!B45))</f>
        <v/>
      </c>
      <c r="B44" s="18" t="str">
        <f t="shared" si="0"/>
        <v/>
      </c>
      <c r="C44" s="12">
        <f>Schedule!I44</f>
        <v>0</v>
      </c>
      <c r="D44" s="29" t="str">
        <f>CONCATENATE("&lt;h1 style="&amp;CHAR(34)&amp;"font-family: Verdana, Geneva, sans-serif; text-align:center"&amp;CHAR(34)&amp;"&gt;",Schedule!E45,"&lt;/h1&gt;
---")</f>
        <v>&lt;h1 style="font-family: Verdana, Geneva, sans-serif; text-align:center"&gt;&lt;/h1&gt;
---</v>
      </c>
      <c r="E44" s="11" t="e">
        <f>CONCATENATE("
### Description
---
",IF(ISBLANK(Schedule!F44),"*None*",Schedule!F44),"
### Learning Objectives
--- 
",IF(ISBLANK(Schedule!#REF!),"*None*",Schedule!#REF!),"
### Readings (and Tasks to Be Completed Before Class)
---
",IF(Schedule!#REF!,LOOKUP(Schedule!B44,Links!A:A,Links!F:F),"*None*"),"
### Notebooks
---
[See all notebooks link.](https://rpi.analyticsdojo.com/notebooks/index.html)
",IF(ISBLANK(Schedule!G44),"","
### Assignment
---
| # | Due Date | Description | Starter | Submit |
| :---: | :---: | :----- | :--- | :--- |
"),IF(ISBLANK(Schedule!G44),"",CONCATENATE("| ",Schedule!G44," | ",TEXT(Schedule!D44+Configuration!$B$6, "mm/dd")," | ",Schedule!H44," | ",IF(ISBLANK(Schedule!#REF!),"*None*",Schedule!#REF!)," |")))</f>
        <v>#REF!</v>
      </c>
    </row>
    <row r="45" spans="1:5" ht="34">
      <c r="A45" s="29" t="str">
        <f>IF(ISBLANK(Schedule!B46),"",CONCATENATE("session",Schedule!B46))</f>
        <v/>
      </c>
      <c r="B45" s="18" t="str">
        <f t="shared" si="0"/>
        <v/>
      </c>
      <c r="C45" s="12">
        <f>Schedule!I45</f>
        <v>0</v>
      </c>
      <c r="D45" s="29" t="str">
        <f>CONCATENATE("&lt;h1 style="&amp;CHAR(34)&amp;"font-family: Verdana, Geneva, sans-serif; text-align:center"&amp;CHAR(34)&amp;"&gt;",Schedule!E46,"&lt;/h1&gt;
---")</f>
        <v>&lt;h1 style="font-family: Verdana, Geneva, sans-serif; text-align:center"&gt;&lt;/h1&gt;
---</v>
      </c>
      <c r="E45" s="11" t="e">
        <f>CONCATENATE("
### Description
---
",IF(ISBLANK(Schedule!F45),"*None*",Schedule!F45),"
### Learning Objectives
--- 
",IF(ISBLANK(Schedule!#REF!),"*None*",Schedule!#REF!),"
### Readings (and Tasks to Be Completed Before Class)
---
",IF(Schedule!#REF!,LOOKUP(Schedule!B45,Links!A:A,Links!F:F),"*None*"),"
### Notebooks
---
[See all notebooks link.](https://rpi.analyticsdojo.com/notebooks/index.html)
",IF(ISBLANK(Schedule!G45),"","
### Assignment
---
| # | Due Date | Description | Starter | Submit |
| :---: | :---: | :----- | :--- | :--- |
"),IF(ISBLANK(Schedule!G45),"",CONCATENATE("| ",Schedule!G45," | ",TEXT(Schedule!D45+Configuration!$B$6, "mm/dd")," | ",Schedule!H45," | ",IF(ISBLANK(Schedule!#REF!),"*None*",Schedule!#REF!)," |")))</f>
        <v>#REF!</v>
      </c>
    </row>
    <row r="46" spans="1:5" ht="34">
      <c r="A46" s="29" t="str">
        <f>IF(ISBLANK(Schedule!B47),"",CONCATENATE("session",Schedule!B47))</f>
        <v/>
      </c>
      <c r="B46" s="18" t="str">
        <f t="shared" si="0"/>
        <v/>
      </c>
      <c r="C46" s="12">
        <f>Schedule!I46</f>
        <v>0</v>
      </c>
      <c r="D46" s="29" t="str">
        <f>CONCATENATE("&lt;h1 style="&amp;CHAR(34)&amp;"font-family: Verdana, Geneva, sans-serif; text-align:center"&amp;CHAR(34)&amp;"&gt;",Schedule!E47,"&lt;/h1&gt;
---")</f>
        <v>&lt;h1 style="font-family: Verdana, Geneva, sans-serif; text-align:center"&gt;&lt;/h1&gt;
---</v>
      </c>
      <c r="E46" s="11" t="e">
        <f>CONCATENATE("
### Description
---
",IF(ISBLANK(Schedule!F46),"*None*",Schedule!F46),"
### Learning Objectives
--- 
",IF(ISBLANK(Schedule!#REF!),"*None*",Schedule!#REF!),"
### Readings (and Tasks to Be Completed Before Class)
---
",IF(Schedule!#REF!,LOOKUP(Schedule!B46,Links!A:A,Links!F:F),"*None*"),"
### Notebooks
---
[See all notebooks link.](https://rpi.analyticsdojo.com/notebooks/index.html)
",IF(ISBLANK(Schedule!G46),"","
### Assignment
---
| # | Due Date | Description | Starter | Submit |
| :---: | :---: | :----- | :--- | :--- |
"),IF(ISBLANK(Schedule!G46),"",CONCATENATE("| ",Schedule!G46," | ",TEXT(Schedule!D46+Configuration!$B$6, "mm/dd")," | ",Schedule!H46," | ",IF(ISBLANK(Schedule!#REF!),"*None*",Schedule!#REF!)," |")))</f>
        <v>#REF!</v>
      </c>
    </row>
    <row r="47" spans="1:5" ht="34">
      <c r="A47" s="29" t="str">
        <f>IF(ISBLANK(Schedule!B48),"",CONCATENATE("session",Schedule!B48))</f>
        <v/>
      </c>
      <c r="B47" s="18" t="str">
        <f t="shared" si="0"/>
        <v/>
      </c>
      <c r="C47" s="12">
        <f>Schedule!I47</f>
        <v>0</v>
      </c>
      <c r="D47" s="29" t="str">
        <f>CONCATENATE("&lt;h1 style="&amp;CHAR(34)&amp;"font-family: Verdana, Geneva, sans-serif; text-align:center"&amp;CHAR(34)&amp;"&gt;",Schedule!E48,"&lt;/h1&gt;
---")</f>
        <v>&lt;h1 style="font-family: Verdana, Geneva, sans-serif; text-align:center"&gt;&lt;/h1&gt;
---</v>
      </c>
      <c r="E47" s="11" t="e">
        <f>CONCATENATE("
### Description
---
",IF(ISBLANK(Schedule!F47),"*None*",Schedule!F47),"
### Learning Objectives
--- 
",IF(ISBLANK(Schedule!#REF!),"*None*",Schedule!#REF!),"
### Readings (and Tasks to Be Completed Before Class)
---
",IF(Schedule!#REF!,LOOKUP(Schedule!B47,Links!A:A,Links!F:F),"*None*"),"
### Notebooks
---
[See all notebooks link.](https://rpi.analyticsdojo.com/notebooks/index.html)
",IF(ISBLANK(Schedule!G47),"","
### Assignment
---
| # | Due Date | Description | Starter | Submit |
| :---: | :---: | :----- | :--- | :--- |
"),IF(ISBLANK(Schedule!G47),"",CONCATENATE("| ",Schedule!G47," | ",TEXT(Schedule!D47+Configuration!$B$6, "mm/dd")," | ",Schedule!H47," | ",IF(ISBLANK(Schedule!#REF!),"*None*",Schedule!#REF!)," |")))</f>
        <v>#REF!</v>
      </c>
    </row>
    <row r="48" spans="1:5" ht="34">
      <c r="A48" s="29" t="str">
        <f>IF(ISBLANK(Schedule!B49),"",CONCATENATE("session",Schedule!B49))</f>
        <v/>
      </c>
      <c r="B48" s="18" t="str">
        <f t="shared" si="0"/>
        <v/>
      </c>
      <c r="C48" s="12">
        <f>Schedule!I48</f>
        <v>0</v>
      </c>
      <c r="D48" s="29" t="str">
        <f>CONCATENATE("&lt;h1 style="&amp;CHAR(34)&amp;"font-family: Verdana, Geneva, sans-serif; text-align:center"&amp;CHAR(34)&amp;"&gt;",Schedule!E49,"&lt;/h1&gt;
---")</f>
        <v>&lt;h1 style="font-family: Verdana, Geneva, sans-serif; text-align:center"&gt;&lt;/h1&gt;
---</v>
      </c>
      <c r="E48" s="11" t="e">
        <f>CONCATENATE("
### Description
---
",IF(ISBLANK(Schedule!F48),"*None*",Schedule!F48),"
### Learning Objectives
--- 
",IF(ISBLANK(Schedule!#REF!),"*None*",Schedule!#REF!),"
### Readings (and Tasks to Be Completed Before Class)
---
",IF(Schedule!#REF!,LOOKUP(Schedule!B48,Links!A:A,Links!F:F),"*None*"),"
### Notebooks
---
[See all notebooks link.](https://rpi.analyticsdojo.com/notebooks/index.html)
",IF(ISBLANK(Schedule!G48),"","
### Assignment
---
| # | Due Date | Description | Starter | Submit |
| :---: | :---: | :----- | :--- | :--- |
"),IF(ISBLANK(Schedule!G48),"",CONCATENATE("| ",Schedule!G48," | ",TEXT(Schedule!D48+Configuration!$B$6, "mm/dd")," | ",Schedule!H48," | ",IF(ISBLANK(Schedule!#REF!),"*None*",Schedule!#REF!)," |")))</f>
        <v>#REF!</v>
      </c>
    </row>
    <row r="49" spans="1:5" ht="34">
      <c r="A49" s="29" t="str">
        <f>IF(ISBLANK(Schedule!B50),"",CONCATENATE("session",Schedule!B50))</f>
        <v/>
      </c>
      <c r="B49" s="18" t="str">
        <f t="shared" si="0"/>
        <v/>
      </c>
      <c r="C49" s="12">
        <f>Schedule!I49</f>
        <v>0</v>
      </c>
      <c r="D49" s="29" t="str">
        <f>CONCATENATE("&lt;h1 style="&amp;CHAR(34)&amp;"font-family: Verdana, Geneva, sans-serif; text-align:center"&amp;CHAR(34)&amp;"&gt;",Schedule!E50,"&lt;/h1&gt;
---")</f>
        <v>&lt;h1 style="font-family: Verdana, Geneva, sans-serif; text-align:center"&gt;&lt;/h1&gt;
---</v>
      </c>
      <c r="E49" s="11" t="e">
        <f>CONCATENATE("
### Description
---
",IF(ISBLANK(Schedule!F49),"*None*",Schedule!F49),"
### Learning Objectives
--- 
",IF(ISBLANK(Schedule!#REF!),"*None*",Schedule!#REF!),"
### Readings (and Tasks to Be Completed Before Class)
---
",IF(Schedule!#REF!,LOOKUP(Schedule!B49,Links!A:A,Links!F:F),"*None*"),"
### Notebooks
---
[See all notebooks link.](https://rpi.analyticsdojo.com/notebooks/index.html)
",IF(ISBLANK(Schedule!G49),"","
### Assignment
---
| # | Due Date | Description | Starter | Submit |
| :---: | :---: | :----- | :--- | :--- |
"),IF(ISBLANK(Schedule!G49),"",CONCATENATE("| ",Schedule!G49," | ",TEXT(Schedule!D49+Configuration!$B$6, "mm/dd")," | ",Schedule!H49," | ",IF(ISBLANK(Schedule!#REF!),"*None*",Schedule!#REF!)," |")))</f>
        <v>#REF!</v>
      </c>
    </row>
    <row r="50" spans="1:5">
      <c r="E50" s="11" t="e">
        <f>CONCATENATE("
### Description
---
",IF(ISBLANK(Schedule!F50),"*None*",Schedule!F50),"
### Learning Objectives
--- 
",IF(ISBLANK(Schedule!#REF!),"*None*",Schedule!#REF!),"
### Readings (and Tasks to Be Completed Before Class)
---
",IF(Schedule!#REF!,LOOKUP(Schedule!B50,Links!A:A,Links!F:F),"*None*"),"
### Notebooks
---
[See all notebooks link.](https://rpi.analyticsdojo.com/notebooks/index.html)
",IF(ISBLANK(Schedule!G50),"","
### Assignment
---
| # | Due Date | Description | Starter | Submit |
| :---: | :---: | :----- | :--- | :--- |
"),IF(ISBLANK(Schedule!G50),"",CONCATENATE("| ",Schedule!G50," | ",TEXT(Schedule!D50+Configuration!$B$6, "mm/dd")," | ",Schedule!H50," | ",IF(ISBLANK(Schedule!#REF!),"*None*",Schedule!#REF!)," |")))</f>
        <v>#REF!</v>
      </c>
    </row>
    <row r="51" spans="1:5">
      <c r="E51" s="11" t="e">
        <f>CONCATENATE("
### Description
---
",IF(ISBLANK(Schedule!F51),"*None*",Schedule!F51),"
### Learning Objectives
--- 
",IF(ISBLANK(Schedule!#REF!),"*None*",Schedule!#REF!),"
### Readings (and Tasks to Be Completed Before Class)
---
",IF(Schedule!#REF!,LOOKUP(Schedule!B51,Links!A:A,Links!F:F),"*None*"),"
### Notebooks
---
[See all notebooks link.](https://rpi.analyticsdojo.com/notebooks/index.html)
",IF(ISBLANK(Schedule!G51),"","
### Assignment
---
| # | Due Date | Description | Starter | Submit |
| :---: | :---: | :----- | :--- | :--- |
"),IF(ISBLANK(Schedule!G51),"",CONCATENATE("| ",Schedule!G51," | ",TEXT(Schedule!D51+Configuration!$B$6, "mm/dd")," | ",Schedule!H51," | ",IF(ISBLANK(Schedule!#REF!),"*None*",Schedule!#REF!)," |")))</f>
        <v>#REF!</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156</v>
      </c>
    </row>
    <row r="2" spans="1:1" s="27" customFormat="1">
      <c r="A2" s="28"/>
    </row>
    <row r="3" spans="1:1">
      <c r="A3" s="9" t="s">
        <v>149</v>
      </c>
    </row>
    <row r="4" spans="1:1">
      <c r="A4" s="9" t="s">
        <v>148</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55"/>
  <sheetViews>
    <sheetView zoomScaleNormal="100" workbookViewId="0">
      <pane xSplit="5" ySplit="1" topLeftCell="F2" activePane="bottomRight" state="frozen"/>
      <selection activeCell="B23" sqref="B23"/>
      <selection pane="topRight" activeCell="B23" sqref="B23"/>
      <selection pane="bottomLeft" activeCell="B23" sqref="B23"/>
      <selection pane="bottomRight" activeCell="D2" sqref="D2"/>
    </sheetView>
  </sheetViews>
  <sheetFormatPr baseColWidth="10" defaultColWidth="11.1640625" defaultRowHeight="16"/>
  <cols>
    <col min="1" max="1" width="11.1640625" style="37" customWidth="1"/>
    <col min="2" max="2" width="8.6640625" style="39" customWidth="1"/>
    <col min="3" max="3" width="11.1640625" style="39" customWidth="1"/>
    <col min="4" max="4" width="18.33203125" style="39" customWidth="1"/>
    <col min="5" max="5" width="40.6640625" style="64" customWidth="1"/>
    <col min="6" max="6" width="40.6640625" style="35" customWidth="1"/>
    <col min="7" max="7" width="13.6640625" style="37" customWidth="1"/>
    <col min="8" max="8" width="36" style="41" customWidth="1"/>
    <col min="9" max="9" width="13.5" style="35" customWidth="1"/>
  </cols>
  <sheetData>
    <row r="1" spans="1:25" s="30" customFormat="1" ht="21" thickBot="1">
      <c r="A1" s="75" t="s">
        <v>446</v>
      </c>
      <c r="B1" s="74" t="s">
        <v>153</v>
      </c>
      <c r="C1" s="74" t="s">
        <v>0</v>
      </c>
      <c r="D1" s="77" t="s">
        <v>1</v>
      </c>
      <c r="E1" s="76" t="s">
        <v>447</v>
      </c>
      <c r="F1" s="63" t="s">
        <v>3</v>
      </c>
      <c r="G1" s="62" t="s">
        <v>448</v>
      </c>
      <c r="H1" s="71" t="s">
        <v>449</v>
      </c>
      <c r="I1" s="72" t="s">
        <v>8</v>
      </c>
    </row>
    <row r="2" spans="1:25" ht="85">
      <c r="A2" s="37">
        <v>1</v>
      </c>
      <c r="B2" s="38">
        <v>1</v>
      </c>
      <c r="C2" s="39" t="s">
        <v>7</v>
      </c>
      <c r="D2" s="40">
        <v>43843</v>
      </c>
      <c r="E2" s="49" t="s">
        <v>407</v>
      </c>
      <c r="F2" s="42" t="s">
        <v>216</v>
      </c>
      <c r="G2" s="37">
        <v>1</v>
      </c>
      <c r="H2" s="42" t="s">
        <v>226</v>
      </c>
      <c r="I2" s="50" t="b">
        <v>1</v>
      </c>
    </row>
    <row r="3" spans="1:25" ht="15.5" customHeight="1">
      <c r="A3" s="37">
        <v>1</v>
      </c>
      <c r="B3" s="39">
        <v>2</v>
      </c>
      <c r="C3" s="39" t="s">
        <v>6</v>
      </c>
      <c r="D3" s="40">
        <f>D2+3</f>
        <v>43846</v>
      </c>
      <c r="E3" s="49" t="s">
        <v>89</v>
      </c>
      <c r="F3" s="42" t="s">
        <v>88</v>
      </c>
      <c r="H3" s="42"/>
      <c r="I3" s="50" t="b">
        <v>1</v>
      </c>
    </row>
    <row r="4" spans="1:25" ht="34">
      <c r="A4" s="43">
        <v>2</v>
      </c>
      <c r="B4" s="38"/>
      <c r="C4" s="38" t="s">
        <v>7</v>
      </c>
      <c r="D4" s="40">
        <f>D2+7</f>
        <v>43850</v>
      </c>
      <c r="E4" s="49" t="s">
        <v>57</v>
      </c>
      <c r="F4" s="42"/>
      <c r="H4" s="42"/>
      <c r="I4" s="50" t="b">
        <v>1</v>
      </c>
    </row>
    <row r="5" spans="1:25" ht="85">
      <c r="A5" s="37">
        <v>2</v>
      </c>
      <c r="B5" s="38">
        <v>3</v>
      </c>
      <c r="C5" s="39" t="s">
        <v>6</v>
      </c>
      <c r="D5" s="40">
        <f>D4+3</f>
        <v>43853</v>
      </c>
      <c r="E5" s="49" t="s">
        <v>89</v>
      </c>
      <c r="F5" s="42" t="s">
        <v>258</v>
      </c>
      <c r="G5" s="37">
        <v>2</v>
      </c>
      <c r="H5" s="42" t="s">
        <v>228</v>
      </c>
      <c r="I5" s="50" t="b">
        <v>1</v>
      </c>
    </row>
    <row r="6" spans="1:25" ht="170">
      <c r="A6" s="37">
        <v>3</v>
      </c>
      <c r="B6" s="38">
        <f t="shared" ref="B6:B33" si="0">B5+1</f>
        <v>4</v>
      </c>
      <c r="C6" s="39" t="s">
        <v>7</v>
      </c>
      <c r="D6" s="40">
        <f>D4+7</f>
        <v>43857</v>
      </c>
      <c r="E6" s="49" t="s">
        <v>90</v>
      </c>
      <c r="F6" s="44" t="s">
        <v>91</v>
      </c>
      <c r="I6" s="50" t="b">
        <v>1</v>
      </c>
    </row>
    <row r="7" spans="1:25" ht="85">
      <c r="A7" s="37">
        <f t="shared" ref="A7:A11" si="1">A5+1</f>
        <v>3</v>
      </c>
      <c r="B7" s="38">
        <f t="shared" si="0"/>
        <v>5</v>
      </c>
      <c r="C7" s="39" t="s">
        <v>6</v>
      </c>
      <c r="D7" s="40">
        <f>D6+3</f>
        <v>43860</v>
      </c>
      <c r="E7" s="49" t="s">
        <v>92</v>
      </c>
      <c r="F7" s="42" t="s">
        <v>87</v>
      </c>
      <c r="G7" s="37">
        <v>3</v>
      </c>
      <c r="H7" s="41" t="s">
        <v>287</v>
      </c>
      <c r="I7" s="50" t="b">
        <v>1</v>
      </c>
    </row>
    <row r="8" spans="1:25" ht="119">
      <c r="A8" s="37">
        <f t="shared" si="1"/>
        <v>4</v>
      </c>
      <c r="B8" s="38">
        <f t="shared" si="0"/>
        <v>6</v>
      </c>
      <c r="C8" s="39" t="s">
        <v>7</v>
      </c>
      <c r="D8" s="40">
        <f>D6+7</f>
        <v>43864</v>
      </c>
      <c r="E8" s="64" t="s">
        <v>93</v>
      </c>
      <c r="F8" s="42" t="s">
        <v>294</v>
      </c>
      <c r="I8" s="50" t="b">
        <v>1</v>
      </c>
    </row>
    <row r="9" spans="1:25" ht="85">
      <c r="A9" s="37">
        <f t="shared" si="1"/>
        <v>4</v>
      </c>
      <c r="B9" s="38">
        <f t="shared" si="0"/>
        <v>7</v>
      </c>
      <c r="C9" s="39" t="s">
        <v>6</v>
      </c>
      <c r="D9" s="40">
        <f>D8+3</f>
        <v>43867</v>
      </c>
      <c r="E9" s="49" t="s">
        <v>94</v>
      </c>
      <c r="F9" s="42" t="s">
        <v>87</v>
      </c>
      <c r="G9" s="37">
        <v>4</v>
      </c>
      <c r="H9" s="42" t="s">
        <v>305</v>
      </c>
      <c r="I9" s="50" t="b">
        <v>1</v>
      </c>
    </row>
    <row r="10" spans="1:25" ht="102">
      <c r="A10" s="37">
        <f t="shared" si="1"/>
        <v>5</v>
      </c>
      <c r="B10" s="38">
        <f t="shared" si="0"/>
        <v>8</v>
      </c>
      <c r="C10" s="39" t="s">
        <v>7</v>
      </c>
      <c r="D10" s="40">
        <f>D8+7</f>
        <v>43871</v>
      </c>
      <c r="E10" s="49" t="s">
        <v>96</v>
      </c>
      <c r="F10" s="44" t="s">
        <v>95</v>
      </c>
      <c r="I10" s="50" t="b">
        <v>1</v>
      </c>
      <c r="J10" s="27"/>
      <c r="K10" s="27"/>
      <c r="L10" s="27"/>
      <c r="M10" s="27"/>
      <c r="N10" s="27"/>
      <c r="O10" s="27"/>
      <c r="P10" s="27"/>
      <c r="Q10" s="27"/>
      <c r="R10" s="27"/>
      <c r="S10" s="27"/>
      <c r="T10" s="27"/>
      <c r="U10" s="27"/>
      <c r="V10" s="27"/>
      <c r="W10" s="27"/>
      <c r="X10" s="27"/>
      <c r="Y10" s="27"/>
    </row>
    <row r="11" spans="1:25" ht="68">
      <c r="A11" s="37">
        <f t="shared" si="1"/>
        <v>5</v>
      </c>
      <c r="B11" s="38">
        <f t="shared" si="0"/>
        <v>9</v>
      </c>
      <c r="C11" s="39" t="s">
        <v>6</v>
      </c>
      <c r="D11" s="40">
        <f>D10+3</f>
        <v>43874</v>
      </c>
      <c r="E11" s="49" t="s">
        <v>96</v>
      </c>
      <c r="F11" s="42" t="s">
        <v>87</v>
      </c>
      <c r="G11" s="37">
        <v>5</v>
      </c>
      <c r="H11" s="41" t="s">
        <v>322</v>
      </c>
      <c r="I11" s="50" t="b">
        <v>1</v>
      </c>
      <c r="J11" s="27"/>
      <c r="K11" s="27"/>
      <c r="L11" s="27"/>
      <c r="M11" s="27"/>
      <c r="N11" s="27"/>
      <c r="O11" s="27"/>
      <c r="P11" s="27"/>
      <c r="Q11" s="27"/>
      <c r="R11" s="27"/>
      <c r="S11" s="27"/>
      <c r="T11" s="27"/>
      <c r="U11" s="27"/>
      <c r="V11" s="27"/>
      <c r="W11" s="27"/>
      <c r="X11" s="27"/>
      <c r="Y11" s="27"/>
    </row>
    <row r="12" spans="1:25" ht="102">
      <c r="A12" s="37">
        <v>6</v>
      </c>
      <c r="B12" s="38">
        <f t="shared" si="0"/>
        <v>10</v>
      </c>
      <c r="C12" s="39" t="s">
        <v>11</v>
      </c>
      <c r="D12" s="40">
        <v>43879</v>
      </c>
      <c r="E12" s="64" t="s">
        <v>13</v>
      </c>
      <c r="F12" s="42" t="s">
        <v>102</v>
      </c>
      <c r="I12" s="50" t="b">
        <v>1</v>
      </c>
      <c r="J12" s="27"/>
      <c r="K12" s="27"/>
      <c r="L12" s="27"/>
      <c r="M12" s="27"/>
      <c r="N12" s="27"/>
      <c r="O12" s="27"/>
      <c r="P12" s="27"/>
      <c r="Q12" s="27"/>
      <c r="R12" s="27"/>
      <c r="S12" s="27"/>
      <c r="T12" s="27"/>
      <c r="U12" s="27"/>
      <c r="V12" s="27"/>
      <c r="W12" s="27"/>
      <c r="X12" s="27"/>
      <c r="Y12" s="27"/>
    </row>
    <row r="13" spans="1:25" ht="51">
      <c r="A13" s="37">
        <v>6</v>
      </c>
      <c r="B13" s="38">
        <f t="shared" si="0"/>
        <v>11</v>
      </c>
      <c r="C13" s="39" t="s">
        <v>6</v>
      </c>
      <c r="D13" s="40">
        <f>D12+3</f>
        <v>43882</v>
      </c>
      <c r="E13" s="64" t="s">
        <v>13</v>
      </c>
      <c r="F13" s="42" t="s">
        <v>87</v>
      </c>
      <c r="G13" s="37">
        <v>6</v>
      </c>
      <c r="H13" s="41" t="s">
        <v>334</v>
      </c>
      <c r="I13" s="50" t="b">
        <v>1</v>
      </c>
      <c r="J13" s="27"/>
      <c r="K13" s="27"/>
      <c r="L13" s="27"/>
      <c r="M13" s="27"/>
      <c r="N13" s="27"/>
      <c r="O13" s="27"/>
      <c r="P13" s="27"/>
      <c r="Q13" s="27"/>
      <c r="R13" s="27"/>
      <c r="S13" s="27"/>
      <c r="T13" s="27"/>
      <c r="U13" s="27"/>
      <c r="V13" s="27"/>
      <c r="W13" s="27"/>
      <c r="X13" s="27"/>
      <c r="Y13" s="27"/>
    </row>
    <row r="14" spans="1:25" ht="51">
      <c r="A14" s="37">
        <f>A12+1</f>
        <v>7</v>
      </c>
      <c r="B14" s="38">
        <f t="shared" si="0"/>
        <v>12</v>
      </c>
      <c r="C14" s="39" t="s">
        <v>7</v>
      </c>
      <c r="D14" s="40">
        <v>43885</v>
      </c>
      <c r="E14" s="49" t="s">
        <v>332</v>
      </c>
      <c r="F14" s="44" t="s">
        <v>106</v>
      </c>
      <c r="I14" s="50" t="b">
        <v>1</v>
      </c>
      <c r="J14" s="27"/>
      <c r="K14" s="27"/>
      <c r="L14" s="27"/>
      <c r="M14" s="27"/>
      <c r="N14" s="27"/>
      <c r="O14" s="27"/>
      <c r="P14" s="27"/>
      <c r="Q14" s="27"/>
      <c r="R14" s="27"/>
      <c r="S14" s="27"/>
      <c r="T14" s="27"/>
      <c r="U14" s="27"/>
      <c r="V14" s="27"/>
      <c r="W14" s="27"/>
      <c r="X14" s="27"/>
      <c r="Y14" s="27"/>
    </row>
    <row r="15" spans="1:25" ht="17">
      <c r="A15" s="37">
        <v>7</v>
      </c>
      <c r="B15" s="38">
        <f t="shared" si="0"/>
        <v>13</v>
      </c>
      <c r="C15" s="39" t="s">
        <v>6</v>
      </c>
      <c r="D15" s="40">
        <f>D14+3</f>
        <v>43888</v>
      </c>
      <c r="E15" s="49" t="s">
        <v>333</v>
      </c>
      <c r="F15" s="42" t="s">
        <v>87</v>
      </c>
      <c r="I15" s="50" t="b">
        <v>1</v>
      </c>
      <c r="J15" s="27"/>
      <c r="K15" s="27"/>
      <c r="L15" s="27"/>
      <c r="M15" s="27"/>
      <c r="N15" s="27"/>
      <c r="O15" s="27"/>
      <c r="P15" s="27"/>
      <c r="Q15" s="27"/>
      <c r="R15" s="27"/>
      <c r="S15" s="27"/>
      <c r="T15" s="27"/>
      <c r="U15" s="27"/>
      <c r="V15" s="27"/>
      <c r="W15" s="27"/>
      <c r="X15" s="27"/>
      <c r="Y15" s="27"/>
    </row>
    <row r="16" spans="1:25" ht="51">
      <c r="A16" s="37">
        <f>A14+1</f>
        <v>8</v>
      </c>
      <c r="B16" s="38">
        <f t="shared" si="0"/>
        <v>14</v>
      </c>
      <c r="C16" s="39" t="s">
        <v>7</v>
      </c>
      <c r="D16" s="40">
        <f t="shared" ref="D16:D32" si="2">D14+7</f>
        <v>43892</v>
      </c>
      <c r="E16" s="49" t="s">
        <v>335</v>
      </c>
      <c r="F16" s="44" t="s">
        <v>336</v>
      </c>
      <c r="I16" s="50" t="b">
        <v>1</v>
      </c>
      <c r="J16" s="27"/>
      <c r="K16" s="27"/>
      <c r="L16" s="27"/>
      <c r="M16" s="27"/>
      <c r="N16" s="27"/>
      <c r="O16" s="27"/>
      <c r="P16" s="27"/>
      <c r="Q16" s="27"/>
      <c r="R16" s="27"/>
      <c r="S16" s="27"/>
      <c r="T16" s="27"/>
      <c r="U16" s="27"/>
      <c r="V16" s="27"/>
      <c r="W16" s="27"/>
      <c r="X16" s="27"/>
      <c r="Y16" s="27"/>
    </row>
    <row r="17" spans="1:25" ht="17">
      <c r="A17" s="43">
        <v>8</v>
      </c>
      <c r="B17" s="38">
        <f t="shared" si="0"/>
        <v>15</v>
      </c>
      <c r="C17" s="39" t="s">
        <v>6</v>
      </c>
      <c r="D17" s="40">
        <f>D16+3</f>
        <v>43895</v>
      </c>
      <c r="E17" s="49" t="s">
        <v>233</v>
      </c>
      <c r="F17" s="42" t="s">
        <v>233</v>
      </c>
      <c r="I17" s="50" t="b">
        <v>1</v>
      </c>
      <c r="J17" s="27"/>
      <c r="K17" s="27"/>
      <c r="L17" s="27"/>
      <c r="M17" s="27"/>
      <c r="N17" s="27"/>
      <c r="O17" s="27"/>
      <c r="P17" s="27"/>
      <c r="Q17" s="27"/>
      <c r="R17" s="27"/>
      <c r="S17" s="27"/>
      <c r="T17" s="27"/>
      <c r="U17" s="27"/>
      <c r="V17" s="27"/>
      <c r="W17" s="27"/>
      <c r="X17" s="27"/>
      <c r="Y17" s="27"/>
    </row>
    <row r="18" spans="1:25" ht="17">
      <c r="A18" s="37">
        <f t="shared" ref="A18:A31" si="3">A16+1</f>
        <v>9</v>
      </c>
      <c r="B18" s="38"/>
      <c r="C18" s="39" t="s">
        <v>7</v>
      </c>
      <c r="D18" s="40">
        <f t="shared" si="2"/>
        <v>43899</v>
      </c>
      <c r="E18" s="49" t="s">
        <v>400</v>
      </c>
      <c r="F18" s="44"/>
      <c r="I18" s="50" t="b">
        <v>1</v>
      </c>
      <c r="J18" s="27"/>
      <c r="K18" s="27"/>
      <c r="L18" s="27"/>
      <c r="M18" s="27"/>
      <c r="N18" s="27"/>
      <c r="O18" s="27"/>
      <c r="P18" s="27"/>
      <c r="Q18" s="27"/>
      <c r="R18" s="27"/>
      <c r="S18" s="27"/>
      <c r="T18" s="27"/>
      <c r="U18" s="27"/>
      <c r="V18" s="27"/>
      <c r="W18" s="27"/>
      <c r="X18" s="27"/>
      <c r="Y18" s="27"/>
    </row>
    <row r="19" spans="1:25" ht="17">
      <c r="A19" s="37">
        <f t="shared" si="3"/>
        <v>9</v>
      </c>
      <c r="B19" s="38"/>
      <c r="C19" s="39" t="s">
        <v>6</v>
      </c>
      <c r="D19" s="40">
        <f>D18+3</f>
        <v>43902</v>
      </c>
      <c r="E19" s="49" t="s">
        <v>400</v>
      </c>
      <c r="F19" s="42"/>
      <c r="I19" s="50" t="b">
        <v>1</v>
      </c>
      <c r="J19" s="27"/>
      <c r="K19" s="27"/>
      <c r="L19" s="27"/>
      <c r="M19" s="27"/>
      <c r="N19" s="27"/>
      <c r="O19" s="27"/>
      <c r="P19" s="27"/>
      <c r="Q19" s="27"/>
      <c r="R19" s="27"/>
      <c r="S19" s="27"/>
      <c r="T19" s="27"/>
      <c r="U19" s="27"/>
      <c r="V19" s="27"/>
      <c r="W19" s="27"/>
      <c r="X19" s="27"/>
      <c r="Y19" s="27"/>
    </row>
    <row r="20" spans="1:25" ht="51">
      <c r="A20" s="37">
        <f t="shared" si="3"/>
        <v>10</v>
      </c>
      <c r="B20" s="38">
        <v>16</v>
      </c>
      <c r="C20" s="39" t="s">
        <v>7</v>
      </c>
      <c r="D20" s="40">
        <f t="shared" si="2"/>
        <v>43906</v>
      </c>
      <c r="E20" s="49" t="s">
        <v>426</v>
      </c>
      <c r="F20" s="44" t="s">
        <v>427</v>
      </c>
      <c r="I20" s="50" t="b">
        <v>1</v>
      </c>
      <c r="J20" s="27"/>
      <c r="K20" s="27"/>
      <c r="L20" s="27"/>
      <c r="M20" s="27"/>
      <c r="N20" s="27"/>
      <c r="O20" s="27"/>
      <c r="P20" s="27"/>
      <c r="Q20" s="27"/>
      <c r="R20" s="27"/>
      <c r="S20" s="27"/>
      <c r="T20" s="27"/>
      <c r="U20" s="27"/>
      <c r="V20" s="27"/>
      <c r="W20" s="27"/>
      <c r="X20" s="27"/>
      <c r="Y20" s="27"/>
    </row>
    <row r="21" spans="1:25" ht="85">
      <c r="A21" s="37">
        <f t="shared" si="3"/>
        <v>10</v>
      </c>
      <c r="B21" s="38">
        <f t="shared" si="0"/>
        <v>17</v>
      </c>
      <c r="C21" s="39" t="s">
        <v>6</v>
      </c>
      <c r="D21" s="40">
        <f>D20+3</f>
        <v>43909</v>
      </c>
      <c r="E21" s="49" t="s">
        <v>426</v>
      </c>
      <c r="F21" s="44" t="s">
        <v>427</v>
      </c>
      <c r="G21" s="37">
        <v>7</v>
      </c>
      <c r="H21" s="41" t="s">
        <v>424</v>
      </c>
      <c r="I21" s="50" t="b">
        <v>1</v>
      </c>
      <c r="J21" s="27"/>
      <c r="K21" s="27"/>
      <c r="L21" s="27"/>
      <c r="M21" s="27"/>
      <c r="N21" s="27"/>
      <c r="O21" s="27"/>
      <c r="P21" s="27"/>
      <c r="Q21" s="27"/>
      <c r="R21" s="27"/>
      <c r="S21" s="27"/>
      <c r="T21" s="27"/>
      <c r="U21" s="27"/>
      <c r="V21" s="27"/>
      <c r="W21" s="27"/>
      <c r="X21" s="27"/>
      <c r="Y21" s="27"/>
    </row>
    <row r="22" spans="1:25" ht="68">
      <c r="A22" s="37">
        <f t="shared" si="3"/>
        <v>11</v>
      </c>
      <c r="B22" s="38">
        <f t="shared" si="0"/>
        <v>18</v>
      </c>
      <c r="C22" s="39" t="s">
        <v>7</v>
      </c>
      <c r="D22" s="40">
        <f t="shared" si="2"/>
        <v>43913</v>
      </c>
      <c r="E22" s="49" t="s">
        <v>432</v>
      </c>
      <c r="F22" s="44" t="s">
        <v>104</v>
      </c>
      <c r="I22" s="50" t="b">
        <v>1</v>
      </c>
      <c r="J22" s="27"/>
      <c r="K22" s="27"/>
      <c r="L22" s="27"/>
      <c r="M22" s="27"/>
      <c r="N22" s="27"/>
      <c r="O22" s="27"/>
      <c r="P22" s="27"/>
      <c r="Q22" s="27"/>
      <c r="R22" s="27"/>
      <c r="S22" s="27"/>
      <c r="T22" s="27"/>
      <c r="U22" s="27"/>
      <c r="V22" s="27"/>
      <c r="W22" s="27"/>
      <c r="X22" s="27"/>
      <c r="Y22" s="27"/>
    </row>
    <row r="23" spans="1:25" ht="34">
      <c r="A23" s="37">
        <f t="shared" si="3"/>
        <v>11</v>
      </c>
      <c r="B23" s="38">
        <f t="shared" si="0"/>
        <v>19</v>
      </c>
      <c r="C23" s="39" t="s">
        <v>6</v>
      </c>
      <c r="D23" s="40">
        <f>D22+3</f>
        <v>43916</v>
      </c>
      <c r="E23" s="49" t="s">
        <v>432</v>
      </c>
      <c r="F23" s="44" t="s">
        <v>258</v>
      </c>
      <c r="G23" s="37">
        <v>8</v>
      </c>
      <c r="H23" s="41" t="s">
        <v>425</v>
      </c>
      <c r="I23" s="50" t="b">
        <v>1</v>
      </c>
      <c r="J23" s="27"/>
      <c r="K23" s="27"/>
      <c r="L23" s="27"/>
      <c r="M23" s="27"/>
      <c r="N23" s="27"/>
      <c r="O23" s="27"/>
      <c r="P23" s="27"/>
      <c r="Q23" s="27"/>
      <c r="R23" s="27"/>
      <c r="S23" s="27"/>
      <c r="T23" s="27"/>
      <c r="U23" s="27"/>
      <c r="V23" s="27"/>
      <c r="W23" s="27"/>
      <c r="X23" s="27"/>
      <c r="Y23" s="27"/>
    </row>
    <row r="24" spans="1:25" ht="34">
      <c r="A24" s="37">
        <f t="shared" si="3"/>
        <v>12</v>
      </c>
      <c r="B24" s="38">
        <f t="shared" si="0"/>
        <v>20</v>
      </c>
      <c r="C24" s="39" t="s">
        <v>7</v>
      </c>
      <c r="D24" s="40">
        <f t="shared" si="2"/>
        <v>43920</v>
      </c>
      <c r="E24" s="64" t="s">
        <v>97</v>
      </c>
      <c r="F24" s="42" t="s">
        <v>103</v>
      </c>
      <c r="G24" s="37">
        <v>9</v>
      </c>
      <c r="H24" s="41" t="s">
        <v>428</v>
      </c>
      <c r="I24" s="50" t="b">
        <v>1</v>
      </c>
      <c r="J24" s="27"/>
      <c r="K24" s="27"/>
      <c r="L24" s="27"/>
      <c r="M24" s="27"/>
      <c r="N24" s="27"/>
      <c r="O24" s="27"/>
      <c r="P24" s="27"/>
      <c r="Q24" s="27"/>
      <c r="R24" s="27"/>
      <c r="S24" s="27"/>
      <c r="T24" s="27"/>
      <c r="U24" s="27"/>
      <c r="V24" s="27"/>
      <c r="W24" s="27"/>
      <c r="X24" s="27"/>
      <c r="Y24" s="27"/>
    </row>
    <row r="25" spans="1:25" ht="17">
      <c r="A25" s="37">
        <f t="shared" si="3"/>
        <v>12</v>
      </c>
      <c r="B25" s="38">
        <f t="shared" si="0"/>
        <v>21</v>
      </c>
      <c r="C25" s="39" t="s">
        <v>6</v>
      </c>
      <c r="D25" s="40">
        <f>D24+3</f>
        <v>43923</v>
      </c>
      <c r="E25" s="65" t="s">
        <v>97</v>
      </c>
      <c r="F25" s="44" t="s">
        <v>258</v>
      </c>
      <c r="I25" s="50" t="b">
        <v>1</v>
      </c>
      <c r="J25" s="27"/>
      <c r="K25" s="27"/>
      <c r="L25" s="27"/>
      <c r="M25" s="27"/>
      <c r="N25" s="27"/>
      <c r="O25" s="27"/>
      <c r="P25" s="27"/>
      <c r="Q25" s="27"/>
      <c r="R25" s="27"/>
      <c r="S25" s="27"/>
      <c r="T25" s="27"/>
      <c r="U25" s="27"/>
      <c r="V25" s="27"/>
      <c r="W25" s="27"/>
      <c r="X25" s="27"/>
      <c r="Y25" s="27"/>
    </row>
    <row r="26" spans="1:25" ht="85">
      <c r="A26" s="37">
        <f t="shared" si="3"/>
        <v>13</v>
      </c>
      <c r="B26" s="38">
        <f t="shared" si="0"/>
        <v>22</v>
      </c>
      <c r="C26" s="39" t="s">
        <v>7</v>
      </c>
      <c r="D26" s="40">
        <f t="shared" si="2"/>
        <v>43927</v>
      </c>
      <c r="E26" s="49" t="s">
        <v>98</v>
      </c>
      <c r="F26" s="44" t="s">
        <v>105</v>
      </c>
      <c r="I26" s="50" t="b">
        <v>1</v>
      </c>
      <c r="J26" s="27"/>
      <c r="K26" s="27"/>
      <c r="L26" s="27"/>
      <c r="M26" s="27"/>
      <c r="N26" s="27"/>
      <c r="O26" s="27"/>
      <c r="P26" s="27"/>
      <c r="Q26" s="27"/>
      <c r="R26" s="27"/>
      <c r="S26" s="27"/>
      <c r="T26" s="27"/>
      <c r="U26" s="27"/>
      <c r="V26" s="27"/>
      <c r="W26" s="27"/>
      <c r="X26" s="27"/>
      <c r="Y26" s="27"/>
    </row>
    <row r="27" spans="1:25" ht="17">
      <c r="A27" s="37">
        <f t="shared" si="3"/>
        <v>13</v>
      </c>
      <c r="B27" s="38">
        <f t="shared" si="0"/>
        <v>23</v>
      </c>
      <c r="C27" s="39" t="s">
        <v>6</v>
      </c>
      <c r="D27" s="40">
        <f>D26+3</f>
        <v>43930</v>
      </c>
      <c r="E27" s="49" t="s">
        <v>98</v>
      </c>
      <c r="F27" s="42" t="s">
        <v>87</v>
      </c>
      <c r="I27" s="50" t="b">
        <v>1</v>
      </c>
      <c r="J27" s="27"/>
      <c r="K27" s="27"/>
      <c r="L27" s="27"/>
      <c r="M27" s="27"/>
      <c r="N27" s="27"/>
      <c r="O27" s="27"/>
      <c r="P27" s="27"/>
      <c r="Q27" s="27"/>
      <c r="R27" s="27"/>
      <c r="S27" s="27"/>
      <c r="T27" s="27"/>
      <c r="U27" s="27"/>
      <c r="V27" s="27"/>
      <c r="W27" s="27"/>
      <c r="X27" s="27"/>
      <c r="Y27" s="27"/>
    </row>
    <row r="28" spans="1:25" ht="34">
      <c r="A28" s="37">
        <f t="shared" si="3"/>
        <v>14</v>
      </c>
      <c r="B28" s="38">
        <f t="shared" si="0"/>
        <v>24</v>
      </c>
      <c r="C28" s="39" t="s">
        <v>7</v>
      </c>
      <c r="D28" s="40">
        <f t="shared" si="2"/>
        <v>43934</v>
      </c>
      <c r="E28" s="49" t="s">
        <v>100</v>
      </c>
      <c r="F28" s="42" t="s">
        <v>101</v>
      </c>
      <c r="I28" s="50" t="b">
        <v>1</v>
      </c>
      <c r="J28" s="27"/>
      <c r="K28" s="27"/>
      <c r="L28" s="27"/>
      <c r="M28" s="27"/>
      <c r="N28" s="27"/>
      <c r="O28" s="27"/>
      <c r="P28" s="27"/>
      <c r="Q28" s="27"/>
      <c r="R28" s="27"/>
      <c r="S28" s="27"/>
      <c r="T28" s="27"/>
      <c r="U28" s="27"/>
      <c r="V28" s="27"/>
      <c r="W28" s="27"/>
      <c r="X28" s="27"/>
      <c r="Y28" s="27"/>
    </row>
    <row r="29" spans="1:25" ht="17">
      <c r="A29" s="37">
        <f t="shared" si="3"/>
        <v>14</v>
      </c>
      <c r="B29" s="38">
        <f t="shared" si="0"/>
        <v>25</v>
      </c>
      <c r="C29" s="39" t="s">
        <v>6</v>
      </c>
      <c r="D29" s="40">
        <f>D28+3</f>
        <v>43937</v>
      </c>
      <c r="E29" s="49" t="s">
        <v>99</v>
      </c>
      <c r="F29" s="42" t="s">
        <v>87</v>
      </c>
      <c r="I29" s="50" t="b">
        <v>1</v>
      </c>
      <c r="J29" s="27"/>
      <c r="K29" s="27"/>
      <c r="L29" s="27"/>
      <c r="M29" s="27"/>
      <c r="N29" s="27"/>
      <c r="O29" s="27"/>
      <c r="P29" s="27"/>
      <c r="Q29" s="27"/>
      <c r="R29" s="27"/>
      <c r="S29" s="27"/>
      <c r="T29" s="27"/>
      <c r="U29" s="27"/>
      <c r="V29" s="27"/>
      <c r="W29" s="27"/>
      <c r="X29" s="27"/>
      <c r="Y29" s="27"/>
    </row>
    <row r="30" spans="1:25" ht="17">
      <c r="A30" s="37">
        <f t="shared" si="3"/>
        <v>15</v>
      </c>
      <c r="B30" s="38">
        <f t="shared" si="0"/>
        <v>26</v>
      </c>
      <c r="C30" s="39" t="s">
        <v>7</v>
      </c>
      <c r="D30" s="40">
        <f t="shared" si="2"/>
        <v>43941</v>
      </c>
      <c r="E30" s="49" t="s">
        <v>99</v>
      </c>
      <c r="F30" s="42" t="s">
        <v>87</v>
      </c>
      <c r="I30" s="50" t="b">
        <v>1</v>
      </c>
      <c r="J30" s="27"/>
      <c r="K30" s="27"/>
      <c r="L30" s="27"/>
      <c r="M30" s="27"/>
      <c r="N30" s="27"/>
      <c r="O30" s="27"/>
      <c r="P30" s="27"/>
      <c r="Q30" s="27"/>
      <c r="R30" s="27"/>
      <c r="S30" s="27"/>
      <c r="T30" s="27"/>
      <c r="U30" s="27"/>
      <c r="V30" s="27"/>
      <c r="W30" s="27"/>
      <c r="X30" s="27"/>
      <c r="Y30" s="27"/>
    </row>
    <row r="31" spans="1:25" ht="34">
      <c r="A31" s="37">
        <f t="shared" si="3"/>
        <v>15</v>
      </c>
      <c r="B31" s="38">
        <f t="shared" si="0"/>
        <v>27</v>
      </c>
      <c r="C31" s="39" t="s">
        <v>6</v>
      </c>
      <c r="D31" s="40">
        <f>D30+3</f>
        <v>43944</v>
      </c>
      <c r="E31" s="64" t="s">
        <v>429</v>
      </c>
      <c r="F31" s="41" t="s">
        <v>430</v>
      </c>
      <c r="I31" s="50" t="b">
        <v>1</v>
      </c>
      <c r="J31" s="27"/>
      <c r="K31" s="27"/>
      <c r="L31" s="27"/>
      <c r="M31" s="27"/>
      <c r="N31" s="27"/>
      <c r="O31" s="27"/>
      <c r="P31" s="27"/>
      <c r="Q31" s="27"/>
      <c r="R31" s="27"/>
      <c r="S31" s="27"/>
      <c r="T31" s="27"/>
      <c r="U31" s="27"/>
      <c r="V31" s="27"/>
      <c r="W31" s="27"/>
      <c r="X31" s="27"/>
      <c r="Y31" s="27"/>
    </row>
    <row r="32" spans="1:25" ht="34">
      <c r="A32" s="43">
        <v>16</v>
      </c>
      <c r="B32" s="38">
        <f t="shared" si="0"/>
        <v>28</v>
      </c>
      <c r="C32" s="39" t="s">
        <v>7</v>
      </c>
      <c r="D32" s="40">
        <f t="shared" si="2"/>
        <v>43948</v>
      </c>
      <c r="E32" s="64" t="s">
        <v>20</v>
      </c>
      <c r="F32" s="41"/>
      <c r="G32" s="37">
        <v>10</v>
      </c>
      <c r="H32" s="41" t="s">
        <v>431</v>
      </c>
      <c r="I32" s="50" t="b">
        <v>1</v>
      </c>
      <c r="J32" s="27"/>
      <c r="K32" s="27"/>
      <c r="L32" s="27"/>
      <c r="M32" s="27"/>
      <c r="N32" s="27"/>
      <c r="O32" s="27"/>
      <c r="P32" s="27"/>
      <c r="Q32" s="27"/>
      <c r="R32" s="27"/>
      <c r="S32" s="27"/>
      <c r="T32" s="27"/>
      <c r="U32" s="27"/>
      <c r="V32" s="27"/>
      <c r="W32" s="27"/>
      <c r="X32" s="27"/>
      <c r="Y32" s="27"/>
    </row>
    <row r="33" spans="1:25" ht="68">
      <c r="A33" s="37">
        <v>17</v>
      </c>
      <c r="B33" s="38">
        <f t="shared" si="0"/>
        <v>29</v>
      </c>
      <c r="C33" s="38" t="s">
        <v>7</v>
      </c>
      <c r="D33" s="40">
        <v>43957</v>
      </c>
      <c r="E33" s="64" t="s">
        <v>438</v>
      </c>
      <c r="F33" s="41"/>
      <c r="I33" s="50" t="b">
        <v>1</v>
      </c>
      <c r="J33" s="27"/>
      <c r="K33" s="27"/>
      <c r="L33" s="27"/>
      <c r="M33" s="27"/>
      <c r="N33" s="27"/>
      <c r="O33" s="27"/>
      <c r="P33" s="27"/>
      <c r="Q33" s="27"/>
      <c r="R33" s="27"/>
      <c r="S33" s="27"/>
      <c r="T33" s="27"/>
      <c r="U33" s="27"/>
      <c r="V33" s="27"/>
      <c r="W33" s="27"/>
      <c r="X33" s="27"/>
      <c r="Y33" s="27"/>
    </row>
    <row r="34" spans="1:25">
      <c r="D34" s="40"/>
      <c r="E34" s="66"/>
      <c r="F34" s="41"/>
    </row>
    <row r="35" spans="1:25">
      <c r="D35" s="40"/>
      <c r="E35" s="66"/>
      <c r="F35" s="41"/>
      <c r="G35" s="47"/>
      <c r="H35" s="45"/>
      <c r="I35" s="36"/>
    </row>
    <row r="36" spans="1:25">
      <c r="D36" s="40"/>
      <c r="E36" s="66"/>
      <c r="F36" s="45"/>
      <c r="G36" s="47"/>
      <c r="H36" s="45"/>
      <c r="I36" s="36"/>
    </row>
    <row r="37" spans="1:25">
      <c r="D37" s="40"/>
      <c r="E37" s="66"/>
      <c r="F37" s="45"/>
      <c r="G37" s="47"/>
      <c r="H37" s="45"/>
      <c r="I37" s="36"/>
    </row>
    <row r="38" spans="1:25">
      <c r="D38" s="40"/>
      <c r="E38" s="66"/>
      <c r="F38" s="45"/>
      <c r="G38" s="47"/>
      <c r="H38" s="45"/>
      <c r="I38" s="36"/>
    </row>
    <row r="39" spans="1:25">
      <c r="D39" s="40"/>
      <c r="E39" s="66"/>
      <c r="F39" s="45"/>
      <c r="G39" s="47"/>
      <c r="H39" s="45"/>
      <c r="I39" s="36"/>
    </row>
    <row r="40" spans="1:25">
      <c r="D40" s="40"/>
      <c r="E40" s="66"/>
      <c r="F40" s="45"/>
      <c r="G40" s="47"/>
      <c r="H40" s="45"/>
      <c r="I40" s="36"/>
    </row>
    <row r="41" spans="1:25">
      <c r="D41" s="40"/>
      <c r="E41" s="66"/>
      <c r="F41" s="45"/>
      <c r="G41" s="47"/>
      <c r="H41" s="45"/>
      <c r="I41" s="36"/>
    </row>
    <row r="42" spans="1:25">
      <c r="D42" s="40"/>
      <c r="E42" s="66"/>
      <c r="F42" s="45"/>
      <c r="G42" s="47"/>
      <c r="H42" s="45"/>
      <c r="I42" s="36"/>
    </row>
    <row r="43" spans="1:25">
      <c r="D43" s="40"/>
      <c r="E43" s="66"/>
      <c r="F43" s="45"/>
      <c r="G43" s="47"/>
      <c r="H43" s="45"/>
      <c r="I43" s="36"/>
    </row>
    <row r="44" spans="1:25">
      <c r="D44" s="40"/>
      <c r="E44" s="66"/>
      <c r="F44" s="45"/>
      <c r="G44" s="47"/>
      <c r="H44" s="45"/>
      <c r="I44" s="36"/>
    </row>
    <row r="45" spans="1:25">
      <c r="D45" s="40"/>
      <c r="E45" s="66"/>
      <c r="F45" s="45"/>
      <c r="G45" s="47"/>
      <c r="H45" s="45"/>
      <c r="I45" s="36"/>
    </row>
    <row r="46" spans="1:25">
      <c r="D46" s="40"/>
      <c r="E46" s="66"/>
      <c r="F46" s="45"/>
      <c r="G46" s="47"/>
      <c r="H46" s="45"/>
      <c r="I46" s="36"/>
    </row>
    <row r="47" spans="1:25">
      <c r="D47" s="40"/>
      <c r="E47" s="66"/>
      <c r="F47" s="45"/>
      <c r="G47" s="47"/>
      <c r="H47" s="45"/>
      <c r="I47" s="36"/>
    </row>
    <row r="48" spans="1:25">
      <c r="D48" s="40"/>
      <c r="E48" s="66"/>
      <c r="F48" s="45"/>
      <c r="G48" s="47"/>
      <c r="H48" s="45"/>
      <c r="I48" s="36"/>
    </row>
    <row r="49" spans="4:9">
      <c r="D49" s="40"/>
      <c r="E49" s="66"/>
      <c r="F49" s="45"/>
      <c r="G49" s="47"/>
      <c r="H49" s="45"/>
      <c r="I49" s="36"/>
    </row>
    <row r="50" spans="4:9">
      <c r="D50" s="40"/>
      <c r="E50" s="66"/>
      <c r="F50" s="45"/>
      <c r="G50" s="47"/>
      <c r="H50" s="45"/>
      <c r="I50" s="36"/>
    </row>
    <row r="51" spans="4:9">
      <c r="D51" s="40"/>
      <c r="E51" s="66"/>
      <c r="F51" s="45"/>
      <c r="G51" s="47"/>
      <c r="H51" s="45"/>
      <c r="I51" s="36"/>
    </row>
    <row r="52" spans="4:9">
      <c r="D52" s="40"/>
      <c r="E52" s="66"/>
      <c r="F52" s="45"/>
      <c r="G52" s="47"/>
      <c r="H52" s="45"/>
      <c r="I52" s="36"/>
    </row>
    <row r="53" spans="4:9">
      <c r="D53" s="40"/>
      <c r="E53" s="66"/>
      <c r="F53" s="45"/>
      <c r="G53" s="47"/>
      <c r="H53" s="45"/>
      <c r="I53" s="36"/>
    </row>
    <row r="54" spans="4:9">
      <c r="D54" s="40"/>
      <c r="E54" s="66"/>
      <c r="F54" s="45"/>
      <c r="G54" s="47"/>
      <c r="H54" s="45"/>
      <c r="I54" s="36"/>
    </row>
    <row r="55" spans="4:9">
      <c r="D55" s="40"/>
      <c r="E55" s="66"/>
      <c r="F55" s="45"/>
      <c r="G55" s="47"/>
      <c r="H55" s="45"/>
      <c r="I55" s="36"/>
    </row>
    <row r="56" spans="4:9">
      <c r="D56" s="40"/>
      <c r="E56" s="66"/>
      <c r="F56" s="45"/>
      <c r="G56" s="47"/>
      <c r="H56" s="45"/>
      <c r="I56" s="36"/>
    </row>
    <row r="57" spans="4:9">
      <c r="D57" s="40"/>
      <c r="E57" s="66"/>
      <c r="F57" s="45"/>
      <c r="G57" s="47"/>
      <c r="H57" s="45"/>
      <c r="I57" s="36"/>
    </row>
    <row r="58" spans="4:9">
      <c r="D58" s="40"/>
      <c r="E58" s="66"/>
      <c r="F58" s="45"/>
      <c r="G58" s="47"/>
      <c r="H58" s="45"/>
      <c r="I58" s="36"/>
    </row>
    <row r="59" spans="4:9">
      <c r="D59" s="40"/>
      <c r="E59" s="66"/>
      <c r="F59" s="45"/>
      <c r="G59" s="47"/>
      <c r="H59" s="45"/>
      <c r="I59" s="36"/>
    </row>
    <row r="60" spans="4:9">
      <c r="D60" s="40"/>
      <c r="E60" s="66"/>
      <c r="F60" s="45"/>
      <c r="G60" s="47"/>
      <c r="H60" s="45"/>
      <c r="I60" s="36"/>
    </row>
    <row r="61" spans="4:9">
      <c r="D61" s="40"/>
      <c r="E61" s="66"/>
      <c r="F61" s="45"/>
      <c r="G61" s="47"/>
      <c r="H61" s="45"/>
      <c r="I61" s="36"/>
    </row>
    <row r="62" spans="4:9">
      <c r="D62" s="40"/>
      <c r="E62" s="66"/>
      <c r="F62" s="45"/>
      <c r="G62" s="47"/>
      <c r="H62" s="45"/>
      <c r="I62" s="36"/>
    </row>
    <row r="63" spans="4:9">
      <c r="D63" s="40"/>
      <c r="E63" s="66"/>
      <c r="F63" s="45"/>
      <c r="G63" s="47"/>
      <c r="H63" s="45"/>
      <c r="I63" s="36"/>
    </row>
    <row r="64" spans="4:9">
      <c r="D64" s="40"/>
      <c r="E64" s="66"/>
      <c r="F64" s="45"/>
      <c r="G64" s="47"/>
      <c r="H64" s="45"/>
      <c r="I64" s="36"/>
    </row>
    <row r="65" spans="4:9">
      <c r="D65" s="40"/>
      <c r="E65" s="66"/>
      <c r="F65" s="45"/>
      <c r="G65" s="47"/>
      <c r="H65" s="45"/>
      <c r="I65" s="36"/>
    </row>
    <row r="66" spans="4:9">
      <c r="D66" s="40"/>
      <c r="E66" s="66"/>
      <c r="F66" s="45"/>
      <c r="G66" s="47"/>
      <c r="H66" s="45"/>
      <c r="I66" s="36"/>
    </row>
    <row r="67" spans="4:9">
      <c r="D67" s="40"/>
      <c r="E67" s="66"/>
      <c r="F67" s="45"/>
      <c r="G67" s="47"/>
      <c r="H67" s="45"/>
      <c r="I67" s="36"/>
    </row>
    <row r="68" spans="4:9">
      <c r="D68" s="40"/>
      <c r="E68" s="66"/>
      <c r="F68" s="45"/>
      <c r="G68" s="47"/>
      <c r="H68" s="45"/>
      <c r="I68" s="36"/>
    </row>
    <row r="69" spans="4:9">
      <c r="D69" s="40"/>
      <c r="E69" s="66"/>
      <c r="F69" s="45"/>
      <c r="G69" s="47"/>
      <c r="H69" s="45"/>
      <c r="I69" s="36"/>
    </row>
    <row r="70" spans="4:9">
      <c r="D70" s="40"/>
      <c r="E70" s="66"/>
      <c r="F70" s="45"/>
      <c r="G70" s="47"/>
      <c r="H70" s="45"/>
      <c r="I70" s="36"/>
    </row>
    <row r="71" spans="4:9">
      <c r="D71" s="40"/>
      <c r="E71" s="66"/>
      <c r="F71" s="45"/>
      <c r="G71" s="47"/>
      <c r="H71" s="45"/>
      <c r="I71" s="36"/>
    </row>
    <row r="72" spans="4:9">
      <c r="D72" s="40"/>
      <c r="E72" s="66"/>
      <c r="F72" s="45"/>
      <c r="G72" s="47"/>
      <c r="H72" s="45"/>
      <c r="I72" s="36"/>
    </row>
    <row r="73" spans="4:9">
      <c r="D73" s="40"/>
      <c r="E73" s="66"/>
      <c r="F73" s="45"/>
      <c r="G73" s="47"/>
      <c r="H73" s="45"/>
      <c r="I73" s="36"/>
    </row>
    <row r="74" spans="4:9">
      <c r="D74" s="40"/>
      <c r="E74" s="66"/>
      <c r="F74" s="45"/>
      <c r="G74" s="47"/>
      <c r="H74" s="45"/>
      <c r="I74" s="36"/>
    </row>
    <row r="75" spans="4:9">
      <c r="D75" s="40"/>
      <c r="E75" s="66"/>
      <c r="F75" s="45"/>
      <c r="G75" s="47"/>
      <c r="H75" s="45"/>
      <c r="I75" s="36"/>
    </row>
    <row r="76" spans="4:9">
      <c r="D76" s="40"/>
      <c r="E76" s="66"/>
      <c r="F76" s="45"/>
      <c r="G76" s="47"/>
      <c r="H76" s="45"/>
      <c r="I76" s="36"/>
    </row>
    <row r="77" spans="4:9">
      <c r="D77" s="40"/>
      <c r="E77" s="66"/>
      <c r="F77" s="45"/>
      <c r="G77" s="47"/>
      <c r="H77" s="45"/>
      <c r="I77" s="36"/>
    </row>
    <row r="78" spans="4:9">
      <c r="D78" s="40"/>
      <c r="E78" s="66"/>
      <c r="F78" s="45"/>
      <c r="G78" s="47"/>
      <c r="H78" s="45"/>
      <c r="I78" s="36"/>
    </row>
    <row r="79" spans="4:9">
      <c r="D79" s="40"/>
      <c r="E79" s="66"/>
      <c r="F79" s="45"/>
      <c r="G79" s="47"/>
      <c r="H79" s="45"/>
      <c r="I79" s="36"/>
    </row>
    <row r="80" spans="4:9">
      <c r="D80" s="40"/>
      <c r="E80" s="66"/>
      <c r="F80" s="45"/>
      <c r="G80" s="47"/>
      <c r="H80" s="45"/>
      <c r="I80" s="36"/>
    </row>
    <row r="81" spans="4:9">
      <c r="D81" s="40"/>
      <c r="E81" s="66"/>
      <c r="F81" s="45"/>
      <c r="G81" s="47"/>
      <c r="H81" s="45"/>
      <c r="I81" s="36"/>
    </row>
    <row r="82" spans="4:9">
      <c r="D82" s="40"/>
      <c r="E82" s="66"/>
      <c r="F82" s="45"/>
      <c r="G82" s="47"/>
      <c r="H82" s="45"/>
      <c r="I82" s="36"/>
    </row>
    <row r="83" spans="4:9">
      <c r="D83" s="40"/>
      <c r="E83" s="66"/>
      <c r="F83" s="45"/>
      <c r="G83" s="47"/>
      <c r="H83" s="45"/>
      <c r="I83" s="36"/>
    </row>
    <row r="84" spans="4:9">
      <c r="D84" s="40"/>
      <c r="E84" s="66"/>
      <c r="F84" s="45"/>
      <c r="G84" s="47"/>
      <c r="H84" s="45"/>
      <c r="I84" s="36"/>
    </row>
    <row r="85" spans="4:9">
      <c r="D85" s="40"/>
      <c r="E85" s="66"/>
      <c r="F85" s="45"/>
      <c r="G85" s="47"/>
      <c r="H85" s="45"/>
      <c r="I85" s="36"/>
    </row>
    <row r="86" spans="4:9">
      <c r="D86" s="40"/>
      <c r="E86" s="66"/>
      <c r="F86" s="45"/>
      <c r="G86" s="47"/>
      <c r="H86" s="45"/>
      <c r="I86" s="36"/>
    </row>
    <row r="87" spans="4:9">
      <c r="D87" s="40"/>
      <c r="E87" s="66"/>
      <c r="F87" s="45"/>
      <c r="G87" s="47"/>
      <c r="H87" s="45"/>
      <c r="I87" s="36"/>
    </row>
    <row r="88" spans="4:9">
      <c r="D88" s="40"/>
      <c r="E88" s="66"/>
      <c r="F88" s="45"/>
      <c r="G88" s="47"/>
      <c r="H88" s="45"/>
      <c r="I88" s="36"/>
    </row>
    <row r="89" spans="4:9">
      <c r="D89" s="40"/>
      <c r="E89" s="66"/>
      <c r="F89" s="45"/>
      <c r="G89" s="47"/>
      <c r="H89" s="45"/>
      <c r="I89" s="36"/>
    </row>
    <row r="90" spans="4:9">
      <c r="D90" s="40"/>
      <c r="E90" s="66"/>
      <c r="F90" s="45"/>
      <c r="G90" s="47"/>
      <c r="H90" s="45"/>
      <c r="I90" s="36"/>
    </row>
    <row r="91" spans="4:9">
      <c r="D91" s="40"/>
      <c r="E91" s="66"/>
      <c r="F91" s="45"/>
      <c r="G91" s="47"/>
      <c r="H91" s="45"/>
      <c r="I91" s="36"/>
    </row>
    <row r="92" spans="4:9">
      <c r="D92" s="40"/>
      <c r="E92" s="66"/>
      <c r="F92" s="45"/>
      <c r="G92" s="47"/>
      <c r="H92" s="45"/>
      <c r="I92" s="36"/>
    </row>
    <row r="93" spans="4:9">
      <c r="D93" s="40"/>
      <c r="E93" s="66"/>
      <c r="F93" s="45"/>
      <c r="G93" s="47"/>
      <c r="H93" s="45"/>
      <c r="I93" s="36"/>
    </row>
    <row r="94" spans="4:9">
      <c r="D94" s="40"/>
      <c r="E94" s="66"/>
      <c r="F94" s="45"/>
      <c r="G94" s="47"/>
      <c r="H94" s="45"/>
      <c r="I94" s="36"/>
    </row>
    <row r="95" spans="4:9">
      <c r="D95" s="40"/>
      <c r="E95" s="66"/>
      <c r="F95" s="45"/>
      <c r="G95" s="47"/>
      <c r="H95" s="45"/>
      <c r="I95" s="36"/>
    </row>
    <row r="96" spans="4:9">
      <c r="D96" s="40"/>
      <c r="E96" s="66"/>
      <c r="F96" s="45"/>
      <c r="G96" s="47"/>
      <c r="H96" s="45"/>
      <c r="I96" s="36"/>
    </row>
    <row r="97" spans="4:9">
      <c r="D97" s="40"/>
      <c r="E97" s="66"/>
      <c r="F97" s="45"/>
      <c r="G97" s="47"/>
      <c r="H97" s="45"/>
      <c r="I97" s="36"/>
    </row>
    <row r="98" spans="4:9">
      <c r="D98" s="40"/>
      <c r="E98" s="66"/>
      <c r="F98" s="45"/>
      <c r="G98" s="47"/>
      <c r="H98" s="45"/>
      <c r="I98" s="36"/>
    </row>
    <row r="99" spans="4:9">
      <c r="D99" s="40"/>
      <c r="E99" s="66"/>
      <c r="F99" s="45"/>
      <c r="G99" s="47"/>
      <c r="H99" s="45"/>
      <c r="I99" s="36"/>
    </row>
    <row r="100" spans="4:9">
      <c r="D100" s="40"/>
      <c r="E100" s="66"/>
      <c r="F100" s="45"/>
      <c r="G100" s="47"/>
      <c r="H100" s="45"/>
      <c r="I100" s="36"/>
    </row>
    <row r="101" spans="4:9">
      <c r="D101" s="40"/>
      <c r="E101" s="66"/>
      <c r="F101" s="45"/>
      <c r="G101" s="47"/>
      <c r="H101" s="45"/>
      <c r="I101" s="36"/>
    </row>
    <row r="102" spans="4:9">
      <c r="D102" s="40"/>
      <c r="E102" s="66"/>
      <c r="F102" s="45"/>
      <c r="G102" s="47"/>
      <c r="H102" s="45"/>
      <c r="I102" s="36"/>
    </row>
    <row r="103" spans="4:9">
      <c r="D103" s="40"/>
      <c r="E103" s="66"/>
      <c r="F103" s="45"/>
      <c r="G103" s="47"/>
      <c r="H103" s="45"/>
      <c r="I103" s="36"/>
    </row>
    <row r="104" spans="4:9">
      <c r="D104" s="40"/>
      <c r="E104" s="66"/>
      <c r="F104" s="45"/>
      <c r="G104" s="47"/>
      <c r="H104" s="45"/>
      <c r="I104" s="36"/>
    </row>
    <row r="105" spans="4:9">
      <c r="D105" s="40"/>
      <c r="E105" s="66"/>
      <c r="F105" s="45"/>
      <c r="G105" s="47"/>
      <c r="H105" s="45"/>
      <c r="I105" s="36"/>
    </row>
    <row r="106" spans="4:9">
      <c r="D106" s="40"/>
      <c r="E106" s="66"/>
      <c r="F106" s="45"/>
      <c r="G106" s="47"/>
      <c r="H106" s="45"/>
      <c r="I106" s="36"/>
    </row>
    <row r="107" spans="4:9">
      <c r="D107" s="40"/>
      <c r="E107" s="66"/>
      <c r="F107" s="45"/>
      <c r="G107" s="47"/>
      <c r="H107" s="45"/>
      <c r="I107" s="36"/>
    </row>
    <row r="108" spans="4:9">
      <c r="D108" s="40"/>
      <c r="E108" s="66"/>
      <c r="F108" s="45"/>
      <c r="G108" s="47"/>
      <c r="H108" s="45"/>
      <c r="I108" s="36"/>
    </row>
    <row r="109" spans="4:9">
      <c r="D109" s="40"/>
      <c r="E109" s="66"/>
      <c r="F109" s="45"/>
      <c r="G109" s="47"/>
      <c r="H109" s="45"/>
      <c r="I109" s="36"/>
    </row>
    <row r="110" spans="4:9">
      <c r="D110" s="40"/>
      <c r="E110" s="66"/>
      <c r="F110" s="45"/>
      <c r="G110" s="47"/>
      <c r="H110" s="45"/>
      <c r="I110" s="36"/>
    </row>
    <row r="111" spans="4:9">
      <c r="D111" s="40"/>
      <c r="E111" s="66"/>
      <c r="F111" s="45"/>
      <c r="G111" s="47"/>
      <c r="H111" s="45"/>
      <c r="I111" s="36"/>
    </row>
    <row r="112" spans="4:9">
      <c r="D112" s="40"/>
      <c r="E112" s="66"/>
      <c r="F112" s="45"/>
      <c r="G112" s="47"/>
      <c r="H112" s="45"/>
      <c r="I112" s="36"/>
    </row>
    <row r="113" spans="4:9">
      <c r="D113" s="40"/>
      <c r="E113" s="66"/>
      <c r="F113" s="45"/>
      <c r="G113" s="47"/>
      <c r="H113" s="45"/>
      <c r="I113" s="36"/>
    </row>
    <row r="114" spans="4:9">
      <c r="D114" s="40"/>
      <c r="E114" s="66"/>
      <c r="F114" s="45"/>
      <c r="G114" s="47"/>
      <c r="H114" s="45"/>
      <c r="I114" s="36"/>
    </row>
    <row r="115" spans="4:9">
      <c r="D115" s="40"/>
      <c r="E115" s="66"/>
      <c r="F115" s="45"/>
      <c r="G115" s="47"/>
      <c r="H115" s="45"/>
      <c r="I115" s="36"/>
    </row>
    <row r="116" spans="4:9">
      <c r="D116" s="40"/>
      <c r="E116" s="66"/>
      <c r="F116" s="45"/>
      <c r="G116" s="47"/>
      <c r="H116" s="45"/>
      <c r="I116" s="36"/>
    </row>
    <row r="117" spans="4:9">
      <c r="D117" s="40"/>
      <c r="E117" s="66"/>
      <c r="F117" s="45"/>
      <c r="G117" s="47"/>
      <c r="H117" s="45"/>
      <c r="I117" s="36"/>
    </row>
    <row r="118" spans="4:9">
      <c r="D118" s="40"/>
      <c r="E118" s="66"/>
      <c r="F118" s="45"/>
      <c r="G118" s="47"/>
      <c r="H118" s="45"/>
      <c r="I118" s="36"/>
    </row>
    <row r="119" spans="4:9">
      <c r="D119" s="40"/>
      <c r="E119" s="66"/>
      <c r="F119" s="45"/>
      <c r="G119" s="47"/>
      <c r="H119" s="45"/>
      <c r="I119" s="36"/>
    </row>
    <row r="120" spans="4:9">
      <c r="D120" s="40"/>
      <c r="E120" s="66"/>
      <c r="F120" s="45"/>
      <c r="G120" s="47"/>
      <c r="H120" s="45"/>
      <c r="I120" s="36"/>
    </row>
    <row r="121" spans="4:9">
      <c r="D121" s="40"/>
      <c r="E121" s="66"/>
      <c r="F121" s="45"/>
      <c r="G121" s="47"/>
      <c r="H121" s="45"/>
      <c r="I121" s="36"/>
    </row>
    <row r="122" spans="4:9">
      <c r="D122" s="40"/>
      <c r="E122" s="66"/>
      <c r="F122" s="45"/>
      <c r="G122" s="47"/>
      <c r="H122" s="45"/>
      <c r="I122" s="36"/>
    </row>
    <row r="123" spans="4:9">
      <c r="D123" s="40"/>
      <c r="E123" s="66"/>
      <c r="F123" s="45"/>
      <c r="G123" s="47"/>
      <c r="H123" s="45"/>
      <c r="I123" s="36"/>
    </row>
    <row r="124" spans="4:9">
      <c r="D124" s="40"/>
      <c r="E124" s="66"/>
      <c r="F124" s="45"/>
      <c r="G124" s="47"/>
      <c r="H124" s="45"/>
      <c r="I124" s="36"/>
    </row>
    <row r="125" spans="4:9">
      <c r="D125" s="40"/>
      <c r="E125" s="66"/>
      <c r="F125" s="45"/>
      <c r="G125" s="47"/>
      <c r="H125" s="45"/>
      <c r="I125" s="36"/>
    </row>
    <row r="126" spans="4:9">
      <c r="D126" s="40"/>
      <c r="E126" s="66"/>
      <c r="F126" s="45"/>
      <c r="G126" s="47"/>
      <c r="H126" s="45"/>
      <c r="I126" s="36"/>
    </row>
    <row r="127" spans="4:9">
      <c r="D127" s="40"/>
      <c r="E127" s="66"/>
      <c r="F127" s="45"/>
      <c r="G127" s="47"/>
      <c r="H127" s="45"/>
      <c r="I127" s="36"/>
    </row>
    <row r="128" spans="4:9">
      <c r="D128" s="40"/>
      <c r="E128" s="66"/>
      <c r="F128" s="45"/>
      <c r="G128" s="47"/>
      <c r="H128" s="45"/>
      <c r="I128" s="36"/>
    </row>
    <row r="129" spans="4:9">
      <c r="D129" s="40"/>
      <c r="E129" s="66"/>
      <c r="F129" s="45"/>
      <c r="G129" s="47"/>
      <c r="H129" s="45"/>
      <c r="I129" s="36"/>
    </row>
    <row r="130" spans="4:9">
      <c r="D130" s="40"/>
      <c r="E130" s="66"/>
      <c r="F130" s="45"/>
      <c r="G130" s="47"/>
      <c r="H130" s="45"/>
      <c r="I130" s="36"/>
    </row>
    <row r="131" spans="4:9">
      <c r="D131" s="40"/>
      <c r="E131" s="66"/>
      <c r="F131" s="45"/>
      <c r="G131" s="47"/>
      <c r="H131" s="45"/>
      <c r="I131" s="36"/>
    </row>
    <row r="132" spans="4:9">
      <c r="D132" s="40"/>
      <c r="E132" s="66"/>
      <c r="F132" s="45"/>
      <c r="G132" s="47"/>
      <c r="H132" s="45"/>
      <c r="I132" s="36"/>
    </row>
    <row r="133" spans="4:9">
      <c r="D133" s="40"/>
      <c r="E133" s="66"/>
      <c r="F133" s="45"/>
      <c r="G133" s="47"/>
      <c r="H133" s="45"/>
      <c r="I133" s="36"/>
    </row>
    <row r="134" spans="4:9">
      <c r="D134" s="40"/>
      <c r="E134" s="66"/>
      <c r="F134" s="45"/>
      <c r="G134" s="47"/>
      <c r="H134" s="45"/>
      <c r="I134" s="36"/>
    </row>
    <row r="135" spans="4:9">
      <c r="D135" s="40"/>
      <c r="E135" s="66"/>
      <c r="F135" s="45"/>
      <c r="G135" s="47"/>
      <c r="H135" s="45"/>
      <c r="I135" s="36"/>
    </row>
    <row r="136" spans="4:9">
      <c r="D136" s="40"/>
      <c r="E136" s="66"/>
      <c r="F136" s="45"/>
      <c r="G136" s="47"/>
      <c r="H136" s="45"/>
      <c r="I136" s="36"/>
    </row>
    <row r="137" spans="4:9">
      <c r="D137" s="40"/>
      <c r="E137" s="66"/>
      <c r="F137" s="45"/>
      <c r="G137" s="47"/>
      <c r="H137" s="45"/>
      <c r="I137" s="36"/>
    </row>
    <row r="138" spans="4:9">
      <c r="D138" s="40"/>
      <c r="E138" s="66"/>
      <c r="F138" s="45"/>
      <c r="G138" s="47"/>
      <c r="H138" s="45"/>
      <c r="I138" s="36"/>
    </row>
    <row r="139" spans="4:9">
      <c r="D139" s="40"/>
      <c r="E139" s="66"/>
      <c r="F139" s="45"/>
      <c r="G139" s="47"/>
      <c r="H139" s="45"/>
      <c r="I139" s="36"/>
    </row>
    <row r="140" spans="4:9">
      <c r="D140" s="40"/>
      <c r="E140" s="66"/>
      <c r="F140" s="45"/>
      <c r="G140" s="47"/>
      <c r="H140" s="45"/>
      <c r="I140" s="36"/>
    </row>
    <row r="141" spans="4:9">
      <c r="D141" s="40"/>
      <c r="E141" s="66"/>
      <c r="F141" s="45"/>
      <c r="G141" s="47"/>
      <c r="H141" s="45"/>
      <c r="I141" s="36"/>
    </row>
    <row r="142" spans="4:9">
      <c r="D142" s="40"/>
      <c r="E142" s="66"/>
      <c r="F142" s="45"/>
      <c r="G142" s="47"/>
      <c r="H142" s="45"/>
      <c r="I142" s="36"/>
    </row>
    <row r="143" spans="4:9">
      <c r="D143" s="40"/>
      <c r="E143" s="66"/>
      <c r="F143" s="45"/>
      <c r="G143" s="47"/>
      <c r="H143" s="45"/>
      <c r="I143" s="36"/>
    </row>
    <row r="144" spans="4:9">
      <c r="D144" s="40"/>
      <c r="E144" s="66"/>
      <c r="F144" s="45"/>
      <c r="G144" s="47"/>
      <c r="H144" s="45"/>
      <c r="I144" s="36"/>
    </row>
    <row r="145" spans="4:9">
      <c r="D145" s="40"/>
      <c r="E145" s="66"/>
      <c r="F145" s="45"/>
      <c r="G145" s="47"/>
      <c r="H145" s="45"/>
      <c r="I145" s="36"/>
    </row>
    <row r="146" spans="4:9">
      <c r="D146" s="40"/>
      <c r="E146" s="66"/>
      <c r="F146" s="45"/>
      <c r="G146" s="47"/>
      <c r="H146" s="45"/>
      <c r="I146" s="36"/>
    </row>
    <row r="147" spans="4:9">
      <c r="D147" s="40"/>
      <c r="E147" s="66"/>
      <c r="F147" s="45"/>
      <c r="G147" s="47"/>
      <c r="H147" s="45"/>
      <c r="I147" s="36"/>
    </row>
    <row r="148" spans="4:9">
      <c r="D148" s="40"/>
      <c r="E148" s="66"/>
      <c r="F148" s="45"/>
      <c r="G148" s="47"/>
      <c r="H148" s="45"/>
      <c r="I148" s="36"/>
    </row>
    <row r="149" spans="4:9">
      <c r="D149" s="40"/>
      <c r="E149" s="66"/>
      <c r="F149" s="45"/>
      <c r="G149" s="47"/>
      <c r="H149" s="45"/>
      <c r="I149" s="36"/>
    </row>
    <row r="150" spans="4:9">
      <c r="D150" s="40"/>
      <c r="E150" s="66"/>
      <c r="F150" s="45"/>
      <c r="G150" s="47"/>
      <c r="H150" s="45"/>
      <c r="I150" s="36"/>
    </row>
    <row r="151" spans="4:9">
      <c r="D151" s="40"/>
      <c r="E151" s="66"/>
      <c r="F151" s="45"/>
      <c r="G151" s="47"/>
      <c r="H151" s="45"/>
      <c r="I151" s="36"/>
    </row>
    <row r="152" spans="4:9">
      <c r="D152" s="40"/>
      <c r="E152" s="66"/>
      <c r="F152" s="45"/>
      <c r="G152" s="47"/>
      <c r="H152" s="45"/>
      <c r="I152" s="36"/>
    </row>
    <row r="153" spans="4:9">
      <c r="D153" s="40"/>
      <c r="E153" s="66"/>
      <c r="F153" s="45"/>
      <c r="G153" s="47"/>
      <c r="H153" s="45"/>
      <c r="I153" s="36"/>
    </row>
    <row r="154" spans="4:9">
      <c r="D154" s="40"/>
      <c r="E154" s="66"/>
      <c r="F154" s="45"/>
      <c r="G154" s="47"/>
      <c r="H154" s="45"/>
      <c r="I154" s="36"/>
    </row>
    <row r="155" spans="4:9">
      <c r="D155" s="40"/>
      <c r="E155" s="66"/>
      <c r="F155" s="45"/>
      <c r="G155" s="47"/>
      <c r="H155" s="45"/>
      <c r="I155" s="36"/>
    </row>
    <row r="156" spans="4:9">
      <c r="D156" s="40"/>
      <c r="E156" s="66"/>
      <c r="F156" s="45"/>
      <c r="G156" s="47"/>
      <c r="H156" s="45"/>
      <c r="I156" s="36"/>
    </row>
    <row r="157" spans="4:9">
      <c r="D157" s="40"/>
      <c r="E157" s="66"/>
      <c r="F157" s="45"/>
      <c r="G157" s="47"/>
      <c r="H157" s="45"/>
      <c r="I157" s="36"/>
    </row>
    <row r="158" spans="4:9">
      <c r="D158" s="40"/>
      <c r="E158" s="66"/>
      <c r="F158" s="45"/>
      <c r="G158" s="47"/>
      <c r="H158" s="45"/>
      <c r="I158" s="36"/>
    </row>
    <row r="159" spans="4:9">
      <c r="D159" s="40"/>
      <c r="E159" s="66"/>
      <c r="F159" s="45"/>
      <c r="G159" s="47"/>
      <c r="H159" s="45"/>
      <c r="I159" s="36"/>
    </row>
    <row r="160" spans="4:9">
      <c r="D160" s="40"/>
      <c r="E160" s="66"/>
      <c r="F160" s="45"/>
      <c r="G160" s="47"/>
      <c r="H160" s="45"/>
      <c r="I160" s="36"/>
    </row>
    <row r="161" spans="4:9">
      <c r="D161" s="40"/>
      <c r="E161" s="66"/>
      <c r="F161" s="45"/>
      <c r="G161" s="47"/>
      <c r="H161" s="45"/>
      <c r="I161" s="36"/>
    </row>
    <row r="162" spans="4:9">
      <c r="D162" s="40"/>
      <c r="E162" s="66"/>
      <c r="F162" s="45"/>
      <c r="G162" s="47"/>
      <c r="H162" s="45"/>
      <c r="I162" s="36"/>
    </row>
    <row r="163" spans="4:9">
      <c r="D163" s="40"/>
      <c r="E163" s="66"/>
      <c r="F163" s="45"/>
      <c r="G163" s="47"/>
      <c r="H163" s="45"/>
      <c r="I163" s="36"/>
    </row>
    <row r="164" spans="4:9">
      <c r="D164" s="40"/>
      <c r="E164" s="66"/>
      <c r="F164" s="45"/>
      <c r="G164" s="47"/>
      <c r="H164" s="45"/>
      <c r="I164" s="36"/>
    </row>
    <row r="165" spans="4:9">
      <c r="D165" s="40"/>
      <c r="E165" s="66"/>
      <c r="F165" s="45"/>
      <c r="G165" s="47"/>
      <c r="H165" s="45"/>
      <c r="I165" s="36"/>
    </row>
    <row r="166" spans="4:9">
      <c r="D166" s="40"/>
      <c r="E166" s="66"/>
      <c r="F166" s="45"/>
      <c r="G166" s="47"/>
      <c r="H166" s="45"/>
      <c r="I166" s="36"/>
    </row>
    <row r="167" spans="4:9">
      <c r="D167" s="40"/>
      <c r="E167" s="66"/>
      <c r="F167" s="45"/>
      <c r="G167" s="47"/>
      <c r="H167" s="45"/>
      <c r="I167" s="36"/>
    </row>
    <row r="168" spans="4:9">
      <c r="D168" s="40"/>
      <c r="E168" s="66"/>
      <c r="F168" s="45"/>
      <c r="G168" s="47"/>
      <c r="H168" s="45"/>
      <c r="I168" s="36"/>
    </row>
    <row r="169" spans="4:9">
      <c r="D169" s="40"/>
      <c r="E169" s="66"/>
      <c r="F169" s="45"/>
      <c r="G169" s="47"/>
      <c r="H169" s="45"/>
      <c r="I169" s="36"/>
    </row>
    <row r="170" spans="4:9">
      <c r="D170" s="40"/>
      <c r="E170" s="66"/>
      <c r="F170" s="45"/>
      <c r="G170" s="47"/>
      <c r="H170" s="45"/>
      <c r="I170" s="36"/>
    </row>
    <row r="171" spans="4:9">
      <c r="D171" s="40"/>
      <c r="E171" s="66"/>
      <c r="F171" s="45"/>
      <c r="G171" s="47"/>
      <c r="H171" s="45"/>
      <c r="I171" s="36"/>
    </row>
    <row r="172" spans="4:9">
      <c r="D172" s="40"/>
      <c r="E172" s="66"/>
      <c r="F172" s="45"/>
      <c r="G172" s="47"/>
      <c r="H172" s="45"/>
      <c r="I172" s="36"/>
    </row>
    <row r="173" spans="4:9">
      <c r="D173" s="40"/>
      <c r="E173" s="66"/>
      <c r="F173" s="45"/>
      <c r="G173" s="47"/>
      <c r="H173" s="45"/>
      <c r="I173" s="36"/>
    </row>
    <row r="174" spans="4:9">
      <c r="D174" s="40"/>
      <c r="E174" s="66"/>
      <c r="F174" s="45"/>
      <c r="G174" s="47"/>
      <c r="H174" s="45"/>
      <c r="I174" s="36"/>
    </row>
    <row r="175" spans="4:9">
      <c r="D175" s="40"/>
      <c r="E175" s="66"/>
      <c r="F175" s="45"/>
      <c r="G175" s="47"/>
      <c r="H175" s="45"/>
      <c r="I175" s="36"/>
    </row>
    <row r="176" spans="4:9">
      <c r="D176" s="40"/>
      <c r="E176" s="66"/>
      <c r="F176" s="45"/>
      <c r="G176" s="47"/>
      <c r="H176" s="45"/>
      <c r="I176" s="36"/>
    </row>
    <row r="177" spans="4:9">
      <c r="D177" s="40"/>
      <c r="E177" s="66"/>
      <c r="F177" s="45"/>
      <c r="G177" s="47"/>
      <c r="H177" s="45"/>
      <c r="I177" s="36"/>
    </row>
    <row r="178" spans="4:9">
      <c r="D178" s="40"/>
      <c r="E178" s="66"/>
      <c r="F178" s="45"/>
      <c r="G178" s="47"/>
      <c r="H178" s="45"/>
      <c r="I178" s="36"/>
    </row>
    <row r="179" spans="4:9">
      <c r="D179" s="40"/>
      <c r="E179" s="66"/>
      <c r="F179" s="45"/>
      <c r="G179" s="47"/>
      <c r="H179" s="45"/>
      <c r="I179" s="36"/>
    </row>
    <row r="180" spans="4:9">
      <c r="D180" s="40"/>
      <c r="E180" s="66"/>
      <c r="F180" s="45"/>
      <c r="G180" s="47"/>
      <c r="H180" s="45"/>
      <c r="I180" s="36"/>
    </row>
    <row r="181" spans="4:9">
      <c r="D181" s="40"/>
      <c r="E181" s="66"/>
      <c r="F181" s="45"/>
      <c r="G181" s="47"/>
      <c r="H181" s="45"/>
      <c r="I181" s="36"/>
    </row>
    <row r="182" spans="4:9">
      <c r="D182" s="40"/>
      <c r="E182" s="66"/>
      <c r="F182" s="45"/>
      <c r="G182" s="47"/>
      <c r="H182" s="45"/>
      <c r="I182" s="36"/>
    </row>
    <row r="183" spans="4:9">
      <c r="D183" s="40"/>
      <c r="E183" s="66"/>
      <c r="F183" s="45"/>
      <c r="G183" s="47"/>
      <c r="H183" s="45"/>
      <c r="I183" s="36"/>
    </row>
    <row r="184" spans="4:9">
      <c r="D184" s="40"/>
      <c r="E184" s="66"/>
      <c r="F184" s="45"/>
      <c r="G184" s="47"/>
      <c r="H184" s="45"/>
      <c r="I184" s="36"/>
    </row>
    <row r="185" spans="4:9">
      <c r="D185" s="40"/>
      <c r="E185" s="66"/>
      <c r="F185" s="45"/>
      <c r="G185" s="47"/>
      <c r="H185" s="45"/>
      <c r="I185" s="36"/>
    </row>
    <row r="186" spans="4:9">
      <c r="D186" s="40"/>
      <c r="E186" s="66"/>
      <c r="F186" s="45"/>
      <c r="G186" s="47"/>
      <c r="H186" s="45"/>
      <c r="I186" s="36"/>
    </row>
    <row r="187" spans="4:9">
      <c r="D187" s="40"/>
      <c r="E187" s="66"/>
      <c r="F187" s="45"/>
      <c r="G187" s="47"/>
      <c r="H187" s="45"/>
      <c r="I187" s="36"/>
    </row>
    <row r="188" spans="4:9">
      <c r="D188" s="40"/>
      <c r="E188" s="66"/>
      <c r="F188" s="45"/>
      <c r="G188" s="47"/>
      <c r="H188" s="45"/>
      <c r="I188" s="36"/>
    </row>
    <row r="189" spans="4:9">
      <c r="D189" s="40"/>
      <c r="E189" s="66"/>
      <c r="F189" s="45"/>
      <c r="G189" s="47"/>
      <c r="H189" s="45"/>
      <c r="I189" s="36"/>
    </row>
    <row r="190" spans="4:9">
      <c r="D190" s="40"/>
      <c r="E190" s="66"/>
      <c r="F190" s="45"/>
      <c r="G190" s="47"/>
      <c r="H190" s="45"/>
      <c r="I190" s="36"/>
    </row>
    <row r="191" spans="4:9">
      <c r="D191" s="40"/>
      <c r="E191" s="66"/>
      <c r="F191" s="45"/>
      <c r="G191" s="47"/>
      <c r="H191" s="45"/>
      <c r="I191" s="36"/>
    </row>
    <row r="192" spans="4:9">
      <c r="D192" s="40"/>
      <c r="E192" s="66"/>
      <c r="F192" s="45"/>
      <c r="G192" s="47"/>
      <c r="H192" s="45"/>
      <c r="I192" s="36"/>
    </row>
    <row r="193" spans="4:9">
      <c r="D193" s="40"/>
      <c r="E193" s="66"/>
      <c r="F193" s="45"/>
      <c r="G193" s="47"/>
      <c r="H193" s="45"/>
      <c r="I193" s="36"/>
    </row>
    <row r="194" spans="4:9">
      <c r="D194" s="40"/>
      <c r="E194" s="66"/>
      <c r="F194" s="45"/>
      <c r="G194" s="47"/>
      <c r="H194" s="45"/>
      <c r="I194" s="36"/>
    </row>
    <row r="195" spans="4:9">
      <c r="D195" s="40"/>
      <c r="E195" s="66"/>
      <c r="F195" s="45"/>
      <c r="G195" s="47"/>
      <c r="H195" s="45"/>
      <c r="I195" s="36"/>
    </row>
    <row r="196" spans="4:9">
      <c r="D196" s="40"/>
      <c r="E196" s="66"/>
      <c r="F196" s="45"/>
      <c r="G196" s="47"/>
      <c r="H196" s="45"/>
      <c r="I196" s="36"/>
    </row>
    <row r="197" spans="4:9">
      <c r="D197" s="40"/>
      <c r="E197" s="66"/>
      <c r="F197" s="45"/>
      <c r="G197" s="47"/>
      <c r="H197" s="45"/>
      <c r="I197" s="36"/>
    </row>
    <row r="198" spans="4:9">
      <c r="D198" s="40"/>
      <c r="E198" s="66"/>
      <c r="F198" s="45"/>
      <c r="G198" s="47"/>
      <c r="H198" s="45"/>
      <c r="I198" s="36"/>
    </row>
    <row r="199" spans="4:9">
      <c r="D199" s="40"/>
      <c r="E199" s="66"/>
      <c r="F199" s="45"/>
      <c r="G199" s="47"/>
      <c r="H199" s="45"/>
      <c r="I199" s="36"/>
    </row>
    <row r="200" spans="4:9">
      <c r="D200" s="40"/>
      <c r="E200" s="66"/>
      <c r="F200" s="45"/>
      <c r="G200" s="47"/>
      <c r="H200" s="45"/>
      <c r="I200" s="36"/>
    </row>
    <row r="201" spans="4:9">
      <c r="D201" s="40"/>
      <c r="E201" s="66"/>
      <c r="F201" s="45"/>
      <c r="G201" s="47"/>
      <c r="H201" s="45"/>
      <c r="I201" s="36"/>
    </row>
    <row r="202" spans="4:9">
      <c r="D202" s="40"/>
      <c r="E202" s="66"/>
      <c r="F202" s="45"/>
      <c r="G202" s="47"/>
      <c r="H202" s="45"/>
      <c r="I202" s="36"/>
    </row>
    <row r="203" spans="4:9">
      <c r="D203" s="40"/>
      <c r="E203" s="66"/>
      <c r="F203" s="45"/>
      <c r="G203" s="47"/>
      <c r="H203" s="45"/>
      <c r="I203" s="36"/>
    </row>
    <row r="204" spans="4:9">
      <c r="D204" s="40"/>
      <c r="E204" s="66"/>
      <c r="F204" s="45"/>
      <c r="G204" s="47"/>
      <c r="H204" s="45"/>
      <c r="I204" s="36"/>
    </row>
    <row r="205" spans="4:9">
      <c r="D205" s="40"/>
      <c r="E205" s="66"/>
      <c r="F205" s="45"/>
      <c r="G205" s="47"/>
      <c r="H205" s="45"/>
      <c r="I205" s="36"/>
    </row>
    <row r="206" spans="4:9">
      <c r="D206" s="40"/>
      <c r="E206" s="66"/>
      <c r="F206" s="45"/>
      <c r="G206" s="47"/>
      <c r="H206" s="45"/>
      <c r="I206" s="36"/>
    </row>
    <row r="207" spans="4:9">
      <c r="D207" s="40"/>
      <c r="E207" s="66"/>
      <c r="F207" s="45"/>
      <c r="G207" s="47"/>
      <c r="H207" s="45"/>
      <c r="I207" s="36"/>
    </row>
    <row r="208" spans="4:9">
      <c r="D208" s="40"/>
      <c r="E208" s="66"/>
      <c r="F208" s="45"/>
      <c r="G208" s="47"/>
      <c r="H208" s="45"/>
      <c r="I208" s="36"/>
    </row>
    <row r="209" spans="4:9">
      <c r="D209" s="40"/>
      <c r="E209" s="66"/>
      <c r="F209" s="45"/>
      <c r="G209" s="47"/>
      <c r="H209" s="45"/>
      <c r="I209" s="36"/>
    </row>
    <row r="210" spans="4:9">
      <c r="D210" s="40"/>
      <c r="E210" s="66"/>
      <c r="F210" s="45"/>
      <c r="G210" s="47"/>
      <c r="H210" s="45"/>
      <c r="I210" s="36"/>
    </row>
    <row r="211" spans="4:9">
      <c r="D211" s="40"/>
      <c r="E211" s="66"/>
      <c r="F211" s="45"/>
      <c r="G211" s="47"/>
      <c r="H211" s="45"/>
      <c r="I211" s="36"/>
    </row>
    <row r="212" spans="4:9">
      <c r="D212" s="40"/>
      <c r="E212" s="66"/>
      <c r="F212" s="45"/>
      <c r="G212" s="47"/>
      <c r="H212" s="45"/>
      <c r="I212" s="36"/>
    </row>
    <row r="213" spans="4:9">
      <c r="D213" s="40"/>
      <c r="E213" s="66"/>
      <c r="F213" s="45"/>
      <c r="G213" s="47"/>
      <c r="H213" s="45"/>
      <c r="I213" s="36"/>
    </row>
    <row r="214" spans="4:9">
      <c r="D214" s="40"/>
      <c r="E214" s="66"/>
      <c r="F214" s="45"/>
      <c r="G214" s="47"/>
      <c r="H214" s="45"/>
      <c r="I214" s="36"/>
    </row>
    <row r="215" spans="4:9">
      <c r="D215" s="40"/>
      <c r="E215" s="66"/>
      <c r="F215" s="45"/>
      <c r="G215" s="47"/>
      <c r="H215" s="45"/>
      <c r="I215" s="36"/>
    </row>
    <row r="216" spans="4:9">
      <c r="D216" s="40"/>
      <c r="E216" s="66"/>
      <c r="F216" s="45"/>
      <c r="G216" s="47"/>
      <c r="H216" s="45"/>
      <c r="I216" s="36"/>
    </row>
    <row r="217" spans="4:9">
      <c r="D217" s="40"/>
      <c r="E217" s="66"/>
      <c r="F217" s="45"/>
      <c r="G217" s="47"/>
      <c r="H217" s="45"/>
      <c r="I217" s="36"/>
    </row>
    <row r="218" spans="4:9">
      <c r="D218" s="40"/>
      <c r="E218" s="66"/>
      <c r="F218" s="45"/>
      <c r="G218" s="47"/>
      <c r="H218" s="45"/>
      <c r="I218" s="36"/>
    </row>
    <row r="219" spans="4:9">
      <c r="D219" s="40"/>
      <c r="E219" s="66"/>
      <c r="F219" s="45"/>
      <c r="G219" s="47"/>
      <c r="H219" s="45"/>
      <c r="I219" s="36"/>
    </row>
    <row r="220" spans="4:9">
      <c r="D220" s="40"/>
      <c r="E220" s="66"/>
      <c r="F220" s="45"/>
      <c r="G220" s="47"/>
      <c r="H220" s="45"/>
      <c r="I220" s="36"/>
    </row>
    <row r="221" spans="4:9">
      <c r="D221" s="40"/>
      <c r="E221" s="66"/>
      <c r="F221" s="45"/>
      <c r="G221" s="47"/>
      <c r="H221" s="45"/>
      <c r="I221" s="36"/>
    </row>
    <row r="222" spans="4:9">
      <c r="D222" s="40"/>
      <c r="E222" s="66"/>
      <c r="F222" s="45"/>
      <c r="G222" s="47"/>
      <c r="H222" s="45"/>
      <c r="I222" s="36"/>
    </row>
    <row r="223" spans="4:9">
      <c r="D223" s="40"/>
      <c r="E223" s="66"/>
      <c r="F223" s="45"/>
      <c r="G223" s="47"/>
      <c r="H223" s="45"/>
      <c r="I223" s="36"/>
    </row>
    <row r="224" spans="4:9">
      <c r="D224" s="40"/>
      <c r="E224" s="66"/>
      <c r="F224" s="45"/>
      <c r="G224" s="47"/>
      <c r="H224" s="45"/>
      <c r="I224" s="36"/>
    </row>
    <row r="225" spans="4:9">
      <c r="D225" s="40"/>
      <c r="E225" s="66"/>
      <c r="F225" s="45"/>
      <c r="G225" s="47"/>
      <c r="H225" s="45"/>
      <c r="I225" s="36"/>
    </row>
    <row r="226" spans="4:9">
      <c r="D226" s="40"/>
      <c r="E226" s="66"/>
      <c r="F226" s="45"/>
      <c r="G226" s="47"/>
      <c r="H226" s="45"/>
      <c r="I226" s="36"/>
    </row>
    <row r="227" spans="4:9">
      <c r="D227" s="40"/>
      <c r="E227" s="66"/>
      <c r="F227" s="45"/>
      <c r="G227" s="47"/>
      <c r="H227" s="45"/>
      <c r="I227" s="36"/>
    </row>
    <row r="228" spans="4:9">
      <c r="D228" s="40"/>
      <c r="E228" s="66"/>
      <c r="F228" s="45"/>
      <c r="G228" s="47"/>
      <c r="H228" s="45"/>
      <c r="I228" s="36"/>
    </row>
    <row r="229" spans="4:9">
      <c r="D229" s="40"/>
      <c r="E229" s="66"/>
      <c r="F229" s="45"/>
      <c r="G229" s="47"/>
      <c r="H229" s="45"/>
      <c r="I229" s="36"/>
    </row>
    <row r="230" spans="4:9">
      <c r="D230" s="40"/>
      <c r="E230" s="66"/>
      <c r="F230" s="45"/>
      <c r="G230" s="47"/>
      <c r="H230" s="45"/>
      <c r="I230" s="36"/>
    </row>
    <row r="231" spans="4:9">
      <c r="D231" s="40"/>
      <c r="E231" s="66"/>
      <c r="F231" s="45"/>
      <c r="G231" s="47"/>
      <c r="H231" s="45"/>
      <c r="I231" s="36"/>
    </row>
    <row r="232" spans="4:9">
      <c r="D232" s="40"/>
      <c r="E232" s="66"/>
      <c r="F232" s="45"/>
      <c r="G232" s="47"/>
      <c r="H232" s="45"/>
      <c r="I232" s="36"/>
    </row>
    <row r="233" spans="4:9">
      <c r="D233" s="40"/>
      <c r="E233" s="66"/>
      <c r="F233" s="45"/>
      <c r="G233" s="47"/>
      <c r="H233" s="45"/>
      <c r="I233" s="36"/>
    </row>
    <row r="234" spans="4:9">
      <c r="D234" s="40"/>
      <c r="E234" s="66"/>
      <c r="F234" s="45"/>
      <c r="G234" s="47"/>
      <c r="H234" s="45"/>
      <c r="I234" s="36"/>
    </row>
    <row r="235" spans="4:9">
      <c r="D235" s="40"/>
      <c r="E235" s="66"/>
      <c r="F235" s="45"/>
      <c r="G235" s="47"/>
      <c r="H235" s="45"/>
      <c r="I235" s="36"/>
    </row>
    <row r="236" spans="4:9">
      <c r="D236" s="40"/>
      <c r="E236" s="66"/>
      <c r="F236" s="45"/>
      <c r="G236" s="47"/>
      <c r="H236" s="45"/>
      <c r="I236" s="36"/>
    </row>
    <row r="237" spans="4:9">
      <c r="D237" s="40"/>
      <c r="E237" s="66"/>
      <c r="F237" s="45"/>
      <c r="G237" s="47"/>
      <c r="H237" s="45"/>
      <c r="I237" s="36"/>
    </row>
    <row r="238" spans="4:9">
      <c r="D238" s="40"/>
      <c r="E238" s="66"/>
      <c r="F238" s="45"/>
      <c r="G238" s="47"/>
      <c r="H238" s="45"/>
      <c r="I238" s="36"/>
    </row>
    <row r="239" spans="4:9">
      <c r="D239" s="40"/>
      <c r="E239" s="66"/>
      <c r="F239" s="45"/>
      <c r="G239" s="47"/>
      <c r="H239" s="45"/>
      <c r="I239" s="36"/>
    </row>
    <row r="240" spans="4:9">
      <c r="D240" s="40"/>
      <c r="E240" s="66"/>
      <c r="F240" s="45"/>
      <c r="G240" s="47"/>
      <c r="H240" s="45"/>
      <c r="I240" s="36"/>
    </row>
    <row r="241" spans="4:9">
      <c r="D241" s="40"/>
      <c r="E241" s="66"/>
      <c r="F241" s="45"/>
      <c r="G241" s="47"/>
      <c r="H241" s="45"/>
      <c r="I241" s="36"/>
    </row>
    <row r="242" spans="4:9">
      <c r="D242" s="40"/>
      <c r="E242" s="66"/>
      <c r="F242" s="45"/>
      <c r="G242" s="47"/>
      <c r="H242" s="45"/>
      <c r="I242" s="36"/>
    </row>
    <row r="243" spans="4:9">
      <c r="D243" s="40"/>
      <c r="E243" s="66"/>
      <c r="F243" s="45"/>
      <c r="G243" s="47"/>
      <c r="H243" s="45"/>
      <c r="I243" s="36"/>
    </row>
    <row r="244" spans="4:9">
      <c r="D244" s="40"/>
      <c r="E244" s="66"/>
      <c r="F244" s="45"/>
      <c r="G244" s="47"/>
      <c r="H244" s="45"/>
      <c r="I244" s="36"/>
    </row>
    <row r="245" spans="4:9">
      <c r="D245" s="40"/>
      <c r="E245" s="66"/>
      <c r="F245" s="45"/>
      <c r="G245" s="47"/>
      <c r="H245" s="45"/>
      <c r="I245" s="36"/>
    </row>
    <row r="246" spans="4:9">
      <c r="D246" s="40"/>
      <c r="E246" s="66"/>
      <c r="F246" s="45"/>
      <c r="G246" s="47"/>
      <c r="H246" s="45"/>
      <c r="I246" s="36"/>
    </row>
    <row r="247" spans="4:9">
      <c r="D247" s="40"/>
      <c r="E247" s="66"/>
      <c r="F247" s="45"/>
      <c r="G247" s="47"/>
      <c r="H247" s="45"/>
      <c r="I247" s="36"/>
    </row>
    <row r="248" spans="4:9">
      <c r="D248" s="40"/>
      <c r="E248" s="66"/>
      <c r="F248" s="45"/>
      <c r="G248" s="47"/>
      <c r="H248" s="45"/>
      <c r="I248" s="36"/>
    </row>
    <row r="249" spans="4:9">
      <c r="D249" s="40"/>
      <c r="E249" s="66"/>
      <c r="F249" s="45"/>
      <c r="G249" s="47"/>
      <c r="H249" s="45"/>
      <c r="I249" s="36"/>
    </row>
    <row r="250" spans="4:9">
      <c r="D250" s="40"/>
      <c r="E250" s="66"/>
      <c r="F250" s="45"/>
      <c r="G250" s="47"/>
      <c r="H250" s="45"/>
      <c r="I250" s="36"/>
    </row>
    <row r="251" spans="4:9">
      <c r="D251" s="40"/>
      <c r="E251" s="66"/>
      <c r="F251" s="45"/>
      <c r="G251" s="47"/>
      <c r="H251" s="45"/>
      <c r="I251" s="36"/>
    </row>
    <row r="252" spans="4:9">
      <c r="D252" s="40"/>
      <c r="E252" s="66"/>
      <c r="F252" s="45"/>
      <c r="G252" s="47"/>
      <c r="H252" s="45"/>
      <c r="I252" s="36"/>
    </row>
    <row r="253" spans="4:9">
      <c r="D253" s="40"/>
      <c r="E253" s="66"/>
      <c r="F253" s="45"/>
      <c r="G253" s="47"/>
      <c r="H253" s="45"/>
      <c r="I253" s="36"/>
    </row>
    <row r="254" spans="4:9">
      <c r="D254" s="40"/>
      <c r="E254" s="66"/>
      <c r="F254" s="45"/>
      <c r="G254" s="47"/>
      <c r="H254" s="45"/>
      <c r="I254" s="36"/>
    </row>
    <row r="255" spans="4:9">
      <c r="D255" s="40"/>
      <c r="E255" s="66"/>
      <c r="F255" s="45"/>
      <c r="G255" s="47"/>
      <c r="H255" s="45"/>
      <c r="I255" s="36"/>
    </row>
    <row r="256" spans="4:9">
      <c r="D256" s="40"/>
      <c r="E256" s="66"/>
      <c r="F256" s="45"/>
      <c r="G256" s="47"/>
      <c r="H256" s="45"/>
      <c r="I256" s="36"/>
    </row>
    <row r="257" spans="4:9">
      <c r="D257" s="40"/>
      <c r="E257" s="66"/>
      <c r="F257" s="45"/>
      <c r="G257" s="47"/>
      <c r="H257" s="45"/>
      <c r="I257" s="36"/>
    </row>
    <row r="258" spans="4:9">
      <c r="D258" s="40"/>
      <c r="E258" s="66"/>
      <c r="F258" s="45"/>
      <c r="G258" s="47"/>
      <c r="H258" s="45"/>
      <c r="I258" s="36"/>
    </row>
    <row r="259" spans="4:9">
      <c r="D259" s="40"/>
      <c r="E259" s="66"/>
      <c r="F259" s="45"/>
      <c r="G259" s="47"/>
      <c r="H259" s="45"/>
      <c r="I259" s="36"/>
    </row>
    <row r="260" spans="4:9">
      <c r="D260" s="40"/>
      <c r="E260" s="66"/>
      <c r="F260" s="45"/>
      <c r="G260" s="47"/>
      <c r="H260" s="45"/>
      <c r="I260" s="36"/>
    </row>
    <row r="261" spans="4:9">
      <c r="D261" s="40"/>
      <c r="E261" s="66"/>
      <c r="F261" s="45"/>
      <c r="G261" s="47"/>
      <c r="H261" s="45"/>
      <c r="I261" s="36"/>
    </row>
    <row r="262" spans="4:9">
      <c r="D262" s="40"/>
      <c r="E262" s="66"/>
      <c r="F262" s="45"/>
      <c r="G262" s="47"/>
      <c r="H262" s="45"/>
      <c r="I262" s="36"/>
    </row>
    <row r="263" spans="4:9">
      <c r="D263" s="40"/>
      <c r="E263" s="66"/>
      <c r="F263" s="45"/>
      <c r="G263" s="47"/>
      <c r="H263" s="45"/>
      <c r="I263" s="36"/>
    </row>
    <row r="264" spans="4:9">
      <c r="D264" s="40"/>
      <c r="E264" s="66"/>
      <c r="F264" s="45"/>
      <c r="G264" s="47"/>
      <c r="H264" s="45"/>
      <c r="I264" s="36"/>
    </row>
    <row r="265" spans="4:9">
      <c r="D265" s="40"/>
      <c r="E265" s="66"/>
      <c r="F265" s="45"/>
      <c r="G265" s="47"/>
      <c r="H265" s="45"/>
      <c r="I265" s="36"/>
    </row>
    <row r="266" spans="4:9">
      <c r="D266" s="40"/>
      <c r="E266" s="66"/>
      <c r="F266" s="45"/>
      <c r="G266" s="47"/>
      <c r="H266" s="45"/>
      <c r="I266" s="36"/>
    </row>
    <row r="267" spans="4:9">
      <c r="D267" s="40"/>
      <c r="E267" s="66"/>
      <c r="F267" s="45"/>
      <c r="G267" s="47"/>
      <c r="H267" s="45"/>
      <c r="I267" s="36"/>
    </row>
    <row r="268" spans="4:9">
      <c r="D268" s="40"/>
      <c r="E268" s="66"/>
      <c r="F268" s="45"/>
      <c r="G268" s="47"/>
      <c r="H268" s="45"/>
      <c r="I268" s="36"/>
    </row>
    <row r="269" spans="4:9">
      <c r="D269" s="40"/>
      <c r="E269" s="66"/>
      <c r="F269" s="45"/>
      <c r="G269" s="47"/>
      <c r="H269" s="45"/>
      <c r="I269" s="36"/>
    </row>
    <row r="270" spans="4:9">
      <c r="D270" s="40"/>
      <c r="E270" s="66"/>
      <c r="F270" s="45"/>
      <c r="G270" s="47"/>
      <c r="H270" s="45"/>
      <c r="I270" s="36"/>
    </row>
    <row r="271" spans="4:9">
      <c r="D271" s="40"/>
      <c r="E271" s="66"/>
      <c r="F271" s="45"/>
      <c r="G271" s="47"/>
      <c r="H271" s="45"/>
      <c r="I271" s="36"/>
    </row>
    <row r="272" spans="4:9">
      <c r="D272" s="40"/>
      <c r="E272" s="66"/>
      <c r="F272" s="45"/>
      <c r="G272" s="47"/>
      <c r="H272" s="45"/>
      <c r="I272" s="36"/>
    </row>
    <row r="273" spans="4:9">
      <c r="D273" s="40"/>
      <c r="E273" s="66"/>
      <c r="F273" s="45"/>
      <c r="G273" s="47"/>
      <c r="H273" s="45"/>
      <c r="I273" s="36"/>
    </row>
    <row r="274" spans="4:9">
      <c r="D274" s="40"/>
      <c r="E274" s="66"/>
      <c r="F274" s="45"/>
      <c r="G274" s="47"/>
      <c r="H274" s="45"/>
      <c r="I274" s="36"/>
    </row>
    <row r="275" spans="4:9">
      <c r="D275" s="40"/>
      <c r="E275" s="66"/>
      <c r="F275" s="45"/>
      <c r="G275" s="47"/>
      <c r="H275" s="45"/>
      <c r="I275" s="36"/>
    </row>
    <row r="276" spans="4:9">
      <c r="D276" s="40"/>
      <c r="E276" s="66"/>
      <c r="F276" s="45"/>
      <c r="G276" s="47"/>
      <c r="H276" s="45"/>
      <c r="I276" s="36"/>
    </row>
    <row r="277" spans="4:9">
      <c r="D277" s="40"/>
      <c r="E277" s="66"/>
      <c r="F277" s="45"/>
      <c r="G277" s="47"/>
      <c r="H277" s="45"/>
      <c r="I277" s="36"/>
    </row>
    <row r="278" spans="4:9">
      <c r="D278" s="40"/>
      <c r="E278" s="66"/>
      <c r="F278" s="45"/>
      <c r="G278" s="47"/>
      <c r="H278" s="45"/>
      <c r="I278" s="36"/>
    </row>
    <row r="279" spans="4:9">
      <c r="D279" s="40"/>
      <c r="E279" s="66"/>
      <c r="F279" s="45"/>
      <c r="G279" s="47"/>
      <c r="H279" s="45"/>
      <c r="I279" s="36"/>
    </row>
    <row r="280" spans="4:9">
      <c r="D280" s="40"/>
      <c r="E280" s="66"/>
      <c r="F280" s="45"/>
      <c r="G280" s="47"/>
      <c r="H280" s="45"/>
      <c r="I280" s="36"/>
    </row>
    <row r="281" spans="4:9">
      <c r="D281" s="40"/>
      <c r="E281" s="66"/>
      <c r="F281" s="45"/>
      <c r="G281" s="47"/>
      <c r="H281" s="45"/>
      <c r="I281" s="36"/>
    </row>
    <row r="282" spans="4:9">
      <c r="D282" s="40"/>
      <c r="E282" s="66"/>
      <c r="F282" s="45"/>
      <c r="G282" s="47"/>
      <c r="H282" s="45"/>
      <c r="I282" s="36"/>
    </row>
    <row r="283" spans="4:9">
      <c r="D283" s="40"/>
      <c r="E283" s="66"/>
      <c r="F283" s="45"/>
      <c r="G283" s="47"/>
      <c r="H283" s="45"/>
      <c r="I283" s="36"/>
    </row>
    <row r="284" spans="4:9">
      <c r="D284" s="40"/>
      <c r="E284" s="66"/>
      <c r="F284" s="45"/>
      <c r="G284" s="47"/>
      <c r="H284" s="45"/>
      <c r="I284" s="36"/>
    </row>
    <row r="285" spans="4:9">
      <c r="D285" s="40"/>
      <c r="E285" s="66"/>
      <c r="F285" s="45"/>
      <c r="G285" s="47"/>
      <c r="H285" s="45"/>
      <c r="I285" s="36"/>
    </row>
    <row r="286" spans="4:9">
      <c r="D286" s="40"/>
      <c r="E286" s="66"/>
      <c r="F286" s="45"/>
      <c r="G286" s="47"/>
      <c r="H286" s="45"/>
      <c r="I286" s="36"/>
    </row>
    <row r="287" spans="4:9">
      <c r="D287" s="40"/>
      <c r="E287" s="66"/>
      <c r="F287" s="45"/>
      <c r="G287" s="47"/>
      <c r="H287" s="45"/>
      <c r="I287" s="36"/>
    </row>
    <row r="288" spans="4:9">
      <c r="D288" s="40"/>
      <c r="E288" s="66"/>
      <c r="F288" s="45"/>
      <c r="G288" s="47"/>
      <c r="H288" s="45"/>
      <c r="I288" s="36"/>
    </row>
    <row r="289" spans="4:9">
      <c r="D289" s="40"/>
      <c r="E289" s="66"/>
      <c r="F289" s="45"/>
      <c r="G289" s="47"/>
      <c r="H289" s="45"/>
      <c r="I289" s="36"/>
    </row>
    <row r="290" spans="4:9">
      <c r="D290" s="40"/>
      <c r="E290" s="66"/>
      <c r="F290" s="45"/>
      <c r="G290" s="47"/>
      <c r="H290" s="45"/>
      <c r="I290" s="36"/>
    </row>
    <row r="291" spans="4:9">
      <c r="D291" s="40"/>
      <c r="E291" s="66"/>
      <c r="F291" s="45"/>
      <c r="G291" s="47"/>
      <c r="H291" s="45"/>
      <c r="I291" s="36"/>
    </row>
    <row r="292" spans="4:9">
      <c r="D292" s="40"/>
      <c r="E292" s="66"/>
      <c r="F292" s="45"/>
      <c r="G292" s="47"/>
      <c r="H292" s="45"/>
      <c r="I292" s="36"/>
    </row>
    <row r="293" spans="4:9">
      <c r="D293" s="40"/>
      <c r="E293" s="66"/>
      <c r="F293" s="45"/>
      <c r="G293" s="47"/>
      <c r="H293" s="45"/>
      <c r="I293" s="36"/>
    </row>
    <row r="294" spans="4:9">
      <c r="D294" s="40"/>
      <c r="E294" s="66"/>
      <c r="F294" s="45"/>
      <c r="G294" s="47"/>
      <c r="H294" s="45"/>
      <c r="I294" s="36"/>
    </row>
    <row r="295" spans="4:9">
      <c r="D295" s="40"/>
      <c r="E295" s="66"/>
      <c r="F295" s="45"/>
      <c r="G295" s="47"/>
      <c r="H295" s="45"/>
      <c r="I295" s="36"/>
    </row>
    <row r="296" spans="4:9">
      <c r="D296" s="40"/>
      <c r="E296" s="66"/>
      <c r="F296" s="45"/>
      <c r="G296" s="47"/>
      <c r="H296" s="45"/>
      <c r="I296" s="36"/>
    </row>
    <row r="297" spans="4:9">
      <c r="D297" s="40"/>
      <c r="E297" s="66"/>
      <c r="F297" s="45"/>
      <c r="G297" s="47"/>
      <c r="H297" s="45"/>
      <c r="I297" s="36"/>
    </row>
    <row r="298" spans="4:9">
      <c r="D298" s="40"/>
      <c r="E298" s="66"/>
      <c r="F298" s="45"/>
      <c r="G298" s="47"/>
      <c r="H298" s="45"/>
      <c r="I298" s="36"/>
    </row>
    <row r="299" spans="4:9">
      <c r="D299" s="40"/>
      <c r="E299" s="66"/>
      <c r="F299" s="45"/>
      <c r="G299" s="47"/>
      <c r="H299" s="45"/>
      <c r="I299" s="36"/>
    </row>
    <row r="300" spans="4:9">
      <c r="D300" s="40"/>
      <c r="E300" s="66"/>
      <c r="F300" s="45"/>
      <c r="G300" s="47"/>
      <c r="H300" s="45"/>
      <c r="I300" s="36"/>
    </row>
    <row r="301" spans="4:9">
      <c r="D301" s="40"/>
      <c r="E301" s="66"/>
      <c r="F301" s="45"/>
      <c r="G301" s="47"/>
      <c r="H301" s="45"/>
      <c r="I301" s="36"/>
    </row>
    <row r="302" spans="4:9">
      <c r="D302" s="40"/>
      <c r="E302" s="66"/>
      <c r="F302" s="45"/>
      <c r="G302" s="47"/>
      <c r="H302" s="45"/>
      <c r="I302" s="36"/>
    </row>
    <row r="303" spans="4:9">
      <c r="D303" s="40"/>
      <c r="E303" s="66"/>
      <c r="F303" s="45"/>
      <c r="G303" s="47"/>
      <c r="H303" s="45"/>
      <c r="I303" s="36"/>
    </row>
    <row r="304" spans="4:9">
      <c r="D304" s="40"/>
      <c r="E304" s="66"/>
      <c r="F304" s="45"/>
      <c r="G304" s="47"/>
      <c r="H304" s="45"/>
      <c r="I304" s="36"/>
    </row>
    <row r="305" spans="4:9">
      <c r="D305" s="40"/>
      <c r="E305" s="66"/>
      <c r="F305" s="45"/>
      <c r="G305" s="47"/>
      <c r="H305" s="45"/>
      <c r="I305" s="36"/>
    </row>
    <row r="306" spans="4:9">
      <c r="D306" s="40"/>
      <c r="E306" s="66"/>
      <c r="F306" s="45"/>
      <c r="G306" s="47"/>
      <c r="H306" s="45"/>
      <c r="I306" s="36"/>
    </row>
    <row r="307" spans="4:9">
      <c r="D307" s="40"/>
      <c r="E307" s="66"/>
      <c r="F307" s="45"/>
      <c r="G307" s="47"/>
      <c r="H307" s="45"/>
      <c r="I307" s="36"/>
    </row>
    <row r="308" spans="4:9">
      <c r="D308" s="40"/>
      <c r="E308" s="66"/>
      <c r="F308" s="45"/>
      <c r="G308" s="47"/>
      <c r="H308" s="45"/>
      <c r="I308" s="36"/>
    </row>
    <row r="309" spans="4:9">
      <c r="D309" s="40"/>
      <c r="E309" s="66"/>
      <c r="F309" s="45"/>
      <c r="G309" s="47"/>
      <c r="H309" s="45"/>
      <c r="I309" s="36"/>
    </row>
    <row r="310" spans="4:9">
      <c r="D310" s="40"/>
      <c r="E310" s="66"/>
      <c r="F310" s="45"/>
      <c r="G310" s="47"/>
      <c r="H310" s="45"/>
      <c r="I310" s="36"/>
    </row>
    <row r="311" spans="4:9">
      <c r="D311" s="40"/>
      <c r="E311" s="66"/>
      <c r="F311" s="45"/>
      <c r="G311" s="47"/>
      <c r="H311" s="45"/>
      <c r="I311" s="36"/>
    </row>
    <row r="312" spans="4:9">
      <c r="D312" s="40"/>
      <c r="E312" s="66"/>
      <c r="F312" s="45"/>
      <c r="G312" s="47"/>
      <c r="H312" s="45"/>
      <c r="I312" s="36"/>
    </row>
    <row r="313" spans="4:9">
      <c r="D313" s="40"/>
      <c r="E313" s="66"/>
      <c r="F313" s="45"/>
      <c r="G313" s="47"/>
      <c r="H313" s="45"/>
      <c r="I313" s="36"/>
    </row>
    <row r="314" spans="4:9">
      <c r="D314" s="40"/>
      <c r="E314" s="66"/>
      <c r="F314" s="45"/>
      <c r="G314" s="47"/>
      <c r="H314" s="45"/>
      <c r="I314" s="36"/>
    </row>
    <row r="315" spans="4:9">
      <c r="D315" s="40"/>
      <c r="E315" s="66"/>
      <c r="F315" s="45"/>
      <c r="G315" s="47"/>
      <c r="H315" s="45"/>
      <c r="I315" s="36"/>
    </row>
    <row r="316" spans="4:9">
      <c r="D316" s="40"/>
      <c r="E316" s="66"/>
      <c r="F316" s="45"/>
      <c r="G316" s="47"/>
      <c r="H316" s="45"/>
      <c r="I316" s="36"/>
    </row>
    <row r="317" spans="4:9">
      <c r="D317" s="40"/>
      <c r="E317" s="66"/>
      <c r="F317" s="45"/>
      <c r="G317" s="47"/>
      <c r="H317" s="45"/>
      <c r="I317" s="36"/>
    </row>
    <row r="318" spans="4:9">
      <c r="D318" s="40"/>
      <c r="E318" s="66"/>
      <c r="F318" s="45"/>
      <c r="G318" s="47"/>
      <c r="H318" s="45"/>
      <c r="I318" s="36"/>
    </row>
    <row r="319" spans="4:9">
      <c r="D319" s="40"/>
      <c r="E319" s="66"/>
      <c r="F319" s="45"/>
      <c r="G319" s="47"/>
      <c r="H319" s="45"/>
      <c r="I319" s="36"/>
    </row>
    <row r="320" spans="4:9">
      <c r="D320" s="40"/>
      <c r="E320" s="66"/>
      <c r="F320" s="45"/>
      <c r="G320" s="47"/>
      <c r="H320" s="45"/>
      <c r="I320" s="36"/>
    </row>
    <row r="321" spans="4:9">
      <c r="D321" s="40"/>
      <c r="E321" s="66"/>
      <c r="F321" s="45"/>
      <c r="G321" s="47"/>
      <c r="H321" s="45"/>
      <c r="I321" s="36"/>
    </row>
    <row r="322" spans="4:9">
      <c r="D322" s="40"/>
      <c r="E322" s="66"/>
      <c r="F322" s="45"/>
      <c r="G322" s="47"/>
      <c r="H322" s="45"/>
      <c r="I322" s="36"/>
    </row>
    <row r="323" spans="4:9">
      <c r="D323" s="40"/>
      <c r="E323" s="66"/>
      <c r="F323" s="45"/>
      <c r="G323" s="47"/>
      <c r="H323" s="45"/>
      <c r="I323" s="36"/>
    </row>
    <row r="324" spans="4:9">
      <c r="D324" s="40"/>
      <c r="E324" s="66"/>
      <c r="F324" s="45"/>
      <c r="G324" s="47"/>
      <c r="H324" s="45"/>
      <c r="I324" s="36"/>
    </row>
    <row r="325" spans="4:9">
      <c r="D325" s="40"/>
      <c r="E325" s="66"/>
      <c r="F325" s="45"/>
      <c r="G325" s="47"/>
      <c r="H325" s="45"/>
      <c r="I325" s="36"/>
    </row>
    <row r="326" spans="4:9">
      <c r="D326" s="40"/>
      <c r="E326" s="66"/>
      <c r="F326" s="45"/>
      <c r="G326" s="47"/>
      <c r="H326" s="45"/>
      <c r="I326" s="36"/>
    </row>
    <row r="327" spans="4:9">
      <c r="D327" s="40"/>
      <c r="E327" s="66"/>
      <c r="F327" s="45"/>
      <c r="G327" s="47"/>
      <c r="H327" s="45"/>
      <c r="I327" s="36"/>
    </row>
    <row r="328" spans="4:9">
      <c r="D328" s="40"/>
      <c r="E328" s="66"/>
      <c r="F328" s="45"/>
      <c r="G328" s="47"/>
      <c r="H328" s="45"/>
      <c r="I328" s="36"/>
    </row>
    <row r="329" spans="4:9">
      <c r="D329" s="40"/>
      <c r="E329" s="66"/>
      <c r="F329" s="45"/>
      <c r="G329" s="47"/>
      <c r="H329" s="45"/>
      <c r="I329" s="36"/>
    </row>
    <row r="330" spans="4:9">
      <c r="D330" s="40"/>
      <c r="E330" s="66"/>
      <c r="F330" s="45"/>
      <c r="G330" s="47"/>
      <c r="H330" s="45"/>
      <c r="I330" s="36"/>
    </row>
    <row r="331" spans="4:9">
      <c r="D331" s="40"/>
      <c r="E331" s="66"/>
      <c r="F331" s="45"/>
      <c r="G331" s="47"/>
      <c r="H331" s="45"/>
      <c r="I331" s="36"/>
    </row>
    <row r="332" spans="4:9">
      <c r="D332" s="40"/>
      <c r="E332" s="66"/>
      <c r="F332" s="45"/>
      <c r="G332" s="47"/>
      <c r="H332" s="45"/>
      <c r="I332" s="36"/>
    </row>
    <row r="333" spans="4:9">
      <c r="D333" s="40"/>
      <c r="E333" s="66"/>
      <c r="F333" s="45"/>
      <c r="G333" s="47"/>
      <c r="H333" s="45"/>
      <c r="I333" s="36"/>
    </row>
    <row r="334" spans="4:9">
      <c r="D334" s="40"/>
      <c r="E334" s="66"/>
      <c r="F334" s="45"/>
      <c r="G334" s="47"/>
      <c r="H334" s="45"/>
      <c r="I334" s="36"/>
    </row>
    <row r="335" spans="4:9">
      <c r="D335" s="40"/>
      <c r="E335" s="66"/>
      <c r="F335" s="45"/>
      <c r="G335" s="47"/>
      <c r="H335" s="45"/>
      <c r="I335" s="36"/>
    </row>
    <row r="336" spans="4:9">
      <c r="D336" s="40"/>
      <c r="E336" s="66"/>
      <c r="F336" s="45"/>
      <c r="G336" s="47"/>
      <c r="H336" s="45"/>
      <c r="I336" s="36"/>
    </row>
    <row r="337" spans="4:9">
      <c r="D337" s="40"/>
      <c r="E337" s="66"/>
      <c r="F337" s="45"/>
      <c r="G337" s="47"/>
      <c r="H337" s="45"/>
      <c r="I337" s="36"/>
    </row>
    <row r="338" spans="4:9">
      <c r="D338" s="40"/>
      <c r="E338" s="66"/>
      <c r="F338" s="45"/>
      <c r="G338" s="47"/>
      <c r="H338" s="45"/>
      <c r="I338" s="36"/>
    </row>
    <row r="339" spans="4:9">
      <c r="D339" s="40"/>
      <c r="E339" s="66"/>
      <c r="F339" s="45"/>
      <c r="G339" s="47"/>
      <c r="H339" s="45"/>
      <c r="I339" s="36"/>
    </row>
    <row r="340" spans="4:9">
      <c r="D340" s="40"/>
      <c r="E340" s="66"/>
      <c r="F340" s="45"/>
      <c r="G340" s="47"/>
      <c r="H340" s="45"/>
      <c r="I340" s="36"/>
    </row>
    <row r="341" spans="4:9">
      <c r="D341" s="40"/>
      <c r="E341" s="66"/>
      <c r="F341" s="45"/>
      <c r="G341" s="47"/>
      <c r="H341" s="45"/>
      <c r="I341" s="36"/>
    </row>
    <row r="342" spans="4:9">
      <c r="D342" s="40"/>
      <c r="E342" s="66"/>
      <c r="F342" s="45"/>
      <c r="G342" s="47"/>
      <c r="H342" s="45"/>
      <c r="I342" s="36"/>
    </row>
    <row r="343" spans="4:9">
      <c r="D343" s="40"/>
      <c r="E343" s="66"/>
      <c r="F343" s="45"/>
      <c r="G343" s="47"/>
      <c r="H343" s="45"/>
      <c r="I343" s="36"/>
    </row>
    <row r="344" spans="4:9">
      <c r="D344" s="40"/>
      <c r="E344" s="66"/>
      <c r="F344" s="45"/>
      <c r="G344" s="47"/>
      <c r="H344" s="45"/>
      <c r="I344" s="36"/>
    </row>
    <row r="345" spans="4:9">
      <c r="D345" s="40"/>
      <c r="E345" s="66"/>
      <c r="F345" s="45"/>
      <c r="G345" s="47"/>
      <c r="H345" s="45"/>
      <c r="I345" s="36"/>
    </row>
    <row r="346" spans="4:9">
      <c r="D346" s="40"/>
      <c r="E346" s="66"/>
      <c r="F346" s="45"/>
      <c r="G346" s="47"/>
      <c r="H346" s="45"/>
      <c r="I346" s="36"/>
    </row>
    <row r="347" spans="4:9">
      <c r="D347" s="40"/>
      <c r="E347" s="66"/>
      <c r="F347" s="45"/>
      <c r="G347" s="47"/>
      <c r="H347" s="45"/>
      <c r="I347" s="36"/>
    </row>
    <row r="348" spans="4:9">
      <c r="D348" s="40"/>
      <c r="E348" s="66"/>
      <c r="F348" s="45"/>
      <c r="G348" s="47"/>
      <c r="H348" s="45"/>
      <c r="I348" s="36"/>
    </row>
    <row r="349" spans="4:9">
      <c r="D349" s="40"/>
      <c r="E349" s="66"/>
      <c r="F349" s="45"/>
      <c r="G349" s="47"/>
      <c r="H349" s="45"/>
      <c r="I349" s="36"/>
    </row>
    <row r="350" spans="4:9">
      <c r="D350" s="40"/>
      <c r="E350" s="66"/>
      <c r="F350" s="45"/>
      <c r="G350" s="47"/>
      <c r="H350" s="45"/>
      <c r="I350" s="36"/>
    </row>
    <row r="351" spans="4:9">
      <c r="D351" s="40"/>
      <c r="E351" s="66"/>
      <c r="F351" s="45"/>
      <c r="G351" s="47"/>
      <c r="H351" s="45"/>
      <c r="I351" s="36"/>
    </row>
    <row r="352" spans="4:9">
      <c r="D352" s="40"/>
      <c r="E352" s="66"/>
      <c r="F352" s="45"/>
      <c r="G352" s="47"/>
      <c r="H352" s="45"/>
      <c r="I352" s="36"/>
    </row>
    <row r="353" spans="4:9">
      <c r="D353" s="40"/>
      <c r="E353" s="66"/>
      <c r="F353" s="45"/>
      <c r="G353" s="47"/>
      <c r="H353" s="45"/>
      <c r="I353" s="36"/>
    </row>
    <row r="354" spans="4:9">
      <c r="D354" s="40"/>
      <c r="E354" s="66"/>
      <c r="F354" s="45"/>
      <c r="G354" s="47"/>
      <c r="H354" s="45"/>
      <c r="I354" s="36"/>
    </row>
    <row r="355" spans="4:9">
      <c r="D355" s="40"/>
      <c r="E355" s="66"/>
      <c r="F355" s="45"/>
      <c r="G355" s="47"/>
      <c r="H355" s="45"/>
      <c r="I355" s="36"/>
    </row>
    <row r="356" spans="4:9">
      <c r="D356" s="40"/>
      <c r="E356" s="66"/>
      <c r="F356" s="45"/>
      <c r="G356" s="47"/>
      <c r="H356" s="45"/>
      <c r="I356" s="36"/>
    </row>
    <row r="357" spans="4:9">
      <c r="D357" s="40"/>
      <c r="E357" s="66"/>
      <c r="F357" s="45"/>
      <c r="G357" s="47"/>
      <c r="H357" s="45"/>
      <c r="I357" s="36"/>
    </row>
    <row r="358" spans="4:9">
      <c r="D358" s="40"/>
      <c r="E358" s="66"/>
      <c r="F358" s="45"/>
      <c r="G358" s="47"/>
      <c r="H358" s="45"/>
      <c r="I358" s="36"/>
    </row>
    <row r="359" spans="4:9">
      <c r="D359" s="40"/>
      <c r="E359" s="66"/>
      <c r="F359" s="45"/>
      <c r="G359" s="47"/>
      <c r="H359" s="45"/>
      <c r="I359" s="36"/>
    </row>
    <row r="360" spans="4:9">
      <c r="D360" s="40"/>
      <c r="E360" s="66"/>
      <c r="F360" s="45"/>
      <c r="G360" s="47"/>
      <c r="H360" s="45"/>
      <c r="I360" s="36"/>
    </row>
    <row r="361" spans="4:9">
      <c r="D361" s="40"/>
      <c r="E361" s="66"/>
      <c r="F361" s="45"/>
      <c r="G361" s="47"/>
      <c r="H361" s="45"/>
      <c r="I361" s="36"/>
    </row>
    <row r="362" spans="4:9">
      <c r="D362" s="40"/>
      <c r="E362" s="66"/>
      <c r="F362" s="45"/>
      <c r="G362" s="47"/>
      <c r="H362" s="45"/>
      <c r="I362" s="36"/>
    </row>
    <row r="363" spans="4:9">
      <c r="D363" s="40"/>
      <c r="E363" s="66"/>
      <c r="F363" s="45"/>
      <c r="G363" s="47"/>
      <c r="H363" s="45"/>
      <c r="I363" s="36"/>
    </row>
    <row r="364" spans="4:9">
      <c r="D364" s="40"/>
      <c r="E364" s="66"/>
      <c r="F364" s="45"/>
      <c r="G364" s="47"/>
      <c r="H364" s="45"/>
      <c r="I364" s="36"/>
    </row>
    <row r="365" spans="4:9">
      <c r="D365" s="40"/>
      <c r="E365" s="66"/>
      <c r="F365" s="45"/>
      <c r="G365" s="47"/>
      <c r="H365" s="45"/>
      <c r="I365" s="36"/>
    </row>
    <row r="366" spans="4:9">
      <c r="D366" s="40"/>
      <c r="E366" s="66"/>
      <c r="F366" s="45"/>
      <c r="G366" s="47"/>
      <c r="H366" s="45"/>
      <c r="I366" s="36"/>
    </row>
    <row r="367" spans="4:9">
      <c r="D367" s="40"/>
      <c r="E367" s="66"/>
      <c r="F367" s="45"/>
      <c r="G367" s="47"/>
      <c r="H367" s="45"/>
      <c r="I367" s="36"/>
    </row>
    <row r="368" spans="4:9">
      <c r="D368" s="40"/>
      <c r="E368" s="66"/>
      <c r="F368" s="45"/>
      <c r="G368" s="47"/>
      <c r="H368" s="45"/>
      <c r="I368" s="36"/>
    </row>
    <row r="369" spans="4:9">
      <c r="D369" s="40"/>
      <c r="E369" s="66"/>
      <c r="F369" s="45"/>
      <c r="G369" s="47"/>
      <c r="H369" s="45"/>
      <c r="I369" s="36"/>
    </row>
    <row r="370" spans="4:9">
      <c r="D370" s="40"/>
      <c r="E370" s="66"/>
      <c r="F370" s="45"/>
      <c r="G370" s="47"/>
      <c r="H370" s="45"/>
      <c r="I370" s="36"/>
    </row>
    <row r="371" spans="4:9">
      <c r="D371" s="40"/>
      <c r="E371" s="66"/>
      <c r="F371" s="45"/>
      <c r="G371" s="47"/>
      <c r="H371" s="45"/>
      <c r="I371" s="36"/>
    </row>
    <row r="372" spans="4:9">
      <c r="D372" s="40"/>
      <c r="E372" s="66"/>
      <c r="F372" s="45"/>
      <c r="G372" s="47"/>
      <c r="H372" s="45"/>
      <c r="I372" s="36"/>
    </row>
    <row r="373" spans="4:9">
      <c r="D373" s="40"/>
      <c r="E373" s="66"/>
      <c r="F373" s="45"/>
      <c r="G373" s="47"/>
      <c r="H373" s="45"/>
      <c r="I373" s="36"/>
    </row>
    <row r="374" spans="4:9">
      <c r="D374" s="40"/>
      <c r="E374" s="66"/>
      <c r="F374" s="45"/>
      <c r="G374" s="47"/>
      <c r="H374" s="45"/>
      <c r="I374" s="36"/>
    </row>
    <row r="375" spans="4:9">
      <c r="D375" s="40"/>
      <c r="E375" s="66"/>
      <c r="F375" s="45"/>
      <c r="G375" s="47"/>
      <c r="H375" s="45"/>
      <c r="I375" s="36"/>
    </row>
    <row r="376" spans="4:9">
      <c r="D376" s="40"/>
      <c r="E376" s="66"/>
      <c r="F376" s="45"/>
      <c r="G376" s="47"/>
      <c r="H376" s="45"/>
      <c r="I376" s="36"/>
    </row>
    <row r="377" spans="4:9">
      <c r="D377" s="40"/>
      <c r="E377" s="66"/>
      <c r="F377" s="45"/>
      <c r="G377" s="47"/>
      <c r="H377" s="45"/>
      <c r="I377" s="36"/>
    </row>
    <row r="378" spans="4:9">
      <c r="D378" s="40"/>
      <c r="E378" s="66"/>
      <c r="F378" s="45"/>
      <c r="G378" s="47"/>
      <c r="H378" s="45"/>
      <c r="I378" s="36"/>
    </row>
    <row r="379" spans="4:9">
      <c r="D379" s="40"/>
      <c r="E379" s="66"/>
      <c r="F379" s="45"/>
      <c r="G379" s="47"/>
      <c r="H379" s="45"/>
      <c r="I379" s="36"/>
    </row>
    <row r="380" spans="4:9">
      <c r="D380" s="40"/>
      <c r="E380" s="66"/>
      <c r="F380" s="45"/>
      <c r="G380" s="47"/>
      <c r="H380" s="45"/>
      <c r="I380" s="36"/>
    </row>
    <row r="381" spans="4:9">
      <c r="D381" s="40"/>
      <c r="E381" s="66"/>
      <c r="F381" s="45"/>
      <c r="G381" s="47"/>
      <c r="H381" s="45"/>
      <c r="I381" s="36"/>
    </row>
    <row r="382" spans="4:9">
      <c r="D382" s="40"/>
      <c r="E382" s="66"/>
      <c r="F382" s="45"/>
      <c r="G382" s="47"/>
      <c r="H382" s="45"/>
      <c r="I382" s="36"/>
    </row>
    <row r="383" spans="4:9">
      <c r="D383" s="40"/>
      <c r="E383" s="66"/>
      <c r="F383" s="45"/>
      <c r="G383" s="47"/>
      <c r="H383" s="45"/>
      <c r="I383" s="36"/>
    </row>
    <row r="384" spans="4:9">
      <c r="D384" s="40"/>
      <c r="E384" s="66"/>
      <c r="F384" s="45"/>
      <c r="G384" s="47"/>
      <c r="H384" s="45"/>
      <c r="I384" s="36"/>
    </row>
    <row r="385" spans="4:9">
      <c r="D385" s="40"/>
      <c r="E385" s="66"/>
      <c r="F385" s="45"/>
      <c r="G385" s="47"/>
      <c r="H385" s="45"/>
      <c r="I385" s="36"/>
    </row>
    <row r="386" spans="4:9">
      <c r="D386" s="40"/>
      <c r="E386" s="66"/>
      <c r="F386" s="45"/>
      <c r="G386" s="47"/>
      <c r="H386" s="45"/>
      <c r="I386" s="36"/>
    </row>
    <row r="387" spans="4:9">
      <c r="D387" s="40"/>
      <c r="E387" s="66"/>
      <c r="F387" s="45"/>
      <c r="G387" s="47"/>
      <c r="H387" s="45"/>
      <c r="I387" s="36"/>
    </row>
    <row r="388" spans="4:9">
      <c r="D388" s="40"/>
      <c r="E388" s="66"/>
      <c r="F388" s="45"/>
      <c r="G388" s="47"/>
      <c r="H388" s="45"/>
      <c r="I388" s="36"/>
    </row>
    <row r="389" spans="4:9">
      <c r="D389" s="40"/>
      <c r="E389" s="66"/>
      <c r="F389" s="45"/>
      <c r="G389" s="47"/>
      <c r="H389" s="45"/>
      <c r="I389" s="36"/>
    </row>
    <row r="390" spans="4:9">
      <c r="D390" s="40"/>
      <c r="E390" s="66"/>
      <c r="F390" s="45"/>
      <c r="G390" s="47"/>
      <c r="H390" s="45"/>
      <c r="I390" s="36"/>
    </row>
    <row r="391" spans="4:9">
      <c r="D391" s="40"/>
      <c r="E391" s="66"/>
      <c r="F391" s="45"/>
      <c r="G391" s="47"/>
      <c r="H391" s="45"/>
      <c r="I391" s="36"/>
    </row>
    <row r="392" spans="4:9">
      <c r="D392" s="40"/>
      <c r="E392" s="66"/>
      <c r="F392" s="45"/>
      <c r="G392" s="47"/>
      <c r="H392" s="45"/>
      <c r="I392" s="36"/>
    </row>
    <row r="393" spans="4:9">
      <c r="D393" s="40"/>
      <c r="E393" s="66"/>
      <c r="F393" s="45"/>
      <c r="G393" s="47"/>
      <c r="H393" s="45"/>
      <c r="I393" s="36"/>
    </row>
    <row r="394" spans="4:9">
      <c r="D394" s="40"/>
      <c r="E394" s="66"/>
      <c r="F394" s="45"/>
      <c r="G394" s="47"/>
      <c r="H394" s="45"/>
      <c r="I394" s="36"/>
    </row>
    <row r="395" spans="4:9">
      <c r="D395" s="40"/>
      <c r="E395" s="66"/>
      <c r="F395" s="45"/>
      <c r="G395" s="47"/>
      <c r="H395" s="45"/>
      <c r="I395" s="36"/>
    </row>
    <row r="396" spans="4:9">
      <c r="D396" s="40"/>
      <c r="E396" s="66"/>
      <c r="F396" s="45"/>
      <c r="G396" s="47"/>
      <c r="H396" s="45"/>
      <c r="I396" s="36"/>
    </row>
    <row r="397" spans="4:9">
      <c r="D397" s="40"/>
      <c r="E397" s="66"/>
      <c r="F397" s="45"/>
      <c r="G397" s="47"/>
      <c r="H397" s="45"/>
      <c r="I397" s="36"/>
    </row>
    <row r="398" spans="4:9">
      <c r="D398" s="40"/>
      <c r="E398" s="66"/>
      <c r="F398" s="45"/>
      <c r="G398" s="47"/>
      <c r="H398" s="45"/>
      <c r="I398" s="36"/>
    </row>
    <row r="399" spans="4:9">
      <c r="D399" s="40"/>
      <c r="E399" s="66"/>
      <c r="F399" s="45"/>
      <c r="G399" s="47"/>
      <c r="H399" s="45"/>
      <c r="I399" s="36"/>
    </row>
    <row r="400" spans="4:9">
      <c r="D400" s="40"/>
      <c r="E400" s="66"/>
      <c r="F400" s="45"/>
      <c r="G400" s="47"/>
      <c r="H400" s="45"/>
      <c r="I400" s="36"/>
    </row>
    <row r="401" spans="4:9">
      <c r="D401" s="40"/>
      <c r="E401" s="66"/>
      <c r="F401" s="45"/>
      <c r="G401" s="47"/>
      <c r="H401" s="45"/>
      <c r="I401" s="36"/>
    </row>
    <row r="402" spans="4:9">
      <c r="D402" s="40"/>
      <c r="E402" s="66"/>
      <c r="F402" s="45"/>
      <c r="G402" s="47"/>
      <c r="H402" s="45"/>
      <c r="I402" s="36"/>
    </row>
    <row r="403" spans="4:9">
      <c r="D403" s="40"/>
      <c r="E403" s="66"/>
      <c r="F403" s="45"/>
      <c r="G403" s="47"/>
      <c r="H403" s="45"/>
      <c r="I403" s="36"/>
    </row>
    <row r="404" spans="4:9">
      <c r="D404" s="40"/>
      <c r="E404" s="66"/>
      <c r="F404" s="45"/>
      <c r="G404" s="47"/>
      <c r="H404" s="45"/>
      <c r="I404" s="36"/>
    </row>
    <row r="405" spans="4:9">
      <c r="D405" s="40"/>
      <c r="E405" s="66"/>
      <c r="F405" s="45"/>
      <c r="G405" s="47"/>
      <c r="H405" s="45"/>
      <c r="I405" s="36"/>
    </row>
    <row r="406" spans="4:9">
      <c r="D406" s="40"/>
      <c r="E406" s="66"/>
      <c r="F406" s="45"/>
      <c r="G406" s="47"/>
      <c r="H406" s="45"/>
      <c r="I406" s="36"/>
    </row>
    <row r="407" spans="4:9">
      <c r="D407" s="40"/>
      <c r="E407" s="66"/>
      <c r="F407" s="45"/>
      <c r="G407" s="47"/>
      <c r="H407" s="45"/>
      <c r="I407" s="36"/>
    </row>
    <row r="408" spans="4:9">
      <c r="D408" s="40"/>
      <c r="E408" s="66"/>
      <c r="F408" s="45"/>
      <c r="G408" s="47"/>
      <c r="H408" s="45"/>
      <c r="I408" s="36"/>
    </row>
    <row r="409" spans="4:9">
      <c r="D409" s="40"/>
      <c r="E409" s="66"/>
      <c r="F409" s="45"/>
      <c r="G409" s="47"/>
      <c r="H409" s="45"/>
      <c r="I409" s="36"/>
    </row>
    <row r="410" spans="4:9">
      <c r="D410" s="40"/>
      <c r="E410" s="66"/>
      <c r="F410" s="45"/>
      <c r="G410" s="47"/>
      <c r="H410" s="45"/>
      <c r="I410" s="36"/>
    </row>
    <row r="411" spans="4:9">
      <c r="D411" s="40"/>
      <c r="E411" s="66"/>
      <c r="F411" s="45"/>
      <c r="G411" s="47"/>
      <c r="H411" s="45"/>
      <c r="I411" s="36"/>
    </row>
    <row r="412" spans="4:9">
      <c r="D412" s="40"/>
      <c r="E412" s="66"/>
      <c r="F412" s="45"/>
      <c r="G412" s="47"/>
      <c r="H412" s="45"/>
      <c r="I412" s="36"/>
    </row>
    <row r="413" spans="4:9">
      <c r="D413" s="40"/>
      <c r="E413" s="66"/>
      <c r="F413" s="45"/>
      <c r="G413" s="47"/>
      <c r="H413" s="45"/>
      <c r="I413" s="36"/>
    </row>
    <row r="414" spans="4:9">
      <c r="D414" s="40"/>
      <c r="E414" s="66"/>
      <c r="F414" s="45"/>
      <c r="G414" s="47"/>
      <c r="H414" s="45"/>
      <c r="I414" s="36"/>
    </row>
    <row r="415" spans="4:9">
      <c r="D415" s="40"/>
      <c r="E415" s="66"/>
      <c r="F415" s="45"/>
      <c r="G415" s="47"/>
      <c r="H415" s="45"/>
      <c r="I415" s="36"/>
    </row>
    <row r="416" spans="4:9">
      <c r="D416" s="40"/>
      <c r="E416" s="66"/>
      <c r="F416" s="45"/>
      <c r="G416" s="47"/>
      <c r="H416" s="45"/>
      <c r="I416" s="36"/>
    </row>
    <row r="417" spans="4:9">
      <c r="D417" s="40"/>
      <c r="E417" s="66"/>
      <c r="F417" s="45"/>
      <c r="G417" s="47"/>
      <c r="H417" s="45"/>
      <c r="I417" s="36"/>
    </row>
    <row r="418" spans="4:9">
      <c r="D418" s="40"/>
      <c r="E418" s="66"/>
      <c r="F418" s="45"/>
      <c r="G418" s="47"/>
      <c r="H418" s="45"/>
      <c r="I418" s="36"/>
    </row>
    <row r="419" spans="4:9">
      <c r="D419" s="40"/>
      <c r="E419" s="66"/>
      <c r="F419" s="45"/>
      <c r="G419" s="47"/>
      <c r="H419" s="45"/>
      <c r="I419" s="36"/>
    </row>
    <row r="420" spans="4:9">
      <c r="D420" s="40"/>
      <c r="E420" s="66"/>
      <c r="F420" s="45"/>
      <c r="G420" s="47"/>
      <c r="H420" s="45"/>
      <c r="I420" s="36"/>
    </row>
    <row r="421" spans="4:9">
      <c r="D421" s="40"/>
      <c r="E421" s="66"/>
      <c r="F421" s="45"/>
      <c r="G421" s="47"/>
      <c r="H421" s="45"/>
      <c r="I421" s="36"/>
    </row>
    <row r="422" spans="4:9">
      <c r="D422" s="40"/>
      <c r="E422" s="66"/>
      <c r="F422" s="45"/>
      <c r="G422" s="47"/>
      <c r="H422" s="45"/>
      <c r="I422" s="36"/>
    </row>
    <row r="423" spans="4:9">
      <c r="D423" s="40"/>
      <c r="E423" s="66"/>
      <c r="F423" s="45"/>
      <c r="G423" s="47"/>
      <c r="H423" s="45"/>
      <c r="I423" s="36"/>
    </row>
    <row r="424" spans="4:9">
      <c r="D424" s="40"/>
      <c r="E424" s="66"/>
      <c r="F424" s="45"/>
      <c r="G424" s="47"/>
      <c r="H424" s="45"/>
      <c r="I424" s="36"/>
    </row>
    <row r="425" spans="4:9">
      <c r="D425" s="40"/>
      <c r="E425" s="66"/>
      <c r="F425" s="45"/>
      <c r="G425" s="47"/>
      <c r="H425" s="45"/>
      <c r="I425" s="36"/>
    </row>
    <row r="426" spans="4:9">
      <c r="D426" s="40"/>
      <c r="E426" s="66"/>
      <c r="F426" s="45"/>
      <c r="G426" s="47"/>
      <c r="H426" s="45"/>
      <c r="I426" s="36"/>
    </row>
    <row r="427" spans="4:9">
      <c r="D427" s="40"/>
      <c r="E427" s="66"/>
      <c r="F427" s="45"/>
      <c r="G427" s="47"/>
      <c r="H427" s="45"/>
      <c r="I427" s="36"/>
    </row>
    <row r="428" spans="4:9">
      <c r="D428" s="40"/>
      <c r="E428" s="66"/>
      <c r="F428" s="45"/>
      <c r="G428" s="47"/>
      <c r="H428" s="45"/>
      <c r="I428" s="36"/>
    </row>
    <row r="429" spans="4:9">
      <c r="D429" s="40"/>
      <c r="E429" s="66"/>
      <c r="F429" s="45"/>
      <c r="G429" s="47"/>
      <c r="H429" s="45"/>
      <c r="I429" s="36"/>
    </row>
    <row r="430" spans="4:9">
      <c r="D430" s="40"/>
      <c r="E430" s="66"/>
      <c r="F430" s="45"/>
      <c r="G430" s="47"/>
      <c r="H430" s="45"/>
      <c r="I430" s="36"/>
    </row>
    <row r="431" spans="4:9">
      <c r="D431" s="40"/>
      <c r="E431" s="66"/>
      <c r="F431" s="45"/>
      <c r="G431" s="47"/>
      <c r="H431" s="45"/>
      <c r="I431" s="36"/>
    </row>
    <row r="432" spans="4:9">
      <c r="D432" s="40"/>
      <c r="E432" s="66"/>
      <c r="F432" s="45"/>
      <c r="G432" s="47"/>
      <c r="H432" s="45"/>
      <c r="I432" s="36"/>
    </row>
    <row r="433" spans="4:9">
      <c r="D433" s="40"/>
      <c r="E433" s="66"/>
      <c r="F433" s="45"/>
      <c r="G433" s="47"/>
      <c r="H433" s="45"/>
      <c r="I433" s="36"/>
    </row>
    <row r="434" spans="4:9">
      <c r="D434" s="40"/>
      <c r="E434" s="66"/>
      <c r="F434" s="45"/>
      <c r="G434" s="47"/>
      <c r="H434" s="45"/>
      <c r="I434" s="36"/>
    </row>
    <row r="435" spans="4:9">
      <c r="D435" s="40"/>
      <c r="E435" s="66"/>
      <c r="F435" s="45"/>
      <c r="G435" s="47"/>
      <c r="H435" s="45"/>
      <c r="I435" s="36"/>
    </row>
    <row r="436" spans="4:9">
      <c r="D436" s="40"/>
      <c r="E436" s="66"/>
      <c r="F436" s="45"/>
      <c r="G436" s="47"/>
      <c r="H436" s="45"/>
      <c r="I436" s="36"/>
    </row>
    <row r="437" spans="4:9">
      <c r="D437" s="40"/>
      <c r="E437" s="66"/>
      <c r="F437" s="45"/>
      <c r="G437" s="47"/>
      <c r="H437" s="45"/>
      <c r="I437" s="36"/>
    </row>
    <row r="438" spans="4:9">
      <c r="D438" s="40"/>
      <c r="E438" s="66"/>
      <c r="F438" s="45"/>
      <c r="G438" s="47"/>
      <c r="H438" s="45"/>
      <c r="I438" s="36"/>
    </row>
    <row r="439" spans="4:9">
      <c r="D439" s="40"/>
      <c r="E439" s="66"/>
      <c r="F439" s="45"/>
      <c r="G439" s="47"/>
      <c r="H439" s="45"/>
      <c r="I439" s="36"/>
    </row>
    <row r="440" spans="4:9">
      <c r="D440" s="40"/>
      <c r="E440" s="66"/>
      <c r="F440" s="45"/>
      <c r="G440" s="47"/>
      <c r="H440" s="45"/>
      <c r="I440" s="36"/>
    </row>
    <row r="441" spans="4:9">
      <c r="D441" s="40"/>
      <c r="E441" s="66"/>
      <c r="F441" s="45"/>
      <c r="G441" s="47"/>
      <c r="H441" s="45"/>
      <c r="I441" s="36"/>
    </row>
    <row r="442" spans="4:9">
      <c r="D442" s="40"/>
      <c r="E442" s="66"/>
      <c r="F442" s="45"/>
      <c r="G442" s="47"/>
      <c r="H442" s="45"/>
      <c r="I442" s="36"/>
    </row>
    <row r="443" spans="4:9">
      <c r="D443" s="40"/>
      <c r="E443" s="66"/>
      <c r="F443" s="45"/>
      <c r="G443" s="47"/>
      <c r="H443" s="45"/>
      <c r="I443" s="36"/>
    </row>
    <row r="444" spans="4:9">
      <c r="D444" s="40"/>
      <c r="E444" s="66"/>
      <c r="F444" s="45"/>
      <c r="G444" s="47"/>
      <c r="H444" s="45"/>
      <c r="I444" s="36"/>
    </row>
    <row r="445" spans="4:9">
      <c r="D445" s="40"/>
      <c r="E445" s="66"/>
      <c r="F445" s="45"/>
      <c r="G445" s="47"/>
      <c r="H445" s="45"/>
      <c r="I445" s="36"/>
    </row>
    <row r="446" spans="4:9">
      <c r="D446" s="40"/>
      <c r="E446" s="66"/>
      <c r="F446" s="45"/>
      <c r="G446" s="47"/>
      <c r="H446" s="45"/>
      <c r="I446" s="36"/>
    </row>
    <row r="447" spans="4:9">
      <c r="D447" s="40"/>
      <c r="E447" s="66"/>
      <c r="F447" s="45"/>
      <c r="G447" s="47"/>
      <c r="H447" s="45"/>
      <c r="I447" s="36"/>
    </row>
    <row r="448" spans="4:9">
      <c r="D448" s="40"/>
      <c r="E448" s="66"/>
      <c r="F448" s="45"/>
      <c r="G448" s="47"/>
      <c r="H448" s="45"/>
      <c r="I448" s="36"/>
    </row>
    <row r="449" spans="4:9">
      <c r="D449" s="40"/>
      <c r="E449" s="66"/>
      <c r="F449" s="45"/>
      <c r="G449" s="47"/>
      <c r="H449" s="45"/>
      <c r="I449" s="36"/>
    </row>
    <row r="450" spans="4:9">
      <c r="D450" s="40"/>
      <c r="E450" s="66"/>
      <c r="F450" s="45"/>
      <c r="G450" s="47"/>
      <c r="H450" s="45"/>
      <c r="I450" s="36"/>
    </row>
    <row r="451" spans="4:9">
      <c r="D451" s="40"/>
      <c r="E451" s="66"/>
      <c r="F451" s="45"/>
      <c r="G451" s="47"/>
      <c r="H451" s="45"/>
      <c r="I451" s="36"/>
    </row>
    <row r="452" spans="4:9">
      <c r="D452" s="40"/>
      <c r="E452" s="66"/>
      <c r="F452" s="45"/>
      <c r="G452" s="47"/>
      <c r="H452" s="45"/>
      <c r="I452" s="36"/>
    </row>
    <row r="453" spans="4:9">
      <c r="D453" s="40"/>
      <c r="E453" s="66"/>
      <c r="F453" s="45"/>
      <c r="G453" s="47"/>
      <c r="H453" s="45"/>
      <c r="I453" s="36"/>
    </row>
    <row r="454" spans="4:9">
      <c r="D454" s="40"/>
      <c r="E454" s="66"/>
      <c r="F454" s="45"/>
      <c r="G454" s="47"/>
      <c r="H454" s="45"/>
      <c r="I454" s="36"/>
    </row>
    <row r="455" spans="4:9">
      <c r="D455" s="40"/>
      <c r="E455" s="66"/>
      <c r="F455" s="45"/>
      <c r="G455" s="47"/>
      <c r="H455" s="45"/>
      <c r="I455" s="36"/>
    </row>
    <row r="456" spans="4:9">
      <c r="D456" s="40"/>
      <c r="E456" s="66"/>
      <c r="F456" s="45"/>
      <c r="G456" s="47"/>
      <c r="H456" s="45"/>
      <c r="I456" s="36"/>
    </row>
    <row r="457" spans="4:9">
      <c r="D457" s="40"/>
      <c r="E457" s="66"/>
      <c r="F457" s="45"/>
      <c r="G457" s="47"/>
      <c r="H457" s="45"/>
      <c r="I457" s="36"/>
    </row>
    <row r="458" spans="4:9">
      <c r="D458" s="40"/>
      <c r="E458" s="66"/>
      <c r="F458" s="45"/>
      <c r="G458" s="47"/>
      <c r="H458" s="45"/>
      <c r="I458" s="36"/>
    </row>
    <row r="459" spans="4:9">
      <c r="D459" s="40"/>
      <c r="E459" s="66"/>
      <c r="F459" s="45"/>
      <c r="G459" s="47"/>
      <c r="H459" s="45"/>
      <c r="I459" s="36"/>
    </row>
    <row r="460" spans="4:9">
      <c r="D460" s="40"/>
      <c r="E460" s="66"/>
      <c r="F460" s="45"/>
      <c r="G460" s="47"/>
      <c r="H460" s="45"/>
      <c r="I460" s="36"/>
    </row>
    <row r="461" spans="4:9">
      <c r="D461" s="40"/>
      <c r="E461" s="66"/>
      <c r="F461" s="45"/>
      <c r="G461" s="47"/>
      <c r="H461" s="45"/>
      <c r="I461" s="36"/>
    </row>
    <row r="462" spans="4:9">
      <c r="D462" s="40"/>
      <c r="E462" s="66"/>
      <c r="F462" s="45"/>
      <c r="G462" s="47"/>
      <c r="H462" s="45"/>
      <c r="I462" s="36"/>
    </row>
    <row r="463" spans="4:9">
      <c r="D463" s="40"/>
      <c r="E463" s="66"/>
      <c r="F463" s="45"/>
      <c r="G463" s="47"/>
      <c r="H463" s="45"/>
      <c r="I463" s="36"/>
    </row>
    <row r="464" spans="4:9">
      <c r="D464" s="40"/>
      <c r="E464" s="66"/>
      <c r="F464" s="45"/>
      <c r="G464" s="47"/>
      <c r="H464" s="45"/>
      <c r="I464" s="36"/>
    </row>
    <row r="465" spans="4:9">
      <c r="D465" s="40"/>
      <c r="E465" s="66"/>
      <c r="F465" s="45"/>
      <c r="G465" s="47"/>
      <c r="H465" s="45"/>
      <c r="I465" s="36"/>
    </row>
    <row r="466" spans="4:9">
      <c r="D466" s="40"/>
      <c r="E466" s="66"/>
      <c r="F466" s="45"/>
      <c r="G466" s="47"/>
      <c r="H466" s="45"/>
      <c r="I466" s="36"/>
    </row>
    <row r="467" spans="4:9">
      <c r="D467" s="40"/>
      <c r="E467" s="66"/>
      <c r="F467" s="45"/>
      <c r="G467" s="47"/>
      <c r="H467" s="45"/>
      <c r="I467" s="36"/>
    </row>
    <row r="468" spans="4:9">
      <c r="D468" s="40"/>
      <c r="E468" s="66"/>
      <c r="F468" s="45"/>
      <c r="G468" s="47"/>
      <c r="H468" s="45"/>
      <c r="I468" s="36"/>
    </row>
    <row r="469" spans="4:9">
      <c r="D469" s="40"/>
      <c r="E469" s="66"/>
      <c r="F469" s="45"/>
      <c r="G469" s="47"/>
      <c r="H469" s="45"/>
      <c r="I469" s="36"/>
    </row>
    <row r="470" spans="4:9">
      <c r="D470" s="40"/>
      <c r="E470" s="66"/>
      <c r="F470" s="45"/>
      <c r="G470" s="47"/>
      <c r="H470" s="45"/>
      <c r="I470" s="36"/>
    </row>
    <row r="471" spans="4:9">
      <c r="D471" s="40"/>
      <c r="E471" s="66"/>
      <c r="F471" s="45"/>
      <c r="G471" s="47"/>
      <c r="H471" s="45"/>
      <c r="I471" s="36"/>
    </row>
    <row r="472" spans="4:9">
      <c r="D472" s="40"/>
      <c r="E472" s="66"/>
      <c r="F472" s="45"/>
      <c r="G472" s="47"/>
      <c r="H472" s="45"/>
      <c r="I472" s="36"/>
    </row>
    <row r="473" spans="4:9">
      <c r="D473" s="40"/>
      <c r="E473" s="66"/>
      <c r="F473" s="45"/>
      <c r="G473" s="47"/>
      <c r="H473" s="45"/>
      <c r="I473" s="36"/>
    </row>
    <row r="474" spans="4:9">
      <c r="D474" s="40"/>
      <c r="E474" s="66"/>
      <c r="F474" s="45"/>
      <c r="G474" s="47"/>
      <c r="H474" s="45"/>
      <c r="I474" s="36"/>
    </row>
    <row r="475" spans="4:9">
      <c r="D475" s="40"/>
      <c r="E475" s="66"/>
      <c r="F475" s="45"/>
      <c r="G475" s="47"/>
      <c r="H475" s="45"/>
      <c r="I475" s="36"/>
    </row>
    <row r="476" spans="4:9">
      <c r="D476" s="40"/>
      <c r="E476" s="66"/>
      <c r="F476" s="45"/>
      <c r="G476" s="47"/>
      <c r="H476" s="45"/>
      <c r="I476" s="36"/>
    </row>
    <row r="477" spans="4:9">
      <c r="D477" s="40"/>
      <c r="E477" s="66"/>
      <c r="F477" s="45"/>
      <c r="G477" s="47"/>
      <c r="H477" s="45"/>
      <c r="I477" s="36"/>
    </row>
    <row r="478" spans="4:9">
      <c r="D478" s="40"/>
      <c r="E478" s="66"/>
      <c r="F478" s="45"/>
      <c r="G478" s="47"/>
      <c r="H478" s="45"/>
      <c r="I478" s="36"/>
    </row>
    <row r="479" spans="4:9">
      <c r="D479" s="40"/>
      <c r="E479" s="66"/>
      <c r="F479" s="45"/>
      <c r="G479" s="47"/>
      <c r="H479" s="45"/>
      <c r="I479" s="36"/>
    </row>
    <row r="480" spans="4:9">
      <c r="D480" s="40"/>
      <c r="E480" s="66"/>
      <c r="F480" s="45"/>
      <c r="G480" s="47"/>
      <c r="H480" s="45"/>
      <c r="I480" s="36"/>
    </row>
    <row r="481" spans="4:9">
      <c r="D481" s="40"/>
      <c r="E481" s="66"/>
      <c r="F481" s="45"/>
      <c r="G481" s="47"/>
      <c r="H481" s="45"/>
      <c r="I481" s="36"/>
    </row>
    <row r="482" spans="4:9">
      <c r="D482" s="40"/>
      <c r="E482" s="66"/>
      <c r="F482" s="45"/>
      <c r="G482" s="47"/>
      <c r="H482" s="45"/>
      <c r="I482" s="36"/>
    </row>
    <row r="483" spans="4:9">
      <c r="D483" s="40"/>
      <c r="E483" s="66"/>
      <c r="F483" s="45"/>
      <c r="G483" s="47"/>
      <c r="H483" s="45"/>
      <c r="I483" s="36"/>
    </row>
    <row r="484" spans="4:9">
      <c r="D484" s="40"/>
      <c r="E484" s="66"/>
      <c r="F484" s="45"/>
      <c r="G484" s="47"/>
      <c r="H484" s="45"/>
      <c r="I484" s="36"/>
    </row>
    <row r="485" spans="4:9">
      <c r="D485" s="40"/>
      <c r="E485" s="66"/>
      <c r="F485" s="45"/>
      <c r="G485" s="47"/>
      <c r="H485" s="45"/>
      <c r="I485" s="36"/>
    </row>
    <row r="486" spans="4:9">
      <c r="D486" s="40"/>
      <c r="E486" s="66"/>
      <c r="F486" s="45"/>
      <c r="G486" s="47"/>
      <c r="H486" s="45"/>
      <c r="I486" s="36"/>
    </row>
    <row r="487" spans="4:9">
      <c r="D487" s="40"/>
      <c r="E487" s="66"/>
      <c r="F487" s="45"/>
      <c r="G487" s="47"/>
      <c r="H487" s="45"/>
      <c r="I487" s="36"/>
    </row>
    <row r="488" spans="4:9">
      <c r="D488" s="40"/>
      <c r="E488" s="66"/>
      <c r="F488" s="45"/>
      <c r="G488" s="47"/>
      <c r="H488" s="45"/>
      <c r="I488" s="36"/>
    </row>
    <row r="489" spans="4:9">
      <c r="D489" s="40"/>
      <c r="E489" s="66"/>
      <c r="F489" s="45"/>
      <c r="G489" s="47"/>
      <c r="H489" s="45"/>
      <c r="I489" s="36"/>
    </row>
    <row r="490" spans="4:9">
      <c r="D490" s="40"/>
      <c r="E490" s="66"/>
      <c r="F490" s="45"/>
      <c r="G490" s="47"/>
      <c r="H490" s="45"/>
      <c r="I490" s="36"/>
    </row>
    <row r="491" spans="4:9">
      <c r="D491" s="40"/>
      <c r="E491" s="66"/>
      <c r="F491" s="45"/>
      <c r="G491" s="47"/>
      <c r="H491" s="45"/>
      <c r="I491" s="36"/>
    </row>
    <row r="492" spans="4:9">
      <c r="D492" s="40"/>
      <c r="E492" s="66"/>
      <c r="F492" s="45"/>
      <c r="G492" s="47"/>
      <c r="H492" s="45"/>
      <c r="I492" s="36"/>
    </row>
    <row r="493" spans="4:9">
      <c r="D493" s="40"/>
      <c r="E493" s="66"/>
      <c r="F493" s="45"/>
      <c r="G493" s="47"/>
      <c r="H493" s="45"/>
      <c r="I493" s="36"/>
    </row>
    <row r="494" spans="4:9">
      <c r="D494" s="40"/>
      <c r="E494" s="66"/>
      <c r="F494" s="45"/>
      <c r="G494" s="47"/>
      <c r="H494" s="45"/>
      <c r="I494" s="36"/>
    </row>
    <row r="495" spans="4:9">
      <c r="D495" s="40"/>
      <c r="E495" s="66"/>
      <c r="F495" s="45"/>
      <c r="G495" s="47"/>
      <c r="H495" s="45"/>
      <c r="I495" s="36"/>
    </row>
    <row r="496" spans="4:9">
      <c r="D496" s="40"/>
      <c r="E496" s="66"/>
      <c r="F496" s="45"/>
      <c r="G496" s="47"/>
      <c r="H496" s="45"/>
      <c r="I496" s="36"/>
    </row>
    <row r="497" spans="4:9">
      <c r="D497" s="40"/>
      <c r="E497" s="66"/>
      <c r="F497" s="45"/>
      <c r="G497" s="47"/>
      <c r="H497" s="45"/>
      <c r="I497" s="36"/>
    </row>
    <row r="498" spans="4:9">
      <c r="D498" s="40"/>
      <c r="E498" s="66"/>
      <c r="F498" s="45"/>
      <c r="G498" s="47"/>
      <c r="H498" s="45"/>
      <c r="I498" s="36"/>
    </row>
    <row r="499" spans="4:9">
      <c r="D499" s="40"/>
      <c r="E499" s="66"/>
      <c r="F499" s="45"/>
      <c r="G499" s="47"/>
      <c r="H499" s="45"/>
      <c r="I499" s="36"/>
    </row>
    <row r="500" spans="4:9">
      <c r="D500" s="40"/>
      <c r="E500" s="66"/>
      <c r="F500" s="45"/>
      <c r="G500" s="47"/>
      <c r="H500" s="45"/>
      <c r="I500" s="36"/>
    </row>
    <row r="501" spans="4:9">
      <c r="D501" s="40"/>
      <c r="E501" s="66"/>
      <c r="F501" s="45"/>
      <c r="G501" s="47"/>
      <c r="H501" s="45"/>
      <c r="I501" s="36"/>
    </row>
    <row r="502" spans="4:9">
      <c r="D502" s="40"/>
      <c r="E502" s="66"/>
      <c r="F502" s="45"/>
      <c r="G502" s="47"/>
      <c r="H502" s="45"/>
      <c r="I502" s="36"/>
    </row>
    <row r="503" spans="4:9">
      <c r="D503" s="40"/>
      <c r="E503" s="66"/>
      <c r="F503" s="45"/>
      <c r="G503" s="47"/>
      <c r="H503" s="45"/>
      <c r="I503" s="36"/>
    </row>
    <row r="504" spans="4:9">
      <c r="D504" s="40"/>
      <c r="E504" s="66"/>
      <c r="F504" s="45"/>
      <c r="G504" s="47"/>
      <c r="H504" s="45"/>
      <c r="I504" s="36"/>
    </row>
    <row r="505" spans="4:9">
      <c r="D505" s="40"/>
      <c r="E505" s="66"/>
      <c r="F505" s="45"/>
      <c r="G505" s="47"/>
      <c r="H505" s="45"/>
      <c r="I505" s="36"/>
    </row>
    <row r="506" spans="4:9">
      <c r="D506" s="40"/>
      <c r="E506" s="66"/>
      <c r="F506" s="45"/>
      <c r="G506" s="47"/>
      <c r="H506" s="45"/>
      <c r="I506" s="36"/>
    </row>
    <row r="507" spans="4:9">
      <c r="D507" s="40"/>
      <c r="E507" s="66"/>
      <c r="F507" s="45"/>
      <c r="G507" s="47"/>
      <c r="H507" s="45"/>
      <c r="I507" s="36"/>
    </row>
    <row r="508" spans="4:9">
      <c r="D508" s="40"/>
      <c r="E508" s="66"/>
      <c r="F508" s="45"/>
      <c r="G508" s="47"/>
      <c r="H508" s="45"/>
      <c r="I508" s="36"/>
    </row>
    <row r="509" spans="4:9">
      <c r="D509" s="40"/>
      <c r="E509" s="66"/>
      <c r="F509" s="45"/>
      <c r="G509" s="47"/>
      <c r="H509" s="45"/>
      <c r="I509" s="36"/>
    </row>
    <row r="510" spans="4:9">
      <c r="D510" s="40"/>
      <c r="E510" s="66"/>
      <c r="F510" s="45"/>
      <c r="G510" s="47"/>
      <c r="H510" s="45"/>
      <c r="I510" s="36"/>
    </row>
    <row r="511" spans="4:9">
      <c r="D511" s="40"/>
      <c r="E511" s="66"/>
      <c r="F511" s="45"/>
      <c r="G511" s="47"/>
      <c r="H511" s="45"/>
      <c r="I511" s="36"/>
    </row>
    <row r="512" spans="4:9">
      <c r="D512" s="40"/>
      <c r="E512" s="66"/>
      <c r="F512" s="45"/>
      <c r="G512" s="47"/>
      <c r="H512" s="45"/>
      <c r="I512" s="36"/>
    </row>
    <row r="513" spans="4:9">
      <c r="D513" s="40"/>
      <c r="E513" s="66"/>
      <c r="F513" s="45"/>
      <c r="G513" s="47"/>
      <c r="H513" s="45"/>
      <c r="I513" s="36"/>
    </row>
    <row r="514" spans="4:9">
      <c r="D514" s="40"/>
      <c r="E514" s="66"/>
      <c r="F514" s="45"/>
      <c r="G514" s="47"/>
      <c r="H514" s="45"/>
      <c r="I514" s="36"/>
    </row>
    <row r="515" spans="4:9">
      <c r="D515" s="40"/>
      <c r="E515" s="66"/>
      <c r="F515" s="45"/>
      <c r="G515" s="47"/>
      <c r="H515" s="45"/>
      <c r="I515" s="36"/>
    </row>
    <row r="516" spans="4:9">
      <c r="D516" s="40"/>
      <c r="E516" s="66"/>
      <c r="F516" s="45"/>
      <c r="G516" s="47"/>
      <c r="H516" s="45"/>
      <c r="I516" s="36"/>
    </row>
    <row r="517" spans="4:9">
      <c r="D517" s="40"/>
      <c r="E517" s="66"/>
      <c r="F517" s="45"/>
      <c r="G517" s="47"/>
      <c r="H517" s="45"/>
      <c r="I517" s="36"/>
    </row>
    <row r="518" spans="4:9">
      <c r="D518" s="40"/>
      <c r="E518" s="66"/>
      <c r="F518" s="45"/>
      <c r="G518" s="47"/>
      <c r="H518" s="45"/>
      <c r="I518" s="36"/>
    </row>
    <row r="519" spans="4:9">
      <c r="D519" s="40"/>
      <c r="E519" s="66"/>
      <c r="F519" s="45"/>
      <c r="G519" s="47"/>
      <c r="H519" s="45"/>
      <c r="I519" s="36"/>
    </row>
    <row r="520" spans="4:9">
      <c r="D520" s="40"/>
      <c r="E520" s="66"/>
      <c r="F520" s="45"/>
      <c r="G520" s="47"/>
      <c r="H520" s="45"/>
      <c r="I520" s="36"/>
    </row>
    <row r="521" spans="4:9">
      <c r="D521" s="40"/>
      <c r="E521" s="66"/>
      <c r="F521" s="45"/>
      <c r="G521" s="47"/>
      <c r="H521" s="45"/>
      <c r="I521" s="36"/>
    </row>
    <row r="522" spans="4:9">
      <c r="D522" s="40"/>
      <c r="E522" s="66"/>
      <c r="F522" s="45"/>
      <c r="G522" s="47"/>
      <c r="H522" s="45"/>
      <c r="I522" s="36"/>
    </row>
    <row r="523" spans="4:9">
      <c r="D523" s="40"/>
      <c r="E523" s="66"/>
      <c r="F523" s="45"/>
      <c r="G523" s="47"/>
      <c r="H523" s="45"/>
      <c r="I523" s="36"/>
    </row>
    <row r="524" spans="4:9">
      <c r="D524" s="40"/>
      <c r="E524" s="66"/>
      <c r="F524" s="45"/>
      <c r="G524" s="47"/>
      <c r="H524" s="45"/>
      <c r="I524" s="36"/>
    </row>
    <row r="525" spans="4:9">
      <c r="D525" s="40"/>
      <c r="E525" s="66"/>
      <c r="F525" s="45"/>
      <c r="G525" s="47"/>
      <c r="H525" s="45"/>
      <c r="I525" s="36"/>
    </row>
    <row r="526" spans="4:9">
      <c r="D526" s="40"/>
      <c r="E526" s="66"/>
      <c r="F526" s="45"/>
      <c r="G526" s="47"/>
      <c r="H526" s="45"/>
      <c r="I526" s="36"/>
    </row>
    <row r="527" spans="4:9">
      <c r="D527" s="40"/>
      <c r="E527" s="66"/>
      <c r="F527" s="45"/>
      <c r="G527" s="47"/>
      <c r="H527" s="45"/>
      <c r="I527" s="36"/>
    </row>
    <row r="528" spans="4:9">
      <c r="D528" s="40"/>
      <c r="E528" s="66"/>
      <c r="F528" s="45"/>
      <c r="G528" s="47"/>
      <c r="H528" s="45"/>
      <c r="I528" s="36"/>
    </row>
    <row r="529" spans="4:9">
      <c r="D529" s="40"/>
      <c r="E529" s="66"/>
      <c r="F529" s="45"/>
      <c r="G529" s="47"/>
      <c r="H529" s="45"/>
      <c r="I529" s="36"/>
    </row>
    <row r="530" spans="4:9">
      <c r="D530" s="40"/>
      <c r="E530" s="66"/>
      <c r="F530" s="45"/>
      <c r="G530" s="47"/>
      <c r="H530" s="45"/>
      <c r="I530" s="36"/>
    </row>
    <row r="531" spans="4:9">
      <c r="D531" s="40"/>
      <c r="E531" s="66"/>
      <c r="F531" s="45"/>
      <c r="G531" s="47"/>
      <c r="H531" s="45"/>
      <c r="I531" s="36"/>
    </row>
    <row r="532" spans="4:9">
      <c r="D532" s="40"/>
      <c r="E532" s="66"/>
      <c r="F532" s="45"/>
      <c r="G532" s="47"/>
      <c r="H532" s="45"/>
      <c r="I532" s="36"/>
    </row>
    <row r="533" spans="4:9">
      <c r="D533" s="40"/>
      <c r="E533" s="66"/>
      <c r="F533" s="45"/>
      <c r="G533" s="47"/>
      <c r="H533" s="45"/>
      <c r="I533" s="36"/>
    </row>
    <row r="534" spans="4:9">
      <c r="D534" s="40"/>
      <c r="E534" s="66"/>
      <c r="F534" s="45"/>
      <c r="G534" s="47"/>
      <c r="H534" s="45"/>
      <c r="I534" s="36"/>
    </row>
    <row r="535" spans="4:9">
      <c r="D535" s="40"/>
      <c r="E535" s="66"/>
      <c r="F535" s="45"/>
      <c r="G535" s="47"/>
      <c r="H535" s="45"/>
      <c r="I535" s="36"/>
    </row>
    <row r="536" spans="4:9">
      <c r="D536" s="40"/>
      <c r="E536" s="66"/>
      <c r="F536" s="45"/>
      <c r="G536" s="47"/>
      <c r="H536" s="45"/>
      <c r="I536" s="36"/>
    </row>
    <row r="537" spans="4:9">
      <c r="D537" s="40"/>
      <c r="E537" s="66"/>
      <c r="F537" s="45"/>
      <c r="G537" s="47"/>
      <c r="H537" s="45"/>
      <c r="I537" s="36"/>
    </row>
    <row r="538" spans="4:9">
      <c r="D538" s="40"/>
      <c r="E538" s="66"/>
      <c r="F538" s="45"/>
      <c r="G538" s="47"/>
      <c r="H538" s="45"/>
      <c r="I538" s="36"/>
    </row>
    <row r="539" spans="4:9">
      <c r="D539" s="40"/>
      <c r="E539" s="66"/>
      <c r="F539" s="45"/>
      <c r="G539" s="47"/>
      <c r="H539" s="45"/>
      <c r="I539" s="36"/>
    </row>
    <row r="540" spans="4:9">
      <c r="D540" s="40"/>
      <c r="E540" s="66"/>
      <c r="F540" s="45"/>
      <c r="G540" s="47"/>
      <c r="H540" s="45"/>
      <c r="I540" s="36"/>
    </row>
    <row r="541" spans="4:9">
      <c r="D541" s="40"/>
      <c r="E541" s="66"/>
      <c r="F541" s="45"/>
      <c r="G541" s="47"/>
      <c r="H541" s="45"/>
      <c r="I541" s="36"/>
    </row>
    <row r="542" spans="4:9">
      <c r="D542" s="40"/>
      <c r="E542" s="66"/>
      <c r="F542" s="45"/>
      <c r="G542" s="47"/>
      <c r="H542" s="45"/>
      <c r="I542" s="36"/>
    </row>
    <row r="543" spans="4:9">
      <c r="D543" s="40"/>
      <c r="E543" s="66"/>
      <c r="F543" s="45"/>
      <c r="G543" s="47"/>
      <c r="H543" s="45"/>
      <c r="I543" s="36"/>
    </row>
    <row r="544" spans="4:9">
      <c r="D544" s="40"/>
      <c r="E544" s="66"/>
      <c r="F544" s="45"/>
      <c r="G544" s="47"/>
      <c r="H544" s="45"/>
      <c r="I544" s="36"/>
    </row>
    <row r="545" spans="4:9">
      <c r="D545" s="40"/>
      <c r="E545" s="66"/>
      <c r="F545" s="45"/>
      <c r="G545" s="47"/>
      <c r="H545" s="45"/>
      <c r="I545" s="36"/>
    </row>
    <row r="546" spans="4:9">
      <c r="D546" s="40"/>
      <c r="E546" s="66"/>
      <c r="F546" s="45"/>
      <c r="G546" s="47"/>
      <c r="H546" s="45"/>
      <c r="I546" s="36"/>
    </row>
    <row r="547" spans="4:9">
      <c r="D547" s="40"/>
      <c r="E547" s="66"/>
      <c r="F547" s="45"/>
      <c r="G547" s="47"/>
      <c r="H547" s="45"/>
      <c r="I547" s="36"/>
    </row>
    <row r="548" spans="4:9">
      <c r="D548" s="40"/>
      <c r="E548" s="66"/>
      <c r="F548" s="45"/>
      <c r="G548" s="47"/>
      <c r="H548" s="45"/>
      <c r="I548" s="36"/>
    </row>
    <row r="549" spans="4:9">
      <c r="D549" s="40"/>
      <c r="E549" s="66"/>
      <c r="F549" s="45"/>
      <c r="G549" s="47"/>
      <c r="H549" s="45"/>
      <c r="I549" s="36"/>
    </row>
    <row r="550" spans="4:9">
      <c r="D550" s="40"/>
      <c r="E550" s="66"/>
      <c r="F550" s="45"/>
      <c r="G550" s="47"/>
      <c r="H550" s="45"/>
      <c r="I550" s="36"/>
    </row>
    <row r="551" spans="4:9">
      <c r="D551" s="40"/>
      <c r="E551" s="66"/>
      <c r="F551" s="45"/>
      <c r="G551" s="47"/>
      <c r="H551" s="45"/>
      <c r="I551" s="36"/>
    </row>
    <row r="552" spans="4:9">
      <c r="D552" s="40"/>
      <c r="E552" s="66"/>
      <c r="F552" s="45"/>
      <c r="G552" s="47"/>
      <c r="H552" s="45"/>
      <c r="I552" s="36"/>
    </row>
    <row r="553" spans="4:9">
      <c r="D553" s="40"/>
      <c r="E553" s="66"/>
      <c r="F553" s="45"/>
      <c r="G553" s="47"/>
      <c r="H553" s="45"/>
      <c r="I553" s="36"/>
    </row>
    <row r="554" spans="4:9">
      <c r="D554" s="40"/>
      <c r="E554" s="66"/>
      <c r="F554" s="45"/>
      <c r="G554" s="47"/>
      <c r="H554" s="45"/>
      <c r="I554" s="36"/>
    </row>
    <row r="555" spans="4:9">
      <c r="D555" s="40"/>
      <c r="E555" s="66"/>
      <c r="F555" s="45"/>
      <c r="G555" s="47"/>
      <c r="H555" s="45"/>
      <c r="I555" s="36"/>
    </row>
    <row r="556" spans="4:9">
      <c r="D556" s="40"/>
      <c r="E556" s="66"/>
      <c r="F556" s="45"/>
      <c r="G556" s="47"/>
      <c r="H556" s="45"/>
      <c r="I556" s="36"/>
    </row>
    <row r="557" spans="4:9">
      <c r="D557" s="40"/>
      <c r="E557" s="66"/>
      <c r="F557" s="45"/>
      <c r="G557" s="47"/>
      <c r="H557" s="45"/>
      <c r="I557" s="36"/>
    </row>
    <row r="558" spans="4:9">
      <c r="D558" s="40"/>
      <c r="E558" s="66"/>
      <c r="F558" s="45"/>
      <c r="G558" s="47"/>
      <c r="H558" s="45"/>
      <c r="I558" s="36"/>
    </row>
    <row r="559" spans="4:9">
      <c r="D559" s="40"/>
      <c r="E559" s="66"/>
      <c r="F559" s="45"/>
      <c r="G559" s="47"/>
      <c r="H559" s="45"/>
      <c r="I559" s="36"/>
    </row>
    <row r="560" spans="4:9">
      <c r="D560" s="40"/>
      <c r="E560" s="66"/>
      <c r="F560" s="45"/>
      <c r="G560" s="47"/>
      <c r="H560" s="45"/>
      <c r="I560" s="36"/>
    </row>
    <row r="561" spans="4:9">
      <c r="D561" s="40"/>
      <c r="E561" s="66"/>
      <c r="F561" s="45"/>
      <c r="G561" s="47"/>
      <c r="H561" s="45"/>
      <c r="I561" s="36"/>
    </row>
    <row r="562" spans="4:9">
      <c r="D562" s="40"/>
      <c r="E562" s="66"/>
      <c r="F562" s="45"/>
      <c r="G562" s="47"/>
      <c r="H562" s="45"/>
      <c r="I562" s="36"/>
    </row>
    <row r="563" spans="4:9">
      <c r="D563" s="40"/>
      <c r="E563" s="66"/>
      <c r="F563" s="45"/>
      <c r="G563" s="47"/>
      <c r="H563" s="45"/>
      <c r="I563" s="36"/>
    </row>
    <row r="564" spans="4:9">
      <c r="D564" s="40"/>
      <c r="E564" s="66"/>
      <c r="F564" s="45"/>
      <c r="G564" s="47"/>
      <c r="H564" s="45"/>
      <c r="I564" s="36"/>
    </row>
    <row r="565" spans="4:9">
      <c r="D565" s="40"/>
      <c r="E565" s="66"/>
      <c r="F565" s="45"/>
      <c r="G565" s="47"/>
      <c r="H565" s="45"/>
      <c r="I565" s="36"/>
    </row>
    <row r="566" spans="4:9">
      <c r="D566" s="40"/>
      <c r="E566" s="66"/>
      <c r="F566" s="45"/>
      <c r="G566" s="47"/>
      <c r="H566" s="45"/>
      <c r="I566" s="36"/>
    </row>
    <row r="567" spans="4:9">
      <c r="D567" s="40"/>
      <c r="E567" s="66"/>
      <c r="F567" s="45"/>
      <c r="G567" s="47"/>
      <c r="H567" s="45"/>
      <c r="I567" s="36"/>
    </row>
    <row r="568" spans="4:9">
      <c r="D568" s="40"/>
      <c r="E568" s="66"/>
      <c r="F568" s="45"/>
      <c r="G568" s="47"/>
      <c r="H568" s="45"/>
      <c r="I568" s="36"/>
    </row>
    <row r="569" spans="4:9">
      <c r="D569" s="40"/>
      <c r="E569" s="66"/>
      <c r="F569" s="45"/>
      <c r="G569" s="47"/>
      <c r="H569" s="45"/>
      <c r="I569" s="36"/>
    </row>
    <row r="570" spans="4:9">
      <c r="D570" s="40"/>
      <c r="E570" s="66"/>
      <c r="F570" s="45"/>
      <c r="G570" s="47"/>
      <c r="H570" s="45"/>
      <c r="I570" s="36"/>
    </row>
    <row r="571" spans="4:9">
      <c r="D571" s="40"/>
      <c r="E571" s="66"/>
      <c r="F571" s="45"/>
      <c r="G571" s="47"/>
      <c r="H571" s="45"/>
      <c r="I571" s="36"/>
    </row>
    <row r="572" spans="4:9">
      <c r="D572" s="40"/>
      <c r="E572" s="66"/>
      <c r="F572" s="45"/>
      <c r="G572" s="47"/>
      <c r="H572" s="45"/>
      <c r="I572" s="36"/>
    </row>
    <row r="573" spans="4:9">
      <c r="D573" s="40"/>
      <c r="E573" s="66"/>
      <c r="F573" s="45"/>
      <c r="G573" s="47"/>
      <c r="H573" s="45"/>
      <c r="I573" s="36"/>
    </row>
    <row r="574" spans="4:9">
      <c r="D574" s="40"/>
      <c r="E574" s="66"/>
      <c r="F574" s="45"/>
      <c r="G574" s="47"/>
      <c r="H574" s="45"/>
      <c r="I574" s="36"/>
    </row>
    <row r="575" spans="4:9">
      <c r="D575" s="40"/>
      <c r="E575" s="66"/>
      <c r="F575" s="45"/>
      <c r="G575" s="47"/>
      <c r="H575" s="45"/>
      <c r="I575" s="36"/>
    </row>
    <row r="576" spans="4:9">
      <c r="D576" s="40"/>
      <c r="E576" s="66"/>
      <c r="F576" s="45"/>
      <c r="G576" s="47"/>
      <c r="H576" s="45"/>
      <c r="I576" s="36"/>
    </row>
    <row r="577" spans="4:9">
      <c r="D577" s="40"/>
      <c r="E577" s="66"/>
      <c r="F577" s="45"/>
      <c r="G577" s="47"/>
      <c r="H577" s="45"/>
      <c r="I577" s="36"/>
    </row>
    <row r="578" spans="4:9">
      <c r="D578" s="40"/>
      <c r="E578" s="66"/>
      <c r="F578" s="45"/>
      <c r="G578" s="47"/>
      <c r="H578" s="45"/>
      <c r="I578" s="36"/>
    </row>
    <row r="579" spans="4:9">
      <c r="D579" s="40"/>
      <c r="E579" s="66"/>
      <c r="F579" s="45"/>
      <c r="G579" s="47"/>
      <c r="H579" s="45"/>
      <c r="I579" s="36"/>
    </row>
    <row r="580" spans="4:9">
      <c r="D580" s="40"/>
      <c r="E580" s="66"/>
      <c r="F580" s="45"/>
      <c r="G580" s="47"/>
      <c r="H580" s="45"/>
      <c r="I580" s="36"/>
    </row>
    <row r="581" spans="4:9">
      <c r="D581" s="40"/>
      <c r="E581" s="66"/>
      <c r="F581" s="45"/>
      <c r="G581" s="47"/>
      <c r="H581" s="45"/>
      <c r="I581" s="36"/>
    </row>
    <row r="582" spans="4:9">
      <c r="D582" s="40"/>
      <c r="E582" s="66"/>
      <c r="F582" s="45"/>
      <c r="G582" s="47"/>
      <c r="H582" s="45"/>
      <c r="I582" s="36"/>
    </row>
    <row r="583" spans="4:9">
      <c r="D583" s="40"/>
      <c r="E583" s="66"/>
      <c r="F583" s="45"/>
      <c r="G583" s="47"/>
      <c r="H583" s="45"/>
      <c r="I583" s="36"/>
    </row>
    <row r="584" spans="4:9">
      <c r="D584" s="40"/>
      <c r="E584" s="66"/>
      <c r="F584" s="45"/>
      <c r="G584" s="47"/>
      <c r="H584" s="45"/>
      <c r="I584" s="36"/>
    </row>
    <row r="585" spans="4:9">
      <c r="D585" s="40"/>
      <c r="E585" s="66"/>
      <c r="F585" s="45"/>
      <c r="G585" s="47"/>
      <c r="H585" s="45"/>
      <c r="I585" s="36"/>
    </row>
    <row r="586" spans="4:9">
      <c r="D586" s="40"/>
      <c r="E586" s="66"/>
      <c r="F586" s="45"/>
      <c r="G586" s="47"/>
      <c r="H586" s="45"/>
      <c r="I586" s="36"/>
    </row>
    <row r="587" spans="4:9">
      <c r="D587" s="40"/>
      <c r="E587" s="66"/>
      <c r="F587" s="45"/>
      <c r="G587" s="47"/>
      <c r="H587" s="45"/>
      <c r="I587" s="36"/>
    </row>
    <row r="588" spans="4:9">
      <c r="D588" s="40"/>
      <c r="E588" s="66"/>
      <c r="F588" s="45"/>
      <c r="G588" s="47"/>
      <c r="H588" s="45"/>
      <c r="I588" s="36"/>
    </row>
    <row r="589" spans="4:9">
      <c r="D589" s="40"/>
      <c r="E589" s="66"/>
      <c r="F589" s="45"/>
      <c r="G589" s="47"/>
      <c r="H589" s="45"/>
      <c r="I589" s="36"/>
    </row>
    <row r="590" spans="4:9">
      <c r="D590" s="40"/>
      <c r="E590" s="66"/>
      <c r="F590" s="45"/>
      <c r="G590" s="47"/>
      <c r="H590" s="45"/>
      <c r="I590" s="36"/>
    </row>
    <row r="591" spans="4:9">
      <c r="D591" s="40"/>
      <c r="E591" s="66"/>
      <c r="F591" s="45"/>
      <c r="G591" s="47"/>
      <c r="H591" s="45"/>
      <c r="I591" s="36"/>
    </row>
    <row r="592" spans="4:9">
      <c r="D592" s="40"/>
      <c r="E592" s="66"/>
      <c r="F592" s="45"/>
      <c r="G592" s="47"/>
      <c r="H592" s="45"/>
      <c r="I592" s="36"/>
    </row>
    <row r="593" spans="4:9">
      <c r="D593" s="40"/>
      <c r="E593" s="66"/>
      <c r="F593" s="45"/>
      <c r="G593" s="47"/>
      <c r="H593" s="45"/>
      <c r="I593" s="36"/>
    </row>
    <row r="594" spans="4:9">
      <c r="D594" s="40"/>
      <c r="E594" s="66"/>
      <c r="F594" s="45"/>
      <c r="G594" s="47"/>
      <c r="H594" s="45"/>
      <c r="I594" s="36"/>
    </row>
    <row r="595" spans="4:9">
      <c r="D595" s="40"/>
      <c r="E595" s="66"/>
      <c r="F595" s="45"/>
      <c r="G595" s="47"/>
      <c r="H595" s="45"/>
      <c r="I595" s="36"/>
    </row>
    <row r="596" spans="4:9">
      <c r="D596" s="40"/>
      <c r="E596" s="66"/>
      <c r="F596" s="45"/>
      <c r="G596" s="47"/>
      <c r="H596" s="45"/>
      <c r="I596" s="36"/>
    </row>
    <row r="597" spans="4:9">
      <c r="D597" s="40"/>
      <c r="E597" s="66"/>
      <c r="F597" s="45"/>
      <c r="G597" s="47"/>
      <c r="H597" s="45"/>
      <c r="I597" s="36"/>
    </row>
    <row r="598" spans="4:9">
      <c r="D598" s="40"/>
      <c r="E598" s="66"/>
      <c r="F598" s="45"/>
      <c r="G598" s="47"/>
      <c r="H598" s="45"/>
      <c r="I598" s="36"/>
    </row>
    <row r="599" spans="4:9">
      <c r="D599" s="40"/>
      <c r="E599" s="66"/>
      <c r="F599" s="45"/>
      <c r="G599" s="47"/>
      <c r="H599" s="45"/>
      <c r="I599" s="36"/>
    </row>
    <row r="600" spans="4:9">
      <c r="D600" s="40"/>
      <c r="E600" s="66"/>
      <c r="F600" s="45"/>
      <c r="G600" s="47"/>
      <c r="H600" s="45"/>
      <c r="I600" s="36"/>
    </row>
    <row r="601" spans="4:9">
      <c r="D601" s="40"/>
      <c r="E601" s="66"/>
      <c r="F601" s="45"/>
      <c r="G601" s="47"/>
      <c r="H601" s="45"/>
      <c r="I601" s="36"/>
    </row>
    <row r="602" spans="4:9">
      <c r="D602" s="40"/>
      <c r="E602" s="66"/>
      <c r="F602" s="45"/>
      <c r="G602" s="47"/>
      <c r="H602" s="45"/>
      <c r="I602" s="36"/>
    </row>
    <row r="603" spans="4:9">
      <c r="D603" s="40"/>
      <c r="E603" s="66"/>
      <c r="F603" s="45"/>
      <c r="G603" s="47"/>
      <c r="H603" s="45"/>
      <c r="I603" s="36"/>
    </row>
    <row r="604" spans="4:9">
      <c r="D604" s="40"/>
      <c r="E604" s="66"/>
      <c r="F604" s="45"/>
      <c r="G604" s="47"/>
      <c r="H604" s="45"/>
      <c r="I604" s="36"/>
    </row>
    <row r="605" spans="4:9">
      <c r="D605" s="40"/>
      <c r="E605" s="66"/>
      <c r="F605" s="45"/>
      <c r="G605" s="47"/>
      <c r="H605" s="45"/>
      <c r="I605" s="36"/>
    </row>
    <row r="606" spans="4:9">
      <c r="D606" s="40"/>
      <c r="E606" s="66"/>
      <c r="F606" s="45"/>
      <c r="G606" s="47"/>
      <c r="H606" s="45"/>
      <c r="I606" s="36"/>
    </row>
    <row r="607" spans="4:9">
      <c r="D607" s="40"/>
      <c r="E607" s="66"/>
      <c r="F607" s="45"/>
      <c r="G607" s="47"/>
      <c r="H607" s="45"/>
      <c r="I607" s="36"/>
    </row>
    <row r="608" spans="4:9">
      <c r="D608" s="40"/>
      <c r="E608" s="66"/>
      <c r="F608" s="45"/>
      <c r="G608" s="47"/>
      <c r="H608" s="45"/>
      <c r="I608" s="36"/>
    </row>
    <row r="609" spans="4:9">
      <c r="D609" s="40"/>
      <c r="E609" s="66"/>
      <c r="F609" s="45"/>
      <c r="G609" s="47"/>
      <c r="H609" s="45"/>
      <c r="I609" s="36"/>
    </row>
    <row r="610" spans="4:9">
      <c r="D610" s="40"/>
      <c r="E610" s="66"/>
      <c r="F610" s="45"/>
      <c r="G610" s="47"/>
      <c r="H610" s="45"/>
      <c r="I610" s="36"/>
    </row>
    <row r="611" spans="4:9">
      <c r="D611" s="40"/>
      <c r="E611" s="66"/>
      <c r="F611" s="45"/>
      <c r="G611" s="47"/>
      <c r="H611" s="45"/>
      <c r="I611" s="36"/>
    </row>
    <row r="612" spans="4:9">
      <c r="D612" s="40"/>
      <c r="E612" s="66"/>
      <c r="F612" s="45"/>
      <c r="G612" s="47"/>
      <c r="H612" s="45"/>
      <c r="I612" s="36"/>
    </row>
    <row r="613" spans="4:9">
      <c r="D613" s="40"/>
      <c r="E613" s="66"/>
      <c r="F613" s="45"/>
      <c r="G613" s="47"/>
      <c r="H613" s="45"/>
      <c r="I613" s="36"/>
    </row>
    <row r="614" spans="4:9">
      <c r="D614" s="40"/>
      <c r="E614" s="66"/>
      <c r="F614" s="45"/>
      <c r="G614" s="47"/>
      <c r="H614" s="45"/>
      <c r="I614" s="36"/>
    </row>
    <row r="615" spans="4:9">
      <c r="D615" s="40"/>
      <c r="E615" s="66"/>
      <c r="F615" s="45"/>
      <c r="G615" s="47"/>
      <c r="H615" s="45"/>
      <c r="I615" s="36"/>
    </row>
    <row r="616" spans="4:9">
      <c r="D616" s="40"/>
      <c r="E616" s="66"/>
      <c r="F616" s="45"/>
      <c r="G616" s="47"/>
      <c r="H616" s="45"/>
      <c r="I616" s="36"/>
    </row>
    <row r="617" spans="4:9">
      <c r="D617" s="40"/>
      <c r="E617" s="66"/>
      <c r="F617" s="45"/>
      <c r="G617" s="47"/>
      <c r="H617" s="45"/>
      <c r="I617" s="36"/>
    </row>
    <row r="618" spans="4:9">
      <c r="D618" s="40"/>
      <c r="E618" s="66"/>
      <c r="F618" s="45"/>
      <c r="G618" s="47"/>
      <c r="H618" s="45"/>
      <c r="I618" s="36"/>
    </row>
    <row r="619" spans="4:9">
      <c r="D619" s="40"/>
      <c r="E619" s="66"/>
      <c r="F619" s="45"/>
      <c r="G619" s="47"/>
      <c r="H619" s="45"/>
      <c r="I619" s="36"/>
    </row>
    <row r="620" spans="4:9">
      <c r="D620" s="40"/>
      <c r="E620" s="66"/>
      <c r="F620" s="45"/>
      <c r="G620" s="47"/>
      <c r="H620" s="45"/>
      <c r="I620" s="36"/>
    </row>
    <row r="621" spans="4:9">
      <c r="D621" s="40"/>
      <c r="E621" s="66"/>
      <c r="F621" s="45"/>
      <c r="G621" s="47"/>
      <c r="H621" s="45"/>
      <c r="I621" s="36"/>
    </row>
    <row r="622" spans="4:9">
      <c r="D622" s="40"/>
      <c r="E622" s="66"/>
      <c r="F622" s="45"/>
      <c r="G622" s="47"/>
      <c r="H622" s="45"/>
      <c r="I622" s="36"/>
    </row>
    <row r="623" spans="4:9">
      <c r="D623" s="40"/>
      <c r="E623" s="66"/>
      <c r="F623" s="45"/>
      <c r="G623" s="47"/>
      <c r="H623" s="45"/>
      <c r="I623" s="36"/>
    </row>
    <row r="624" spans="4:9">
      <c r="D624" s="40"/>
      <c r="E624" s="66"/>
      <c r="F624" s="45"/>
      <c r="G624" s="47"/>
      <c r="H624" s="45"/>
      <c r="I624" s="36"/>
    </row>
    <row r="625" spans="4:9">
      <c r="D625" s="40"/>
      <c r="E625" s="66"/>
      <c r="F625" s="45"/>
      <c r="G625" s="47"/>
      <c r="H625" s="45"/>
      <c r="I625" s="36"/>
    </row>
    <row r="626" spans="4:9">
      <c r="D626" s="40"/>
      <c r="E626" s="66"/>
      <c r="F626" s="45"/>
      <c r="G626" s="47"/>
      <c r="H626" s="45"/>
      <c r="I626" s="36"/>
    </row>
    <row r="627" spans="4:9">
      <c r="D627" s="40"/>
      <c r="E627" s="66"/>
      <c r="F627" s="45"/>
      <c r="G627" s="47"/>
      <c r="H627" s="45"/>
      <c r="I627" s="36"/>
    </row>
    <row r="628" spans="4:9">
      <c r="D628" s="40"/>
      <c r="E628" s="66"/>
      <c r="F628" s="45"/>
      <c r="G628" s="47"/>
      <c r="H628" s="45"/>
      <c r="I628" s="36"/>
    </row>
    <row r="629" spans="4:9">
      <c r="D629" s="40"/>
      <c r="E629" s="66"/>
      <c r="F629" s="45"/>
      <c r="G629" s="47"/>
      <c r="H629" s="45"/>
      <c r="I629" s="36"/>
    </row>
    <row r="630" spans="4:9">
      <c r="D630" s="40"/>
      <c r="E630" s="66"/>
      <c r="F630" s="45"/>
      <c r="G630" s="47"/>
      <c r="H630" s="45"/>
      <c r="I630" s="36"/>
    </row>
    <row r="631" spans="4:9">
      <c r="D631" s="40"/>
      <c r="E631" s="66"/>
      <c r="F631" s="45"/>
      <c r="G631" s="47"/>
      <c r="H631" s="45"/>
      <c r="I631" s="36"/>
    </row>
    <row r="632" spans="4:9">
      <c r="D632" s="40"/>
      <c r="E632" s="66"/>
      <c r="F632" s="45"/>
      <c r="G632" s="47"/>
      <c r="H632" s="45"/>
      <c r="I632" s="36"/>
    </row>
    <row r="633" spans="4:9">
      <c r="D633" s="40"/>
      <c r="E633" s="66"/>
      <c r="F633" s="45"/>
      <c r="G633" s="47"/>
      <c r="H633" s="45"/>
      <c r="I633" s="36"/>
    </row>
    <row r="634" spans="4:9">
      <c r="D634" s="40"/>
      <c r="E634" s="66"/>
      <c r="F634" s="45"/>
      <c r="G634" s="47"/>
      <c r="H634" s="45"/>
      <c r="I634" s="36"/>
    </row>
    <row r="635" spans="4:9">
      <c r="D635" s="40"/>
      <c r="E635" s="66"/>
      <c r="F635" s="45"/>
      <c r="G635" s="47"/>
      <c r="H635" s="45"/>
      <c r="I635" s="36"/>
    </row>
    <row r="636" spans="4:9">
      <c r="D636" s="40"/>
      <c r="E636" s="66"/>
      <c r="F636" s="45"/>
      <c r="G636" s="47"/>
      <c r="H636" s="45"/>
      <c r="I636" s="36"/>
    </row>
    <row r="637" spans="4:9">
      <c r="D637" s="40"/>
      <c r="E637" s="66"/>
      <c r="F637" s="45"/>
      <c r="G637" s="47"/>
      <c r="H637" s="45"/>
      <c r="I637" s="36"/>
    </row>
    <row r="638" spans="4:9">
      <c r="D638" s="40"/>
      <c r="E638" s="66"/>
      <c r="F638" s="45"/>
      <c r="G638" s="47"/>
      <c r="H638" s="45"/>
      <c r="I638" s="36"/>
    </row>
    <row r="639" spans="4:9">
      <c r="D639" s="40"/>
      <c r="E639" s="66"/>
      <c r="F639" s="45"/>
      <c r="G639" s="47"/>
      <c r="H639" s="45"/>
      <c r="I639" s="36"/>
    </row>
    <row r="640" spans="4:9">
      <c r="D640" s="40"/>
      <c r="E640" s="66"/>
      <c r="F640" s="45"/>
      <c r="G640" s="47"/>
      <c r="H640" s="45"/>
      <c r="I640" s="36"/>
    </row>
    <row r="641" spans="4:9">
      <c r="D641" s="40"/>
      <c r="E641" s="66"/>
      <c r="F641" s="45"/>
      <c r="G641" s="47"/>
      <c r="H641" s="45"/>
      <c r="I641" s="36"/>
    </row>
    <row r="642" spans="4:9">
      <c r="D642" s="40"/>
      <c r="E642" s="66"/>
      <c r="F642" s="45"/>
      <c r="G642" s="47"/>
      <c r="H642" s="45"/>
      <c r="I642" s="36"/>
    </row>
    <row r="643" spans="4:9">
      <c r="D643" s="40"/>
      <c r="E643" s="66"/>
      <c r="F643" s="45"/>
      <c r="G643" s="47"/>
      <c r="H643" s="45"/>
      <c r="I643" s="36"/>
    </row>
    <row r="644" spans="4:9">
      <c r="D644" s="40"/>
      <c r="E644" s="66"/>
      <c r="F644" s="45"/>
      <c r="G644" s="47"/>
      <c r="H644" s="45"/>
      <c r="I644" s="36"/>
    </row>
    <row r="645" spans="4:9">
      <c r="D645" s="40"/>
      <c r="E645" s="66"/>
      <c r="F645" s="45"/>
      <c r="G645" s="47"/>
      <c r="H645" s="45"/>
      <c r="I645" s="36"/>
    </row>
    <row r="646" spans="4:9">
      <c r="D646" s="40"/>
      <c r="E646" s="66"/>
      <c r="F646" s="45"/>
      <c r="G646" s="47"/>
      <c r="H646" s="45"/>
      <c r="I646" s="36"/>
    </row>
    <row r="647" spans="4:9">
      <c r="D647" s="40"/>
      <c r="E647" s="66"/>
      <c r="F647" s="45"/>
      <c r="G647" s="47"/>
      <c r="H647" s="45"/>
      <c r="I647" s="36"/>
    </row>
    <row r="648" spans="4:9">
      <c r="D648" s="40"/>
      <c r="E648" s="66"/>
      <c r="F648" s="45"/>
      <c r="G648" s="47"/>
      <c r="H648" s="45"/>
      <c r="I648" s="36"/>
    </row>
    <row r="649" spans="4:9">
      <c r="D649" s="40"/>
      <c r="E649" s="66"/>
      <c r="F649" s="45"/>
      <c r="G649" s="47"/>
      <c r="H649" s="45"/>
      <c r="I649" s="36"/>
    </row>
    <row r="650" spans="4:9">
      <c r="D650" s="40"/>
      <c r="E650" s="66"/>
      <c r="F650" s="45"/>
      <c r="G650" s="47"/>
      <c r="H650" s="45"/>
      <c r="I650" s="36"/>
    </row>
    <row r="651" spans="4:9">
      <c r="D651" s="40"/>
      <c r="E651" s="66"/>
      <c r="F651" s="45"/>
      <c r="G651" s="47"/>
      <c r="H651" s="45"/>
      <c r="I651" s="36"/>
    </row>
    <row r="652" spans="4:9">
      <c r="D652" s="40"/>
      <c r="E652" s="66"/>
      <c r="F652" s="45"/>
      <c r="G652" s="47"/>
      <c r="H652" s="45"/>
      <c r="I652" s="36"/>
    </row>
    <row r="653" spans="4:9">
      <c r="D653" s="40"/>
      <c r="E653" s="66"/>
      <c r="F653" s="45"/>
      <c r="G653" s="47"/>
      <c r="H653" s="45"/>
      <c r="I653" s="36"/>
    </row>
    <row r="654" spans="4:9">
      <c r="D654" s="40"/>
      <c r="E654" s="66"/>
      <c r="F654" s="45"/>
      <c r="G654" s="47"/>
      <c r="H654" s="45"/>
      <c r="I654" s="36"/>
    </row>
    <row r="655" spans="4:9">
      <c r="D655" s="40"/>
      <c r="E655" s="66"/>
      <c r="F655" s="45"/>
      <c r="G655" s="47"/>
      <c r="H655" s="45"/>
      <c r="I655" s="36"/>
    </row>
    <row r="656" spans="4:9">
      <c r="D656" s="40"/>
      <c r="E656" s="66"/>
      <c r="F656" s="45"/>
      <c r="G656" s="47"/>
      <c r="H656" s="45"/>
      <c r="I656" s="36"/>
    </row>
    <row r="657" spans="4:9">
      <c r="D657" s="40"/>
      <c r="E657" s="66"/>
      <c r="F657" s="45"/>
      <c r="G657" s="47"/>
      <c r="H657" s="45"/>
      <c r="I657" s="36"/>
    </row>
    <row r="658" spans="4:9">
      <c r="D658" s="40"/>
      <c r="E658" s="66"/>
      <c r="F658" s="45"/>
      <c r="G658" s="47"/>
      <c r="H658" s="45"/>
      <c r="I658" s="36"/>
    </row>
    <row r="659" spans="4:9">
      <c r="D659" s="40"/>
      <c r="E659" s="66"/>
      <c r="F659" s="45"/>
      <c r="G659" s="47"/>
      <c r="H659" s="45"/>
      <c r="I659" s="36"/>
    </row>
    <row r="660" spans="4:9">
      <c r="D660" s="40"/>
      <c r="E660" s="66"/>
      <c r="F660" s="45"/>
      <c r="G660" s="47"/>
      <c r="H660" s="45"/>
      <c r="I660" s="36"/>
    </row>
    <row r="661" spans="4:9">
      <c r="D661" s="40"/>
      <c r="E661" s="66"/>
      <c r="F661" s="45"/>
      <c r="G661" s="47"/>
      <c r="H661" s="45"/>
      <c r="I661" s="36"/>
    </row>
    <row r="662" spans="4:9">
      <c r="D662" s="40"/>
      <c r="E662" s="66"/>
      <c r="F662" s="45"/>
      <c r="G662" s="47"/>
      <c r="H662" s="45"/>
      <c r="I662" s="36"/>
    </row>
    <row r="663" spans="4:9">
      <c r="D663" s="40"/>
      <c r="E663" s="66"/>
      <c r="F663" s="45"/>
      <c r="G663" s="47"/>
      <c r="H663" s="45"/>
      <c r="I663" s="36"/>
    </row>
    <row r="664" spans="4:9">
      <c r="D664" s="40"/>
      <c r="E664" s="66"/>
      <c r="F664" s="45"/>
      <c r="G664" s="47"/>
      <c r="H664" s="45"/>
      <c r="I664" s="36"/>
    </row>
    <row r="665" spans="4:9">
      <c r="D665" s="40"/>
      <c r="E665" s="66"/>
      <c r="F665" s="45"/>
      <c r="G665" s="47"/>
      <c r="H665" s="45"/>
      <c r="I665" s="36"/>
    </row>
    <row r="666" spans="4:9">
      <c r="D666" s="40"/>
      <c r="E666" s="66"/>
      <c r="F666" s="45"/>
      <c r="G666" s="47"/>
      <c r="H666" s="45"/>
      <c r="I666" s="36"/>
    </row>
    <row r="667" spans="4:9">
      <c r="D667" s="40"/>
      <c r="E667" s="66"/>
      <c r="F667" s="45"/>
      <c r="G667" s="47"/>
      <c r="H667" s="45"/>
      <c r="I667" s="36"/>
    </row>
    <row r="668" spans="4:9">
      <c r="D668" s="40"/>
      <c r="E668" s="66"/>
      <c r="F668" s="45"/>
      <c r="G668" s="47"/>
      <c r="H668" s="45"/>
      <c r="I668" s="36"/>
    </row>
    <row r="669" spans="4:9">
      <c r="D669" s="40"/>
      <c r="E669" s="66"/>
      <c r="F669" s="45"/>
      <c r="G669" s="47"/>
      <c r="H669" s="45"/>
      <c r="I669" s="36"/>
    </row>
    <row r="670" spans="4:9">
      <c r="D670" s="40"/>
      <c r="E670" s="66"/>
      <c r="F670" s="45"/>
      <c r="G670" s="47"/>
      <c r="H670" s="45"/>
      <c r="I670" s="36"/>
    </row>
    <row r="671" spans="4:9">
      <c r="D671" s="40"/>
      <c r="E671" s="66"/>
      <c r="F671" s="45"/>
      <c r="G671" s="47"/>
      <c r="H671" s="45"/>
      <c r="I671" s="36"/>
    </row>
    <row r="672" spans="4:9">
      <c r="D672" s="40"/>
      <c r="E672" s="66"/>
      <c r="F672" s="45"/>
      <c r="G672" s="47"/>
      <c r="H672" s="45"/>
      <c r="I672" s="36"/>
    </row>
    <row r="673" spans="4:9">
      <c r="D673" s="40"/>
      <c r="E673" s="66"/>
      <c r="F673" s="45"/>
      <c r="G673" s="47"/>
      <c r="H673" s="45"/>
      <c r="I673" s="36"/>
    </row>
    <row r="674" spans="4:9">
      <c r="D674" s="40"/>
      <c r="E674" s="66"/>
      <c r="F674" s="45"/>
      <c r="G674" s="47"/>
      <c r="H674" s="45"/>
      <c r="I674" s="36"/>
    </row>
    <row r="675" spans="4:9">
      <c r="D675" s="40"/>
      <c r="E675" s="66"/>
      <c r="F675" s="45"/>
      <c r="G675" s="47"/>
      <c r="H675" s="45"/>
      <c r="I675" s="36"/>
    </row>
    <row r="676" spans="4:9">
      <c r="D676" s="40"/>
      <c r="E676" s="66"/>
      <c r="F676" s="45"/>
      <c r="G676" s="47"/>
      <c r="H676" s="45"/>
      <c r="I676" s="36"/>
    </row>
    <row r="677" spans="4:9">
      <c r="D677" s="40"/>
      <c r="E677" s="66"/>
      <c r="F677" s="45"/>
      <c r="G677" s="47"/>
      <c r="H677" s="45"/>
      <c r="I677" s="36"/>
    </row>
    <row r="678" spans="4:9">
      <c r="D678" s="40"/>
      <c r="E678" s="66"/>
      <c r="F678" s="45"/>
      <c r="G678" s="47"/>
      <c r="H678" s="45"/>
      <c r="I678" s="36"/>
    </row>
    <row r="679" spans="4:9">
      <c r="D679" s="40"/>
      <c r="E679" s="66"/>
      <c r="F679" s="45"/>
      <c r="G679" s="47"/>
      <c r="H679" s="45"/>
      <c r="I679" s="36"/>
    </row>
    <row r="680" spans="4:9">
      <c r="D680" s="40"/>
      <c r="E680" s="66"/>
      <c r="F680" s="45"/>
      <c r="G680" s="47"/>
      <c r="H680" s="45"/>
      <c r="I680" s="36"/>
    </row>
    <row r="681" spans="4:9">
      <c r="D681" s="40"/>
      <c r="E681" s="66"/>
      <c r="F681" s="45"/>
      <c r="G681" s="47"/>
      <c r="H681" s="45"/>
      <c r="I681" s="36"/>
    </row>
    <row r="682" spans="4:9">
      <c r="D682" s="40"/>
      <c r="E682" s="66"/>
      <c r="F682" s="45"/>
      <c r="G682" s="47"/>
      <c r="H682" s="45"/>
      <c r="I682" s="36"/>
    </row>
    <row r="683" spans="4:9">
      <c r="D683" s="40"/>
      <c r="E683" s="66"/>
      <c r="F683" s="45"/>
      <c r="G683" s="47"/>
      <c r="H683" s="45"/>
      <c r="I683" s="36"/>
    </row>
    <row r="684" spans="4:9">
      <c r="D684" s="40"/>
      <c r="E684" s="66"/>
      <c r="F684" s="45"/>
      <c r="G684" s="47"/>
      <c r="H684" s="45"/>
      <c r="I684" s="36"/>
    </row>
    <row r="685" spans="4:9">
      <c r="D685" s="40"/>
      <c r="E685" s="66"/>
      <c r="F685" s="45"/>
      <c r="G685" s="47"/>
      <c r="H685" s="45"/>
      <c r="I685" s="36"/>
    </row>
    <row r="686" spans="4:9">
      <c r="D686" s="40"/>
      <c r="E686" s="66"/>
      <c r="F686" s="45"/>
      <c r="G686" s="47"/>
      <c r="H686" s="45"/>
      <c r="I686" s="36"/>
    </row>
    <row r="687" spans="4:9">
      <c r="D687" s="40"/>
      <c r="E687" s="66"/>
      <c r="F687" s="45"/>
      <c r="G687" s="47"/>
      <c r="H687" s="45"/>
      <c r="I687" s="36"/>
    </row>
    <row r="688" spans="4:9">
      <c r="D688" s="40"/>
      <c r="E688" s="66"/>
      <c r="F688" s="45"/>
      <c r="G688" s="47"/>
      <c r="H688" s="45"/>
      <c r="I688" s="36"/>
    </row>
    <row r="689" spans="4:9">
      <c r="D689" s="40"/>
      <c r="E689" s="66"/>
      <c r="F689" s="45"/>
      <c r="G689" s="47"/>
      <c r="H689" s="45"/>
      <c r="I689" s="36"/>
    </row>
    <row r="690" spans="4:9">
      <c r="D690" s="40"/>
      <c r="E690" s="66"/>
      <c r="F690" s="45"/>
      <c r="G690" s="47"/>
      <c r="H690" s="45"/>
      <c r="I690" s="36"/>
    </row>
    <row r="691" spans="4:9">
      <c r="D691" s="40"/>
      <c r="E691" s="66"/>
      <c r="F691" s="45"/>
      <c r="G691" s="47"/>
      <c r="H691" s="45"/>
      <c r="I691" s="36"/>
    </row>
    <row r="692" spans="4:9">
      <c r="D692" s="40"/>
      <c r="E692" s="66"/>
      <c r="F692" s="45"/>
      <c r="G692" s="47"/>
      <c r="H692" s="45"/>
      <c r="I692" s="36"/>
    </row>
    <row r="693" spans="4:9">
      <c r="D693" s="40"/>
      <c r="E693" s="66"/>
      <c r="F693" s="45"/>
      <c r="G693" s="47"/>
      <c r="H693" s="45"/>
      <c r="I693" s="36"/>
    </row>
    <row r="694" spans="4:9">
      <c r="D694" s="40"/>
      <c r="E694" s="66"/>
      <c r="F694" s="45"/>
      <c r="G694" s="47"/>
      <c r="H694" s="45"/>
      <c r="I694" s="36"/>
    </row>
    <row r="695" spans="4:9">
      <c r="D695" s="40"/>
      <c r="E695" s="66"/>
      <c r="F695" s="45"/>
      <c r="G695" s="47"/>
      <c r="H695" s="45"/>
      <c r="I695" s="36"/>
    </row>
    <row r="696" spans="4:9">
      <c r="D696" s="40"/>
      <c r="E696" s="66"/>
      <c r="F696" s="45"/>
      <c r="G696" s="47"/>
      <c r="H696" s="45"/>
      <c r="I696" s="36"/>
    </row>
    <row r="697" spans="4:9">
      <c r="D697" s="40"/>
      <c r="E697" s="66"/>
      <c r="F697" s="45"/>
      <c r="G697" s="47"/>
      <c r="H697" s="45"/>
      <c r="I697" s="36"/>
    </row>
    <row r="698" spans="4:9">
      <c r="D698" s="40"/>
      <c r="E698" s="66"/>
      <c r="F698" s="45"/>
      <c r="G698" s="47"/>
      <c r="H698" s="45"/>
      <c r="I698" s="36"/>
    </row>
    <row r="699" spans="4:9">
      <c r="D699" s="40"/>
      <c r="E699" s="66"/>
      <c r="F699" s="45"/>
      <c r="G699" s="47"/>
      <c r="H699" s="45"/>
      <c r="I699" s="36"/>
    </row>
    <row r="700" spans="4:9">
      <c r="D700" s="40"/>
      <c r="E700" s="66"/>
      <c r="F700" s="45"/>
      <c r="G700" s="47"/>
      <c r="H700" s="45"/>
      <c r="I700" s="36"/>
    </row>
    <row r="701" spans="4:9">
      <c r="D701" s="40"/>
      <c r="E701" s="66"/>
      <c r="F701" s="45"/>
      <c r="G701" s="47"/>
      <c r="H701" s="45"/>
      <c r="I701" s="36"/>
    </row>
    <row r="702" spans="4:9">
      <c r="D702" s="40"/>
      <c r="E702" s="66"/>
      <c r="F702" s="45"/>
      <c r="G702" s="47"/>
      <c r="H702" s="45"/>
      <c r="I702" s="36"/>
    </row>
    <row r="703" spans="4:9">
      <c r="D703" s="40"/>
      <c r="E703" s="66"/>
      <c r="F703" s="45"/>
      <c r="G703" s="47"/>
      <c r="H703" s="45"/>
      <c r="I703" s="36"/>
    </row>
    <row r="704" spans="4:9">
      <c r="D704" s="40"/>
      <c r="E704" s="66"/>
      <c r="F704" s="45"/>
      <c r="G704" s="47"/>
      <c r="H704" s="45"/>
      <c r="I704" s="36"/>
    </row>
    <row r="705" spans="4:9">
      <c r="D705" s="40"/>
      <c r="E705" s="66"/>
      <c r="F705" s="45"/>
      <c r="G705" s="47"/>
      <c r="H705" s="45"/>
      <c r="I705" s="36"/>
    </row>
    <row r="706" spans="4:9">
      <c r="D706" s="40"/>
      <c r="E706" s="66"/>
      <c r="F706" s="45"/>
      <c r="G706" s="47"/>
      <c r="H706" s="45"/>
      <c r="I706" s="36"/>
    </row>
    <row r="707" spans="4:9">
      <c r="D707" s="40"/>
      <c r="E707" s="66"/>
      <c r="F707" s="45"/>
      <c r="G707" s="47"/>
      <c r="H707" s="45"/>
      <c r="I707" s="36"/>
    </row>
    <row r="708" spans="4:9">
      <c r="D708" s="40"/>
      <c r="E708" s="66"/>
      <c r="F708" s="45"/>
      <c r="G708" s="47"/>
      <c r="H708" s="45"/>
      <c r="I708" s="36"/>
    </row>
    <row r="709" spans="4:9">
      <c r="D709" s="40"/>
      <c r="E709" s="66"/>
      <c r="F709" s="45"/>
      <c r="G709" s="47"/>
      <c r="H709" s="45"/>
      <c r="I709" s="36"/>
    </row>
    <row r="710" spans="4:9">
      <c r="D710" s="40"/>
      <c r="E710" s="66"/>
      <c r="F710" s="45"/>
      <c r="G710" s="47"/>
      <c r="H710" s="45"/>
      <c r="I710" s="36"/>
    </row>
    <row r="711" spans="4:9">
      <c r="D711" s="40"/>
      <c r="E711" s="66"/>
      <c r="F711" s="45"/>
      <c r="G711" s="47"/>
      <c r="H711" s="45"/>
      <c r="I711" s="36"/>
    </row>
    <row r="712" spans="4:9">
      <c r="D712" s="40"/>
      <c r="E712" s="66"/>
      <c r="F712" s="45"/>
      <c r="G712" s="47"/>
      <c r="H712" s="45"/>
      <c r="I712" s="36"/>
    </row>
    <row r="713" spans="4:9">
      <c r="D713" s="40"/>
      <c r="E713" s="66"/>
      <c r="F713" s="45"/>
      <c r="G713" s="47"/>
      <c r="H713" s="45"/>
      <c r="I713" s="36"/>
    </row>
    <row r="714" spans="4:9">
      <c r="D714" s="40"/>
      <c r="E714" s="66"/>
      <c r="F714" s="45"/>
      <c r="G714" s="47"/>
      <c r="H714" s="45"/>
      <c r="I714" s="36"/>
    </row>
    <row r="715" spans="4:9">
      <c r="D715" s="40"/>
      <c r="E715" s="66"/>
      <c r="F715" s="45"/>
      <c r="G715" s="47"/>
      <c r="H715" s="45"/>
      <c r="I715" s="36"/>
    </row>
    <row r="716" spans="4:9">
      <c r="D716" s="40"/>
      <c r="E716" s="66"/>
      <c r="F716" s="45"/>
      <c r="G716" s="47"/>
      <c r="H716" s="45"/>
      <c r="I716" s="36"/>
    </row>
    <row r="717" spans="4:9">
      <c r="D717" s="40"/>
      <c r="E717" s="66"/>
      <c r="F717" s="45"/>
      <c r="G717" s="47"/>
      <c r="H717" s="45"/>
      <c r="I717" s="36"/>
    </row>
    <row r="718" spans="4:9">
      <c r="D718" s="40"/>
      <c r="E718" s="66"/>
      <c r="F718" s="45"/>
      <c r="G718" s="47"/>
      <c r="H718" s="45"/>
      <c r="I718" s="36"/>
    </row>
    <row r="719" spans="4:9">
      <c r="D719" s="40"/>
      <c r="E719" s="66"/>
      <c r="F719" s="45"/>
      <c r="G719" s="47"/>
      <c r="H719" s="45"/>
      <c r="I719" s="36"/>
    </row>
    <row r="720" spans="4:9">
      <c r="D720" s="40"/>
      <c r="E720" s="66"/>
      <c r="F720" s="45"/>
      <c r="G720" s="47"/>
      <c r="H720" s="45"/>
      <c r="I720" s="36"/>
    </row>
    <row r="721" spans="4:9">
      <c r="D721" s="40"/>
      <c r="E721" s="66"/>
      <c r="F721" s="45"/>
      <c r="G721" s="47"/>
      <c r="H721" s="45"/>
      <c r="I721" s="36"/>
    </row>
    <row r="722" spans="4:9">
      <c r="D722" s="40"/>
      <c r="E722" s="66"/>
      <c r="F722" s="45"/>
      <c r="G722" s="47"/>
      <c r="H722" s="45"/>
      <c r="I722" s="36"/>
    </row>
    <row r="723" spans="4:9">
      <c r="D723" s="40"/>
      <c r="E723" s="66"/>
      <c r="F723" s="45"/>
      <c r="G723" s="47"/>
      <c r="H723" s="45"/>
      <c r="I723" s="36"/>
    </row>
    <row r="724" spans="4:9">
      <c r="D724" s="40"/>
      <c r="E724" s="66"/>
      <c r="F724" s="45"/>
      <c r="G724" s="47"/>
      <c r="H724" s="45"/>
      <c r="I724" s="36"/>
    </row>
    <row r="725" spans="4:9">
      <c r="D725" s="40"/>
      <c r="E725" s="66"/>
      <c r="F725" s="45"/>
      <c r="G725" s="47"/>
      <c r="H725" s="45"/>
      <c r="I725" s="36"/>
    </row>
    <row r="726" spans="4:9">
      <c r="D726" s="40"/>
      <c r="E726" s="66"/>
      <c r="F726" s="45"/>
      <c r="G726" s="47"/>
      <c r="H726" s="45"/>
      <c r="I726" s="36"/>
    </row>
    <row r="727" spans="4:9">
      <c r="D727" s="40"/>
      <c r="E727" s="66"/>
      <c r="F727" s="45"/>
      <c r="G727" s="47"/>
      <c r="H727" s="45"/>
      <c r="I727" s="36"/>
    </row>
    <row r="728" spans="4:9">
      <c r="D728" s="40"/>
      <c r="E728" s="66"/>
      <c r="F728" s="45"/>
      <c r="G728" s="47"/>
      <c r="H728" s="45"/>
      <c r="I728" s="36"/>
    </row>
    <row r="729" spans="4:9">
      <c r="D729" s="40"/>
      <c r="E729" s="66"/>
      <c r="F729" s="45"/>
      <c r="G729" s="47"/>
      <c r="H729" s="45"/>
      <c r="I729" s="36"/>
    </row>
    <row r="730" spans="4:9">
      <c r="D730" s="40"/>
      <c r="E730" s="66"/>
      <c r="F730" s="45"/>
      <c r="G730" s="47"/>
      <c r="H730" s="45"/>
      <c r="I730" s="36"/>
    </row>
    <row r="731" spans="4:9">
      <c r="D731" s="40"/>
      <c r="E731" s="66"/>
      <c r="F731" s="45"/>
      <c r="G731" s="47"/>
      <c r="H731" s="45"/>
      <c r="I731" s="36"/>
    </row>
    <row r="732" spans="4:9">
      <c r="D732" s="40"/>
      <c r="E732" s="66"/>
      <c r="F732" s="45"/>
      <c r="G732" s="47"/>
      <c r="H732" s="45"/>
      <c r="I732" s="36"/>
    </row>
    <row r="733" spans="4:9">
      <c r="D733" s="40"/>
      <c r="E733" s="66"/>
      <c r="F733" s="45"/>
      <c r="G733" s="47"/>
      <c r="H733" s="45"/>
      <c r="I733" s="36"/>
    </row>
    <row r="734" spans="4:9">
      <c r="D734" s="40"/>
      <c r="E734" s="66"/>
      <c r="F734" s="45"/>
      <c r="G734" s="47"/>
      <c r="H734" s="45"/>
      <c r="I734" s="36"/>
    </row>
    <row r="735" spans="4:9">
      <c r="D735" s="40"/>
      <c r="E735" s="66"/>
      <c r="F735" s="45"/>
      <c r="G735" s="47"/>
      <c r="H735" s="45"/>
      <c r="I735" s="36"/>
    </row>
    <row r="736" spans="4:9">
      <c r="D736" s="40"/>
      <c r="E736" s="66"/>
      <c r="F736" s="45"/>
      <c r="G736" s="47"/>
      <c r="H736" s="45"/>
      <c r="I736" s="36"/>
    </row>
    <row r="737" spans="4:9">
      <c r="D737" s="40"/>
      <c r="E737" s="66"/>
      <c r="F737" s="45"/>
      <c r="G737" s="47"/>
      <c r="H737" s="45"/>
      <c r="I737" s="36"/>
    </row>
    <row r="738" spans="4:9">
      <c r="D738" s="40"/>
      <c r="E738" s="66"/>
      <c r="F738" s="45"/>
      <c r="G738" s="47"/>
      <c r="H738" s="45"/>
      <c r="I738" s="36"/>
    </row>
    <row r="739" spans="4:9">
      <c r="D739" s="40"/>
      <c r="E739" s="66"/>
      <c r="F739" s="45"/>
      <c r="G739" s="47"/>
      <c r="H739" s="45"/>
      <c r="I739" s="36"/>
    </row>
    <row r="740" spans="4:9">
      <c r="D740" s="40"/>
      <c r="E740" s="66"/>
      <c r="F740" s="45"/>
      <c r="G740" s="47"/>
      <c r="H740" s="45"/>
      <c r="I740" s="36"/>
    </row>
    <row r="741" spans="4:9">
      <c r="D741" s="40"/>
      <c r="E741" s="66"/>
      <c r="F741" s="45"/>
      <c r="G741" s="47"/>
      <c r="H741" s="45"/>
      <c r="I741" s="36"/>
    </row>
    <row r="742" spans="4:9">
      <c r="D742" s="40"/>
      <c r="E742" s="66"/>
      <c r="F742" s="45"/>
      <c r="G742" s="47"/>
      <c r="H742" s="45"/>
      <c r="I742" s="36"/>
    </row>
    <row r="743" spans="4:9">
      <c r="D743" s="40"/>
      <c r="E743" s="66"/>
      <c r="F743" s="45"/>
      <c r="G743" s="47"/>
      <c r="H743" s="45"/>
      <c r="I743" s="36"/>
    </row>
    <row r="744" spans="4:9">
      <c r="D744" s="40"/>
      <c r="E744" s="66"/>
      <c r="F744" s="45"/>
      <c r="G744" s="47"/>
      <c r="H744" s="45"/>
      <c r="I744" s="36"/>
    </row>
    <row r="745" spans="4:9">
      <c r="D745" s="40"/>
      <c r="E745" s="66"/>
      <c r="F745" s="45"/>
      <c r="G745" s="47"/>
      <c r="H745" s="45"/>
      <c r="I745" s="36"/>
    </row>
    <row r="746" spans="4:9">
      <c r="D746" s="40"/>
      <c r="E746" s="66"/>
      <c r="F746" s="45"/>
      <c r="G746" s="47"/>
      <c r="H746" s="45"/>
      <c r="I746" s="36"/>
    </row>
    <row r="747" spans="4:9">
      <c r="D747" s="40"/>
      <c r="E747" s="66"/>
      <c r="F747" s="45"/>
      <c r="G747" s="47"/>
      <c r="H747" s="45"/>
      <c r="I747" s="36"/>
    </row>
    <row r="748" spans="4:9">
      <c r="D748" s="40"/>
      <c r="E748" s="66"/>
      <c r="F748" s="45"/>
      <c r="G748" s="47"/>
      <c r="H748" s="45"/>
      <c r="I748" s="36"/>
    </row>
    <row r="749" spans="4:9">
      <c r="D749" s="40"/>
      <c r="E749" s="66"/>
      <c r="F749" s="45"/>
      <c r="G749" s="47"/>
      <c r="H749" s="45"/>
      <c r="I749" s="36"/>
    </row>
    <row r="750" spans="4:9">
      <c r="D750" s="40"/>
      <c r="E750" s="66"/>
      <c r="F750" s="45"/>
      <c r="G750" s="47"/>
      <c r="H750" s="45"/>
      <c r="I750" s="36"/>
    </row>
    <row r="751" spans="4:9">
      <c r="D751" s="40"/>
      <c r="E751" s="66"/>
      <c r="F751" s="45"/>
      <c r="G751" s="47"/>
      <c r="H751" s="45"/>
      <c r="I751" s="36"/>
    </row>
    <row r="752" spans="4:9">
      <c r="D752" s="40"/>
      <c r="E752" s="66"/>
      <c r="F752" s="45"/>
      <c r="G752" s="47"/>
      <c r="H752" s="45"/>
      <c r="I752" s="36"/>
    </row>
    <row r="753" spans="4:9">
      <c r="D753" s="40"/>
      <c r="E753" s="66"/>
      <c r="F753" s="45"/>
      <c r="G753" s="47"/>
      <c r="H753" s="45"/>
      <c r="I753" s="36"/>
    </row>
    <row r="754" spans="4:9">
      <c r="D754" s="40"/>
      <c r="E754" s="66"/>
      <c r="F754" s="45"/>
      <c r="G754" s="47"/>
      <c r="H754" s="45"/>
      <c r="I754" s="36"/>
    </row>
    <row r="755" spans="4:9">
      <c r="D755" s="40"/>
      <c r="E755" s="66"/>
      <c r="F755" s="45"/>
      <c r="G755" s="47"/>
      <c r="H755" s="45"/>
      <c r="I755" s="36"/>
    </row>
    <row r="756" spans="4:9">
      <c r="D756" s="40"/>
      <c r="E756" s="66"/>
      <c r="F756" s="45"/>
      <c r="G756" s="47"/>
      <c r="H756" s="45"/>
      <c r="I756" s="36"/>
    </row>
    <row r="757" spans="4:9">
      <c r="D757" s="40"/>
      <c r="E757" s="66"/>
      <c r="F757" s="45"/>
      <c r="G757" s="47"/>
      <c r="H757" s="45"/>
      <c r="I757" s="36"/>
    </row>
    <row r="758" spans="4:9">
      <c r="D758" s="40"/>
      <c r="E758" s="66"/>
      <c r="F758" s="45"/>
      <c r="G758" s="47"/>
      <c r="H758" s="45"/>
      <c r="I758" s="36"/>
    </row>
    <row r="759" spans="4:9">
      <c r="D759" s="40"/>
      <c r="E759" s="66"/>
      <c r="F759" s="45"/>
      <c r="G759" s="47"/>
      <c r="H759" s="45"/>
      <c r="I759" s="36"/>
    </row>
    <row r="760" spans="4:9">
      <c r="D760" s="40"/>
      <c r="E760" s="66"/>
      <c r="F760" s="45"/>
      <c r="G760" s="47"/>
      <c r="H760" s="45"/>
      <c r="I760" s="36"/>
    </row>
    <row r="761" spans="4:9">
      <c r="D761" s="40"/>
      <c r="E761" s="66"/>
      <c r="F761" s="45"/>
      <c r="G761" s="47"/>
      <c r="H761" s="45"/>
      <c r="I761" s="36"/>
    </row>
    <row r="762" spans="4:9">
      <c r="D762" s="40"/>
      <c r="E762" s="66"/>
      <c r="F762" s="45"/>
      <c r="G762" s="47"/>
      <c r="H762" s="45"/>
      <c r="I762" s="36"/>
    </row>
    <row r="763" spans="4:9">
      <c r="D763" s="40"/>
      <c r="E763" s="66"/>
      <c r="F763" s="45"/>
      <c r="G763" s="47"/>
      <c r="H763" s="45"/>
      <c r="I763" s="36"/>
    </row>
    <row r="764" spans="4:9">
      <c r="D764" s="40"/>
      <c r="E764" s="66"/>
      <c r="F764" s="45"/>
      <c r="G764" s="47"/>
      <c r="H764" s="45"/>
      <c r="I764" s="36"/>
    </row>
    <row r="765" spans="4:9">
      <c r="D765" s="40"/>
      <c r="E765" s="66"/>
      <c r="F765" s="45"/>
      <c r="G765" s="47"/>
      <c r="H765" s="45"/>
      <c r="I765" s="36"/>
    </row>
    <row r="766" spans="4:9">
      <c r="D766" s="40"/>
      <c r="E766" s="66"/>
      <c r="F766" s="45"/>
      <c r="G766" s="47"/>
      <c r="H766" s="45"/>
      <c r="I766" s="36"/>
    </row>
    <row r="767" spans="4:9">
      <c r="D767" s="40"/>
      <c r="E767" s="66"/>
      <c r="F767" s="45"/>
      <c r="G767" s="47"/>
      <c r="H767" s="45"/>
      <c r="I767" s="36"/>
    </row>
    <row r="768" spans="4:9">
      <c r="D768" s="40"/>
      <c r="E768" s="66"/>
      <c r="F768" s="45"/>
      <c r="G768" s="47"/>
      <c r="H768" s="45"/>
      <c r="I768" s="36"/>
    </row>
    <row r="769" spans="4:9">
      <c r="D769" s="40"/>
      <c r="E769" s="66"/>
      <c r="F769" s="45"/>
      <c r="G769" s="47"/>
      <c r="H769" s="45"/>
      <c r="I769" s="36"/>
    </row>
    <row r="770" spans="4:9">
      <c r="D770" s="40"/>
      <c r="E770" s="66"/>
      <c r="F770" s="45"/>
      <c r="G770" s="47"/>
      <c r="H770" s="45"/>
      <c r="I770" s="36"/>
    </row>
    <row r="771" spans="4:9">
      <c r="D771" s="40"/>
      <c r="E771" s="66"/>
      <c r="F771" s="45"/>
      <c r="G771" s="47"/>
      <c r="H771" s="45"/>
      <c r="I771" s="36"/>
    </row>
    <row r="772" spans="4:9">
      <c r="D772" s="40"/>
      <c r="E772" s="66"/>
      <c r="F772" s="45"/>
      <c r="G772" s="47"/>
      <c r="H772" s="45"/>
      <c r="I772" s="36"/>
    </row>
    <row r="773" spans="4:9">
      <c r="D773" s="40"/>
      <c r="E773" s="66"/>
      <c r="F773" s="45"/>
      <c r="G773" s="47"/>
      <c r="H773" s="45"/>
      <c r="I773" s="36"/>
    </row>
    <row r="774" spans="4:9">
      <c r="D774" s="40"/>
      <c r="E774" s="66"/>
      <c r="F774" s="45"/>
      <c r="G774" s="47"/>
      <c r="H774" s="45"/>
      <c r="I774" s="36"/>
    </row>
    <row r="775" spans="4:9">
      <c r="D775" s="40"/>
      <c r="E775" s="66"/>
      <c r="F775" s="45"/>
      <c r="G775" s="47"/>
      <c r="H775" s="45"/>
      <c r="I775" s="36"/>
    </row>
    <row r="776" spans="4:9">
      <c r="D776" s="40"/>
      <c r="E776" s="66"/>
      <c r="F776" s="45"/>
      <c r="G776" s="47"/>
      <c r="H776" s="45"/>
      <c r="I776" s="36"/>
    </row>
    <row r="777" spans="4:9">
      <c r="D777" s="40"/>
      <c r="E777" s="66"/>
      <c r="F777" s="45"/>
      <c r="G777" s="47"/>
      <c r="H777" s="45"/>
      <c r="I777" s="36"/>
    </row>
    <row r="778" spans="4:9">
      <c r="D778" s="40"/>
      <c r="E778" s="66"/>
      <c r="F778" s="45"/>
      <c r="G778" s="47"/>
      <c r="H778" s="45"/>
      <c r="I778" s="36"/>
    </row>
    <row r="779" spans="4:9">
      <c r="D779" s="40"/>
      <c r="E779" s="66"/>
      <c r="F779" s="45"/>
      <c r="G779" s="47"/>
      <c r="H779" s="45"/>
      <c r="I779" s="36"/>
    </row>
    <row r="780" spans="4:9">
      <c r="D780" s="40"/>
      <c r="E780" s="66"/>
      <c r="F780" s="45"/>
      <c r="G780" s="47"/>
      <c r="H780" s="45"/>
      <c r="I780" s="36"/>
    </row>
    <row r="781" spans="4:9">
      <c r="D781" s="40"/>
      <c r="E781" s="66"/>
      <c r="F781" s="45"/>
      <c r="G781" s="47"/>
      <c r="H781" s="45"/>
      <c r="I781" s="36"/>
    </row>
    <row r="782" spans="4:9">
      <c r="D782" s="40"/>
      <c r="E782" s="66"/>
      <c r="F782" s="45"/>
      <c r="G782" s="47"/>
      <c r="H782" s="45"/>
      <c r="I782" s="36"/>
    </row>
    <row r="783" spans="4:9">
      <c r="D783" s="40"/>
      <c r="E783" s="66"/>
      <c r="F783" s="45"/>
      <c r="G783" s="47"/>
      <c r="H783" s="45"/>
      <c r="I783" s="36"/>
    </row>
    <row r="784" spans="4:9">
      <c r="D784" s="40"/>
      <c r="E784" s="66"/>
      <c r="F784" s="45"/>
      <c r="G784" s="47"/>
      <c r="H784" s="45"/>
      <c r="I784" s="36"/>
    </row>
    <row r="785" spans="4:9">
      <c r="D785" s="40"/>
      <c r="E785" s="66"/>
      <c r="F785" s="45"/>
      <c r="G785" s="47"/>
      <c r="H785" s="45"/>
      <c r="I785" s="36"/>
    </row>
    <row r="786" spans="4:9">
      <c r="D786" s="40"/>
      <c r="E786" s="66"/>
      <c r="F786" s="45"/>
      <c r="G786" s="47"/>
      <c r="H786" s="45"/>
      <c r="I786" s="36"/>
    </row>
    <row r="787" spans="4:9">
      <c r="D787" s="40"/>
      <c r="E787" s="66"/>
      <c r="F787" s="45"/>
      <c r="G787" s="47"/>
      <c r="H787" s="45"/>
      <c r="I787" s="36"/>
    </row>
    <row r="788" spans="4:9">
      <c r="D788" s="40"/>
      <c r="E788" s="66"/>
      <c r="F788" s="45"/>
      <c r="G788" s="47"/>
      <c r="H788" s="45"/>
      <c r="I788" s="36"/>
    </row>
    <row r="789" spans="4:9">
      <c r="D789" s="40"/>
      <c r="E789" s="66"/>
      <c r="F789" s="45"/>
      <c r="G789" s="47"/>
      <c r="H789" s="45"/>
      <c r="I789" s="36"/>
    </row>
    <row r="790" spans="4:9">
      <c r="D790" s="40"/>
      <c r="E790" s="66"/>
      <c r="F790" s="45"/>
      <c r="G790" s="47"/>
      <c r="H790" s="45"/>
      <c r="I790" s="36"/>
    </row>
    <row r="791" spans="4:9">
      <c r="D791" s="40"/>
      <c r="E791" s="66"/>
      <c r="F791" s="45"/>
      <c r="G791" s="47"/>
      <c r="H791" s="45"/>
      <c r="I791" s="36"/>
    </row>
    <row r="792" spans="4:9">
      <c r="D792" s="40"/>
      <c r="E792" s="66"/>
      <c r="F792" s="45"/>
      <c r="G792" s="47"/>
      <c r="H792" s="45"/>
      <c r="I792" s="36"/>
    </row>
    <row r="793" spans="4:9">
      <c r="D793" s="40"/>
      <c r="E793" s="66"/>
      <c r="F793" s="45"/>
      <c r="G793" s="47"/>
      <c r="H793" s="45"/>
      <c r="I793" s="36"/>
    </row>
    <row r="794" spans="4:9">
      <c r="D794" s="40"/>
      <c r="E794" s="66"/>
      <c r="F794" s="45"/>
      <c r="G794" s="47"/>
      <c r="H794" s="45"/>
      <c r="I794" s="36"/>
    </row>
    <row r="795" spans="4:9">
      <c r="D795" s="40"/>
      <c r="E795" s="66"/>
      <c r="F795" s="45"/>
      <c r="G795" s="47"/>
      <c r="H795" s="45"/>
      <c r="I795" s="36"/>
    </row>
    <row r="796" spans="4:9">
      <c r="D796" s="40"/>
      <c r="E796" s="66"/>
      <c r="F796" s="45"/>
      <c r="G796" s="47"/>
      <c r="H796" s="45"/>
      <c r="I796" s="36"/>
    </row>
    <row r="797" spans="4:9">
      <c r="D797" s="40"/>
      <c r="E797" s="66"/>
      <c r="F797" s="45"/>
      <c r="G797" s="47"/>
      <c r="H797" s="45"/>
      <c r="I797" s="36"/>
    </row>
    <row r="798" spans="4:9">
      <c r="D798" s="40"/>
      <c r="E798" s="66"/>
      <c r="F798" s="45"/>
      <c r="G798" s="47"/>
      <c r="H798" s="45"/>
      <c r="I798" s="36"/>
    </row>
    <row r="799" spans="4:9">
      <c r="D799" s="40"/>
      <c r="E799" s="66"/>
      <c r="F799" s="45"/>
      <c r="G799" s="47"/>
      <c r="H799" s="45"/>
      <c r="I799" s="36"/>
    </row>
    <row r="800" spans="4:9">
      <c r="D800" s="40"/>
      <c r="E800" s="66"/>
      <c r="F800" s="45"/>
      <c r="G800" s="47"/>
      <c r="H800" s="45"/>
      <c r="I800" s="36"/>
    </row>
    <row r="801" spans="4:9">
      <c r="D801" s="40"/>
      <c r="E801" s="66"/>
      <c r="F801" s="45"/>
      <c r="G801" s="47"/>
      <c r="H801" s="45"/>
      <c r="I801" s="36"/>
    </row>
    <row r="802" spans="4:9">
      <c r="D802" s="40"/>
      <c r="E802" s="66"/>
      <c r="F802" s="45"/>
      <c r="G802" s="47"/>
      <c r="H802" s="45"/>
      <c r="I802" s="36"/>
    </row>
    <row r="803" spans="4:9">
      <c r="D803" s="40"/>
      <c r="E803" s="66"/>
      <c r="F803" s="45"/>
      <c r="G803" s="47"/>
      <c r="H803" s="45"/>
      <c r="I803" s="36"/>
    </row>
    <row r="804" spans="4:9">
      <c r="D804" s="40"/>
      <c r="E804" s="66"/>
      <c r="F804" s="45"/>
      <c r="G804" s="47"/>
      <c r="H804" s="45"/>
      <c r="I804" s="36"/>
    </row>
    <row r="805" spans="4:9">
      <c r="D805" s="40"/>
      <c r="E805" s="66"/>
      <c r="F805" s="45"/>
      <c r="G805" s="47"/>
      <c r="H805" s="45"/>
      <c r="I805" s="36"/>
    </row>
    <row r="806" spans="4:9">
      <c r="D806" s="40"/>
      <c r="E806" s="66"/>
      <c r="F806" s="45"/>
      <c r="G806" s="47"/>
      <c r="H806" s="45"/>
      <c r="I806" s="36"/>
    </row>
    <row r="807" spans="4:9">
      <c r="D807" s="40"/>
      <c r="E807" s="66"/>
      <c r="F807" s="45"/>
      <c r="G807" s="47"/>
      <c r="H807" s="45"/>
      <c r="I807" s="36"/>
    </row>
    <row r="808" spans="4:9">
      <c r="D808" s="40"/>
      <c r="E808" s="66"/>
      <c r="F808" s="45"/>
      <c r="G808" s="47"/>
      <c r="H808" s="45"/>
      <c r="I808" s="36"/>
    </row>
    <row r="809" spans="4:9">
      <c r="D809" s="40"/>
      <c r="E809" s="66"/>
      <c r="F809" s="45"/>
      <c r="G809" s="47"/>
      <c r="H809" s="45"/>
      <c r="I809" s="36"/>
    </row>
    <row r="810" spans="4:9">
      <c r="D810" s="40"/>
      <c r="E810" s="66"/>
      <c r="F810" s="45"/>
      <c r="G810" s="47"/>
      <c r="H810" s="45"/>
      <c r="I810" s="36"/>
    </row>
    <row r="811" spans="4:9">
      <c r="D811" s="40"/>
      <c r="E811" s="66"/>
      <c r="F811" s="45"/>
      <c r="G811" s="47"/>
      <c r="H811" s="45"/>
      <c r="I811" s="36"/>
    </row>
    <row r="812" spans="4:9">
      <c r="D812" s="40"/>
      <c r="E812" s="66"/>
      <c r="F812" s="45"/>
      <c r="G812" s="47"/>
      <c r="H812" s="45"/>
      <c r="I812" s="36"/>
    </row>
    <row r="813" spans="4:9">
      <c r="D813" s="40"/>
      <c r="E813" s="66"/>
      <c r="F813" s="45"/>
      <c r="G813" s="47"/>
      <c r="H813" s="45"/>
      <c r="I813" s="36"/>
    </row>
    <row r="814" spans="4:9">
      <c r="D814" s="40"/>
      <c r="E814" s="66"/>
      <c r="F814" s="45"/>
      <c r="G814" s="47"/>
      <c r="H814" s="45"/>
      <c r="I814" s="36"/>
    </row>
    <row r="815" spans="4:9">
      <c r="D815" s="40"/>
      <c r="E815" s="66"/>
      <c r="F815" s="45"/>
      <c r="G815" s="47"/>
      <c r="H815" s="45"/>
      <c r="I815" s="36"/>
    </row>
    <row r="816" spans="4:9">
      <c r="D816" s="40"/>
      <c r="E816" s="66"/>
      <c r="F816" s="45"/>
      <c r="G816" s="47"/>
      <c r="H816" s="45"/>
      <c r="I816" s="36"/>
    </row>
    <row r="817" spans="4:9">
      <c r="D817" s="40"/>
      <c r="E817" s="66"/>
      <c r="F817" s="45"/>
      <c r="G817" s="47"/>
      <c r="H817" s="45"/>
      <c r="I817" s="36"/>
    </row>
    <row r="818" spans="4:9">
      <c r="D818" s="40"/>
      <c r="E818" s="66"/>
      <c r="F818" s="45"/>
      <c r="G818" s="47"/>
      <c r="H818" s="45"/>
      <c r="I818" s="36"/>
    </row>
    <row r="819" spans="4:9">
      <c r="D819" s="40"/>
      <c r="E819" s="66"/>
      <c r="F819" s="45"/>
      <c r="G819" s="47"/>
      <c r="H819" s="45"/>
      <c r="I819" s="36"/>
    </row>
    <row r="820" spans="4:9">
      <c r="D820" s="40"/>
      <c r="E820" s="66"/>
      <c r="F820" s="45"/>
      <c r="G820" s="47"/>
      <c r="H820" s="45"/>
      <c r="I820" s="36"/>
    </row>
    <row r="821" spans="4:9">
      <c r="D821" s="40"/>
      <c r="E821" s="66"/>
      <c r="F821" s="45"/>
      <c r="G821" s="47"/>
      <c r="H821" s="45"/>
      <c r="I821" s="36"/>
    </row>
    <row r="822" spans="4:9">
      <c r="D822" s="40"/>
      <c r="E822" s="66"/>
      <c r="F822" s="45"/>
      <c r="G822" s="47"/>
      <c r="H822" s="45"/>
      <c r="I822" s="36"/>
    </row>
    <row r="823" spans="4:9">
      <c r="D823" s="40"/>
      <c r="E823" s="66"/>
      <c r="F823" s="45"/>
      <c r="G823" s="47"/>
      <c r="H823" s="45"/>
      <c r="I823" s="36"/>
    </row>
    <row r="824" spans="4:9">
      <c r="D824" s="40"/>
      <c r="E824" s="66"/>
      <c r="F824" s="45"/>
      <c r="G824" s="47"/>
      <c r="H824" s="45"/>
      <c r="I824" s="36"/>
    </row>
    <row r="825" spans="4:9">
      <c r="D825" s="40"/>
      <c r="E825" s="66"/>
      <c r="F825" s="45"/>
      <c r="G825" s="47"/>
      <c r="H825" s="45"/>
      <c r="I825" s="36"/>
    </row>
    <row r="826" spans="4:9">
      <c r="D826" s="40"/>
      <c r="E826" s="66"/>
      <c r="F826" s="45"/>
      <c r="G826" s="47"/>
      <c r="H826" s="45"/>
      <c r="I826" s="36"/>
    </row>
    <row r="827" spans="4:9">
      <c r="D827" s="40"/>
      <c r="E827" s="66"/>
      <c r="F827" s="45"/>
      <c r="G827" s="47"/>
      <c r="H827" s="45"/>
      <c r="I827" s="36"/>
    </row>
    <row r="828" spans="4:9">
      <c r="D828" s="40"/>
      <c r="E828" s="66"/>
      <c r="F828" s="45"/>
      <c r="G828" s="47"/>
      <c r="H828" s="45"/>
      <c r="I828" s="36"/>
    </row>
    <row r="829" spans="4:9">
      <c r="D829" s="40"/>
      <c r="E829" s="66"/>
      <c r="F829" s="45"/>
      <c r="G829" s="47"/>
      <c r="H829" s="45"/>
      <c r="I829" s="36"/>
    </row>
    <row r="830" spans="4:9">
      <c r="D830" s="40"/>
      <c r="E830" s="66"/>
      <c r="F830" s="45"/>
      <c r="G830" s="47"/>
      <c r="H830" s="45"/>
      <c r="I830" s="36"/>
    </row>
    <row r="831" spans="4:9">
      <c r="D831" s="40"/>
      <c r="E831" s="66"/>
      <c r="F831" s="45"/>
      <c r="G831" s="47"/>
      <c r="H831" s="45"/>
      <c r="I831" s="36"/>
    </row>
    <row r="832" spans="4:9">
      <c r="D832" s="40"/>
      <c r="E832" s="66"/>
      <c r="F832" s="45"/>
      <c r="G832" s="47"/>
      <c r="H832" s="45"/>
      <c r="I832" s="36"/>
    </row>
    <row r="833" spans="4:9">
      <c r="D833" s="40"/>
      <c r="E833" s="66"/>
      <c r="F833" s="45"/>
      <c r="G833" s="47"/>
      <c r="H833" s="45"/>
      <c r="I833" s="36"/>
    </row>
    <row r="834" spans="4:9">
      <c r="D834" s="40"/>
      <c r="E834" s="66"/>
      <c r="F834" s="45"/>
      <c r="G834" s="47"/>
      <c r="H834" s="45"/>
      <c r="I834" s="36"/>
    </row>
    <row r="835" spans="4:9">
      <c r="D835" s="40"/>
      <c r="E835" s="66"/>
      <c r="F835" s="45"/>
      <c r="G835" s="47"/>
      <c r="H835" s="45"/>
      <c r="I835" s="36"/>
    </row>
    <row r="836" spans="4:9">
      <c r="D836" s="40"/>
      <c r="E836" s="66"/>
      <c r="F836" s="45"/>
      <c r="G836" s="47"/>
      <c r="H836" s="45"/>
      <c r="I836" s="36"/>
    </row>
    <row r="837" spans="4:9">
      <c r="D837" s="40"/>
      <c r="E837" s="66"/>
      <c r="F837" s="45"/>
      <c r="G837" s="47"/>
      <c r="H837" s="45"/>
      <c r="I837" s="36"/>
    </row>
    <row r="838" spans="4:9">
      <c r="D838" s="40"/>
      <c r="E838" s="66"/>
      <c r="F838" s="45"/>
      <c r="G838" s="47"/>
      <c r="H838" s="45"/>
      <c r="I838" s="36"/>
    </row>
    <row r="839" spans="4:9">
      <c r="D839" s="40"/>
      <c r="E839" s="66"/>
      <c r="F839" s="45"/>
      <c r="G839" s="47"/>
      <c r="H839" s="45"/>
      <c r="I839" s="36"/>
    </row>
    <row r="840" spans="4:9">
      <c r="D840" s="40"/>
      <c r="E840" s="66"/>
      <c r="F840" s="45"/>
      <c r="G840" s="47"/>
      <c r="H840" s="45"/>
      <c r="I840" s="36"/>
    </row>
    <row r="841" spans="4:9">
      <c r="D841" s="40"/>
      <c r="E841" s="66"/>
      <c r="F841" s="45"/>
      <c r="G841" s="47"/>
      <c r="H841" s="45"/>
      <c r="I841" s="36"/>
    </row>
    <row r="842" spans="4:9">
      <c r="D842" s="40"/>
      <c r="E842" s="66"/>
      <c r="F842" s="45"/>
      <c r="G842" s="47"/>
      <c r="H842" s="45"/>
      <c r="I842" s="36"/>
    </row>
    <row r="843" spans="4:9">
      <c r="D843" s="40"/>
      <c r="E843" s="66"/>
      <c r="F843" s="45"/>
      <c r="G843" s="47"/>
      <c r="H843" s="45"/>
      <c r="I843" s="36"/>
    </row>
    <row r="844" spans="4:9">
      <c r="D844" s="40"/>
      <c r="E844" s="66"/>
      <c r="F844" s="45"/>
      <c r="G844" s="47"/>
      <c r="H844" s="45"/>
      <c r="I844" s="36"/>
    </row>
    <row r="845" spans="4:9">
      <c r="D845" s="40"/>
      <c r="E845" s="66"/>
      <c r="F845" s="45"/>
      <c r="G845" s="47"/>
      <c r="H845" s="45"/>
      <c r="I845" s="36"/>
    </row>
    <row r="846" spans="4:9">
      <c r="D846" s="40"/>
      <c r="E846" s="66"/>
      <c r="F846" s="45"/>
      <c r="G846" s="47"/>
      <c r="H846" s="45"/>
      <c r="I846" s="36"/>
    </row>
    <row r="847" spans="4:9">
      <c r="D847" s="40"/>
      <c r="E847" s="66"/>
      <c r="F847" s="45"/>
      <c r="G847" s="47"/>
      <c r="H847" s="45"/>
      <c r="I847" s="36"/>
    </row>
    <row r="848" spans="4:9">
      <c r="D848" s="40"/>
      <c r="E848" s="66"/>
      <c r="F848" s="45"/>
      <c r="G848" s="47"/>
      <c r="H848" s="45"/>
      <c r="I848" s="36"/>
    </row>
    <row r="849" spans="4:9">
      <c r="D849" s="40"/>
      <c r="E849" s="66"/>
      <c r="F849" s="45"/>
      <c r="G849" s="47"/>
      <c r="H849" s="45"/>
      <c r="I849" s="36"/>
    </row>
    <row r="850" spans="4:9">
      <c r="D850" s="40"/>
      <c r="E850" s="66"/>
      <c r="F850" s="45"/>
      <c r="G850" s="47"/>
      <c r="H850" s="45"/>
      <c r="I850" s="36"/>
    </row>
    <row r="851" spans="4:9">
      <c r="D851" s="40"/>
      <c r="E851" s="66"/>
      <c r="F851" s="45"/>
      <c r="G851" s="47"/>
      <c r="H851" s="45"/>
      <c r="I851" s="36"/>
    </row>
    <row r="852" spans="4:9">
      <c r="D852" s="40"/>
      <c r="E852" s="66"/>
      <c r="F852" s="45"/>
      <c r="G852" s="47"/>
      <c r="H852" s="45"/>
      <c r="I852" s="36"/>
    </row>
    <row r="853" spans="4:9">
      <c r="D853" s="40"/>
      <c r="E853" s="66"/>
      <c r="F853" s="45"/>
      <c r="G853" s="47"/>
      <c r="H853" s="45"/>
      <c r="I853" s="36"/>
    </row>
    <row r="854" spans="4:9">
      <c r="D854" s="40"/>
      <c r="E854" s="66"/>
      <c r="F854" s="45"/>
      <c r="G854" s="47"/>
      <c r="H854" s="45"/>
      <c r="I854" s="36"/>
    </row>
    <row r="855" spans="4:9">
      <c r="D855" s="40"/>
      <c r="E855" s="66"/>
      <c r="F855" s="45"/>
      <c r="G855" s="47"/>
      <c r="H855" s="45"/>
      <c r="I855" s="36"/>
    </row>
    <row r="856" spans="4:9">
      <c r="D856" s="40"/>
      <c r="E856" s="66"/>
      <c r="F856" s="45"/>
      <c r="G856" s="47"/>
      <c r="H856" s="45"/>
      <c r="I856" s="36"/>
    </row>
    <row r="857" spans="4:9">
      <c r="D857" s="40"/>
      <c r="E857" s="66"/>
      <c r="F857" s="45"/>
      <c r="G857" s="47"/>
      <c r="H857" s="45"/>
      <c r="I857" s="36"/>
    </row>
    <row r="858" spans="4:9">
      <c r="D858" s="40"/>
      <c r="E858" s="66"/>
      <c r="F858" s="45"/>
      <c r="G858" s="47"/>
      <c r="H858" s="45"/>
      <c r="I858" s="36"/>
    </row>
    <row r="859" spans="4:9">
      <c r="D859" s="40"/>
      <c r="E859" s="66"/>
      <c r="F859" s="45"/>
      <c r="G859" s="47"/>
      <c r="H859" s="45"/>
      <c r="I859" s="36"/>
    </row>
    <row r="860" spans="4:9">
      <c r="D860" s="40"/>
      <c r="E860" s="66"/>
      <c r="F860" s="45"/>
      <c r="G860" s="47"/>
      <c r="H860" s="45"/>
      <c r="I860" s="36"/>
    </row>
    <row r="861" spans="4:9">
      <c r="D861" s="40"/>
      <c r="E861" s="66"/>
      <c r="F861" s="45"/>
      <c r="G861" s="47"/>
      <c r="H861" s="45"/>
      <c r="I861" s="36"/>
    </row>
    <row r="862" spans="4:9">
      <c r="D862" s="40"/>
      <c r="E862" s="66"/>
      <c r="F862" s="45"/>
      <c r="G862" s="47"/>
      <c r="H862" s="45"/>
      <c r="I862" s="36"/>
    </row>
    <row r="863" spans="4:9">
      <c r="D863" s="40"/>
      <c r="E863" s="66"/>
      <c r="F863" s="45"/>
      <c r="G863" s="47"/>
      <c r="H863" s="45"/>
      <c r="I863" s="36"/>
    </row>
    <row r="864" spans="4:9">
      <c r="D864" s="40"/>
      <c r="E864" s="66"/>
      <c r="F864" s="45"/>
      <c r="G864" s="47"/>
      <c r="H864" s="45"/>
      <c r="I864" s="36"/>
    </row>
    <row r="865" spans="4:9">
      <c r="D865" s="40"/>
      <c r="E865" s="66"/>
      <c r="F865" s="45"/>
      <c r="G865" s="47"/>
      <c r="H865" s="45"/>
      <c r="I865" s="36"/>
    </row>
    <row r="866" spans="4:9">
      <c r="D866" s="40"/>
      <c r="E866" s="66"/>
      <c r="F866" s="45"/>
      <c r="G866" s="47"/>
      <c r="H866" s="45"/>
      <c r="I866" s="36"/>
    </row>
    <row r="867" spans="4:9">
      <c r="D867" s="40"/>
      <c r="E867" s="66"/>
      <c r="F867" s="45"/>
      <c r="G867" s="47"/>
      <c r="H867" s="45"/>
      <c r="I867" s="36"/>
    </row>
    <row r="868" spans="4:9">
      <c r="D868" s="40"/>
      <c r="E868" s="66"/>
      <c r="F868" s="45"/>
      <c r="G868" s="47"/>
      <c r="H868" s="45"/>
      <c r="I868" s="36"/>
    </row>
    <row r="869" spans="4:9">
      <c r="D869" s="40"/>
      <c r="E869" s="66"/>
      <c r="F869" s="45"/>
      <c r="G869" s="47"/>
      <c r="H869" s="45"/>
      <c r="I869" s="36"/>
    </row>
    <row r="870" spans="4:9">
      <c r="D870" s="40"/>
      <c r="E870" s="66"/>
      <c r="F870" s="45"/>
      <c r="G870" s="47"/>
      <c r="H870" s="45"/>
      <c r="I870" s="36"/>
    </row>
    <row r="871" spans="4:9">
      <c r="D871" s="40"/>
      <c r="E871" s="66"/>
      <c r="F871" s="45"/>
      <c r="G871" s="47"/>
      <c r="H871" s="45"/>
      <c r="I871" s="36"/>
    </row>
    <row r="872" spans="4:9">
      <c r="D872" s="40"/>
      <c r="E872" s="66"/>
      <c r="F872" s="45"/>
      <c r="G872" s="47"/>
      <c r="H872" s="45"/>
      <c r="I872" s="36"/>
    </row>
    <row r="873" spans="4:9">
      <c r="D873" s="40"/>
      <c r="E873" s="66"/>
      <c r="F873" s="45"/>
      <c r="G873" s="47"/>
      <c r="H873" s="45"/>
      <c r="I873" s="36"/>
    </row>
    <row r="874" spans="4:9">
      <c r="D874" s="40"/>
      <c r="E874" s="66"/>
      <c r="F874" s="45"/>
      <c r="G874" s="47"/>
      <c r="H874" s="45"/>
      <c r="I874" s="36"/>
    </row>
    <row r="875" spans="4:9">
      <c r="D875" s="40"/>
      <c r="E875" s="66"/>
      <c r="F875" s="45"/>
      <c r="G875" s="47"/>
      <c r="H875" s="45"/>
      <c r="I875" s="36"/>
    </row>
    <row r="876" spans="4:9">
      <c r="D876" s="40"/>
      <c r="E876" s="66"/>
      <c r="F876" s="45"/>
      <c r="G876" s="47"/>
      <c r="H876" s="45"/>
      <c r="I876" s="36"/>
    </row>
    <row r="877" spans="4:9">
      <c r="D877" s="40"/>
      <c r="E877" s="66"/>
      <c r="F877" s="45"/>
      <c r="G877" s="47"/>
      <c r="H877" s="45"/>
      <c r="I877" s="36"/>
    </row>
    <row r="878" spans="4:9">
      <c r="D878" s="40"/>
      <c r="E878" s="66"/>
      <c r="F878" s="45"/>
      <c r="G878" s="47"/>
      <c r="H878" s="45"/>
      <c r="I878" s="36"/>
    </row>
    <row r="879" spans="4:9">
      <c r="D879" s="40"/>
      <c r="E879" s="66"/>
      <c r="F879" s="45"/>
      <c r="G879" s="47"/>
      <c r="H879" s="45"/>
      <c r="I879" s="36"/>
    </row>
    <row r="880" spans="4:9">
      <c r="D880" s="40"/>
      <c r="E880" s="66"/>
      <c r="F880" s="45"/>
      <c r="G880" s="47"/>
      <c r="H880" s="45"/>
      <c r="I880" s="36"/>
    </row>
    <row r="881" spans="4:9">
      <c r="D881" s="40"/>
      <c r="E881" s="66"/>
      <c r="F881" s="45"/>
      <c r="G881" s="47"/>
      <c r="H881" s="45"/>
      <c r="I881" s="36"/>
    </row>
    <row r="882" spans="4:9">
      <c r="D882" s="40"/>
      <c r="E882" s="66"/>
      <c r="F882" s="45"/>
      <c r="G882" s="47"/>
      <c r="H882" s="45"/>
      <c r="I882" s="36"/>
    </row>
    <row r="883" spans="4:9">
      <c r="D883" s="40"/>
      <c r="E883" s="66"/>
      <c r="F883" s="45"/>
      <c r="G883" s="47"/>
      <c r="H883" s="45"/>
      <c r="I883" s="36"/>
    </row>
    <row r="884" spans="4:9">
      <c r="D884" s="40"/>
      <c r="E884" s="66"/>
      <c r="F884" s="45"/>
      <c r="G884" s="47"/>
      <c r="H884" s="45"/>
      <c r="I884" s="36"/>
    </row>
    <row r="885" spans="4:9">
      <c r="D885" s="40"/>
      <c r="E885" s="66"/>
      <c r="F885" s="45"/>
      <c r="G885" s="47"/>
      <c r="H885" s="45"/>
      <c r="I885" s="36"/>
    </row>
    <row r="886" spans="4:9">
      <c r="D886" s="40"/>
      <c r="E886" s="66"/>
      <c r="F886" s="45"/>
      <c r="G886" s="47"/>
      <c r="H886" s="45"/>
      <c r="I886" s="36"/>
    </row>
    <row r="887" spans="4:9">
      <c r="D887" s="40"/>
      <c r="E887" s="66"/>
      <c r="F887" s="45"/>
      <c r="G887" s="47"/>
      <c r="H887" s="45"/>
      <c r="I887" s="36"/>
    </row>
    <row r="888" spans="4:9">
      <c r="D888" s="40"/>
      <c r="E888" s="66"/>
      <c r="F888" s="45"/>
      <c r="G888" s="47"/>
      <c r="H888" s="45"/>
      <c r="I888" s="36"/>
    </row>
    <row r="889" spans="4:9">
      <c r="D889" s="40"/>
      <c r="E889" s="66"/>
      <c r="F889" s="45"/>
      <c r="G889" s="47"/>
      <c r="H889" s="45"/>
      <c r="I889" s="36"/>
    </row>
    <row r="890" spans="4:9">
      <c r="D890" s="40"/>
      <c r="E890" s="66"/>
      <c r="F890" s="45"/>
      <c r="G890" s="47"/>
      <c r="H890" s="45"/>
      <c r="I890" s="36"/>
    </row>
    <row r="891" spans="4:9">
      <c r="D891" s="40"/>
      <c r="E891" s="66"/>
      <c r="F891" s="45"/>
      <c r="G891" s="47"/>
      <c r="H891" s="45"/>
      <c r="I891" s="36"/>
    </row>
    <row r="892" spans="4:9">
      <c r="D892" s="40"/>
      <c r="E892" s="66"/>
      <c r="F892" s="45"/>
      <c r="G892" s="47"/>
      <c r="H892" s="45"/>
      <c r="I892" s="36"/>
    </row>
    <row r="893" spans="4:9">
      <c r="D893" s="40"/>
      <c r="E893" s="66"/>
      <c r="F893" s="45"/>
      <c r="G893" s="47"/>
      <c r="H893" s="45"/>
      <c r="I893" s="36"/>
    </row>
    <row r="894" spans="4:9">
      <c r="D894" s="40"/>
      <c r="E894" s="66"/>
      <c r="F894" s="45"/>
      <c r="G894" s="47"/>
      <c r="H894" s="45"/>
      <c r="I894" s="36"/>
    </row>
    <row r="895" spans="4:9">
      <c r="D895" s="40"/>
      <c r="E895" s="66"/>
      <c r="F895" s="45"/>
      <c r="G895" s="47"/>
      <c r="H895" s="45"/>
      <c r="I895" s="36"/>
    </row>
    <row r="896" spans="4:9">
      <c r="D896" s="40"/>
      <c r="E896" s="66"/>
      <c r="F896" s="45"/>
      <c r="G896" s="47"/>
      <c r="H896" s="45"/>
      <c r="I896" s="36"/>
    </row>
    <row r="897" spans="4:9">
      <c r="D897" s="40"/>
      <c r="E897" s="66"/>
      <c r="F897" s="45"/>
      <c r="G897" s="47"/>
      <c r="H897" s="45"/>
      <c r="I897" s="36"/>
    </row>
    <row r="898" spans="4:9">
      <c r="D898" s="40"/>
      <c r="E898" s="66"/>
      <c r="F898" s="45"/>
      <c r="G898" s="47"/>
      <c r="H898" s="45"/>
      <c r="I898" s="36"/>
    </row>
    <row r="899" spans="4:9">
      <c r="D899" s="40"/>
      <c r="E899" s="66"/>
      <c r="F899" s="45"/>
      <c r="G899" s="47"/>
      <c r="H899" s="45"/>
      <c r="I899" s="36"/>
    </row>
    <row r="900" spans="4:9">
      <c r="D900" s="40"/>
      <c r="E900" s="66"/>
      <c r="F900" s="45"/>
      <c r="G900" s="47"/>
      <c r="H900" s="45"/>
      <c r="I900" s="36"/>
    </row>
    <row r="901" spans="4:9">
      <c r="D901" s="40"/>
      <c r="E901" s="66"/>
      <c r="F901" s="45"/>
      <c r="G901" s="47"/>
      <c r="H901" s="45"/>
      <c r="I901" s="36"/>
    </row>
    <row r="902" spans="4:9">
      <c r="D902" s="40"/>
      <c r="E902" s="66"/>
      <c r="F902" s="45"/>
      <c r="G902" s="47"/>
      <c r="H902" s="45"/>
      <c r="I902" s="36"/>
    </row>
    <row r="903" spans="4:9">
      <c r="D903" s="40"/>
      <c r="E903" s="66"/>
      <c r="F903" s="45"/>
      <c r="G903" s="47"/>
      <c r="H903" s="45"/>
      <c r="I903" s="36"/>
    </row>
    <row r="904" spans="4:9">
      <c r="D904" s="40"/>
      <c r="E904" s="66"/>
      <c r="F904" s="45"/>
      <c r="G904" s="47"/>
      <c r="H904" s="45"/>
      <c r="I904" s="36"/>
    </row>
    <row r="905" spans="4:9">
      <c r="D905" s="40"/>
      <c r="E905" s="66"/>
      <c r="F905" s="45"/>
      <c r="G905" s="47"/>
      <c r="H905" s="45"/>
      <c r="I905" s="36"/>
    </row>
    <row r="906" spans="4:9">
      <c r="D906" s="40"/>
      <c r="E906" s="66"/>
      <c r="F906" s="45"/>
      <c r="G906" s="47"/>
      <c r="H906" s="45"/>
      <c r="I906" s="36"/>
    </row>
    <row r="907" spans="4:9">
      <c r="D907" s="40"/>
      <c r="E907" s="66"/>
      <c r="F907" s="45"/>
      <c r="G907" s="47"/>
      <c r="H907" s="45"/>
      <c r="I907" s="36"/>
    </row>
    <row r="908" spans="4:9">
      <c r="D908" s="40"/>
      <c r="E908" s="66"/>
      <c r="F908" s="45"/>
      <c r="G908" s="47"/>
      <c r="H908" s="45"/>
      <c r="I908" s="36"/>
    </row>
    <row r="909" spans="4:9">
      <c r="D909" s="40"/>
      <c r="E909" s="66"/>
      <c r="F909" s="45"/>
      <c r="G909" s="47"/>
      <c r="H909" s="45"/>
      <c r="I909" s="36"/>
    </row>
    <row r="910" spans="4:9">
      <c r="D910" s="40"/>
      <c r="E910" s="66"/>
      <c r="F910" s="45"/>
      <c r="G910" s="47"/>
      <c r="H910" s="45"/>
      <c r="I910" s="36"/>
    </row>
    <row r="911" spans="4:9">
      <c r="D911" s="40"/>
      <c r="E911" s="66"/>
      <c r="F911" s="45"/>
      <c r="G911" s="47"/>
      <c r="H911" s="45"/>
      <c r="I911" s="36"/>
    </row>
    <row r="912" spans="4:9">
      <c r="D912" s="40"/>
      <c r="E912" s="66"/>
      <c r="F912" s="45"/>
      <c r="G912" s="47"/>
      <c r="H912" s="45"/>
      <c r="I912" s="36"/>
    </row>
    <row r="913" spans="4:9">
      <c r="D913" s="40"/>
      <c r="E913" s="66"/>
      <c r="F913" s="45"/>
      <c r="G913" s="47"/>
      <c r="H913" s="45"/>
      <c r="I913" s="36"/>
    </row>
    <row r="914" spans="4:9">
      <c r="D914" s="40"/>
      <c r="E914" s="66"/>
      <c r="F914" s="45"/>
      <c r="G914" s="47"/>
      <c r="H914" s="45"/>
      <c r="I914" s="36"/>
    </row>
    <row r="915" spans="4:9">
      <c r="D915" s="40"/>
      <c r="E915" s="66"/>
      <c r="F915" s="45"/>
      <c r="G915" s="47"/>
      <c r="H915" s="45"/>
      <c r="I915" s="36"/>
    </row>
    <row r="916" spans="4:9">
      <c r="D916" s="40"/>
      <c r="E916" s="66"/>
      <c r="F916" s="45"/>
      <c r="G916" s="47"/>
      <c r="H916" s="45"/>
      <c r="I916" s="36"/>
    </row>
    <row r="917" spans="4:9">
      <c r="D917" s="40"/>
      <c r="E917" s="66"/>
      <c r="F917" s="45"/>
      <c r="G917" s="47"/>
      <c r="H917" s="45"/>
      <c r="I917" s="36"/>
    </row>
    <row r="918" spans="4:9">
      <c r="D918" s="40"/>
      <c r="E918" s="66"/>
      <c r="F918" s="45"/>
      <c r="G918" s="47"/>
      <c r="H918" s="45"/>
      <c r="I918" s="36"/>
    </row>
    <row r="919" spans="4:9">
      <c r="D919" s="40"/>
      <c r="E919" s="66"/>
      <c r="F919" s="45"/>
      <c r="G919" s="47"/>
      <c r="H919" s="45"/>
      <c r="I919" s="36"/>
    </row>
    <row r="920" spans="4:9">
      <c r="D920" s="40"/>
      <c r="E920" s="66"/>
      <c r="F920" s="45"/>
      <c r="G920" s="47"/>
      <c r="H920" s="45"/>
      <c r="I920" s="36"/>
    </row>
    <row r="921" spans="4:9">
      <c r="D921" s="40"/>
      <c r="E921" s="66"/>
      <c r="F921" s="45"/>
      <c r="G921" s="47"/>
      <c r="H921" s="45"/>
      <c r="I921" s="36"/>
    </row>
    <row r="922" spans="4:9">
      <c r="D922" s="40"/>
      <c r="E922" s="66"/>
      <c r="F922" s="45"/>
      <c r="G922" s="47"/>
      <c r="H922" s="45"/>
      <c r="I922" s="36"/>
    </row>
    <row r="923" spans="4:9">
      <c r="D923" s="40"/>
      <c r="E923" s="66"/>
      <c r="F923" s="45"/>
      <c r="G923" s="47"/>
      <c r="H923" s="45"/>
      <c r="I923" s="36"/>
    </row>
    <row r="924" spans="4:9">
      <c r="D924" s="40"/>
      <c r="E924" s="66"/>
      <c r="F924" s="45"/>
      <c r="G924" s="47"/>
      <c r="H924" s="45"/>
      <c r="I924" s="36"/>
    </row>
    <row r="925" spans="4:9">
      <c r="D925" s="40"/>
      <c r="E925" s="66"/>
      <c r="F925" s="45"/>
      <c r="G925" s="47"/>
      <c r="H925" s="45"/>
      <c r="I925" s="36"/>
    </row>
    <row r="926" spans="4:9">
      <c r="D926" s="40"/>
      <c r="E926" s="66"/>
      <c r="F926" s="45"/>
      <c r="G926" s="47"/>
      <c r="H926" s="45"/>
      <c r="I926" s="36"/>
    </row>
    <row r="927" spans="4:9">
      <c r="D927" s="40"/>
      <c r="E927" s="66"/>
      <c r="F927" s="45"/>
      <c r="G927" s="47"/>
      <c r="H927" s="45"/>
      <c r="I927" s="36"/>
    </row>
    <row r="928" spans="4:9">
      <c r="D928" s="40"/>
      <c r="E928" s="66"/>
      <c r="F928" s="45"/>
      <c r="G928" s="47"/>
      <c r="H928" s="45"/>
      <c r="I928" s="36"/>
    </row>
    <row r="929" spans="4:9">
      <c r="D929" s="40"/>
      <c r="E929" s="66"/>
      <c r="F929" s="45"/>
      <c r="G929" s="47"/>
      <c r="H929" s="45"/>
      <c r="I929" s="36"/>
    </row>
    <row r="930" spans="4:9">
      <c r="D930" s="40"/>
      <c r="E930" s="66"/>
      <c r="F930" s="45"/>
      <c r="G930" s="47"/>
      <c r="H930" s="45"/>
      <c r="I930" s="36"/>
    </row>
    <row r="931" spans="4:9">
      <c r="D931" s="40"/>
      <c r="E931" s="66"/>
      <c r="F931" s="45"/>
      <c r="G931" s="47"/>
      <c r="H931" s="45"/>
      <c r="I931" s="36"/>
    </row>
    <row r="932" spans="4:9">
      <c r="D932" s="40"/>
      <c r="E932" s="66"/>
      <c r="F932" s="45"/>
      <c r="G932" s="47"/>
      <c r="H932" s="45"/>
      <c r="I932" s="36"/>
    </row>
    <row r="933" spans="4:9">
      <c r="D933" s="40"/>
      <c r="E933" s="66"/>
      <c r="F933" s="45"/>
      <c r="G933" s="47"/>
      <c r="H933" s="45"/>
      <c r="I933" s="36"/>
    </row>
    <row r="934" spans="4:9">
      <c r="D934" s="40"/>
      <c r="E934" s="66"/>
      <c r="F934" s="45"/>
      <c r="G934" s="47"/>
      <c r="H934" s="45"/>
      <c r="I934" s="36"/>
    </row>
    <row r="935" spans="4:9">
      <c r="D935" s="40"/>
      <c r="E935" s="66"/>
      <c r="F935" s="45"/>
      <c r="G935" s="47"/>
      <c r="H935" s="45"/>
      <c r="I935" s="36"/>
    </row>
    <row r="936" spans="4:9">
      <c r="D936" s="40"/>
      <c r="E936" s="66"/>
      <c r="F936" s="45"/>
      <c r="G936" s="47"/>
      <c r="H936" s="45"/>
      <c r="I936" s="36"/>
    </row>
    <row r="937" spans="4:9">
      <c r="D937" s="40"/>
      <c r="E937" s="66"/>
      <c r="F937" s="45"/>
      <c r="G937" s="47"/>
      <c r="H937" s="45"/>
      <c r="I937" s="36"/>
    </row>
    <row r="938" spans="4:9">
      <c r="D938" s="40"/>
      <c r="E938" s="66"/>
      <c r="F938" s="45"/>
      <c r="G938" s="47"/>
      <c r="H938" s="45"/>
      <c r="I938" s="36"/>
    </row>
    <row r="939" spans="4:9">
      <c r="D939" s="40"/>
      <c r="E939" s="66"/>
      <c r="F939" s="45"/>
      <c r="G939" s="47"/>
      <c r="H939" s="45"/>
      <c r="I939" s="36"/>
    </row>
    <row r="940" spans="4:9">
      <c r="D940" s="40"/>
      <c r="E940" s="66"/>
      <c r="F940" s="45"/>
      <c r="G940" s="47"/>
      <c r="H940" s="45"/>
      <c r="I940" s="36"/>
    </row>
    <row r="941" spans="4:9">
      <c r="D941" s="40"/>
      <c r="E941" s="66"/>
      <c r="F941" s="45"/>
      <c r="G941" s="47"/>
      <c r="H941" s="45"/>
      <c r="I941" s="36"/>
    </row>
    <row r="942" spans="4:9">
      <c r="D942" s="40"/>
      <c r="E942" s="66"/>
      <c r="F942" s="45"/>
      <c r="G942" s="47"/>
      <c r="H942" s="45"/>
      <c r="I942" s="36"/>
    </row>
    <row r="943" spans="4:9">
      <c r="D943" s="40"/>
      <c r="E943" s="66"/>
      <c r="F943" s="45"/>
      <c r="G943" s="47"/>
      <c r="H943" s="45"/>
      <c r="I943" s="36"/>
    </row>
    <row r="944" spans="4:9">
      <c r="D944" s="40"/>
      <c r="E944" s="66"/>
      <c r="F944" s="45"/>
      <c r="G944" s="47"/>
      <c r="H944" s="45"/>
      <c r="I944" s="36"/>
    </row>
    <row r="945" spans="4:9">
      <c r="D945" s="40"/>
      <c r="E945" s="66"/>
      <c r="F945" s="45"/>
      <c r="G945" s="47"/>
      <c r="H945" s="45"/>
      <c r="I945" s="36"/>
    </row>
    <row r="946" spans="4:9">
      <c r="D946" s="40"/>
      <c r="E946" s="66"/>
      <c r="F946" s="45"/>
      <c r="G946" s="47"/>
      <c r="H946" s="45"/>
      <c r="I946" s="36"/>
    </row>
    <row r="947" spans="4:9">
      <c r="D947" s="40"/>
      <c r="E947" s="66"/>
      <c r="F947" s="45"/>
      <c r="G947" s="47"/>
      <c r="H947" s="45"/>
      <c r="I947" s="36"/>
    </row>
    <row r="948" spans="4:9">
      <c r="D948" s="40"/>
      <c r="E948" s="66"/>
      <c r="F948" s="45"/>
      <c r="G948" s="47"/>
      <c r="H948" s="45"/>
      <c r="I948" s="36"/>
    </row>
    <row r="949" spans="4:9">
      <c r="D949" s="40"/>
      <c r="E949" s="66"/>
      <c r="F949" s="45"/>
      <c r="G949" s="47"/>
      <c r="H949" s="45"/>
      <c r="I949" s="36"/>
    </row>
    <row r="950" spans="4:9">
      <c r="D950" s="40"/>
      <c r="E950" s="66"/>
      <c r="F950" s="45"/>
      <c r="G950" s="47"/>
      <c r="H950" s="45"/>
      <c r="I950" s="36"/>
    </row>
    <row r="951" spans="4:9">
      <c r="D951" s="40"/>
      <c r="E951" s="66"/>
      <c r="F951" s="45"/>
      <c r="G951" s="47"/>
      <c r="H951" s="45"/>
      <c r="I951" s="36"/>
    </row>
    <row r="952" spans="4:9">
      <c r="D952" s="40"/>
      <c r="E952" s="66"/>
      <c r="F952" s="45"/>
      <c r="G952" s="47"/>
      <c r="H952" s="45"/>
      <c r="I952" s="36"/>
    </row>
    <row r="953" spans="4:9">
      <c r="D953" s="40"/>
      <c r="E953" s="66"/>
      <c r="F953" s="45"/>
      <c r="G953" s="47"/>
      <c r="H953" s="45"/>
      <c r="I953" s="36"/>
    </row>
    <row r="954" spans="4:9">
      <c r="D954" s="40"/>
      <c r="F954" s="45"/>
      <c r="G954" s="47"/>
      <c r="H954" s="45"/>
      <c r="I954" s="36"/>
    </row>
    <row r="955" spans="4:9">
      <c r="D955" s="40"/>
      <c r="F955" s="45"/>
      <c r="G955" s="47"/>
      <c r="H955" s="45"/>
      <c r="I955" s="36"/>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8"/>
  <sheetViews>
    <sheetView tabSelected="1" topLeftCell="A14" workbookViewId="0">
      <selection activeCell="F19" sqref="F19:F34"/>
    </sheetView>
  </sheetViews>
  <sheetFormatPr baseColWidth="10" defaultRowHeight="16"/>
  <cols>
    <col min="2" max="2" width="10.83203125" style="27"/>
    <col min="3" max="3" width="10.6640625" style="102" customWidth="1"/>
    <col min="5" max="5" width="61.83203125" customWidth="1"/>
    <col min="6" max="6" width="30.1640625" customWidth="1"/>
    <col min="7" max="7" width="47.6640625" customWidth="1"/>
  </cols>
  <sheetData>
    <row r="2" spans="1:7">
      <c r="D2" s="27"/>
      <c r="E2" s="27"/>
      <c r="F2" s="27"/>
      <c r="G2" s="27"/>
    </row>
    <row r="3" spans="1:7">
      <c r="A3" s="27"/>
      <c r="D3" s="27"/>
      <c r="E3" s="27"/>
      <c r="F3" s="27"/>
      <c r="G3" s="27"/>
    </row>
    <row r="4" spans="1:7">
      <c r="A4" s="27" t="s">
        <v>446</v>
      </c>
      <c r="B4" s="9" t="s">
        <v>153</v>
      </c>
      <c r="C4" s="102" t="s">
        <v>1</v>
      </c>
      <c r="D4" s="27" t="s">
        <v>0</v>
      </c>
      <c r="E4" s="27" t="s">
        <v>2</v>
      </c>
      <c r="F4" s="27"/>
      <c r="G4" s="27"/>
    </row>
    <row r="5" spans="1:7">
      <c r="A5" s="27">
        <v>1</v>
      </c>
      <c r="B5" s="27">
        <v>1</v>
      </c>
      <c r="C5" s="102">
        <v>44074</v>
      </c>
      <c r="D5" s="27" t="s">
        <v>450</v>
      </c>
      <c r="E5" s="27" t="s">
        <v>451</v>
      </c>
      <c r="F5" s="27" t="s">
        <v>462</v>
      </c>
    </row>
    <row r="6" spans="1:7">
      <c r="A6" s="27">
        <v>1</v>
      </c>
      <c r="B6" s="27">
        <v>2</v>
      </c>
      <c r="C6" s="102">
        <v>44077</v>
      </c>
      <c r="D6" s="27" t="s">
        <v>452</v>
      </c>
      <c r="E6" s="27" t="s">
        <v>89</v>
      </c>
      <c r="F6" s="27" t="s">
        <v>463</v>
      </c>
    </row>
    <row r="7" spans="1:7">
      <c r="A7" s="27">
        <v>2</v>
      </c>
      <c r="C7" s="102">
        <v>44081</v>
      </c>
      <c r="D7" s="27" t="s">
        <v>452</v>
      </c>
      <c r="E7" s="27" t="s">
        <v>453</v>
      </c>
      <c r="F7" s="27" t="s">
        <v>453</v>
      </c>
    </row>
    <row r="8" spans="1:7">
      <c r="A8" s="27">
        <v>2</v>
      </c>
      <c r="B8" s="27">
        <v>3</v>
      </c>
      <c r="C8" s="102">
        <v>44084</v>
      </c>
      <c r="D8" s="27" t="s">
        <v>450</v>
      </c>
      <c r="E8" s="27" t="s">
        <v>89</v>
      </c>
      <c r="F8" s="27" t="s">
        <v>464</v>
      </c>
    </row>
    <row r="9" spans="1:7">
      <c r="A9" s="27">
        <v>3</v>
      </c>
      <c r="B9" s="27">
        <v>4</v>
      </c>
      <c r="C9" s="102">
        <v>44088</v>
      </c>
      <c r="D9" s="27" t="s">
        <v>452</v>
      </c>
      <c r="E9" s="27" t="s">
        <v>90</v>
      </c>
      <c r="F9" s="27" t="s">
        <v>465</v>
      </c>
    </row>
    <row r="10" spans="1:7">
      <c r="A10" s="27">
        <v>3</v>
      </c>
      <c r="B10" s="27">
        <v>5</v>
      </c>
      <c r="C10" s="102">
        <v>44091</v>
      </c>
      <c r="D10" s="27" t="s">
        <v>450</v>
      </c>
      <c r="E10" s="27" t="s">
        <v>92</v>
      </c>
      <c r="F10" s="27" t="s">
        <v>466</v>
      </c>
    </row>
    <row r="11" spans="1:7">
      <c r="A11" s="27">
        <v>4</v>
      </c>
      <c r="B11" s="27">
        <v>6</v>
      </c>
      <c r="C11" s="102">
        <v>44095</v>
      </c>
      <c r="D11" s="27" t="s">
        <v>452</v>
      </c>
      <c r="E11" s="27" t="s">
        <v>93</v>
      </c>
      <c r="F11" s="27" t="s">
        <v>467</v>
      </c>
    </row>
    <row r="12" spans="1:7">
      <c r="A12" s="27">
        <v>4</v>
      </c>
      <c r="B12" s="27">
        <v>7</v>
      </c>
      <c r="C12" s="102">
        <v>44098</v>
      </c>
      <c r="D12" s="27" t="s">
        <v>450</v>
      </c>
      <c r="E12" s="27" t="s">
        <v>94</v>
      </c>
      <c r="F12" s="27" t="s">
        <v>468</v>
      </c>
    </row>
    <row r="13" spans="1:7">
      <c r="A13" s="27">
        <v>5</v>
      </c>
      <c r="B13" s="27">
        <v>8</v>
      </c>
      <c r="C13" s="102">
        <v>44102</v>
      </c>
      <c r="D13" s="27" t="s">
        <v>452</v>
      </c>
      <c r="E13" s="27" t="s">
        <v>96</v>
      </c>
      <c r="F13" s="27" t="s">
        <v>469</v>
      </c>
    </row>
    <row r="14" spans="1:7">
      <c r="A14" s="27">
        <v>5</v>
      </c>
      <c r="B14" s="27">
        <v>9</v>
      </c>
      <c r="C14" s="102">
        <v>44105</v>
      </c>
      <c r="D14" s="27" t="s">
        <v>450</v>
      </c>
      <c r="E14" s="27" t="s">
        <v>96</v>
      </c>
      <c r="F14" s="27" t="s">
        <v>470</v>
      </c>
    </row>
    <row r="15" spans="1:7">
      <c r="A15" s="27">
        <v>6</v>
      </c>
      <c r="B15" s="27">
        <v>10</v>
      </c>
      <c r="C15" s="102">
        <v>44109</v>
      </c>
      <c r="D15" s="27" t="s">
        <v>452</v>
      </c>
      <c r="E15" s="27" t="s">
        <v>454</v>
      </c>
      <c r="F15" s="27" t="s">
        <v>471</v>
      </c>
    </row>
    <row r="16" spans="1:7">
      <c r="A16" s="27">
        <v>6</v>
      </c>
      <c r="B16" s="27">
        <v>11</v>
      </c>
      <c r="C16" s="102">
        <v>44112</v>
      </c>
      <c r="D16" s="27" t="s">
        <v>450</v>
      </c>
      <c r="E16" s="27" t="s">
        <v>332</v>
      </c>
      <c r="F16" s="27" t="s">
        <v>472</v>
      </c>
    </row>
    <row r="17" spans="1:6">
      <c r="A17" s="27">
        <v>7</v>
      </c>
      <c r="B17" s="27">
        <v>12</v>
      </c>
      <c r="C17" s="102">
        <v>44116</v>
      </c>
      <c r="D17" s="27" t="s">
        <v>455</v>
      </c>
      <c r="E17" s="27" t="s">
        <v>456</v>
      </c>
      <c r="F17" s="27" t="s">
        <v>473</v>
      </c>
    </row>
    <row r="18" spans="1:6">
      <c r="A18" s="27">
        <v>7</v>
      </c>
      <c r="B18" s="27">
        <v>13</v>
      </c>
      <c r="C18" s="102">
        <v>44119</v>
      </c>
      <c r="D18" s="27" t="s">
        <v>452</v>
      </c>
      <c r="E18" s="27" t="s">
        <v>332</v>
      </c>
      <c r="F18" s="27" t="s">
        <v>474</v>
      </c>
    </row>
    <row r="19" spans="1:6">
      <c r="A19" s="27">
        <v>8</v>
      </c>
      <c r="B19" s="27">
        <f>B18+1</f>
        <v>14</v>
      </c>
      <c r="C19" s="102">
        <v>44123</v>
      </c>
      <c r="D19" s="27" t="s">
        <v>450</v>
      </c>
      <c r="E19" s="27" t="s">
        <v>335</v>
      </c>
      <c r="F19" s="27" t="s">
        <v>475</v>
      </c>
    </row>
    <row r="20" spans="1:6">
      <c r="A20" s="27">
        <v>8</v>
      </c>
      <c r="B20" s="27">
        <f t="shared" ref="B20:B34" si="0">B19+1</f>
        <v>15</v>
      </c>
      <c r="C20" s="102">
        <v>44126</v>
      </c>
      <c r="D20" s="27" t="s">
        <v>452</v>
      </c>
      <c r="E20" s="27" t="s">
        <v>335</v>
      </c>
      <c r="F20" s="27" t="s">
        <v>476</v>
      </c>
    </row>
    <row r="21" spans="1:6">
      <c r="A21" s="27">
        <v>9</v>
      </c>
      <c r="B21" s="27">
        <f t="shared" si="0"/>
        <v>16</v>
      </c>
      <c r="C21" s="102">
        <v>44130</v>
      </c>
      <c r="D21" s="27" t="s">
        <v>450</v>
      </c>
      <c r="E21" s="27" t="s">
        <v>97</v>
      </c>
      <c r="F21" s="27" t="s">
        <v>477</v>
      </c>
    </row>
    <row r="22" spans="1:6">
      <c r="A22" s="27">
        <v>9</v>
      </c>
      <c r="B22" s="27">
        <f t="shared" si="0"/>
        <v>17</v>
      </c>
      <c r="C22" s="102">
        <v>44133</v>
      </c>
      <c r="D22" s="27" t="s">
        <v>452</v>
      </c>
      <c r="E22" s="27" t="s">
        <v>457</v>
      </c>
      <c r="F22" s="27" t="s">
        <v>478</v>
      </c>
    </row>
    <row r="23" spans="1:6">
      <c r="A23" s="27">
        <v>10</v>
      </c>
      <c r="B23" s="27">
        <f t="shared" si="0"/>
        <v>18</v>
      </c>
      <c r="C23" s="102">
        <v>44137</v>
      </c>
      <c r="D23" s="27" t="s">
        <v>450</v>
      </c>
      <c r="E23" s="27" t="s">
        <v>458</v>
      </c>
      <c r="F23" s="27" t="s">
        <v>479</v>
      </c>
    </row>
    <row r="24" spans="1:6">
      <c r="A24" s="27">
        <v>10</v>
      </c>
      <c r="B24" s="27">
        <f t="shared" si="0"/>
        <v>19</v>
      </c>
      <c r="C24" s="102">
        <v>44140</v>
      </c>
      <c r="D24" s="27" t="s">
        <v>452</v>
      </c>
      <c r="E24" s="27" t="s">
        <v>97</v>
      </c>
      <c r="F24" s="27" t="s">
        <v>480</v>
      </c>
    </row>
    <row r="25" spans="1:6">
      <c r="A25" s="27">
        <v>11</v>
      </c>
      <c r="B25" s="27">
        <f t="shared" si="0"/>
        <v>20</v>
      </c>
      <c r="C25" s="102">
        <v>44144</v>
      </c>
      <c r="D25" s="27" t="s">
        <v>450</v>
      </c>
      <c r="E25" s="27" t="s">
        <v>459</v>
      </c>
      <c r="F25" s="27" t="s">
        <v>481</v>
      </c>
    </row>
    <row r="26" spans="1:6">
      <c r="A26" s="27">
        <v>11</v>
      </c>
      <c r="B26" s="27">
        <f t="shared" si="0"/>
        <v>21</v>
      </c>
      <c r="C26" s="102">
        <v>44147</v>
      </c>
      <c r="D26" s="27" t="s">
        <v>452</v>
      </c>
      <c r="E26" s="27" t="s">
        <v>459</v>
      </c>
      <c r="F26" s="27" t="s">
        <v>482</v>
      </c>
    </row>
    <row r="27" spans="1:6">
      <c r="A27" s="27">
        <v>12</v>
      </c>
      <c r="B27" s="27">
        <f t="shared" si="0"/>
        <v>22</v>
      </c>
      <c r="C27" s="102">
        <v>44151</v>
      </c>
      <c r="D27" s="27" t="s">
        <v>450</v>
      </c>
      <c r="E27" s="27" t="s">
        <v>98</v>
      </c>
      <c r="F27" s="27" t="s">
        <v>483</v>
      </c>
    </row>
    <row r="28" spans="1:6">
      <c r="A28" s="27">
        <v>12</v>
      </c>
      <c r="B28" s="27">
        <f t="shared" si="0"/>
        <v>23</v>
      </c>
      <c r="C28" s="102">
        <v>44154</v>
      </c>
      <c r="D28" s="27" t="s">
        <v>452</v>
      </c>
      <c r="E28" s="27" t="s">
        <v>98</v>
      </c>
      <c r="F28" s="27" t="s">
        <v>484</v>
      </c>
    </row>
    <row r="29" spans="1:6">
      <c r="A29" s="27">
        <v>13</v>
      </c>
      <c r="B29" s="27">
        <f t="shared" si="0"/>
        <v>24</v>
      </c>
      <c r="C29" s="102">
        <v>44158</v>
      </c>
      <c r="D29" s="27" t="s">
        <v>450</v>
      </c>
      <c r="E29" s="27" t="s">
        <v>100</v>
      </c>
      <c r="F29" s="27" t="s">
        <v>485</v>
      </c>
    </row>
    <row r="30" spans="1:6">
      <c r="A30" s="27">
        <v>13</v>
      </c>
      <c r="C30" s="102">
        <v>44161</v>
      </c>
      <c r="D30" s="27" t="s">
        <v>452</v>
      </c>
      <c r="E30" s="27" t="s">
        <v>460</v>
      </c>
      <c r="F30" s="27"/>
    </row>
    <row r="31" spans="1:6">
      <c r="A31" s="27">
        <v>14</v>
      </c>
      <c r="B31" s="27">
        <v>25</v>
      </c>
      <c r="C31" s="102">
        <v>44165</v>
      </c>
      <c r="D31" s="27" t="s">
        <v>450</v>
      </c>
      <c r="E31" s="27" t="s">
        <v>99</v>
      </c>
      <c r="F31" s="27" t="s">
        <v>486</v>
      </c>
    </row>
    <row r="32" spans="1:6">
      <c r="A32" s="27">
        <v>14</v>
      </c>
      <c r="B32" s="27">
        <f t="shared" si="0"/>
        <v>26</v>
      </c>
      <c r="C32" s="102">
        <v>44168</v>
      </c>
      <c r="D32" s="27" t="s">
        <v>452</v>
      </c>
      <c r="E32" s="27" t="s">
        <v>429</v>
      </c>
      <c r="F32" s="27" t="s">
        <v>487</v>
      </c>
    </row>
    <row r="33" spans="1:7">
      <c r="A33" s="27">
        <v>15</v>
      </c>
      <c r="B33" s="27">
        <f t="shared" si="0"/>
        <v>27</v>
      </c>
      <c r="C33" s="102">
        <v>44172</v>
      </c>
      <c r="D33" s="27" t="s">
        <v>450</v>
      </c>
      <c r="E33" s="27" t="s">
        <v>20</v>
      </c>
      <c r="F33" s="27" t="s">
        <v>488</v>
      </c>
    </row>
    <row r="34" spans="1:7">
      <c r="A34" s="27">
        <v>15</v>
      </c>
      <c r="B34" s="27">
        <f t="shared" si="0"/>
        <v>28</v>
      </c>
      <c r="C34" s="102">
        <v>44175</v>
      </c>
      <c r="D34" s="27" t="s">
        <v>452</v>
      </c>
      <c r="E34" s="27" t="s">
        <v>461</v>
      </c>
      <c r="F34" s="27" t="s">
        <v>489</v>
      </c>
    </row>
    <row r="35" spans="1:7">
      <c r="A35" s="27"/>
      <c r="D35" s="27"/>
      <c r="E35" s="27"/>
      <c r="G35" s="27"/>
    </row>
    <row r="36" spans="1:7">
      <c r="A36" s="27"/>
      <c r="D36" s="27"/>
      <c r="E36" s="27"/>
      <c r="F36" s="27"/>
      <c r="G36" s="27"/>
    </row>
    <row r="37" spans="1:7">
      <c r="A37" s="27"/>
      <c r="D37" s="27"/>
      <c r="E37" s="27"/>
      <c r="F37" s="27"/>
      <c r="G37" s="27"/>
    </row>
    <row r="38" spans="1:7">
      <c r="A38" s="27"/>
      <c r="D38" s="27"/>
      <c r="E38" s="27"/>
      <c r="F38" s="27"/>
      <c r="G38" s="27"/>
    </row>
    <row r="39" spans="1:7">
      <c r="A39" s="27"/>
      <c r="D39" s="27"/>
      <c r="E39" s="27"/>
      <c r="F39" s="27"/>
      <c r="G39" s="27"/>
    </row>
    <row r="40" spans="1:7">
      <c r="A40" s="27"/>
      <c r="D40" s="27"/>
      <c r="E40" s="27"/>
      <c r="F40" s="27"/>
      <c r="G40" s="27"/>
    </row>
    <row r="41" spans="1:7">
      <c r="A41" s="27"/>
      <c r="D41" s="27"/>
      <c r="E41" s="27"/>
      <c r="F41" s="27"/>
      <c r="G41" s="27"/>
    </row>
    <row r="42" spans="1:7">
      <c r="A42" s="27"/>
      <c r="D42" s="27"/>
      <c r="E42" s="27"/>
      <c r="F42" s="27"/>
      <c r="G42" s="27"/>
    </row>
    <row r="43" spans="1:7">
      <c r="A43" s="27"/>
      <c r="D43" s="27"/>
      <c r="E43" s="27"/>
      <c r="F43" s="27"/>
      <c r="G43" s="27"/>
    </row>
    <row r="44" spans="1:7">
      <c r="A44" s="27"/>
      <c r="D44" s="27"/>
      <c r="E44" s="27"/>
      <c r="F44" s="27"/>
      <c r="G44" s="27"/>
    </row>
    <row r="45" spans="1:7">
      <c r="A45" s="27"/>
      <c r="D45" s="27"/>
      <c r="E45" s="27"/>
      <c r="F45" s="27"/>
      <c r="G45" s="27"/>
    </row>
    <row r="46" spans="1:7">
      <c r="A46" s="27"/>
      <c r="D46" s="27"/>
      <c r="E46" s="27"/>
      <c r="F46" s="27"/>
      <c r="G46" s="27"/>
    </row>
    <row r="47" spans="1:7">
      <c r="A47" s="27"/>
      <c r="D47" s="27"/>
      <c r="E47" s="27"/>
      <c r="F47" s="27"/>
      <c r="G47" s="27"/>
    </row>
    <row r="48" spans="1:7">
      <c r="A48" s="27"/>
      <c r="D48" s="27"/>
      <c r="E48" s="27"/>
      <c r="F48" s="27"/>
      <c r="G48" s="27"/>
    </row>
    <row r="49" spans="1:7">
      <c r="A49" s="27"/>
      <c r="D49" s="27"/>
      <c r="E49" s="27"/>
      <c r="F49" s="27"/>
      <c r="G49" s="27"/>
    </row>
    <row r="50" spans="1:7">
      <c r="A50" s="27"/>
      <c r="D50" s="27"/>
      <c r="E50" s="27"/>
      <c r="F50" s="27"/>
      <c r="G50" s="27"/>
    </row>
    <row r="51" spans="1:7">
      <c r="A51" s="27"/>
      <c r="D51" s="27"/>
      <c r="E51" s="27"/>
      <c r="F51" s="27"/>
      <c r="G51" s="27"/>
    </row>
    <row r="52" spans="1:7">
      <c r="A52" s="27"/>
      <c r="D52" s="27"/>
      <c r="E52" s="27"/>
      <c r="F52" s="27"/>
      <c r="G52" s="27"/>
    </row>
    <row r="53" spans="1:7">
      <c r="A53" s="27"/>
      <c r="D53" s="27"/>
      <c r="E53" s="27"/>
      <c r="F53" s="27"/>
      <c r="G53" s="27"/>
    </row>
    <row r="54" spans="1:7">
      <c r="A54" s="27"/>
      <c r="D54" s="27"/>
      <c r="E54" s="27"/>
      <c r="F54" s="27"/>
      <c r="G54" s="27"/>
    </row>
    <row r="55" spans="1:7">
      <c r="A55" s="27"/>
      <c r="D55" s="27"/>
      <c r="E55" s="27"/>
      <c r="F55" s="27"/>
      <c r="G55" s="27"/>
    </row>
    <row r="56" spans="1:7">
      <c r="A56" s="27"/>
      <c r="D56" s="27"/>
      <c r="E56" s="27"/>
      <c r="F56" s="27"/>
      <c r="G56" s="27"/>
    </row>
    <row r="57" spans="1:7">
      <c r="A57" s="27"/>
      <c r="D57" s="27"/>
      <c r="E57" s="27"/>
      <c r="F57" s="27"/>
      <c r="G57" s="27"/>
    </row>
    <row r="58" spans="1:7">
      <c r="A58" s="27"/>
      <c r="D58" s="27"/>
      <c r="E58" s="27"/>
      <c r="F58" s="27"/>
      <c r="G58" s="27"/>
    </row>
    <row r="59" spans="1:7">
      <c r="A59" s="27"/>
      <c r="D59" s="27"/>
      <c r="E59" s="27"/>
      <c r="F59" s="27"/>
      <c r="G59" s="27"/>
    </row>
    <row r="60" spans="1:7">
      <c r="A60" s="27"/>
      <c r="D60" s="27"/>
      <c r="E60" s="27"/>
      <c r="F60" s="27"/>
      <c r="G60" s="27"/>
    </row>
    <row r="61" spans="1:7">
      <c r="A61" s="27"/>
      <c r="D61" s="27"/>
      <c r="E61" s="27"/>
      <c r="F61" s="27"/>
      <c r="G61" s="27"/>
    </row>
    <row r="62" spans="1:7">
      <c r="A62" s="27"/>
      <c r="D62" s="27"/>
      <c r="E62" s="27"/>
      <c r="F62" s="27"/>
      <c r="G62" s="27"/>
    </row>
    <row r="63" spans="1:7">
      <c r="A63" s="27"/>
      <c r="D63" s="27"/>
      <c r="E63" s="27"/>
      <c r="F63" s="27"/>
      <c r="G63" s="27"/>
    </row>
    <row r="64" spans="1:7">
      <c r="A64" s="27"/>
      <c r="D64" s="27"/>
      <c r="E64" s="27"/>
      <c r="F64" s="27"/>
      <c r="G64" s="27"/>
    </row>
    <row r="65" spans="1:7">
      <c r="A65" s="27"/>
      <c r="D65" s="27"/>
      <c r="E65" s="27"/>
      <c r="F65" s="27"/>
      <c r="G65" s="27"/>
    </row>
    <row r="66" spans="1:7">
      <c r="A66" s="27"/>
      <c r="D66" s="27"/>
      <c r="E66" s="27"/>
      <c r="F66" s="27"/>
      <c r="G66" s="27"/>
    </row>
    <row r="67" spans="1:7">
      <c r="A67" s="27"/>
      <c r="D67" s="27"/>
      <c r="E67" s="27"/>
      <c r="F67" s="27"/>
      <c r="G67" s="27"/>
    </row>
    <row r="68" spans="1:7">
      <c r="A68" s="27"/>
      <c r="D68" s="27"/>
      <c r="E68" s="27"/>
      <c r="F68" s="27"/>
      <c r="G68" s="27"/>
    </row>
    <row r="69" spans="1:7">
      <c r="A69" s="27"/>
      <c r="D69" s="27"/>
      <c r="E69" s="27"/>
      <c r="F69" s="27"/>
      <c r="G69" s="27"/>
    </row>
    <row r="70" spans="1:7">
      <c r="A70" s="27"/>
      <c r="D70" s="27"/>
      <c r="E70" s="27"/>
      <c r="F70" s="27"/>
      <c r="G70" s="27"/>
    </row>
    <row r="71" spans="1:7">
      <c r="A71" s="27"/>
      <c r="D71" s="27"/>
      <c r="E71" s="27"/>
      <c r="F71" s="27"/>
      <c r="G71" s="27"/>
    </row>
    <row r="72" spans="1:7">
      <c r="A72" s="27"/>
      <c r="D72" s="27"/>
      <c r="E72" s="27"/>
      <c r="F72" s="27"/>
      <c r="G72" s="27"/>
    </row>
    <row r="73" spans="1:7">
      <c r="A73" s="27"/>
      <c r="D73" s="27"/>
      <c r="E73" s="27"/>
      <c r="F73" s="27"/>
      <c r="G73" s="27"/>
    </row>
    <row r="74" spans="1:7">
      <c r="A74" s="27"/>
      <c r="D74" s="27"/>
      <c r="E74" s="27"/>
      <c r="F74" s="27"/>
      <c r="G74" s="27"/>
    </row>
    <row r="75" spans="1:7">
      <c r="A75" s="27"/>
      <c r="D75" s="27"/>
      <c r="E75" s="27"/>
      <c r="F75" s="27"/>
      <c r="G75" s="27"/>
    </row>
    <row r="76" spans="1:7">
      <c r="A76" s="27"/>
      <c r="D76" s="27"/>
      <c r="E76" s="27"/>
      <c r="F76" s="27"/>
      <c r="G76" s="27"/>
    </row>
    <row r="77" spans="1:7">
      <c r="A77" s="27"/>
      <c r="D77" s="27"/>
      <c r="E77" s="27"/>
      <c r="F77" s="27"/>
      <c r="G77" s="27"/>
    </row>
    <row r="78" spans="1:7">
      <c r="A78" s="27"/>
      <c r="D78" s="27"/>
      <c r="E78" s="27"/>
      <c r="F78" s="27"/>
      <c r="G78"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46" customWidth="1"/>
    <col min="5" max="5" width="27.1640625" style="46" customWidth="1"/>
    <col min="6" max="6" width="30" style="46" customWidth="1"/>
    <col min="7" max="16384" width="8.83203125" style="27"/>
  </cols>
  <sheetData>
    <row r="1" spans="1:6" s="30" customFormat="1" ht="19">
      <c r="A1" s="31" t="s">
        <v>153</v>
      </c>
      <c r="B1" s="30" t="s">
        <v>4</v>
      </c>
      <c r="C1" s="30" t="s">
        <v>5</v>
      </c>
      <c r="D1" s="70" t="s">
        <v>198</v>
      </c>
      <c r="E1" s="70" t="s">
        <v>199</v>
      </c>
      <c r="F1" s="70" t="s">
        <v>200</v>
      </c>
    </row>
    <row r="2" spans="1:6" ht="17">
      <c r="A2" s="32">
        <v>2</v>
      </c>
      <c r="B2" s="20" t="s">
        <v>242</v>
      </c>
      <c r="C2" s="26" t="s">
        <v>227</v>
      </c>
      <c r="D2" s="46" t="str">
        <f t="shared" ref="D2:D4" si="0">CONCATENATE("[",B2,"](",C2,")")</f>
        <v>[Signup for Github](https://www.github.com)</v>
      </c>
      <c r="E2" s="46" t="str">
        <f>IF(A2=A1,E1&amp;"&lt;br&gt;"&amp;D2,D2)</f>
        <v>[Signup for Github](https://www.github.com)</v>
      </c>
      <c r="F2" s="46" t="str">
        <f>IF(A2&lt;&gt;A3,E2,"")</f>
        <v/>
      </c>
    </row>
    <row r="3" spans="1:6" ht="17">
      <c r="A3" s="32">
        <v>2</v>
      </c>
      <c r="B3" s="20" t="s">
        <v>243</v>
      </c>
      <c r="C3" s="26" t="s">
        <v>244</v>
      </c>
      <c r="D3" s="46" t="str">
        <f t="shared" si="0"/>
        <v>[Review Git ](http://swcarpentry.github.io/git-novice/)</v>
      </c>
      <c r="E3" s="46" t="str">
        <f t="shared" ref="E3:E50" si="1">IF(A3=A2,E2&amp;"&lt;br&gt;"&amp;D3,D3)</f>
        <v>[Signup for Github](https://www.github.com)&lt;br&gt;[Review Git ](http://swcarpentry.github.io/git-novice/)</v>
      </c>
      <c r="F3" s="46" t="str">
        <f t="shared" ref="F3:F50" si="2">IF(A3&lt;&gt;A4,E3,"")</f>
        <v/>
      </c>
    </row>
    <row r="4" spans="1:6" ht="17">
      <c r="A4" s="32">
        <v>2</v>
      </c>
      <c r="B4" s="20" t="s">
        <v>245</v>
      </c>
      <c r="C4" s="26" t="s">
        <v>246</v>
      </c>
      <c r="D4" s="46" t="str">
        <f t="shared" si="0"/>
        <v>[Git Cheatsheet ](https://www.atlassian.com/dam/jcr:8132028b-024f-4b6b-953e-e68fcce0c5fa/atlassian-git-cheatsheet.pdf)</v>
      </c>
      <c r="E4" s="46" t="str">
        <f t="shared" si="1"/>
        <v>[Signup for Github](https://www.github.com)&lt;br&gt;[Review Git ](http://swcarpentry.github.io/git-novice/)&lt;br&gt;[Git Cheatsheet ](https://www.atlassian.com/dam/jcr:8132028b-024f-4b6b-953e-e68fcce0c5fa/atlassian-git-cheatsheet.pdf)</v>
      </c>
      <c r="F4" s="46" t="str">
        <f t="shared" si="2"/>
        <v/>
      </c>
    </row>
    <row r="5" spans="1:6" ht="17">
      <c r="A5" s="32">
        <v>2</v>
      </c>
      <c r="B5" s="20" t="s">
        <v>262</v>
      </c>
      <c r="C5" s="26" t="s">
        <v>263</v>
      </c>
      <c r="D5" s="46" t="str">
        <f>CONCATENATE("[",B5,"](",C5,")")</f>
        <v>[Download GitHub Desktop](https://desktop.github.com)</v>
      </c>
      <c r="E5" s="46" t="str">
        <f t="shared" si="1"/>
        <v>[Signup for Github](https://www.github.com)&lt;br&gt;[Review Git ](http://swcarpentry.github.io/git-novice/)&lt;br&gt;[Git Cheatsheet ](https://www.atlassian.com/dam/jcr:8132028b-024f-4b6b-953e-e68fcce0c5fa/atlassian-git-cheatsheet.pdf)&lt;br&gt;[Download GitHub Desktop](https://desktop.github.com)</v>
      </c>
      <c r="F5" s="46" t="str">
        <f t="shared" si="2"/>
        <v/>
      </c>
    </row>
    <row r="6" spans="1:6" ht="34">
      <c r="A6" s="32">
        <v>2</v>
      </c>
      <c r="B6" s="20" t="s">
        <v>408</v>
      </c>
      <c r="C6" s="26" t="s">
        <v>418</v>
      </c>
      <c r="D6" s="46" t="str">
        <f t="shared" ref="D6:D50" si="3">CONCATENATE("[",B6,"](",C6,")")</f>
        <v>[Chapter 1: The Machine Learning Landscape](https://www.amazon.com/Hands-Machine-Learning-Scikit-Learn-TensorFlow/)</v>
      </c>
      <c r="E6" s="46"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46"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247</v>
      </c>
      <c r="C7" s="26" t="s">
        <v>248</v>
      </c>
      <c r="D7" s="46" t="str">
        <f t="shared" si="3"/>
        <v>[The Unix Shell](http://swcarpentry.github.io/shell-novice/)</v>
      </c>
      <c r="E7" s="46" t="str">
        <f t="shared" si="1"/>
        <v>[The Unix Shell](http://swcarpentry.github.io/shell-novice/)</v>
      </c>
      <c r="F7" s="46" t="str">
        <f t="shared" si="2"/>
        <v/>
      </c>
    </row>
    <row r="8" spans="1:6" ht="17">
      <c r="A8" s="32">
        <v>3</v>
      </c>
      <c r="B8" s="20" t="s">
        <v>164</v>
      </c>
      <c r="C8" s="26" t="s">
        <v>165</v>
      </c>
      <c r="D8" s="46" t="str">
        <f t="shared" si="3"/>
        <v>[Command Line Cheat Sheet](https://www.git-tower.com/blog/command-line-cheat-sheet/)</v>
      </c>
      <c r="E8" s="46" t="str">
        <f t="shared" si="1"/>
        <v>[The Unix Shell](http://swcarpentry.github.io/shell-novice/)&lt;br&gt;[Command Line Cheat Sheet](https://www.git-tower.com/blog/command-line-cheat-sheet/)</v>
      </c>
      <c r="F8" s="46" t="str">
        <f t="shared" si="2"/>
        <v/>
      </c>
    </row>
    <row r="9" spans="1:6" ht="34">
      <c r="A9" s="32">
        <v>3</v>
      </c>
      <c r="B9" s="20" t="s">
        <v>254</v>
      </c>
      <c r="C9" s="26" t="s">
        <v>255</v>
      </c>
      <c r="D9" s="46" t="str">
        <f t="shared" si="3"/>
        <v>[The Hitchhikers Guide to Python - Code Style](https://docs.python-guide.org/writing/style/)</v>
      </c>
      <c r="E9" s="46" t="str">
        <f t="shared" si="1"/>
        <v>[The Unix Shell](http://swcarpentry.github.io/shell-novice/)&lt;br&gt;[Command Line Cheat Sheet](https://www.git-tower.com/blog/command-line-cheat-sheet/)&lt;br&gt;[The Hitchhikers Guide to Python - Code Style](https://docs.python-guide.org/writing/style/)</v>
      </c>
      <c r="F9" s="46" t="str">
        <f t="shared" si="2"/>
        <v/>
      </c>
    </row>
    <row r="10" spans="1:6" ht="34">
      <c r="A10" s="32">
        <v>3</v>
      </c>
      <c r="B10" s="20" t="s">
        <v>254</v>
      </c>
      <c r="C10" s="26" t="s">
        <v>255</v>
      </c>
      <c r="D10" s="46" t="str">
        <f t="shared" si="3"/>
        <v>[The Hitchhikers Guide to Python - Code Style](https://docs.python-guide.org/writing/style/)</v>
      </c>
      <c r="E10" s="46"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46" t="str">
        <f t="shared" si="2"/>
        <v/>
      </c>
    </row>
    <row r="11" spans="1:6" ht="34">
      <c r="A11" s="32">
        <v>3</v>
      </c>
      <c r="B11" s="33" t="s">
        <v>256</v>
      </c>
      <c r="C11" s="34" t="s">
        <v>257</v>
      </c>
      <c r="D11" s="46" t="str">
        <f t="shared" si="3"/>
        <v>[Getting Started with Python Environments](https://towardsdatascience.com/getting-started-with-python-environments-using-conda-32e9f2779307 )</v>
      </c>
      <c r="E11" s="46"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46"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409</v>
      </c>
      <c r="C12" s="34" t="s">
        <v>418</v>
      </c>
      <c r="D12" s="46" t="str">
        <f t="shared" si="3"/>
        <v>[Chapter 2: End to End Machine Learning Project](https://www.amazon.com/Hands-Machine-Learning-Scikit-Learn-TensorFlow/)</v>
      </c>
      <c r="E12" s="46" t="str">
        <f t="shared" si="1"/>
        <v>[Chapter 2: End to End Machine Learning Project](https://www.amazon.com/Hands-Machine-Learning-Scikit-Learn-TensorFlow/)</v>
      </c>
      <c r="F12" s="46" t="str">
        <f t="shared" si="2"/>
        <v>[Chapter 2: End to End Machine Learning Project](https://www.amazon.com/Hands-Machine-Learning-Scikit-Learn-TensorFlow/)</v>
      </c>
    </row>
    <row r="13" spans="1:6" ht="17">
      <c r="A13" s="32">
        <v>5</v>
      </c>
      <c r="B13" s="33" t="s">
        <v>281</v>
      </c>
      <c r="C13" s="34" t="s">
        <v>282</v>
      </c>
      <c r="D13" s="46" t="str">
        <f t="shared" si="3"/>
        <v>[What is an API?](https://www.freecodecamp.org/news/what-is-an-api-in-english-please-b880a3214a82/)</v>
      </c>
      <c r="E13" s="46" t="str">
        <f t="shared" si="1"/>
        <v>[What is an API?](https://www.freecodecamp.org/news/what-is-an-api-in-english-please-b880a3214a82/)</v>
      </c>
      <c r="F13" s="46" t="str">
        <f t="shared" si="2"/>
        <v/>
      </c>
    </row>
    <row r="14" spans="1:6" ht="17">
      <c r="A14" s="32">
        <v>5</v>
      </c>
      <c r="B14" s="33" t="s">
        <v>283</v>
      </c>
      <c r="C14" s="34" t="s">
        <v>284</v>
      </c>
      <c r="D14" s="46" t="str">
        <f t="shared" si="3"/>
        <v>[What is an API Economy?](https://www.mulesoft.com/resources/api/what-is-an-api-economy)</v>
      </c>
      <c r="E14" s="46" t="str">
        <f t="shared" si="1"/>
        <v>[What is an API?](https://www.freecodecamp.org/news/what-is-an-api-in-english-please-b880a3214a82/)&lt;br&gt;[What is an API Economy?](https://www.mulesoft.com/resources/api/what-is-an-api-economy)</v>
      </c>
      <c r="F14" s="46" t="str">
        <f t="shared" si="2"/>
        <v/>
      </c>
    </row>
    <row r="15" spans="1:6" ht="34">
      <c r="A15" s="32">
        <v>5</v>
      </c>
      <c r="B15" s="33" t="s">
        <v>285</v>
      </c>
      <c r="C15" s="34" t="s">
        <v>286</v>
      </c>
      <c r="D15" s="46" t="str">
        <f t="shared" si="3"/>
        <v>[Revew the documentation of Twitter API for the end point get User Timelines. ](https://developer.twitter.com/en/docs/tweets/timelines/api-reference/get-statuses-user_timeline.html)</v>
      </c>
      <c r="E15" s="46"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46" t="str">
        <f t="shared" si="2"/>
        <v/>
      </c>
    </row>
    <row r="16" spans="1:6" ht="17">
      <c r="A16" s="32">
        <v>5</v>
      </c>
      <c r="B16" s="33" t="s">
        <v>288</v>
      </c>
      <c r="C16" s="34" t="s">
        <v>289</v>
      </c>
      <c r="D16" s="46" t="str">
        <f t="shared" si="3"/>
        <v>[Building a web scraper](https://www.dataquest.io/blog/web-scraping-tutorial-python/)</v>
      </c>
      <c r="E16" s="46"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46" t="str">
        <f t="shared" si="2"/>
        <v/>
      </c>
    </row>
    <row r="17" spans="1:6" ht="17">
      <c r="A17" s="32">
        <v>5</v>
      </c>
      <c r="B17" s="33" t="s">
        <v>290</v>
      </c>
      <c r="C17" s="34" t="s">
        <v>291</v>
      </c>
      <c r="D17" s="46" t="str">
        <f t="shared" si="3"/>
        <v>[10 Best Visualization Examples](https://www.tableau.com/learn/articles/best-beautiful-data-visualization-examples)</v>
      </c>
      <c r="E17" s="46"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46" t="str">
        <f t="shared" si="2"/>
        <v/>
      </c>
    </row>
    <row r="18" spans="1:6" ht="17">
      <c r="A18" s="32">
        <v>5</v>
      </c>
      <c r="B18" s="33" t="s">
        <v>293</v>
      </c>
      <c r="C18" s="34" t="s">
        <v>292</v>
      </c>
      <c r="D18" s="46" t="str">
        <f t="shared" si="3"/>
        <v>[Regex Cheatsheet](https://medium.com/factory-mind/regex-tutorial-a-simple-cheatsheet-by-examples-649dc1c3f285)</v>
      </c>
      <c r="E18" s="46"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46"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410</v>
      </c>
      <c r="C19" s="67"/>
      <c r="D19" s="46" t="str">
        <f t="shared" si="3"/>
        <v>[Chapter 3: Classifiication]()</v>
      </c>
      <c r="E19" s="46" t="str">
        <f t="shared" si="1"/>
        <v>[Chapter 3: Classifiication]()</v>
      </c>
      <c r="F19" s="46" t="str">
        <f t="shared" si="2"/>
        <v/>
      </c>
    </row>
    <row r="20" spans="1:6" ht="34">
      <c r="A20" s="32">
        <v>8</v>
      </c>
      <c r="B20" s="20" t="s">
        <v>304</v>
      </c>
      <c r="C20" s="26" t="s">
        <v>303</v>
      </c>
      <c r="D20" s="46" t="str">
        <f t="shared" si="3"/>
        <v>[Under and Overfitting in Machine Learning](https://medium.com/greyatom/what-is-underfitting-and-overfitting-in-machine-learning-and-how-to-deal-with-it-6803a989c76)</v>
      </c>
      <c r="E20" s="46" t="str">
        <f t="shared" si="1"/>
        <v>[Chapter 3: Classifiication]()&lt;br&gt;[Under and Overfitting in Machine Learning](https://medium.com/greyatom/what-is-underfitting-and-overfitting-in-machine-learning-and-how-to-deal-with-it-6803a989c76)</v>
      </c>
      <c r="F20" s="46" t="str">
        <f t="shared" si="2"/>
        <v>[Chapter 3: Classifiication]()&lt;br&gt;[Under and Overfitting in Machine Learning](https://medium.com/greyatom/what-is-underfitting-and-overfitting-in-machine-learning-and-how-to-deal-with-it-6803a989c76)</v>
      </c>
    </row>
    <row r="21" spans="1:6" ht="51">
      <c r="A21" s="32">
        <v>10</v>
      </c>
      <c r="B21" s="33" t="s">
        <v>331</v>
      </c>
      <c r="C21" s="27" t="s">
        <v>166</v>
      </c>
      <c r="D21" s="46" t="str">
        <f t="shared" si="3"/>
        <v>[R for Data Science (Skim through book and understand it is available as a reference if needed.)](https://r4ds.had.co.nz)</v>
      </c>
      <c r="E21" s="46" t="str">
        <f t="shared" si="1"/>
        <v>[R for Data Science (Skim through book and understand it is available as a reference if needed.)](https://r4ds.had.co.nz)</v>
      </c>
      <c r="F21" s="46" t="str">
        <f t="shared" si="2"/>
        <v/>
      </c>
    </row>
    <row r="22" spans="1:6">
      <c r="A22" s="32">
        <v>10</v>
      </c>
      <c r="B22" s="9" t="s">
        <v>167</v>
      </c>
      <c r="C22" s="34" t="s">
        <v>337</v>
      </c>
      <c r="D22" s="46" t="str">
        <f t="shared" si="3"/>
        <v>[RStudio Cloud](https://rstudio.cloud/project/232375)</v>
      </c>
      <c r="E22" s="46" t="str">
        <f t="shared" si="1"/>
        <v>[R for Data Science (Skim through book and understand it is available as a reference if needed.)](https://r4ds.had.co.nz)&lt;br&gt;[RStudio Cloud](https://rstudio.cloud/project/232375)</v>
      </c>
      <c r="F22" s="46" t="str">
        <f t="shared" si="2"/>
        <v>[R for Data Science (Skim through book and understand it is available as a reference if needed.)](https://r4ds.had.co.nz)&lt;br&gt;[RStudio Cloud](https://rstudio.cloud/project/232375)</v>
      </c>
    </row>
    <row r="23" spans="1:6">
      <c r="A23" s="32">
        <v>12</v>
      </c>
      <c r="B23" s="9" t="s">
        <v>411</v>
      </c>
      <c r="C23" s="34" t="s">
        <v>418</v>
      </c>
      <c r="D23" s="46" t="str">
        <f t="shared" si="3"/>
        <v>[Chapter 4: Training Models](https://www.amazon.com/Hands-Machine-Learning-Scikit-Learn-TensorFlow/)</v>
      </c>
      <c r="E23" s="46" t="str">
        <f t="shared" si="1"/>
        <v>[Chapter 4: Training Models](https://www.amazon.com/Hands-Machine-Learning-Scikit-Learn-TensorFlow/)</v>
      </c>
      <c r="F23" s="46" t="str">
        <f t="shared" si="2"/>
        <v>[Chapter 4: Training Models](https://www.amazon.com/Hands-Machine-Learning-Scikit-Learn-TensorFlow/)</v>
      </c>
    </row>
    <row r="24" spans="1:6">
      <c r="A24" s="32">
        <v>14</v>
      </c>
      <c r="B24" s="9" t="s">
        <v>412</v>
      </c>
      <c r="C24" s="27" t="s">
        <v>418</v>
      </c>
      <c r="D24" s="46" t="str">
        <f t="shared" si="3"/>
        <v>[Chapter 8: Dimensionality Reduction; Chapter 9 Unsupervised Machine Learning](https://www.amazon.com/Hands-Machine-Learning-Scikit-Learn-TensorFlow/)</v>
      </c>
      <c r="E24" s="46" t="str">
        <f t="shared" si="1"/>
        <v>[Chapter 8: Dimensionality Reduction; Chapter 9 Unsupervised Machine Learning](https://www.amazon.com/Hands-Machine-Learning-Scikit-Learn-TensorFlow/)</v>
      </c>
      <c r="F24" s="46" t="str">
        <f t="shared" si="2"/>
        <v>[Chapter 8: Dimensionality Reduction; Chapter 9 Unsupervised Machine Learning](https://www.amazon.com/Hands-Machine-Learning-Scikit-Learn-TensorFlow/)</v>
      </c>
    </row>
    <row r="25" spans="1:6">
      <c r="A25" s="32">
        <v>16</v>
      </c>
      <c r="B25" s="9" t="s">
        <v>413</v>
      </c>
      <c r="C25" s="67" t="s">
        <v>418</v>
      </c>
      <c r="D25" s="46" t="str">
        <f t="shared" si="3"/>
        <v>[Chapter 6: Decision Trees](https://www.amazon.com/Hands-Machine-Learning-Scikit-Learn-TensorFlow/)</v>
      </c>
      <c r="E25" s="46" t="str">
        <f t="shared" si="1"/>
        <v>[Chapter 6: Decision Trees](https://www.amazon.com/Hands-Machine-Learning-Scikit-Learn-TensorFlow/)</v>
      </c>
      <c r="F25" s="46" t="str">
        <f t="shared" si="2"/>
        <v>[Chapter 6: Decision Trees](https://www.amazon.com/Hands-Machine-Learning-Scikit-Learn-TensorFlow/)</v>
      </c>
    </row>
    <row r="26" spans="1:6">
      <c r="A26" s="32">
        <v>17</v>
      </c>
      <c r="B26" s="9" t="s">
        <v>414</v>
      </c>
      <c r="C26" s="67" t="s">
        <v>418</v>
      </c>
      <c r="D26" s="46" t="str">
        <f t="shared" si="3"/>
        <v>[Chapter 7: Ensembe Learning and Random Forrests](https://www.amazon.com/Hands-Machine-Learning-Scikit-Learn-TensorFlow/)</v>
      </c>
      <c r="E26" s="46" t="str">
        <f t="shared" si="1"/>
        <v>[Chapter 7: Ensembe Learning and Random Forrests](https://www.amazon.com/Hands-Machine-Learning-Scikit-Learn-TensorFlow/)</v>
      </c>
      <c r="F26" s="46" t="str">
        <f t="shared" si="2"/>
        <v>[Chapter 7: Ensembe Learning and Random Forrests](https://www.amazon.com/Hands-Machine-Learning-Scikit-Learn-TensorFlow/)</v>
      </c>
    </row>
    <row r="27" spans="1:6">
      <c r="A27" s="32">
        <v>22</v>
      </c>
      <c r="B27" s="9" t="s">
        <v>415</v>
      </c>
      <c r="C27" s="27" t="s">
        <v>418</v>
      </c>
      <c r="D27" s="46" t="str">
        <f t="shared" si="3"/>
        <v>[Chapter 10: Introduction to Artifical Neural Networks with Keras](https://www.amazon.com/Hands-Machine-Learning-Scikit-Learn-TensorFlow/)</v>
      </c>
      <c r="E27" s="46" t="str">
        <f t="shared" si="1"/>
        <v>[Chapter 10: Introduction to Artifical Neural Networks with Keras](https://www.amazon.com/Hands-Machine-Learning-Scikit-Learn-TensorFlow/)</v>
      </c>
      <c r="F27" s="46" t="str">
        <f t="shared" si="2"/>
        <v>[Chapter 10: Introduction to Artifical Neural Networks with Keras](https://www.amazon.com/Hands-Machine-Learning-Scikit-Learn-TensorFlow/)</v>
      </c>
    </row>
    <row r="28" spans="1:6">
      <c r="A28" s="32">
        <v>21</v>
      </c>
      <c r="B28" s="9" t="s">
        <v>416</v>
      </c>
      <c r="C28" s="67" t="s">
        <v>418</v>
      </c>
      <c r="D28" s="46" t="str">
        <f t="shared" si="3"/>
        <v>[Chapter 11: Training Deep Neural Networks](https://www.amazon.com/Hands-Machine-Learning-Scikit-Learn-TensorFlow/)</v>
      </c>
      <c r="E28" s="46" t="str">
        <f t="shared" si="1"/>
        <v>[Chapter 11: Training Deep Neural Networks](https://www.amazon.com/Hands-Machine-Learning-Scikit-Learn-TensorFlow/)</v>
      </c>
      <c r="F28" s="46" t="str">
        <f t="shared" si="2"/>
        <v>[Chapter 11: Training Deep Neural Networks](https://www.amazon.com/Hands-Machine-Learning-Scikit-Learn-TensorFlow/)</v>
      </c>
    </row>
    <row r="29" spans="1:6">
      <c r="A29" s="32">
        <v>22</v>
      </c>
      <c r="B29" s="9" t="s">
        <v>417</v>
      </c>
      <c r="C29" s="67" t="s">
        <v>418</v>
      </c>
      <c r="D29" s="46" t="str">
        <f t="shared" si="3"/>
        <v>[Chapter 12: Custom Models and Training with Tensorflow](https://www.amazon.com/Hands-Machine-Learning-Scikit-Learn-TensorFlow/)</v>
      </c>
      <c r="E29" s="46" t="str">
        <f t="shared" si="1"/>
        <v>[Chapter 12: Custom Models and Training with Tensorflow](https://www.amazon.com/Hands-Machine-Learning-Scikit-Learn-TensorFlow/)</v>
      </c>
      <c r="F29" s="46" t="str">
        <f t="shared" si="2"/>
        <v>[Chapter 12: Custom Models and Training with Tensorflow](https://www.amazon.com/Hands-Machine-Learning-Scikit-Learn-TensorFlow/)</v>
      </c>
    </row>
    <row r="30" spans="1:6">
      <c r="D30" s="46" t="str">
        <f t="shared" si="3"/>
        <v>[]()</v>
      </c>
      <c r="E30" s="46" t="str">
        <f t="shared" si="1"/>
        <v>[]()</v>
      </c>
      <c r="F30" s="46" t="str">
        <f t="shared" si="2"/>
        <v/>
      </c>
    </row>
    <row r="31" spans="1:6">
      <c r="D31" s="46" t="str">
        <f t="shared" si="3"/>
        <v>[]()</v>
      </c>
      <c r="E31" s="46" t="str">
        <f t="shared" si="1"/>
        <v>[]()&lt;br&gt;[]()</v>
      </c>
      <c r="F31" s="46" t="str">
        <f t="shared" si="2"/>
        <v/>
      </c>
    </row>
    <row r="32" spans="1:6">
      <c r="D32" s="46" t="str">
        <f t="shared" si="3"/>
        <v>[]()</v>
      </c>
      <c r="E32" s="46" t="str">
        <f t="shared" si="1"/>
        <v>[]()&lt;br&gt;[]()&lt;br&gt;[]()</v>
      </c>
      <c r="F32" s="46" t="str">
        <f t="shared" si="2"/>
        <v/>
      </c>
    </row>
    <row r="33" spans="4:6">
      <c r="D33" s="46" t="str">
        <f t="shared" si="3"/>
        <v>[]()</v>
      </c>
      <c r="E33" s="46" t="str">
        <f t="shared" si="1"/>
        <v>[]()&lt;br&gt;[]()&lt;br&gt;[]()&lt;br&gt;[]()</v>
      </c>
      <c r="F33" s="46" t="str">
        <f t="shared" si="2"/>
        <v/>
      </c>
    </row>
    <row r="34" spans="4:6">
      <c r="D34" s="46" t="str">
        <f t="shared" si="3"/>
        <v>[]()</v>
      </c>
      <c r="E34" s="46" t="str">
        <f t="shared" si="1"/>
        <v>[]()&lt;br&gt;[]()&lt;br&gt;[]()&lt;br&gt;[]()&lt;br&gt;[]()</v>
      </c>
      <c r="F34" s="46" t="str">
        <f t="shared" si="2"/>
        <v/>
      </c>
    </row>
    <row r="35" spans="4:6">
      <c r="D35" s="46" t="str">
        <f t="shared" si="3"/>
        <v>[]()</v>
      </c>
      <c r="E35" s="46" t="str">
        <f t="shared" si="1"/>
        <v>[]()&lt;br&gt;[]()&lt;br&gt;[]()&lt;br&gt;[]()&lt;br&gt;[]()&lt;br&gt;[]()</v>
      </c>
      <c r="F35" s="46" t="str">
        <f t="shared" si="2"/>
        <v/>
      </c>
    </row>
    <row r="36" spans="4:6">
      <c r="D36" s="46" t="str">
        <f t="shared" si="3"/>
        <v>[]()</v>
      </c>
      <c r="E36" s="46" t="str">
        <f t="shared" si="1"/>
        <v>[]()&lt;br&gt;[]()&lt;br&gt;[]()&lt;br&gt;[]()&lt;br&gt;[]()&lt;br&gt;[]()&lt;br&gt;[]()</v>
      </c>
      <c r="F36" s="46" t="str">
        <f t="shared" si="2"/>
        <v/>
      </c>
    </row>
    <row r="37" spans="4:6">
      <c r="D37" s="46" t="str">
        <f t="shared" si="3"/>
        <v>[]()</v>
      </c>
      <c r="E37" s="46" t="str">
        <f t="shared" si="1"/>
        <v>[]()&lt;br&gt;[]()&lt;br&gt;[]()&lt;br&gt;[]()&lt;br&gt;[]()&lt;br&gt;[]()&lt;br&gt;[]()&lt;br&gt;[]()</v>
      </c>
      <c r="F37" s="46" t="str">
        <f t="shared" si="2"/>
        <v/>
      </c>
    </row>
    <row r="38" spans="4:6">
      <c r="D38" s="46" t="str">
        <f t="shared" si="3"/>
        <v>[]()</v>
      </c>
      <c r="E38" s="46" t="str">
        <f t="shared" si="1"/>
        <v>[]()&lt;br&gt;[]()&lt;br&gt;[]()&lt;br&gt;[]()&lt;br&gt;[]()&lt;br&gt;[]()&lt;br&gt;[]()&lt;br&gt;[]()&lt;br&gt;[]()</v>
      </c>
      <c r="F38" s="46" t="str">
        <f t="shared" si="2"/>
        <v/>
      </c>
    </row>
    <row r="39" spans="4:6">
      <c r="D39" s="46" t="str">
        <f t="shared" si="3"/>
        <v>[]()</v>
      </c>
      <c r="E39" s="46" t="str">
        <f t="shared" si="1"/>
        <v>[]()&lt;br&gt;[]()&lt;br&gt;[]()&lt;br&gt;[]()&lt;br&gt;[]()&lt;br&gt;[]()&lt;br&gt;[]()&lt;br&gt;[]()&lt;br&gt;[]()&lt;br&gt;[]()</v>
      </c>
      <c r="F39" s="46" t="str">
        <f t="shared" si="2"/>
        <v/>
      </c>
    </row>
    <row r="40" spans="4:6">
      <c r="D40" s="46" t="str">
        <f t="shared" si="3"/>
        <v>[]()</v>
      </c>
      <c r="E40" s="46" t="str">
        <f t="shared" si="1"/>
        <v>[]()&lt;br&gt;[]()&lt;br&gt;[]()&lt;br&gt;[]()&lt;br&gt;[]()&lt;br&gt;[]()&lt;br&gt;[]()&lt;br&gt;[]()&lt;br&gt;[]()&lt;br&gt;[]()&lt;br&gt;[]()</v>
      </c>
      <c r="F40" s="46" t="str">
        <f t="shared" si="2"/>
        <v/>
      </c>
    </row>
    <row r="41" spans="4:6">
      <c r="D41" s="46" t="str">
        <f t="shared" si="3"/>
        <v>[]()</v>
      </c>
      <c r="E41" s="46" t="str">
        <f t="shared" si="1"/>
        <v>[]()&lt;br&gt;[]()&lt;br&gt;[]()&lt;br&gt;[]()&lt;br&gt;[]()&lt;br&gt;[]()&lt;br&gt;[]()&lt;br&gt;[]()&lt;br&gt;[]()&lt;br&gt;[]()&lt;br&gt;[]()&lt;br&gt;[]()</v>
      </c>
      <c r="F41" s="46" t="str">
        <f t="shared" si="2"/>
        <v/>
      </c>
    </row>
    <row r="42" spans="4:6">
      <c r="D42" s="46" t="str">
        <f t="shared" si="3"/>
        <v>[]()</v>
      </c>
      <c r="E42" s="46" t="str">
        <f t="shared" si="1"/>
        <v>[]()&lt;br&gt;[]()&lt;br&gt;[]()&lt;br&gt;[]()&lt;br&gt;[]()&lt;br&gt;[]()&lt;br&gt;[]()&lt;br&gt;[]()&lt;br&gt;[]()&lt;br&gt;[]()&lt;br&gt;[]()&lt;br&gt;[]()&lt;br&gt;[]()</v>
      </c>
      <c r="F42" s="46" t="str">
        <f t="shared" si="2"/>
        <v/>
      </c>
    </row>
    <row r="43" spans="4:6">
      <c r="D43" s="46" t="str">
        <f t="shared" si="3"/>
        <v>[]()</v>
      </c>
      <c r="E43" s="46" t="str">
        <f t="shared" si="1"/>
        <v>[]()&lt;br&gt;[]()&lt;br&gt;[]()&lt;br&gt;[]()&lt;br&gt;[]()&lt;br&gt;[]()&lt;br&gt;[]()&lt;br&gt;[]()&lt;br&gt;[]()&lt;br&gt;[]()&lt;br&gt;[]()&lt;br&gt;[]()&lt;br&gt;[]()&lt;br&gt;[]()</v>
      </c>
      <c r="F43" s="46" t="str">
        <f t="shared" si="2"/>
        <v/>
      </c>
    </row>
    <row r="44" spans="4:6">
      <c r="D44" s="46" t="str">
        <f t="shared" si="3"/>
        <v>[]()</v>
      </c>
      <c r="E44" s="46" t="str">
        <f t="shared" si="1"/>
        <v>[]()&lt;br&gt;[]()&lt;br&gt;[]()&lt;br&gt;[]()&lt;br&gt;[]()&lt;br&gt;[]()&lt;br&gt;[]()&lt;br&gt;[]()&lt;br&gt;[]()&lt;br&gt;[]()&lt;br&gt;[]()&lt;br&gt;[]()&lt;br&gt;[]()&lt;br&gt;[]()&lt;br&gt;[]()</v>
      </c>
      <c r="F44" s="46" t="str">
        <f t="shared" si="2"/>
        <v/>
      </c>
    </row>
    <row r="45" spans="4:6">
      <c r="D45" s="46" t="str">
        <f t="shared" si="3"/>
        <v>[]()</v>
      </c>
      <c r="E45" s="46" t="str">
        <f t="shared" si="1"/>
        <v>[]()&lt;br&gt;[]()&lt;br&gt;[]()&lt;br&gt;[]()&lt;br&gt;[]()&lt;br&gt;[]()&lt;br&gt;[]()&lt;br&gt;[]()&lt;br&gt;[]()&lt;br&gt;[]()&lt;br&gt;[]()&lt;br&gt;[]()&lt;br&gt;[]()&lt;br&gt;[]()&lt;br&gt;[]()&lt;br&gt;[]()</v>
      </c>
      <c r="F45" s="46" t="str">
        <f t="shared" si="2"/>
        <v/>
      </c>
    </row>
    <row r="46" spans="4:6">
      <c r="D46" s="46" t="str">
        <f t="shared" si="3"/>
        <v>[]()</v>
      </c>
      <c r="E46" s="46" t="str">
        <f t="shared" si="1"/>
        <v>[]()&lt;br&gt;[]()&lt;br&gt;[]()&lt;br&gt;[]()&lt;br&gt;[]()&lt;br&gt;[]()&lt;br&gt;[]()&lt;br&gt;[]()&lt;br&gt;[]()&lt;br&gt;[]()&lt;br&gt;[]()&lt;br&gt;[]()&lt;br&gt;[]()&lt;br&gt;[]()&lt;br&gt;[]()&lt;br&gt;[]()&lt;br&gt;[]()</v>
      </c>
      <c r="F46" s="46" t="str">
        <f t="shared" si="2"/>
        <v/>
      </c>
    </row>
    <row r="47" spans="4:6">
      <c r="D47" s="46" t="str">
        <f t="shared" si="3"/>
        <v>[]()</v>
      </c>
      <c r="E47" s="46" t="str">
        <f t="shared" si="1"/>
        <v>[]()&lt;br&gt;[]()&lt;br&gt;[]()&lt;br&gt;[]()&lt;br&gt;[]()&lt;br&gt;[]()&lt;br&gt;[]()&lt;br&gt;[]()&lt;br&gt;[]()&lt;br&gt;[]()&lt;br&gt;[]()&lt;br&gt;[]()&lt;br&gt;[]()&lt;br&gt;[]()&lt;br&gt;[]()&lt;br&gt;[]()&lt;br&gt;[]()&lt;br&gt;[]()</v>
      </c>
      <c r="F47" s="46" t="str">
        <f t="shared" si="2"/>
        <v/>
      </c>
    </row>
    <row r="48" spans="4:6">
      <c r="D48" s="46" t="str">
        <f t="shared" si="3"/>
        <v>[]()</v>
      </c>
      <c r="E48" s="46" t="str">
        <f t="shared" si="1"/>
        <v>[]()&lt;br&gt;[]()&lt;br&gt;[]()&lt;br&gt;[]()&lt;br&gt;[]()&lt;br&gt;[]()&lt;br&gt;[]()&lt;br&gt;[]()&lt;br&gt;[]()&lt;br&gt;[]()&lt;br&gt;[]()&lt;br&gt;[]()&lt;br&gt;[]()&lt;br&gt;[]()&lt;br&gt;[]()&lt;br&gt;[]()&lt;br&gt;[]()&lt;br&gt;[]()&lt;br&gt;[]()</v>
      </c>
      <c r="F48" s="46" t="str">
        <f t="shared" si="2"/>
        <v/>
      </c>
    </row>
    <row r="49" spans="4:6">
      <c r="D49" s="46" t="str">
        <f t="shared" si="3"/>
        <v>[]()</v>
      </c>
      <c r="E49" s="46" t="str">
        <f t="shared" si="1"/>
        <v>[]()&lt;br&gt;[]()&lt;br&gt;[]()&lt;br&gt;[]()&lt;br&gt;[]()&lt;br&gt;[]()&lt;br&gt;[]()&lt;br&gt;[]()&lt;br&gt;[]()&lt;br&gt;[]()&lt;br&gt;[]()&lt;br&gt;[]()&lt;br&gt;[]()&lt;br&gt;[]()&lt;br&gt;[]()&lt;br&gt;[]()&lt;br&gt;[]()&lt;br&gt;[]()&lt;br&gt;[]()&lt;br&gt;[]()</v>
      </c>
      <c r="F49" s="46" t="str">
        <f t="shared" si="2"/>
        <v/>
      </c>
    </row>
    <row r="50" spans="4:6">
      <c r="D50" s="46" t="str">
        <f t="shared" si="3"/>
        <v>[]()</v>
      </c>
      <c r="E50" s="46" t="str">
        <f t="shared" si="1"/>
        <v>[]()&lt;br&gt;[]()&lt;br&gt;[]()&lt;br&gt;[]()&lt;br&gt;[]()&lt;br&gt;[]()&lt;br&gt;[]()&lt;br&gt;[]()&lt;br&gt;[]()&lt;br&gt;[]()&lt;br&gt;[]()&lt;br&gt;[]()&lt;br&gt;[]()&lt;br&gt;[]()&lt;br&gt;[]()&lt;br&gt;[]()&lt;br&gt;[]()&lt;br&gt;[]()&lt;br&gt;[]()&lt;br&gt;[]()&lt;br&gt;[]()</v>
      </c>
      <c r="F50" s="46" t="str">
        <f t="shared" si="2"/>
        <v/>
      </c>
    </row>
  </sheetData>
  <hyperlinks>
    <hyperlink ref="C5" r:id="rId1" xr:uid="{94E51639-CEB3-0549-A003-A1BBB295DE5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9"/>
  <sheetViews>
    <sheetView zoomScaleNormal="100" workbookViewId="0">
      <pane ySplit="1" topLeftCell="A2" activePane="bottomLeft" state="frozen"/>
      <selection pane="bottomLeft" activeCell="D1" sqref="D1:EF1048576"/>
    </sheetView>
  </sheetViews>
  <sheetFormatPr baseColWidth="10" defaultColWidth="8.83203125" defaultRowHeight="16"/>
  <cols>
    <col min="1" max="1" width="8.83203125" style="32" customWidth="1"/>
    <col min="2" max="2" width="36" customWidth="1"/>
    <col min="3" max="3" width="30.33203125" style="27" customWidth="1"/>
  </cols>
  <sheetData>
    <row r="1" spans="1:3" s="30" customFormat="1" ht="19">
      <c r="A1" s="31" t="s">
        <v>153</v>
      </c>
      <c r="B1" s="30" t="s">
        <v>154</v>
      </c>
      <c r="C1" s="30" t="s">
        <v>191</v>
      </c>
    </row>
    <row r="2" spans="1:3" ht="34">
      <c r="A2" s="32">
        <v>2</v>
      </c>
      <c r="B2" s="33" t="s">
        <v>158</v>
      </c>
      <c r="C2" s="20" t="s">
        <v>219</v>
      </c>
    </row>
    <row r="3" spans="1:3" ht="34">
      <c r="A3" s="32">
        <v>2</v>
      </c>
      <c r="B3" s="33" t="s">
        <v>159</v>
      </c>
      <c r="C3" s="33" t="s">
        <v>220</v>
      </c>
    </row>
    <row r="4" spans="1:3" ht="34">
      <c r="A4" s="32">
        <v>2</v>
      </c>
      <c r="B4" s="33" t="s">
        <v>160</v>
      </c>
      <c r="C4" s="33" t="s">
        <v>221</v>
      </c>
    </row>
    <row r="5" spans="1:3" ht="34">
      <c r="A5" s="32">
        <v>2</v>
      </c>
      <c r="B5" s="33" t="s">
        <v>161</v>
      </c>
      <c r="C5" s="33" t="s">
        <v>222</v>
      </c>
    </row>
    <row r="6" spans="1:3" ht="34">
      <c r="A6" s="32">
        <v>4</v>
      </c>
      <c r="B6" s="27" t="s">
        <v>169</v>
      </c>
      <c r="C6" s="33" t="s">
        <v>269</v>
      </c>
    </row>
    <row r="7" spans="1:3" ht="34">
      <c r="A7" s="32">
        <v>4</v>
      </c>
      <c r="B7" s="27" t="s">
        <v>170</v>
      </c>
      <c r="C7" s="33" t="s">
        <v>270</v>
      </c>
    </row>
    <row r="8" spans="1:3" ht="34">
      <c r="A8" s="32">
        <v>4</v>
      </c>
      <c r="B8" s="27" t="s">
        <v>171</v>
      </c>
      <c r="C8" s="33" t="s">
        <v>271</v>
      </c>
    </row>
    <row r="9" spans="1:3" ht="34">
      <c r="A9" s="32">
        <v>4</v>
      </c>
      <c r="B9" s="27" t="s">
        <v>297</v>
      </c>
      <c r="C9" s="33" t="s">
        <v>272</v>
      </c>
    </row>
    <row r="10" spans="1:3" ht="34">
      <c r="A10" s="32">
        <v>4</v>
      </c>
      <c r="B10" s="27" t="s">
        <v>172</v>
      </c>
      <c r="C10" s="33" t="s">
        <v>273</v>
      </c>
    </row>
    <row r="11" spans="1:3" ht="34">
      <c r="A11" s="32">
        <v>6</v>
      </c>
      <c r="B11" s="27" t="s">
        <v>173</v>
      </c>
      <c r="C11" s="33" t="s">
        <v>274</v>
      </c>
    </row>
    <row r="12" spans="1:3" ht="34">
      <c r="A12" s="32">
        <v>6</v>
      </c>
      <c r="B12" s="27" t="s">
        <v>174</v>
      </c>
      <c r="C12" s="33" t="s">
        <v>275</v>
      </c>
    </row>
    <row r="13" spans="1:3" ht="34">
      <c r="A13" s="32">
        <v>6</v>
      </c>
      <c r="B13" s="27" t="s">
        <v>175</v>
      </c>
      <c r="C13" s="33" t="s">
        <v>276</v>
      </c>
    </row>
    <row r="14" spans="1:3" ht="34">
      <c r="A14" s="32">
        <v>6</v>
      </c>
      <c r="B14" s="27" t="s">
        <v>176</v>
      </c>
      <c r="C14" s="33" t="s">
        <v>277</v>
      </c>
    </row>
    <row r="15" spans="1:3" ht="34">
      <c r="A15" s="32">
        <v>6</v>
      </c>
      <c r="B15" s="27" t="s">
        <v>177</v>
      </c>
      <c r="C15" s="33" t="s">
        <v>278</v>
      </c>
    </row>
    <row r="16" spans="1:3" ht="34">
      <c r="A16" s="32">
        <v>6</v>
      </c>
      <c r="B16" s="27" t="s">
        <v>279</v>
      </c>
      <c r="C16" s="33" t="s">
        <v>280</v>
      </c>
    </row>
    <row r="17" spans="1:3" ht="34">
      <c r="A17" s="32">
        <v>8</v>
      </c>
      <c r="B17" s="27" t="s">
        <v>178</v>
      </c>
      <c r="C17" s="33" t="s">
        <v>298</v>
      </c>
    </row>
    <row r="18" spans="1:3" ht="34">
      <c r="A18" s="32">
        <v>8</v>
      </c>
      <c r="B18" s="27" t="s">
        <v>179</v>
      </c>
      <c r="C18" s="33" t="s">
        <v>299</v>
      </c>
    </row>
    <row r="19" spans="1:3" ht="34">
      <c r="A19" s="32">
        <v>8</v>
      </c>
      <c r="B19" s="27" t="s">
        <v>180</v>
      </c>
      <c r="C19" s="33" t="s">
        <v>300</v>
      </c>
    </row>
    <row r="20" spans="1:3" ht="17">
      <c r="A20" s="32">
        <v>8</v>
      </c>
      <c r="B20" s="27" t="s">
        <v>181</v>
      </c>
      <c r="C20" s="33" t="s">
        <v>301</v>
      </c>
    </row>
    <row r="21" spans="1:3" ht="17">
      <c r="A21" s="32">
        <v>9</v>
      </c>
      <c r="B21" s="27" t="s">
        <v>321</v>
      </c>
      <c r="C21" s="33" t="s">
        <v>323</v>
      </c>
    </row>
    <row r="22" spans="1:3" ht="17">
      <c r="A22" s="32">
        <v>10</v>
      </c>
      <c r="B22" s="27" t="s">
        <v>13</v>
      </c>
      <c r="C22" s="33" t="s">
        <v>306</v>
      </c>
    </row>
    <row r="23" spans="1:3" ht="17">
      <c r="A23" s="32">
        <v>10</v>
      </c>
      <c r="B23" s="27" t="s">
        <v>315</v>
      </c>
      <c r="C23" s="33" t="s">
        <v>307</v>
      </c>
    </row>
    <row r="24" spans="1:3" ht="34">
      <c r="A24" s="32">
        <v>10</v>
      </c>
      <c r="B24" s="27" t="s">
        <v>316</v>
      </c>
      <c r="C24" s="33" t="s">
        <v>308</v>
      </c>
    </row>
    <row r="25" spans="1:3" ht="17">
      <c r="A25" s="32">
        <v>10</v>
      </c>
      <c r="B25" s="27" t="s">
        <v>317</v>
      </c>
      <c r="C25" s="33" t="s">
        <v>309</v>
      </c>
    </row>
    <row r="26" spans="1:3" ht="17">
      <c r="A26" s="32">
        <v>10</v>
      </c>
      <c r="B26" s="27" t="s">
        <v>170</v>
      </c>
      <c r="C26" s="33" t="s">
        <v>310</v>
      </c>
    </row>
    <row r="27" spans="1:3" ht="34">
      <c r="A27" s="32">
        <v>10</v>
      </c>
      <c r="B27" s="27" t="s">
        <v>169</v>
      </c>
      <c r="C27" s="33" t="s">
        <v>311</v>
      </c>
    </row>
    <row r="28" spans="1:3" ht="34">
      <c r="A28" s="32">
        <v>10</v>
      </c>
      <c r="B28" s="27" t="s">
        <v>318</v>
      </c>
      <c r="C28" s="33" t="s">
        <v>312</v>
      </c>
    </row>
    <row r="29" spans="1:3" ht="17">
      <c r="A29" s="32">
        <v>10</v>
      </c>
      <c r="B29" s="27" t="s">
        <v>319</v>
      </c>
      <c r="C29" s="33" t="s">
        <v>313</v>
      </c>
    </row>
    <row r="30" spans="1:3" ht="17">
      <c r="A30" s="32">
        <v>10</v>
      </c>
      <c r="B30" s="27" t="s">
        <v>320</v>
      </c>
      <c r="C30" s="33" t="s">
        <v>314</v>
      </c>
    </row>
    <row r="31" spans="1:3" ht="34">
      <c r="A31" s="32">
        <v>12</v>
      </c>
      <c r="B31" s="27" t="s">
        <v>325</v>
      </c>
      <c r="C31" s="33" t="s">
        <v>324</v>
      </c>
    </row>
    <row r="32" spans="1:3" ht="34">
      <c r="A32" s="32">
        <v>12</v>
      </c>
      <c r="B32" s="9" t="s">
        <v>328</v>
      </c>
      <c r="C32" s="33" t="s">
        <v>326</v>
      </c>
    </row>
    <row r="33" spans="1:3" ht="34">
      <c r="A33" s="32">
        <v>12</v>
      </c>
      <c r="B33" s="9" t="s">
        <v>329</v>
      </c>
      <c r="C33" s="33" t="s">
        <v>327</v>
      </c>
    </row>
    <row r="34" spans="1:3" ht="34">
      <c r="A34" s="32">
        <v>12</v>
      </c>
      <c r="B34" s="9" t="s">
        <v>338</v>
      </c>
      <c r="C34" s="33" t="s">
        <v>339</v>
      </c>
    </row>
    <row r="35" spans="1:3" ht="34">
      <c r="A35" s="32">
        <v>14</v>
      </c>
      <c r="B35" s="9" t="s">
        <v>182</v>
      </c>
      <c r="C35" s="33" t="s">
        <v>330</v>
      </c>
    </row>
    <row r="36" spans="1:3" ht="17">
      <c r="A36" s="32">
        <v>14</v>
      </c>
      <c r="B36" s="9" t="s">
        <v>341</v>
      </c>
      <c r="C36" s="33" t="s">
        <v>342</v>
      </c>
    </row>
    <row r="37" spans="1:3" ht="17">
      <c r="A37" s="32">
        <v>14</v>
      </c>
      <c r="B37" s="9" t="s">
        <v>340</v>
      </c>
      <c r="C37" s="33" t="s">
        <v>343</v>
      </c>
    </row>
    <row r="38" spans="1:3" ht="34">
      <c r="A38" s="32">
        <v>14</v>
      </c>
      <c r="B38" s="9" t="s">
        <v>355</v>
      </c>
      <c r="C38" s="33" t="s">
        <v>356</v>
      </c>
    </row>
    <row r="39" spans="1:3">
      <c r="A39" s="32">
        <v>14</v>
      </c>
      <c r="B39" s="9" t="s">
        <v>439</v>
      </c>
      <c r="C39" s="9" t="s">
        <v>440</v>
      </c>
    </row>
    <row r="40" spans="1:3">
      <c r="A40" s="32">
        <v>16</v>
      </c>
      <c r="B40" s="9" t="s">
        <v>344</v>
      </c>
      <c r="C40" s="9" t="s">
        <v>345</v>
      </c>
    </row>
    <row r="41" spans="1:3">
      <c r="A41" s="32">
        <v>16</v>
      </c>
      <c r="B41" s="9" t="s">
        <v>346</v>
      </c>
      <c r="C41" s="9" t="s">
        <v>347</v>
      </c>
    </row>
    <row r="42" spans="1:3">
      <c r="A42" s="32">
        <v>16</v>
      </c>
      <c r="B42" s="9" t="s">
        <v>348</v>
      </c>
      <c r="C42" s="9" t="s">
        <v>349</v>
      </c>
    </row>
    <row r="43" spans="1:3">
      <c r="A43" s="32">
        <v>16</v>
      </c>
      <c r="B43" s="9" t="s">
        <v>350</v>
      </c>
      <c r="C43" s="9" t="s">
        <v>351</v>
      </c>
    </row>
    <row r="44" spans="1:3">
      <c r="A44" s="32">
        <v>16</v>
      </c>
      <c r="B44" s="9" t="s">
        <v>352</v>
      </c>
      <c r="C44" s="9" t="s">
        <v>353</v>
      </c>
    </row>
    <row r="45" spans="1:3">
      <c r="A45" s="32">
        <v>16</v>
      </c>
      <c r="B45" s="9" t="s">
        <v>434</v>
      </c>
      <c r="C45" s="9" t="s">
        <v>354</v>
      </c>
    </row>
    <row r="46" spans="1:3">
      <c r="A46" s="32">
        <v>16</v>
      </c>
      <c r="B46" s="9" t="s">
        <v>358</v>
      </c>
      <c r="C46" s="9" t="s">
        <v>357</v>
      </c>
    </row>
    <row r="47" spans="1:3">
      <c r="A47" s="32">
        <v>16</v>
      </c>
      <c r="B47" s="9" t="s">
        <v>359</v>
      </c>
      <c r="C47" s="9" t="s">
        <v>360</v>
      </c>
    </row>
    <row r="48" spans="1:3">
      <c r="A48" s="32">
        <v>16</v>
      </c>
      <c r="B48" s="9" t="s">
        <v>433</v>
      </c>
      <c r="C48" s="9" t="s">
        <v>435</v>
      </c>
    </row>
    <row r="49" spans="1:3">
      <c r="A49" s="32">
        <v>16</v>
      </c>
      <c r="B49" s="9" t="s">
        <v>436</v>
      </c>
      <c r="C49" s="9" t="s">
        <v>437</v>
      </c>
    </row>
    <row r="50" spans="1:3">
      <c r="A50" s="32">
        <v>18</v>
      </c>
      <c r="B50" s="9" t="s">
        <v>361</v>
      </c>
      <c r="C50" s="9" t="s">
        <v>362</v>
      </c>
    </row>
    <row r="51" spans="1:3">
      <c r="A51" s="32">
        <v>18</v>
      </c>
      <c r="B51" s="9" t="s">
        <v>363</v>
      </c>
      <c r="C51" s="9" t="s">
        <v>364</v>
      </c>
    </row>
    <row r="52" spans="1:3">
      <c r="A52" s="32">
        <v>18</v>
      </c>
      <c r="B52" s="9" t="s">
        <v>168</v>
      </c>
      <c r="C52" s="9" t="s">
        <v>365</v>
      </c>
    </row>
    <row r="53" spans="1:3">
      <c r="A53" s="32">
        <v>18</v>
      </c>
      <c r="B53" s="9" t="s">
        <v>366</v>
      </c>
      <c r="C53" s="9" t="s">
        <v>367</v>
      </c>
    </row>
    <row r="54" spans="1:3">
      <c r="A54" s="32">
        <v>20</v>
      </c>
      <c r="B54" s="9" t="s">
        <v>368</v>
      </c>
      <c r="C54" s="9" t="s">
        <v>369</v>
      </c>
    </row>
    <row r="55" spans="1:3">
      <c r="A55" s="32">
        <v>20</v>
      </c>
      <c r="B55" s="9" t="s">
        <v>370</v>
      </c>
      <c r="C55" s="9" t="s">
        <v>371</v>
      </c>
    </row>
    <row r="56" spans="1:3">
      <c r="A56" s="32">
        <v>20</v>
      </c>
      <c r="B56" s="9" t="s">
        <v>372</v>
      </c>
      <c r="C56" s="9" t="s">
        <v>373</v>
      </c>
    </row>
    <row r="57" spans="1:3">
      <c r="A57" s="32">
        <v>20</v>
      </c>
      <c r="B57" s="9" t="s">
        <v>374</v>
      </c>
      <c r="C57" s="9" t="s">
        <v>375</v>
      </c>
    </row>
    <row r="58" spans="1:3">
      <c r="A58" s="32">
        <v>20</v>
      </c>
      <c r="B58" s="9" t="s">
        <v>376</v>
      </c>
      <c r="C58" s="9" t="s">
        <v>377</v>
      </c>
    </row>
    <row r="59" spans="1:3">
      <c r="A59" s="32">
        <v>20</v>
      </c>
      <c r="B59" s="9" t="s">
        <v>378</v>
      </c>
      <c r="C59" s="9" t="s">
        <v>379</v>
      </c>
    </row>
    <row r="60" spans="1:3">
      <c r="A60" s="32">
        <v>20</v>
      </c>
      <c r="B60" s="9" t="s">
        <v>380</v>
      </c>
      <c r="C60" s="9" t="s">
        <v>381</v>
      </c>
    </row>
    <row r="61" spans="1:3">
      <c r="A61" s="32">
        <v>20</v>
      </c>
      <c r="B61" s="9" t="s">
        <v>382</v>
      </c>
      <c r="C61" s="9" t="s">
        <v>383</v>
      </c>
    </row>
    <row r="62" spans="1:3">
      <c r="A62" s="32">
        <v>20</v>
      </c>
      <c r="B62" s="9" t="s">
        <v>385</v>
      </c>
      <c r="C62" s="9" t="s">
        <v>384</v>
      </c>
    </row>
    <row r="63" spans="1:3">
      <c r="A63" s="32">
        <v>22</v>
      </c>
      <c r="B63" s="9" t="s">
        <v>386</v>
      </c>
      <c r="C63" s="73" t="s">
        <v>387</v>
      </c>
    </row>
    <row r="64" spans="1:3">
      <c r="A64" s="32">
        <v>22</v>
      </c>
      <c r="B64" s="9" t="s">
        <v>388</v>
      </c>
      <c r="C64" s="73" t="s">
        <v>389</v>
      </c>
    </row>
    <row r="65" spans="1:3">
      <c r="A65" s="32">
        <v>22</v>
      </c>
      <c r="B65" s="9" t="s">
        <v>390</v>
      </c>
      <c r="C65" s="73" t="s">
        <v>391</v>
      </c>
    </row>
    <row r="66" spans="1:3">
      <c r="A66" s="32">
        <v>22</v>
      </c>
      <c r="B66" s="9" t="s">
        <v>392</v>
      </c>
      <c r="C66" s="73" t="s">
        <v>393</v>
      </c>
    </row>
    <row r="67" spans="1:3">
      <c r="A67" s="32">
        <v>22</v>
      </c>
      <c r="B67" s="9" t="s">
        <v>394</v>
      </c>
      <c r="C67" s="73" t="s">
        <v>395</v>
      </c>
    </row>
    <row r="68" spans="1:3">
      <c r="A68" s="32">
        <v>22</v>
      </c>
      <c r="B68" s="9" t="s">
        <v>396</v>
      </c>
      <c r="C68" s="73" t="s">
        <v>397</v>
      </c>
    </row>
    <row r="69" spans="1:3">
      <c r="A69" s="32">
        <v>22</v>
      </c>
      <c r="B69" s="9" t="s">
        <v>398</v>
      </c>
      <c r="C69" s="73" t="s">
        <v>399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14</v>
      </c>
    </row>
    <row r="2" spans="1:2" ht="15.75" customHeight="1">
      <c r="A2" s="6">
        <v>43705</v>
      </c>
      <c r="B2" s="7" t="s">
        <v>15</v>
      </c>
    </row>
    <row r="3" spans="1:2" ht="15.75" customHeight="1">
      <c r="A3" s="6">
        <v>43706</v>
      </c>
      <c r="B3" s="7" t="s">
        <v>16</v>
      </c>
    </row>
    <row r="4" spans="1:2" ht="15.75" customHeight="1">
      <c r="A4" s="6">
        <v>43707</v>
      </c>
      <c r="B4" s="7" t="s">
        <v>17</v>
      </c>
    </row>
    <row r="5" spans="1:2" ht="15.75" customHeight="1">
      <c r="A5" s="100">
        <v>43709</v>
      </c>
      <c r="B5" s="101"/>
    </row>
    <row r="6" spans="1:2" ht="15.75" customHeight="1">
      <c r="A6" s="6">
        <v>43710</v>
      </c>
      <c r="B6" s="7" t="s">
        <v>18</v>
      </c>
    </row>
    <row r="7" spans="1:2" ht="15.75" customHeight="1">
      <c r="A7" s="6">
        <v>43711</v>
      </c>
      <c r="B7" s="7" t="s">
        <v>19</v>
      </c>
    </row>
    <row r="8" spans="1:2" ht="15.75" customHeight="1">
      <c r="A8" s="6">
        <v>43721</v>
      </c>
      <c r="B8" s="7" t="s">
        <v>21</v>
      </c>
    </row>
    <row r="9" spans="1:2" ht="15.75" customHeight="1">
      <c r="A9" s="6">
        <v>43728</v>
      </c>
      <c r="B9" s="7" t="s">
        <v>22</v>
      </c>
    </row>
    <row r="10" spans="1:2" ht="15.75" customHeight="1">
      <c r="A10" s="8" t="s">
        <v>23</v>
      </c>
      <c r="B10" s="7" t="s">
        <v>24</v>
      </c>
    </row>
    <row r="11" spans="1:2" ht="15.75" customHeight="1">
      <c r="A11" s="100">
        <v>43739</v>
      </c>
      <c r="B11" s="101"/>
    </row>
    <row r="12" spans="1:2" ht="15.75" customHeight="1">
      <c r="A12" s="6">
        <v>43752</v>
      </c>
      <c r="B12" s="7" t="s">
        <v>25</v>
      </c>
    </row>
    <row r="13" spans="1:2" ht="15.75" customHeight="1">
      <c r="A13" s="6">
        <v>43753</v>
      </c>
      <c r="B13" s="7" t="s">
        <v>26</v>
      </c>
    </row>
    <row r="14" spans="1:2" ht="15.75" customHeight="1">
      <c r="A14" s="8" t="s">
        <v>27</v>
      </c>
      <c r="B14" s="7" t="s">
        <v>28</v>
      </c>
    </row>
    <row r="15" spans="1:2" ht="15.75" customHeight="1">
      <c r="A15" s="6">
        <v>43757</v>
      </c>
      <c r="B15" s="7" t="s">
        <v>29</v>
      </c>
    </row>
    <row r="16" spans="1:2" ht="15.75" customHeight="1">
      <c r="A16" s="8" t="s">
        <v>30</v>
      </c>
      <c r="B16" s="7" t="s">
        <v>31</v>
      </c>
    </row>
    <row r="17" spans="1:2" ht="15.75" customHeight="1">
      <c r="A17" s="6">
        <v>43763</v>
      </c>
      <c r="B17" s="7" t="s">
        <v>32</v>
      </c>
    </row>
    <row r="18" spans="1:2" ht="15.75" customHeight="1">
      <c r="A18" s="100">
        <v>43770</v>
      </c>
      <c r="B18" s="101"/>
    </row>
    <row r="19" spans="1:2" ht="15.75" customHeight="1">
      <c r="A19" s="8" t="s">
        <v>30</v>
      </c>
      <c r="B19" s="7" t="s">
        <v>31</v>
      </c>
    </row>
    <row r="20" spans="1:2" ht="15.75" customHeight="1">
      <c r="A20" s="6">
        <v>43770</v>
      </c>
      <c r="B20" s="7" t="s">
        <v>33</v>
      </c>
    </row>
    <row r="21" spans="1:2" ht="15.75" customHeight="1">
      <c r="A21" s="8" t="s">
        <v>34</v>
      </c>
      <c r="B21" s="7" t="s">
        <v>35</v>
      </c>
    </row>
    <row r="22" spans="1:2" ht="15.75" customHeight="1">
      <c r="A22" s="6">
        <v>43777</v>
      </c>
      <c r="B22" s="7" t="s">
        <v>36</v>
      </c>
    </row>
    <row r="23" spans="1:2" ht="15.75" customHeight="1">
      <c r="A23" s="6">
        <v>43787</v>
      </c>
      <c r="B23" s="7" t="s">
        <v>37</v>
      </c>
    </row>
    <row r="24" spans="1:2" ht="15.75" customHeight="1">
      <c r="A24" s="6">
        <v>43791</v>
      </c>
      <c r="B24" s="7" t="s">
        <v>38</v>
      </c>
    </row>
    <row r="25" spans="1:2" ht="15.75" customHeight="1">
      <c r="A25" s="6">
        <v>43795</v>
      </c>
      <c r="B25" s="7" t="s">
        <v>39</v>
      </c>
    </row>
    <row r="26" spans="1:2" ht="15.75" customHeight="1">
      <c r="A26" s="8" t="s">
        <v>40</v>
      </c>
      <c r="B26" s="7" t="s">
        <v>41</v>
      </c>
    </row>
    <row r="27" spans="1:2" ht="15.75" customHeight="1">
      <c r="A27" s="100">
        <v>43800</v>
      </c>
      <c r="B27" s="101"/>
    </row>
    <row r="28" spans="1:2" ht="15.75" customHeight="1">
      <c r="A28" s="6">
        <v>43800</v>
      </c>
      <c r="B28" s="7" t="s">
        <v>42</v>
      </c>
    </row>
    <row r="29" spans="1:2" ht="15.75" customHeight="1">
      <c r="A29" s="6">
        <v>43801</v>
      </c>
      <c r="B29" s="7" t="s">
        <v>43</v>
      </c>
    </row>
    <row r="30" spans="1:2" ht="15.75" customHeight="1">
      <c r="A30" s="6">
        <v>43801</v>
      </c>
      <c r="B30" s="7" t="s">
        <v>26</v>
      </c>
    </row>
    <row r="31" spans="1:2" ht="15.75" customHeight="1">
      <c r="A31" s="6">
        <v>43810</v>
      </c>
      <c r="B31" s="7" t="s">
        <v>44</v>
      </c>
    </row>
    <row r="32" spans="1:2" ht="15.75" customHeight="1">
      <c r="A32" s="8" t="s">
        <v>45</v>
      </c>
      <c r="B32" s="7" t="s">
        <v>46</v>
      </c>
    </row>
    <row r="33" spans="1:2" ht="15.75" customHeight="1">
      <c r="A33" s="6">
        <v>43815</v>
      </c>
      <c r="B33" s="7" t="s">
        <v>47</v>
      </c>
    </row>
    <row r="34" spans="1:2" ht="15.75" customHeight="1">
      <c r="A34" s="8" t="s">
        <v>48</v>
      </c>
      <c r="B34" s="7" t="s">
        <v>49</v>
      </c>
    </row>
    <row r="35" spans="1:2" ht="15.75" customHeight="1">
      <c r="A35" s="6">
        <v>43820</v>
      </c>
      <c r="B35" s="7" t="s">
        <v>50</v>
      </c>
    </row>
    <row r="36" spans="1:2" ht="15.75" customHeight="1">
      <c r="A36" s="8" t="s">
        <v>51</v>
      </c>
      <c r="B36" s="7" t="s">
        <v>52</v>
      </c>
    </row>
    <row r="37" spans="1:2" ht="15.75" customHeight="1">
      <c r="A37" s="6">
        <v>43830</v>
      </c>
      <c r="B37" s="7" t="s">
        <v>53</v>
      </c>
    </row>
    <row r="38" spans="1:2" ht="15.75" customHeight="1">
      <c r="A38" s="100">
        <v>43831</v>
      </c>
      <c r="B38" s="101"/>
    </row>
    <row r="39" spans="1:2" ht="15.75" customHeight="1">
      <c r="A39" s="8" t="s">
        <v>51</v>
      </c>
      <c r="B39" s="7" t="s">
        <v>52</v>
      </c>
    </row>
    <row r="40" spans="1:2" ht="15.75" customHeight="1">
      <c r="A40" s="6">
        <v>43833</v>
      </c>
      <c r="B40" s="7" t="s">
        <v>54</v>
      </c>
    </row>
    <row r="41" spans="1:2" ht="15.75" customHeight="1">
      <c r="A41" s="6">
        <v>43842</v>
      </c>
      <c r="B41" s="7" t="s">
        <v>55</v>
      </c>
    </row>
    <row r="42" spans="1:2" ht="15.75" customHeight="1">
      <c r="A42" s="6">
        <v>43843</v>
      </c>
      <c r="B42" s="7" t="s">
        <v>56</v>
      </c>
    </row>
    <row r="43" spans="1:2" ht="15.75" customHeight="1">
      <c r="A43" s="6">
        <v>43850</v>
      </c>
      <c r="B43" s="7" t="s">
        <v>57</v>
      </c>
    </row>
    <row r="44" spans="1:2" ht="15.75" customHeight="1">
      <c r="A44" s="6">
        <v>43854</v>
      </c>
      <c r="B44" s="7" t="s">
        <v>58</v>
      </c>
    </row>
    <row r="45" spans="1:2" ht="15.75" customHeight="1">
      <c r="A45" s="100">
        <v>43862</v>
      </c>
      <c r="B45" s="101"/>
    </row>
    <row r="46" spans="1:2" ht="15.75" customHeight="1">
      <c r="A46" s="6">
        <v>43868</v>
      </c>
      <c r="B46" s="7" t="s">
        <v>59</v>
      </c>
    </row>
    <row r="47" spans="1:2" ht="15.75" customHeight="1">
      <c r="A47" s="6">
        <v>43878</v>
      </c>
      <c r="B47" s="7" t="s">
        <v>60</v>
      </c>
    </row>
    <row r="48" spans="1:2" ht="15.75" customHeight="1">
      <c r="A48" s="6">
        <v>43879</v>
      </c>
      <c r="B48" s="7" t="s">
        <v>61</v>
      </c>
    </row>
    <row r="49" spans="1:2" ht="15.75" customHeight="1">
      <c r="A49" s="100">
        <v>43891</v>
      </c>
      <c r="B49" s="101"/>
    </row>
    <row r="50" spans="1:2" ht="15.75" customHeight="1">
      <c r="A50" s="6">
        <v>43892</v>
      </c>
      <c r="B50" s="7" t="s">
        <v>62</v>
      </c>
    </row>
    <row r="51" spans="1:2" ht="15.75" customHeight="1">
      <c r="A51" s="8" t="s">
        <v>63</v>
      </c>
      <c r="B51" s="7" t="s">
        <v>64</v>
      </c>
    </row>
    <row r="52" spans="1:2" ht="15.75" customHeight="1">
      <c r="A52" s="6">
        <v>43896</v>
      </c>
      <c r="B52" s="7" t="s">
        <v>65</v>
      </c>
    </row>
    <row r="53" spans="1:2" ht="15.75" customHeight="1">
      <c r="A53" s="8" t="s">
        <v>66</v>
      </c>
      <c r="B53" s="7" t="s">
        <v>67</v>
      </c>
    </row>
    <row r="54" spans="1:2" ht="15.75" customHeight="1">
      <c r="A54" s="6">
        <v>43905</v>
      </c>
      <c r="B54" s="7" t="s">
        <v>68</v>
      </c>
    </row>
    <row r="55" spans="1:2" ht="15.75" customHeight="1">
      <c r="A55" s="6">
        <v>43906</v>
      </c>
      <c r="B55" s="7" t="s">
        <v>26</v>
      </c>
    </row>
    <row r="56" spans="1:2" ht="15.75" customHeight="1">
      <c r="A56" s="8" t="s">
        <v>69</v>
      </c>
      <c r="B56" s="7" t="s">
        <v>70</v>
      </c>
    </row>
    <row r="57" spans="1:2" ht="15.75" customHeight="1">
      <c r="A57" s="6">
        <v>43915</v>
      </c>
      <c r="B57" s="7" t="s">
        <v>71</v>
      </c>
    </row>
    <row r="58" spans="1:2" ht="15.75" customHeight="1">
      <c r="A58" s="6">
        <v>43917</v>
      </c>
      <c r="B58" s="7" t="s">
        <v>72</v>
      </c>
    </row>
    <row r="59" spans="1:2" ht="15.75" customHeight="1">
      <c r="A59" s="100">
        <v>43922</v>
      </c>
      <c r="B59" s="101"/>
    </row>
    <row r="60" spans="1:2" ht="15.75" customHeight="1">
      <c r="A60" s="6">
        <v>43931</v>
      </c>
      <c r="B60" s="7" t="s">
        <v>73</v>
      </c>
    </row>
    <row r="61" spans="1:2" ht="15.75" customHeight="1">
      <c r="A61" s="6">
        <v>43945</v>
      </c>
      <c r="B61" s="7" t="s">
        <v>74</v>
      </c>
    </row>
    <row r="62" spans="1:2" ht="15.75" customHeight="1">
      <c r="A62" s="6">
        <v>43950</v>
      </c>
      <c r="B62" s="7" t="s">
        <v>75</v>
      </c>
    </row>
    <row r="63" spans="1:2" ht="15.75" customHeight="1">
      <c r="A63" s="8" t="s">
        <v>76</v>
      </c>
      <c r="B63" s="7" t="s">
        <v>46</v>
      </c>
    </row>
    <row r="64" spans="1:2" ht="15.75" customHeight="1">
      <c r="A64" s="6">
        <v>43951</v>
      </c>
      <c r="B64" s="7" t="s">
        <v>77</v>
      </c>
    </row>
    <row r="65" spans="1:2" ht="15.75" customHeight="1">
      <c r="A65" s="100">
        <v>43952</v>
      </c>
      <c r="B65" s="101"/>
    </row>
    <row r="66" spans="1:2" ht="15.75" customHeight="1">
      <c r="A66" s="8" t="s">
        <v>76</v>
      </c>
      <c r="B66" s="7" t="s">
        <v>46</v>
      </c>
    </row>
    <row r="67" spans="1:2" ht="15.75" customHeight="1">
      <c r="A67" s="6">
        <v>43955</v>
      </c>
      <c r="B67" s="7" t="s">
        <v>78</v>
      </c>
    </row>
    <row r="68" spans="1:2" ht="15.75" customHeight="1">
      <c r="A68" s="8" t="s">
        <v>79</v>
      </c>
      <c r="B68" s="7" t="s">
        <v>80</v>
      </c>
    </row>
    <row r="69" spans="1:2" ht="15.75" customHeight="1">
      <c r="A69" s="6">
        <v>43955</v>
      </c>
      <c r="B69" s="7" t="s">
        <v>81</v>
      </c>
    </row>
    <row r="70" spans="1:2" ht="15.75" customHeight="1">
      <c r="A70" s="6">
        <v>43959</v>
      </c>
      <c r="B70" s="7" t="s">
        <v>82</v>
      </c>
    </row>
    <row r="71" spans="1:2" ht="15.75" customHeight="1">
      <c r="A71" s="6">
        <v>43960</v>
      </c>
      <c r="B71" s="7" t="s">
        <v>83</v>
      </c>
    </row>
    <row r="72" spans="1:2" ht="15.75" customHeight="1">
      <c r="A72" s="6">
        <v>43973</v>
      </c>
      <c r="B72" s="7" t="s">
        <v>84</v>
      </c>
    </row>
    <row r="73" spans="1:2" ht="15.75" customHeight="1">
      <c r="A73" s="6">
        <v>43974</v>
      </c>
      <c r="B73" s="7" t="s">
        <v>85</v>
      </c>
    </row>
    <row r="74" spans="1:2" ht="15.75" customHeight="1">
      <c r="A74" s="6">
        <v>43974</v>
      </c>
      <c r="B74" s="7" t="s">
        <v>86</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192</v>
      </c>
    </row>
    <row r="2" spans="1:1" ht="120" customHeight="1">
      <c r="A2" s="25" t="s">
        <v>194</v>
      </c>
    </row>
    <row r="3" spans="1:1" ht="120" customHeight="1">
      <c r="A3" s="25" t="s">
        <v>196</v>
      </c>
    </row>
    <row r="4" spans="1:1" s="27" customFormat="1" ht="120" customHeight="1">
      <c r="A4" s="19" t="e">
        <f>LOOKUP(2,1/(Schedule!#REF!&lt;&gt;""),Schedule!#REF!)</f>
        <v>#REF!</v>
      </c>
    </row>
    <row r="5" spans="1:1" ht="120" customHeight="1">
      <c r="A5" s="25" t="s">
        <v>197</v>
      </c>
    </row>
    <row r="6" spans="1:1" s="27" customFormat="1" ht="120" customHeight="1">
      <c r="A6" s="68" t="e">
        <f>LOOKUP(2,1/(Files!#REF!&lt;&gt;""),Files!#REF!)</f>
        <v>#REF!</v>
      </c>
    </row>
    <row r="7" spans="1:1" ht="120" customHeight="1">
      <c r="A7" s="25" t="s">
        <v>195</v>
      </c>
    </row>
    <row r="8" spans="1:1" s="27" customFormat="1" ht="120" customHeight="1">
      <c r="A8" s="25"/>
    </row>
    <row r="9" spans="1:1" ht="120" customHeight="1">
      <c r="A9" s="25" t="s">
        <v>213</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134</v>
      </c>
      <c r="B1" s="22" t="str">
        <f>Configuration!B2</f>
        <v>MGMT6560 Fall 2020</v>
      </c>
    </row>
    <row r="2" spans="1:2">
      <c r="A2" t="s">
        <v>135</v>
      </c>
      <c r="B2" s="17" t="str">
        <f>Configuration!B9</f>
        <v>Jason Kuruzovich</v>
      </c>
    </row>
    <row r="3" spans="1:2">
      <c r="A3" t="s">
        <v>136</v>
      </c>
      <c r="B3" s="17" t="str">
        <f>Configuration!B10</f>
        <v>kuruzj@rpi.edu</v>
      </c>
    </row>
    <row r="4" spans="1:2">
      <c r="A4" t="s">
        <v>137</v>
      </c>
      <c r="B4" s="17" t="str">
        <f>Configuration!B28</f>
        <v>Welcome to Introduction to Machine Learning Applications. We are going to familiarize you with all phases of the data science lifecycle and a wide variety of the technologies used.</v>
      </c>
    </row>
    <row r="5" spans="1:2" s="4" customFormat="1">
      <c r="A5" s="4" t="s">
        <v>138</v>
      </c>
      <c r="B5" s="52" t="str">
        <f>IF(ISBLANK(Configuration!B29),"",Configuration!B29)</f>
        <v>/</v>
      </c>
    </row>
    <row r="6" spans="1:2">
      <c r="A6" s="4" t="s">
        <v>139</v>
      </c>
      <c r="B6" s="22" t="str">
        <f>Configuration!B30</f>
        <v>https://rpi.analyticsdojo.com</v>
      </c>
    </row>
    <row r="7" spans="1:2">
      <c r="A7" s="67" t="s">
        <v>211</v>
      </c>
      <c r="B7" s="17" t="str">
        <f>Configuration!B35</f>
        <v>images/logo/rpi.png</v>
      </c>
    </row>
    <row r="8" spans="1:2">
      <c r="A8" s="67" t="s">
        <v>212</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Tuesday 2:00 PM – 4:00 PM 
- Phone: 518-698-9910
</v>
      </c>
    </row>
    <row r="4" spans="1:1" ht="102">
      <c r="A4" s="69"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Sheet1</vt:lpstr>
      <vt:lpstr>Links</vt:lpstr>
      <vt:lpstr>Files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2020-08-19T17:45:09Z</dcterms:modified>
</cp:coreProperties>
</file>