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T Altas" sheetId="1" state="visible" r:id="rId2"/>
    <sheet name="T Bajas" sheetId="2" state="visible" r:id="rId3"/>
    <sheet name="Complejo" sheetId="3" state="visible" r:id="rId4"/>
    <sheet name="Galeria" sheetId="4" state="visible" r:id="rId5"/>
    <sheet name="Fondo Reserva" sheetId="5" state="visible" r:id="rId6"/>
    <sheet name="G. Comunes" sheetId="6" state="visible" r:id="rId7"/>
    <sheet name="Presupuesto " sheetId="7" state="visible" r:id="rId8"/>
    <sheet name="Ing vs Egr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<sst xmlns="http://schemas.openxmlformats.org/spreadsheetml/2006/main" count="278" uniqueCount="143">
  <si>
    <t xml:space="preserve">Torre</t>
  </si>
  <si>
    <t xml:space="preserve">Terminacion Nro. Apto</t>
  </si>
  <si>
    <t xml:space="preserve">Planta Baja</t>
  </si>
  <si>
    <t xml:space="preserve">Letra</t>
  </si>
  <si>
    <t xml:space="preserve">Nro.</t>
  </si>
  <si>
    <t xml:space="preserve">Aptos</t>
  </si>
  <si>
    <t xml:space="preserve">2 Dorm</t>
  </si>
  <si>
    <t xml:space="preserve">3 Dorm</t>
  </si>
  <si>
    <t xml:space="preserve"> 4 Dorm</t>
  </si>
  <si>
    <t xml:space="preserve">2 D</t>
  </si>
  <si>
    <t xml:space="preserve">3 D</t>
  </si>
  <si>
    <t xml:space="preserve">4 D</t>
  </si>
  <si>
    <t xml:space="preserve">A</t>
  </si>
  <si>
    <t xml:space="preserve">En PB - 001 y 002 - 3d y 003 - 2d</t>
  </si>
  <si>
    <t xml:space="preserve">B</t>
  </si>
  <si>
    <t xml:space="preserve">En PB - 001 - 3d y 002 - 2d</t>
  </si>
  <si>
    <t xml:space="preserve">C</t>
  </si>
  <si>
    <t xml:space="preserve">CH</t>
  </si>
  <si>
    <t xml:space="preserve">D</t>
  </si>
  <si>
    <t xml:space="preserve">E</t>
  </si>
  <si>
    <t xml:space="preserve">G</t>
  </si>
  <si>
    <t xml:space="preserve">I</t>
  </si>
  <si>
    <t xml:space="preserve">J</t>
  </si>
  <si>
    <t xml:space="preserve">K</t>
  </si>
  <si>
    <t xml:space="preserve">L</t>
  </si>
  <si>
    <t xml:space="preserve">LL</t>
  </si>
  <si>
    <t xml:space="preserve">M</t>
  </si>
  <si>
    <t xml:space="preserve">N</t>
  </si>
  <si>
    <t xml:space="preserve">Ñ</t>
  </si>
  <si>
    <t xml:space="preserve">O</t>
  </si>
  <si>
    <t xml:space="preserve">P</t>
  </si>
  <si>
    <t xml:space="preserve">En PB - 001 y 003 -2d y 002 - 3d</t>
  </si>
  <si>
    <t xml:space="preserve">S</t>
  </si>
  <si>
    <t xml:space="preserve">T</t>
  </si>
  <si>
    <t xml:space="preserve">U</t>
  </si>
  <si>
    <t xml:space="preserve">V</t>
  </si>
  <si>
    <t xml:space="preserve">X</t>
  </si>
  <si>
    <t xml:space="preserve">Z</t>
  </si>
  <si>
    <t xml:space="preserve">AA</t>
  </si>
  <si>
    <t xml:space="preserve">AB</t>
  </si>
  <si>
    <t xml:space="preserve">AD</t>
  </si>
  <si>
    <t xml:space="preserve">AE</t>
  </si>
  <si>
    <t xml:space="preserve">AF</t>
  </si>
  <si>
    <t xml:space="preserve">AG</t>
  </si>
  <si>
    <t xml:space="preserve">AH</t>
  </si>
  <si>
    <t xml:space="preserve">AI</t>
  </si>
  <si>
    <t xml:space="preserve">Terminacion Nro. Apto </t>
  </si>
  <si>
    <t xml:space="preserve">1 Dom </t>
  </si>
  <si>
    <t xml:space="preserve">1 D</t>
  </si>
  <si>
    <t xml:space="preserve">F</t>
  </si>
  <si>
    <t xml:space="preserve">PB - 001 -002 -  2 Dorm</t>
  </si>
  <si>
    <t xml:space="preserve">H</t>
  </si>
  <si>
    <t xml:space="preserve">PB - 001 -002 - 003 - 004 2 Dorm</t>
  </si>
  <si>
    <t xml:space="preserve">Q</t>
  </si>
  <si>
    <t xml:space="preserve">R</t>
  </si>
  <si>
    <t xml:space="preserve">Y</t>
  </si>
  <si>
    <t xml:space="preserve">AC</t>
  </si>
  <si>
    <t xml:space="preserve">1 Dorm</t>
  </si>
  <si>
    <t xml:space="preserve">T. Altas</t>
  </si>
  <si>
    <t xml:space="preserve">T. Bajas</t>
  </si>
  <si>
    <t xml:space="preserve">Total </t>
  </si>
  <si>
    <t xml:space="preserve">Torres bajas</t>
  </si>
  <si>
    <t xml:space="preserve">2 y 3 D</t>
  </si>
  <si>
    <t xml:space="preserve">Torre </t>
  </si>
  <si>
    <t xml:space="preserve">Local </t>
  </si>
  <si>
    <t xml:space="preserve">AJ</t>
  </si>
  <si>
    <t xml:space="preserve">001</t>
  </si>
  <si>
    <t xml:space="preserve">GUARDIA ANV</t>
  </si>
  <si>
    <t xml:space="preserve">002</t>
  </si>
  <si>
    <t xml:space="preserve">Kiosco</t>
  </si>
  <si>
    <t xml:space="preserve">003</t>
  </si>
  <si>
    <t xml:space="preserve">004</t>
  </si>
  <si>
    <t xml:space="preserve">005</t>
  </si>
  <si>
    <t xml:space="preserve">006</t>
  </si>
  <si>
    <t xml:space="preserve">007</t>
  </si>
  <si>
    <t xml:space="preserve">008</t>
  </si>
  <si>
    <t xml:space="preserve">Super</t>
  </si>
  <si>
    <t xml:space="preserve">009</t>
  </si>
  <si>
    <t xml:space="preserve">010</t>
  </si>
  <si>
    <t xml:space="preserve">Biblioteca</t>
  </si>
  <si>
    <t xml:space="preserve">011</t>
  </si>
  <si>
    <t xml:space="preserve">012</t>
  </si>
  <si>
    <t xml:space="preserve">013</t>
  </si>
  <si>
    <t xml:space="preserve">Planta Alta</t>
  </si>
  <si>
    <t xml:space="preserve">Super - ANEP</t>
  </si>
  <si>
    <t xml:space="preserve">Antel</t>
  </si>
  <si>
    <t xml:space="preserve">Panaderia</t>
  </si>
  <si>
    <t xml:space="preserve">Guardia CAC</t>
  </si>
  <si>
    <t xml:space="preserve">Fondo de Reserva</t>
  </si>
  <si>
    <t xml:space="preserve">$</t>
  </si>
  <si>
    <t xml:space="preserve">Total $ </t>
  </si>
  <si>
    <t xml:space="preserve">1 Dorm.</t>
  </si>
  <si>
    <t xml:space="preserve">2 Dorm.</t>
  </si>
  <si>
    <t xml:space="preserve">3 Dorm.</t>
  </si>
  <si>
    <t xml:space="preserve">4 Dorm.</t>
  </si>
  <si>
    <t xml:space="preserve">Recaudacion Real 2018</t>
  </si>
  <si>
    <t xml:space="preserve">Recuadación % </t>
  </si>
  <si>
    <t xml:space="preserve">Morosidad %</t>
  </si>
  <si>
    <t xml:space="preserve">G.  COM</t>
  </si>
  <si>
    <t xml:space="preserve">CONVENIOS</t>
  </si>
  <si>
    <t xml:space="preserve">TOTAL</t>
  </si>
  <si>
    <t xml:space="preserve">G. Com</t>
  </si>
  <si>
    <t xml:space="preserve">G. Com + C</t>
  </si>
  <si>
    <t xml:space="preserve">G. C</t>
  </si>
  <si>
    <t xml:space="preserve">GC+C</t>
  </si>
  <si>
    <t xml:space="preserve">Enero </t>
  </si>
  <si>
    <t xml:space="preserve">Febrero</t>
  </si>
  <si>
    <t xml:space="preserve">Marzo</t>
  </si>
  <si>
    <t xml:space="preserve">Abril</t>
  </si>
  <si>
    <t xml:space="preserve">Mayo</t>
  </si>
  <si>
    <t xml:space="preserve">Junio</t>
  </si>
  <si>
    <t xml:space="preserve">Mes</t>
  </si>
  <si>
    <t xml:space="preserve">Año </t>
  </si>
  <si>
    <t xml:space="preserve">id_tipos_departamentos</t>
  </si>
  <si>
    <t xml:space="preserve">nombre</t>
  </si>
  <si>
    <t xml:space="preserve">cantidad_dormitorios</t>
  </si>
  <si>
    <t xml:space="preserve">cantidad_baños</t>
  </si>
  <si>
    <t xml:space="preserve">habilitado</t>
  </si>
  <si>
    <t xml:space="preserve">DEPARTAMENTOS DE 1 DORMITORIO CON ASCENSOR</t>
  </si>
  <si>
    <t xml:space="preserve">DEPARTAMENTOS DE 2 DORMITORIO CON ASCENSOR</t>
  </si>
  <si>
    <t xml:space="preserve">DEPARTAMENTOS DE 3 DORMITORIO CON ASCENSOR</t>
  </si>
  <si>
    <t xml:space="preserve">DEPARTAMENTOS DE 4 DORMITORIO CON ASCENSOR</t>
  </si>
  <si>
    <t xml:space="preserve">DEPARTAMENTOS DE 1 DORMITORIO SIN ASCENSOR</t>
  </si>
  <si>
    <t xml:space="preserve">DEPARTAMENTOS DE 2 DORMITORIO SIN ASCENSOR</t>
  </si>
  <si>
    <t xml:space="preserve">DEPARTAMENTOS DE 3 DORMITORIO SIN ASCENSOR</t>
  </si>
  <si>
    <t xml:space="preserve">DEPARTAMENTOS DE 4 DORMITORIO SIN ASCENSOR</t>
  </si>
  <si>
    <t xml:space="preserve">Sueldos</t>
  </si>
  <si>
    <t xml:space="preserve">BPS</t>
  </si>
  <si>
    <t xml:space="preserve">Ag. - S.Vac</t>
  </si>
  <si>
    <t xml:space="preserve">Conv. BPS</t>
  </si>
  <si>
    <t xml:space="preserve">Conv. Pais</t>
  </si>
  <si>
    <t xml:space="preserve">% </t>
  </si>
  <si>
    <t xml:space="preserve">UTE</t>
  </si>
  <si>
    <t xml:space="preserve">Conv. UTE</t>
  </si>
  <si>
    <t xml:space="preserve">Ascensor</t>
  </si>
  <si>
    <t xml:space="preserve">Conv. Asce</t>
  </si>
  <si>
    <t xml:space="preserve">Victory</t>
  </si>
  <si>
    <t xml:space="preserve">Conv. Digefe</t>
  </si>
  <si>
    <t xml:space="preserve">BSE</t>
  </si>
  <si>
    <t xml:space="preserve">Gastos Func</t>
  </si>
  <si>
    <t xml:space="preserve">Otros</t>
  </si>
  <si>
    <t xml:space="preserve">EGRESOS</t>
  </si>
  <si>
    <t xml:space="preserve">SALDO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</si>
</sst>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0"/>
    <numFmt numFmtId="167" formatCode="#,##0.00"/>
    <numFmt numFmtId="168" formatCode="0\ %"/>
    <numFmt numFmtId="169" formatCode="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Q36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E36" activeCellId="0" sqref="E36"/>
    </sheetView>
  </sheetViews>
  <sheetFormatPr defaultRowHeight="15" zeroHeight="false" outlineLevelRow="0" outlineLevelCol="0"/>
  <cols>
    <col collapsed="false" customWidth="true" hidden="false" outlineLevel="0" max="1" min="1" style="0" width="10.53"/>
    <col collapsed="false" customWidth="true" hidden="false" outlineLevel="0" max="3" min="2" style="1" width="7.71"/>
    <col collapsed="false" customWidth="true" hidden="false" outlineLevel="0" max="14" min="4" style="0" width="7.71"/>
    <col collapsed="false" customWidth="true" hidden="false" outlineLevel="0" max="1025" min="15" style="0" width="10.53"/>
  </cols>
  <sheetData>
    <row r="3" customFormat="false" ht="15" hidden="false" customHeight="false" outlineLevel="0" collapsed="false">
      <c r="B3" s="2" t="s">
        <v>0</v>
      </c>
      <c r="C3" s="2"/>
      <c r="H3" s="2" t="s">
        <v>1</v>
      </c>
      <c r="I3" s="2"/>
      <c r="J3" s="2"/>
      <c r="K3" s="2"/>
      <c r="L3" s="2" t="s">
        <v>2</v>
      </c>
      <c r="M3" s="2"/>
      <c r="N3" s="2"/>
    </row>
    <row r="4" customFormat="false" ht="15" hidden="false" customHeight="false" outlineLevel="0" collapsed="false"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n">
        <v>1</v>
      </c>
      <c r="I4" s="1" t="n">
        <v>2</v>
      </c>
      <c r="J4" s="1" t="n">
        <v>3</v>
      </c>
      <c r="K4" s="1" t="n">
        <v>4</v>
      </c>
      <c r="L4" s="1" t="s">
        <v>9</v>
      </c>
      <c r="M4" s="1" t="s">
        <v>10</v>
      </c>
      <c r="N4" s="1" t="s">
        <v>11</v>
      </c>
    </row>
    <row r="5" customFormat="false" ht="15" hidden="false" customHeight="false" outlineLevel="0" collapsed="false">
      <c r="B5" s="1" t="s">
        <v>12</v>
      </c>
      <c r="C5" s="1" t="n">
        <v>1</v>
      </c>
      <c r="D5" s="0" t="n">
        <v>43</v>
      </c>
      <c r="E5" s="0" t="n">
        <v>21</v>
      </c>
      <c r="F5" s="0" t="n">
        <v>22</v>
      </c>
      <c r="H5" s="0" t="n">
        <v>2</v>
      </c>
      <c r="I5" s="0" t="n">
        <v>3</v>
      </c>
      <c r="J5" s="0" t="n">
        <v>3</v>
      </c>
      <c r="K5" s="0" t="n">
        <v>2</v>
      </c>
      <c r="L5" s="0" t="n">
        <v>1</v>
      </c>
      <c r="M5" s="0" t="n">
        <v>2</v>
      </c>
      <c r="O5" s="3" t="s">
        <v>13</v>
      </c>
      <c r="P5" s="3"/>
      <c r="Q5" s="3"/>
    </row>
    <row r="6" customFormat="false" ht="15" hidden="false" customHeight="false" outlineLevel="0" collapsed="false">
      <c r="B6" s="1" t="s">
        <v>14</v>
      </c>
      <c r="C6" s="1" t="n">
        <v>2</v>
      </c>
      <c r="D6" s="0" t="n">
        <v>42</v>
      </c>
      <c r="E6" s="0" t="n">
        <v>21</v>
      </c>
      <c r="F6" s="0" t="n">
        <v>21</v>
      </c>
      <c r="H6" s="0" t="n">
        <v>2</v>
      </c>
      <c r="I6" s="0" t="n">
        <v>3</v>
      </c>
      <c r="J6" s="0" t="n">
        <v>3</v>
      </c>
      <c r="K6" s="0" t="n">
        <v>2</v>
      </c>
      <c r="L6" s="0" t="n">
        <v>1</v>
      </c>
      <c r="M6" s="0" t="n">
        <v>1</v>
      </c>
      <c r="O6" s="3" t="s">
        <v>15</v>
      </c>
      <c r="P6" s="3"/>
      <c r="Q6" s="3"/>
    </row>
    <row r="7" customFormat="false" ht="15" hidden="false" customHeight="false" outlineLevel="0" collapsed="false">
      <c r="B7" s="1" t="s">
        <v>16</v>
      </c>
      <c r="C7" s="1" t="n">
        <v>3</v>
      </c>
      <c r="D7" s="0" t="n">
        <v>43</v>
      </c>
      <c r="E7" s="0" t="n">
        <v>21</v>
      </c>
      <c r="F7" s="0" t="n">
        <v>22</v>
      </c>
      <c r="H7" s="0" t="n">
        <v>2</v>
      </c>
      <c r="I7" s="0" t="n">
        <v>3</v>
      </c>
      <c r="J7" s="0" t="n">
        <v>3</v>
      </c>
      <c r="K7" s="0" t="n">
        <v>2</v>
      </c>
      <c r="L7" s="0" t="n">
        <v>1</v>
      </c>
      <c r="M7" s="0" t="n">
        <v>2</v>
      </c>
      <c r="O7" s="2"/>
      <c r="P7" s="2"/>
      <c r="Q7" s="2"/>
    </row>
    <row r="8" customFormat="false" ht="15" hidden="false" customHeight="false" outlineLevel="0" collapsed="false">
      <c r="B8" s="1" t="s">
        <v>17</v>
      </c>
      <c r="C8" s="1" t="n">
        <v>4</v>
      </c>
      <c r="D8" s="0" t="n">
        <v>43</v>
      </c>
      <c r="E8" s="0" t="n">
        <v>21</v>
      </c>
      <c r="F8" s="0" t="n">
        <v>22</v>
      </c>
      <c r="H8" s="0" t="n">
        <v>2</v>
      </c>
      <c r="I8" s="0" t="n">
        <v>3</v>
      </c>
      <c r="J8" s="0" t="n">
        <v>3</v>
      </c>
      <c r="K8" s="0" t="n">
        <v>2</v>
      </c>
      <c r="L8" s="0" t="n">
        <v>1</v>
      </c>
      <c r="M8" s="0" t="n">
        <v>2</v>
      </c>
      <c r="O8" s="2"/>
      <c r="P8" s="2"/>
      <c r="Q8" s="2"/>
    </row>
    <row r="9" customFormat="false" ht="15" hidden="false" customHeight="false" outlineLevel="0" collapsed="false">
      <c r="B9" s="1" t="s">
        <v>18</v>
      </c>
      <c r="C9" s="1" t="n">
        <v>5</v>
      </c>
      <c r="D9" s="0" t="n">
        <v>42</v>
      </c>
      <c r="E9" s="0" t="n">
        <v>21</v>
      </c>
      <c r="F9" s="0" t="n">
        <v>21</v>
      </c>
      <c r="H9" s="0" t="n">
        <v>2</v>
      </c>
      <c r="I9" s="0" t="n">
        <v>3</v>
      </c>
      <c r="J9" s="0" t="n">
        <v>3</v>
      </c>
      <c r="K9" s="0" t="n">
        <v>2</v>
      </c>
      <c r="L9" s="0" t="n">
        <v>1</v>
      </c>
      <c r="M9" s="0" t="n">
        <v>1</v>
      </c>
      <c r="O9" s="2"/>
      <c r="P9" s="2"/>
      <c r="Q9" s="2"/>
    </row>
    <row r="10" customFormat="false" ht="15" hidden="false" customHeight="false" outlineLevel="0" collapsed="false">
      <c r="B10" s="1" t="s">
        <v>19</v>
      </c>
      <c r="C10" s="1" t="n">
        <v>6</v>
      </c>
      <c r="D10" s="0" t="n">
        <v>43</v>
      </c>
      <c r="E10" s="0" t="n">
        <v>21</v>
      </c>
      <c r="F10" s="0" t="n">
        <v>22</v>
      </c>
      <c r="H10" s="0" t="n">
        <v>2</v>
      </c>
      <c r="I10" s="0" t="n">
        <v>3</v>
      </c>
      <c r="J10" s="0" t="n">
        <v>3</v>
      </c>
      <c r="K10" s="0" t="n">
        <v>2</v>
      </c>
      <c r="L10" s="0" t="n">
        <v>1</v>
      </c>
      <c r="M10" s="0" t="n">
        <v>2</v>
      </c>
      <c r="O10" s="2"/>
      <c r="P10" s="2"/>
      <c r="Q10" s="2"/>
    </row>
    <row r="11" customFormat="false" ht="15" hidden="false" customHeight="false" outlineLevel="0" collapsed="false">
      <c r="B11" s="1" t="s">
        <v>20</v>
      </c>
      <c r="C11" s="1" t="n">
        <v>8</v>
      </c>
      <c r="D11" s="0" t="n">
        <v>42</v>
      </c>
      <c r="G11" s="0" t="n">
        <v>42</v>
      </c>
      <c r="H11" s="0" t="n">
        <v>4</v>
      </c>
      <c r="I11" s="0" t="n">
        <v>4</v>
      </c>
      <c r="J11" s="0" t="n">
        <v>4</v>
      </c>
      <c r="K11" s="0" t="n">
        <v>4</v>
      </c>
      <c r="N11" s="0" t="n">
        <v>2</v>
      </c>
      <c r="O11" s="2"/>
      <c r="P11" s="2"/>
      <c r="Q11" s="2"/>
    </row>
    <row r="12" customFormat="false" ht="15" hidden="false" customHeight="false" outlineLevel="0" collapsed="false">
      <c r="B12" s="1" t="s">
        <v>21</v>
      </c>
      <c r="C12" s="1" t="n">
        <v>10</v>
      </c>
      <c r="D12" s="0" t="n">
        <v>42</v>
      </c>
      <c r="E12" s="0" t="n">
        <v>21</v>
      </c>
      <c r="F12" s="0" t="n">
        <v>21</v>
      </c>
      <c r="H12" s="0" t="n">
        <v>2</v>
      </c>
      <c r="I12" s="0" t="n">
        <v>3</v>
      </c>
      <c r="J12" s="0" t="n">
        <v>3</v>
      </c>
      <c r="K12" s="0" t="n">
        <v>2</v>
      </c>
      <c r="L12" s="0" t="n">
        <v>1</v>
      </c>
      <c r="M12" s="0" t="n">
        <v>1</v>
      </c>
      <c r="O12" s="2"/>
      <c r="P12" s="2"/>
      <c r="Q12" s="2"/>
    </row>
    <row r="13" customFormat="false" ht="15" hidden="false" customHeight="false" outlineLevel="0" collapsed="false">
      <c r="B13" s="1" t="s">
        <v>22</v>
      </c>
      <c r="C13" s="1" t="n">
        <v>11</v>
      </c>
      <c r="D13" s="0" t="n">
        <v>42</v>
      </c>
      <c r="E13" s="0" t="n">
        <v>21</v>
      </c>
      <c r="F13" s="0" t="n">
        <v>21</v>
      </c>
      <c r="H13" s="0" t="n">
        <v>2</v>
      </c>
      <c r="I13" s="0" t="n">
        <v>3</v>
      </c>
      <c r="J13" s="0" t="n">
        <v>3</v>
      </c>
      <c r="K13" s="0" t="n">
        <v>2</v>
      </c>
      <c r="L13" s="0" t="n">
        <v>1</v>
      </c>
      <c r="M13" s="0" t="n">
        <v>1</v>
      </c>
      <c r="O13" s="2"/>
      <c r="P13" s="2"/>
      <c r="Q13" s="2"/>
    </row>
    <row r="14" customFormat="false" ht="15" hidden="false" customHeight="false" outlineLevel="0" collapsed="false">
      <c r="B14" s="1" t="s">
        <v>23</v>
      </c>
      <c r="C14" s="1" t="n">
        <v>12</v>
      </c>
      <c r="D14" s="0" t="n">
        <v>43</v>
      </c>
      <c r="E14" s="0" t="n">
        <v>21</v>
      </c>
      <c r="F14" s="0" t="n">
        <v>22</v>
      </c>
      <c r="H14" s="0" t="n">
        <v>2</v>
      </c>
      <c r="I14" s="0" t="n">
        <v>3</v>
      </c>
      <c r="J14" s="0" t="n">
        <v>3</v>
      </c>
      <c r="K14" s="0" t="n">
        <v>2</v>
      </c>
      <c r="L14" s="0" t="n">
        <v>1</v>
      </c>
      <c r="M14" s="0" t="n">
        <v>2</v>
      </c>
      <c r="O14" s="3" t="s">
        <v>13</v>
      </c>
      <c r="P14" s="3"/>
      <c r="Q14" s="3"/>
    </row>
    <row r="15" customFormat="false" ht="15" hidden="false" customHeight="false" outlineLevel="0" collapsed="false">
      <c r="B15" s="1" t="s">
        <v>24</v>
      </c>
      <c r="C15" s="1" t="n">
        <v>13</v>
      </c>
      <c r="D15" s="0" t="n">
        <v>42</v>
      </c>
      <c r="E15" s="0" t="n">
        <v>21</v>
      </c>
      <c r="F15" s="0" t="n">
        <v>21</v>
      </c>
      <c r="H15" s="0" t="n">
        <v>2</v>
      </c>
      <c r="I15" s="0" t="n">
        <v>3</v>
      </c>
      <c r="J15" s="0" t="n">
        <v>3</v>
      </c>
      <c r="K15" s="0" t="n">
        <v>2</v>
      </c>
      <c r="L15" s="0" t="n">
        <v>1</v>
      </c>
      <c r="M15" s="0" t="n">
        <v>1</v>
      </c>
      <c r="O15" s="3" t="s">
        <v>15</v>
      </c>
      <c r="P15" s="3"/>
      <c r="Q15" s="3"/>
    </row>
    <row r="16" customFormat="false" ht="15" hidden="false" customHeight="false" outlineLevel="0" collapsed="false">
      <c r="B16" s="1" t="s">
        <v>25</v>
      </c>
      <c r="C16" s="1" t="n">
        <v>14</v>
      </c>
      <c r="D16" s="0" t="n">
        <v>43</v>
      </c>
      <c r="E16" s="0" t="n">
        <v>21</v>
      </c>
      <c r="F16" s="0" t="n">
        <v>22</v>
      </c>
      <c r="H16" s="0" t="n">
        <v>2</v>
      </c>
      <c r="I16" s="0" t="n">
        <v>3</v>
      </c>
      <c r="J16" s="0" t="n">
        <v>3</v>
      </c>
      <c r="K16" s="0" t="n">
        <v>2</v>
      </c>
      <c r="L16" s="0" t="n">
        <v>1</v>
      </c>
      <c r="M16" s="0" t="n">
        <v>2</v>
      </c>
      <c r="O16" s="3" t="s">
        <v>13</v>
      </c>
      <c r="P16" s="3"/>
      <c r="Q16" s="3"/>
    </row>
    <row r="17" customFormat="false" ht="15" hidden="false" customHeight="false" outlineLevel="0" collapsed="false">
      <c r="B17" s="1" t="s">
        <v>26</v>
      </c>
      <c r="C17" s="1" t="n">
        <v>15</v>
      </c>
      <c r="D17" s="0" t="n">
        <v>43</v>
      </c>
      <c r="E17" s="0" t="n">
        <v>21</v>
      </c>
      <c r="F17" s="0" t="n">
        <v>22</v>
      </c>
      <c r="H17" s="0" t="n">
        <v>2</v>
      </c>
      <c r="I17" s="0" t="n">
        <v>3</v>
      </c>
      <c r="J17" s="0" t="n">
        <v>3</v>
      </c>
      <c r="K17" s="0" t="n">
        <v>2</v>
      </c>
      <c r="L17" s="0" t="n">
        <v>1</v>
      </c>
      <c r="M17" s="0" t="n">
        <v>2</v>
      </c>
      <c r="O17" s="3" t="s">
        <v>13</v>
      </c>
      <c r="P17" s="3"/>
      <c r="Q17" s="3"/>
    </row>
    <row r="18" customFormat="false" ht="15" hidden="false" customHeight="false" outlineLevel="0" collapsed="false">
      <c r="B18" s="1" t="s">
        <v>27</v>
      </c>
      <c r="C18" s="1" t="n">
        <v>16</v>
      </c>
      <c r="D18" s="0" t="n">
        <v>42</v>
      </c>
      <c r="E18" s="0" t="n">
        <v>21</v>
      </c>
      <c r="F18" s="0" t="n">
        <v>21</v>
      </c>
      <c r="H18" s="0" t="n">
        <v>2</v>
      </c>
      <c r="I18" s="0" t="n">
        <v>3</v>
      </c>
      <c r="J18" s="0" t="n">
        <v>3</v>
      </c>
      <c r="K18" s="0" t="n">
        <v>2</v>
      </c>
      <c r="L18" s="0" t="n">
        <v>1</v>
      </c>
      <c r="M18" s="0" t="n">
        <v>1</v>
      </c>
      <c r="O18" s="3" t="s">
        <v>15</v>
      </c>
      <c r="P18" s="3"/>
      <c r="Q18" s="3"/>
    </row>
    <row r="19" customFormat="false" ht="15" hidden="false" customHeight="false" outlineLevel="0" collapsed="false">
      <c r="B19" s="1" t="s">
        <v>28</v>
      </c>
      <c r="C19" s="1" t="n">
        <v>17</v>
      </c>
      <c r="D19" s="0" t="n">
        <v>42</v>
      </c>
      <c r="E19" s="0" t="n">
        <v>21</v>
      </c>
      <c r="F19" s="0" t="n">
        <v>21</v>
      </c>
      <c r="H19" s="0" t="n">
        <v>2</v>
      </c>
      <c r="I19" s="0" t="n">
        <v>3</v>
      </c>
      <c r="J19" s="0" t="n">
        <v>3</v>
      </c>
      <c r="K19" s="0" t="n">
        <v>2</v>
      </c>
      <c r="L19" s="0" t="n">
        <v>1</v>
      </c>
      <c r="M19" s="0" t="n">
        <v>1</v>
      </c>
      <c r="O19" s="3" t="s">
        <v>15</v>
      </c>
      <c r="P19" s="3"/>
      <c r="Q19" s="3"/>
    </row>
    <row r="20" customFormat="false" ht="15" hidden="false" customHeight="false" outlineLevel="0" collapsed="false">
      <c r="B20" s="1" t="s">
        <v>29</v>
      </c>
      <c r="C20" s="1" t="n">
        <v>18</v>
      </c>
      <c r="D20" s="0" t="n">
        <v>43</v>
      </c>
      <c r="E20" s="0" t="n">
        <v>21</v>
      </c>
      <c r="F20" s="0" t="n">
        <v>22</v>
      </c>
      <c r="H20" s="0" t="n">
        <v>2</v>
      </c>
      <c r="I20" s="0" t="n">
        <v>3</v>
      </c>
      <c r="J20" s="0" t="n">
        <v>3</v>
      </c>
      <c r="K20" s="0" t="n">
        <v>2</v>
      </c>
      <c r="L20" s="0" t="n">
        <v>1</v>
      </c>
      <c r="M20" s="0" t="n">
        <v>2</v>
      </c>
      <c r="O20" s="2"/>
      <c r="P20" s="2"/>
      <c r="Q20" s="2"/>
    </row>
    <row r="21" customFormat="false" ht="15" hidden="false" customHeight="false" outlineLevel="0" collapsed="false">
      <c r="B21" s="1" t="s">
        <v>30</v>
      </c>
      <c r="C21" s="1" t="n">
        <v>19</v>
      </c>
      <c r="D21" s="0" t="n">
        <v>43</v>
      </c>
      <c r="E21" s="0" t="n">
        <v>22</v>
      </c>
      <c r="F21" s="0" t="n">
        <v>21</v>
      </c>
      <c r="H21" s="0" t="n">
        <v>2</v>
      </c>
      <c r="I21" s="0" t="n">
        <v>3</v>
      </c>
      <c r="J21" s="0" t="n">
        <v>3</v>
      </c>
      <c r="K21" s="0" t="n">
        <v>2</v>
      </c>
      <c r="L21" s="0" t="n">
        <v>2</v>
      </c>
      <c r="M21" s="0" t="n">
        <v>1</v>
      </c>
      <c r="O21" s="3" t="s">
        <v>31</v>
      </c>
      <c r="P21" s="3"/>
      <c r="Q21" s="3"/>
    </row>
    <row r="22" customFormat="false" ht="15" hidden="false" customHeight="false" outlineLevel="0" collapsed="false">
      <c r="B22" s="1" t="s">
        <v>32</v>
      </c>
      <c r="C22" s="1" t="n">
        <v>22</v>
      </c>
      <c r="D22" s="0" t="n">
        <v>42</v>
      </c>
      <c r="E22" s="0" t="n">
        <v>21</v>
      </c>
      <c r="F22" s="0" t="n">
        <v>21</v>
      </c>
      <c r="H22" s="0" t="n">
        <v>2</v>
      </c>
      <c r="I22" s="0" t="n">
        <v>3</v>
      </c>
      <c r="J22" s="0" t="n">
        <v>3</v>
      </c>
      <c r="K22" s="0" t="n">
        <v>2</v>
      </c>
      <c r="L22" s="0" t="n">
        <v>1</v>
      </c>
      <c r="M22" s="0" t="n">
        <v>1</v>
      </c>
      <c r="O22" s="2"/>
      <c r="P22" s="2"/>
      <c r="Q22" s="2"/>
    </row>
    <row r="23" customFormat="false" ht="15" hidden="false" customHeight="false" outlineLevel="0" collapsed="false">
      <c r="B23" s="1" t="s">
        <v>33</v>
      </c>
      <c r="C23" s="1" t="n">
        <v>23</v>
      </c>
      <c r="D23" s="0" t="n">
        <v>43</v>
      </c>
      <c r="E23" s="0" t="n">
        <v>21</v>
      </c>
      <c r="F23" s="0" t="n">
        <v>22</v>
      </c>
      <c r="H23" s="0" t="n">
        <v>2</v>
      </c>
      <c r="I23" s="0" t="n">
        <v>3</v>
      </c>
      <c r="J23" s="0" t="n">
        <v>3</v>
      </c>
      <c r="K23" s="0" t="n">
        <v>2</v>
      </c>
      <c r="L23" s="0" t="n">
        <v>1</v>
      </c>
      <c r="M23" s="0" t="n">
        <v>2</v>
      </c>
      <c r="O23" s="3" t="s">
        <v>13</v>
      </c>
      <c r="P23" s="3"/>
      <c r="Q23" s="3"/>
    </row>
    <row r="24" customFormat="false" ht="15" hidden="false" customHeight="false" outlineLevel="0" collapsed="false">
      <c r="B24" s="1" t="s">
        <v>34</v>
      </c>
      <c r="C24" s="1" t="n">
        <v>24</v>
      </c>
      <c r="D24" s="0" t="n">
        <v>43</v>
      </c>
      <c r="E24" s="0" t="n">
        <v>21</v>
      </c>
      <c r="F24" s="0" t="n">
        <v>23</v>
      </c>
      <c r="H24" s="0" t="n">
        <v>2</v>
      </c>
      <c r="I24" s="0" t="n">
        <v>3</v>
      </c>
      <c r="J24" s="0" t="n">
        <v>3</v>
      </c>
      <c r="K24" s="0" t="n">
        <v>2</v>
      </c>
      <c r="L24" s="0" t="n">
        <v>1</v>
      </c>
      <c r="M24" s="0" t="n">
        <v>2</v>
      </c>
      <c r="O24" s="3" t="s">
        <v>13</v>
      </c>
      <c r="P24" s="3"/>
      <c r="Q24" s="3"/>
    </row>
    <row r="25" customFormat="false" ht="15" hidden="false" customHeight="false" outlineLevel="0" collapsed="false">
      <c r="B25" s="1" t="s">
        <v>35</v>
      </c>
      <c r="C25" s="1" t="n">
        <v>25</v>
      </c>
      <c r="D25" s="0" t="n">
        <v>42</v>
      </c>
      <c r="E25" s="0" t="n">
        <v>21</v>
      </c>
      <c r="F25" s="0" t="n">
        <v>21</v>
      </c>
      <c r="H25" s="0" t="n">
        <v>2</v>
      </c>
      <c r="I25" s="0" t="n">
        <v>3</v>
      </c>
      <c r="J25" s="0" t="n">
        <v>3</v>
      </c>
      <c r="K25" s="0" t="n">
        <v>2</v>
      </c>
      <c r="L25" s="0" t="n">
        <v>1</v>
      </c>
      <c r="M25" s="0" t="n">
        <v>1</v>
      </c>
      <c r="O25" s="3" t="s">
        <v>15</v>
      </c>
      <c r="P25" s="3"/>
      <c r="Q25" s="3"/>
    </row>
    <row r="26" customFormat="false" ht="15" hidden="false" customHeight="false" outlineLevel="0" collapsed="false">
      <c r="B26" s="1" t="s">
        <v>36</v>
      </c>
      <c r="C26" s="1" t="n">
        <v>26</v>
      </c>
      <c r="D26" s="0" t="n">
        <v>42</v>
      </c>
      <c r="G26" s="0" t="n">
        <v>42</v>
      </c>
      <c r="H26" s="0" t="n">
        <v>4</v>
      </c>
      <c r="I26" s="0" t="n">
        <v>4</v>
      </c>
      <c r="J26" s="0" t="n">
        <v>4</v>
      </c>
      <c r="K26" s="0" t="n">
        <v>4</v>
      </c>
      <c r="N26" s="0" t="n">
        <v>2</v>
      </c>
      <c r="O26" s="2"/>
      <c r="P26" s="2"/>
      <c r="Q26" s="2"/>
    </row>
    <row r="27" customFormat="false" ht="15" hidden="false" customHeight="false" outlineLevel="0" collapsed="false">
      <c r="B27" s="1" t="s">
        <v>37</v>
      </c>
      <c r="C27" s="1" t="n">
        <v>28</v>
      </c>
      <c r="D27" s="0" t="n">
        <v>42</v>
      </c>
      <c r="E27" s="0" t="n">
        <v>21</v>
      </c>
      <c r="F27" s="0" t="n">
        <v>21</v>
      </c>
      <c r="H27" s="0" t="n">
        <v>2</v>
      </c>
      <c r="I27" s="0" t="n">
        <v>3</v>
      </c>
      <c r="J27" s="0" t="n">
        <v>3</v>
      </c>
      <c r="K27" s="0" t="n">
        <v>2</v>
      </c>
      <c r="L27" s="0" t="n">
        <v>1</v>
      </c>
      <c r="M27" s="0" t="n">
        <v>1</v>
      </c>
      <c r="O27" s="3" t="s">
        <v>15</v>
      </c>
      <c r="P27" s="3"/>
      <c r="Q27" s="3"/>
    </row>
    <row r="28" customFormat="false" ht="15" hidden="false" customHeight="false" outlineLevel="0" collapsed="false">
      <c r="B28" s="1" t="s">
        <v>38</v>
      </c>
      <c r="C28" s="1" t="n">
        <v>29</v>
      </c>
      <c r="D28" s="0" t="n">
        <v>42</v>
      </c>
      <c r="E28" s="0" t="n">
        <v>21</v>
      </c>
      <c r="F28" s="0" t="n">
        <v>21</v>
      </c>
      <c r="H28" s="0" t="n">
        <v>2</v>
      </c>
      <c r="I28" s="0" t="n">
        <v>3</v>
      </c>
      <c r="J28" s="0" t="n">
        <v>3</v>
      </c>
      <c r="K28" s="0" t="n">
        <v>2</v>
      </c>
      <c r="L28" s="0" t="n">
        <v>1</v>
      </c>
      <c r="M28" s="0" t="n">
        <v>1</v>
      </c>
      <c r="O28" s="3" t="s">
        <v>15</v>
      </c>
      <c r="P28" s="3"/>
      <c r="Q28" s="3"/>
    </row>
    <row r="29" customFormat="false" ht="15" hidden="false" customHeight="false" outlineLevel="0" collapsed="false">
      <c r="B29" s="1" t="s">
        <v>39</v>
      </c>
      <c r="C29" s="1" t="n">
        <v>30</v>
      </c>
      <c r="D29" s="0" t="n">
        <v>42</v>
      </c>
      <c r="E29" s="0" t="n">
        <v>21</v>
      </c>
      <c r="F29" s="0" t="n">
        <v>21</v>
      </c>
      <c r="H29" s="0" t="n">
        <v>2</v>
      </c>
      <c r="I29" s="0" t="n">
        <v>3</v>
      </c>
      <c r="J29" s="0" t="n">
        <v>3</v>
      </c>
      <c r="K29" s="0" t="n">
        <v>2</v>
      </c>
      <c r="L29" s="0" t="n">
        <v>1</v>
      </c>
      <c r="M29" s="0" t="n">
        <v>1</v>
      </c>
      <c r="O29" s="3" t="s">
        <v>15</v>
      </c>
      <c r="P29" s="3"/>
      <c r="Q29" s="3"/>
    </row>
    <row r="30" customFormat="false" ht="15" hidden="false" customHeight="false" outlineLevel="0" collapsed="false">
      <c r="B30" s="1" t="s">
        <v>40</v>
      </c>
      <c r="C30" s="1" t="n">
        <v>32</v>
      </c>
      <c r="D30" s="0" t="n">
        <v>42</v>
      </c>
      <c r="G30" s="0" t="n">
        <v>42</v>
      </c>
      <c r="H30" s="0" t="n">
        <v>4</v>
      </c>
      <c r="I30" s="0" t="n">
        <v>4</v>
      </c>
      <c r="J30" s="0" t="n">
        <v>4</v>
      </c>
      <c r="K30" s="0" t="n">
        <v>4</v>
      </c>
      <c r="N30" s="0" t="n">
        <v>2</v>
      </c>
      <c r="O30" s="2"/>
      <c r="P30" s="2"/>
      <c r="Q30" s="2"/>
    </row>
    <row r="31" customFormat="false" ht="15" hidden="false" customHeight="false" outlineLevel="0" collapsed="false">
      <c r="B31" s="1" t="s">
        <v>41</v>
      </c>
      <c r="C31" s="1" t="n">
        <v>33</v>
      </c>
      <c r="D31" s="0" t="n">
        <v>43</v>
      </c>
      <c r="E31" s="0" t="n">
        <v>21</v>
      </c>
      <c r="F31" s="0" t="n">
        <v>22</v>
      </c>
      <c r="H31" s="0" t="n">
        <v>2</v>
      </c>
      <c r="I31" s="0" t="n">
        <v>3</v>
      </c>
      <c r="J31" s="0" t="n">
        <v>3</v>
      </c>
      <c r="K31" s="0" t="n">
        <v>2</v>
      </c>
      <c r="L31" s="0" t="n">
        <v>1</v>
      </c>
      <c r="M31" s="0" t="n">
        <v>2</v>
      </c>
      <c r="O31" s="2"/>
      <c r="P31" s="2"/>
      <c r="Q31" s="2"/>
    </row>
    <row r="32" customFormat="false" ht="15" hidden="false" customHeight="false" outlineLevel="0" collapsed="false">
      <c r="B32" s="1" t="s">
        <v>42</v>
      </c>
      <c r="C32" s="1" t="n">
        <v>34</v>
      </c>
      <c r="D32" s="0" t="n">
        <v>43</v>
      </c>
      <c r="E32" s="0" t="n">
        <v>21</v>
      </c>
      <c r="F32" s="0" t="n">
        <v>22</v>
      </c>
      <c r="H32" s="0" t="n">
        <v>2</v>
      </c>
      <c r="I32" s="0" t="n">
        <v>3</v>
      </c>
      <c r="J32" s="0" t="n">
        <v>3</v>
      </c>
      <c r="K32" s="0" t="n">
        <v>2</v>
      </c>
      <c r="L32" s="0" t="n">
        <v>1</v>
      </c>
      <c r="M32" s="0" t="n">
        <v>2</v>
      </c>
      <c r="O32" s="2"/>
      <c r="P32" s="2"/>
      <c r="Q32" s="2"/>
    </row>
    <row r="33" customFormat="false" ht="15" hidden="false" customHeight="false" outlineLevel="0" collapsed="false">
      <c r="B33" s="1" t="s">
        <v>43</v>
      </c>
      <c r="C33" s="1" t="n">
        <v>35</v>
      </c>
      <c r="D33" s="0" t="n">
        <v>42</v>
      </c>
      <c r="E33" s="0" t="n">
        <v>21</v>
      </c>
      <c r="F33" s="0" t="n">
        <v>21</v>
      </c>
      <c r="H33" s="0" t="n">
        <v>2</v>
      </c>
      <c r="I33" s="0" t="n">
        <v>3</v>
      </c>
      <c r="J33" s="0" t="n">
        <v>3</v>
      </c>
      <c r="K33" s="0" t="n">
        <v>2</v>
      </c>
      <c r="L33" s="0" t="n">
        <v>1</v>
      </c>
      <c r="M33" s="0" t="n">
        <v>1</v>
      </c>
      <c r="O33" s="3" t="s">
        <v>15</v>
      </c>
      <c r="P33" s="3"/>
      <c r="Q33" s="3"/>
    </row>
    <row r="34" customFormat="false" ht="15" hidden="false" customHeight="false" outlineLevel="0" collapsed="false">
      <c r="B34" s="1" t="s">
        <v>44</v>
      </c>
      <c r="C34" s="1" t="n">
        <v>36</v>
      </c>
      <c r="D34" s="0" t="n">
        <v>42</v>
      </c>
      <c r="G34" s="0" t="n">
        <v>42</v>
      </c>
      <c r="H34" s="0" t="n">
        <v>4</v>
      </c>
      <c r="I34" s="0" t="n">
        <v>4</v>
      </c>
      <c r="J34" s="0" t="n">
        <v>4</v>
      </c>
      <c r="K34" s="0" t="n">
        <v>4</v>
      </c>
      <c r="N34" s="0" t="n">
        <v>2</v>
      </c>
      <c r="O34" s="2"/>
      <c r="P34" s="2"/>
      <c r="Q34" s="2"/>
    </row>
    <row r="35" customFormat="false" ht="15" hidden="false" customHeight="false" outlineLevel="0" collapsed="false">
      <c r="B35" s="1" t="s">
        <v>45</v>
      </c>
      <c r="C35" s="1" t="n">
        <v>37</v>
      </c>
      <c r="D35" s="0" t="n">
        <v>43</v>
      </c>
      <c r="G35" s="0" t="n">
        <v>43</v>
      </c>
      <c r="H35" s="0" t="n">
        <v>4</v>
      </c>
      <c r="I35" s="0" t="n">
        <v>4</v>
      </c>
      <c r="J35" s="0" t="n">
        <v>4</v>
      </c>
      <c r="K35" s="0" t="n">
        <v>4</v>
      </c>
      <c r="N35" s="0" t="n">
        <v>3</v>
      </c>
      <c r="O35" s="2"/>
      <c r="P35" s="2"/>
      <c r="Q35" s="2"/>
    </row>
    <row r="36" customFormat="false" ht="15" hidden="false" customHeight="false" outlineLevel="0" collapsed="false">
      <c r="D36" s="0" t="n">
        <f aca="false">SUM(D5:D35)</f>
        <v>1316</v>
      </c>
      <c r="E36" s="0" t="n">
        <f aca="false">SUM(E5:E35)</f>
        <v>547</v>
      </c>
      <c r="F36" s="0" t="n">
        <f aca="false">SUM(F5:F35)</f>
        <v>559</v>
      </c>
      <c r="G36" s="0" t="n">
        <f aca="false">SUM(G5:G35)</f>
        <v>211</v>
      </c>
    </row>
  </sheetData>
  <mergeCells count="34">
    <mergeCell ref="B3:C3"/>
    <mergeCell ref="H3:K3"/>
    <mergeCell ref="L3:N3"/>
    <mergeCell ref="O5:Q5"/>
    <mergeCell ref="O6:Q6"/>
    <mergeCell ref="O7:Q7"/>
    <mergeCell ref="O8:Q8"/>
    <mergeCell ref="O9:Q9"/>
    <mergeCell ref="O10:Q10"/>
    <mergeCell ref="O11:Q11"/>
    <mergeCell ref="O12:Q12"/>
    <mergeCell ref="O13:Q13"/>
    <mergeCell ref="O14:Q14"/>
    <mergeCell ref="O15:Q15"/>
    <mergeCell ref="O16:Q16"/>
    <mergeCell ref="O17:Q17"/>
    <mergeCell ref="O18:Q18"/>
    <mergeCell ref="O19:Q19"/>
    <mergeCell ref="O20:Q20"/>
    <mergeCell ref="O21:Q21"/>
    <mergeCell ref="O22:Q22"/>
    <mergeCell ref="O23:Q23"/>
    <mergeCell ref="O24:Q24"/>
    <mergeCell ref="O25:Q25"/>
    <mergeCell ref="O26:Q26"/>
    <mergeCell ref="O27:Q27"/>
    <mergeCell ref="O28:Q28"/>
    <mergeCell ref="O29:Q29"/>
    <mergeCell ref="O30:Q30"/>
    <mergeCell ref="O31:Q31"/>
    <mergeCell ref="O32:Q32"/>
    <mergeCell ref="O33:Q33"/>
    <mergeCell ref="O34:Q34"/>
    <mergeCell ref="O35:Q3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S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5" zeroHeight="false" outlineLevelRow="0" outlineLevelCol="0"/>
  <cols>
    <col collapsed="false" customWidth="true" hidden="false" outlineLevel="0" max="1" min="1" style="0" width="10.53"/>
    <col collapsed="false" customWidth="true" hidden="false" outlineLevel="0" max="3" min="2" style="1" width="7.71"/>
    <col collapsed="false" customWidth="true" hidden="false" outlineLevel="0" max="16" min="4" style="0" width="7.71"/>
    <col collapsed="false" customWidth="true" hidden="false" outlineLevel="0" max="1025" min="17" style="0" width="10.53"/>
  </cols>
  <sheetData>
    <row r="3" customFormat="false" ht="15" hidden="false" customHeight="false" outlineLevel="0" collapsed="false">
      <c r="B3" s="2" t="s">
        <v>0</v>
      </c>
      <c r="C3" s="2"/>
      <c r="G3" s="2" t="s">
        <v>46</v>
      </c>
      <c r="H3" s="2"/>
      <c r="I3" s="2"/>
      <c r="J3" s="2"/>
      <c r="K3" s="2"/>
      <c r="L3" s="2"/>
      <c r="M3" s="2"/>
      <c r="N3" s="2"/>
      <c r="O3" s="2" t="s">
        <v>2</v>
      </c>
      <c r="P3" s="2"/>
    </row>
    <row r="4" customFormat="false" ht="15" hidden="false" customHeight="false" outlineLevel="0" collapsed="false">
      <c r="B4" s="1" t="s">
        <v>3</v>
      </c>
      <c r="C4" s="1" t="s">
        <v>4</v>
      </c>
      <c r="D4" s="1" t="s">
        <v>5</v>
      </c>
      <c r="E4" s="1" t="s">
        <v>47</v>
      </c>
      <c r="F4" s="1" t="s">
        <v>6</v>
      </c>
      <c r="G4" s="1" t="n">
        <v>1</v>
      </c>
      <c r="H4" s="1" t="n">
        <v>2</v>
      </c>
      <c r="I4" s="1" t="n">
        <v>3</v>
      </c>
      <c r="J4" s="1" t="n">
        <v>4</v>
      </c>
      <c r="K4" s="1" t="n">
        <v>5</v>
      </c>
      <c r="L4" s="1" t="n">
        <v>6</v>
      </c>
      <c r="M4" s="1" t="n">
        <v>7</v>
      </c>
      <c r="N4" s="1" t="n">
        <v>8</v>
      </c>
      <c r="O4" s="1" t="s">
        <v>48</v>
      </c>
      <c r="P4" s="1" t="s">
        <v>9</v>
      </c>
      <c r="Q4" s="3"/>
      <c r="R4" s="3"/>
      <c r="S4" s="3"/>
    </row>
    <row r="5" customFormat="false" ht="15" hidden="false" customHeight="false" outlineLevel="0" collapsed="false">
      <c r="B5" s="1" t="s">
        <v>49</v>
      </c>
      <c r="C5" s="1" t="n">
        <v>7</v>
      </c>
      <c r="D5" s="0" t="n">
        <v>26</v>
      </c>
      <c r="E5" s="0" t="n">
        <v>12</v>
      </c>
      <c r="F5" s="0" t="n">
        <v>14</v>
      </c>
      <c r="G5" s="0" t="n">
        <v>2</v>
      </c>
      <c r="H5" s="0" t="n">
        <v>2</v>
      </c>
      <c r="I5" s="0" t="n">
        <v>1</v>
      </c>
      <c r="J5" s="0" t="n">
        <v>1</v>
      </c>
      <c r="K5" s="0" t="n">
        <v>1</v>
      </c>
      <c r="L5" s="0" t="n">
        <v>1</v>
      </c>
      <c r="M5" s="0" t="n">
        <v>2</v>
      </c>
      <c r="N5" s="0" t="n">
        <v>2</v>
      </c>
      <c r="P5" s="0" t="n">
        <v>2</v>
      </c>
      <c r="Q5" s="3" t="s">
        <v>50</v>
      </c>
      <c r="R5" s="3"/>
      <c r="S5" s="3"/>
    </row>
    <row r="6" customFormat="false" ht="15" hidden="false" customHeight="false" outlineLevel="0" collapsed="false">
      <c r="B6" s="1" t="s">
        <v>51</v>
      </c>
      <c r="C6" s="1" t="n">
        <v>9</v>
      </c>
      <c r="D6" s="0" t="n">
        <v>28</v>
      </c>
      <c r="E6" s="0" t="n">
        <v>12</v>
      </c>
      <c r="F6" s="0" t="n">
        <v>16</v>
      </c>
      <c r="G6" s="0" t="n">
        <v>2</v>
      </c>
      <c r="H6" s="0" t="n">
        <v>2</v>
      </c>
      <c r="I6" s="0" t="n">
        <v>1</v>
      </c>
      <c r="J6" s="0" t="n">
        <v>1</v>
      </c>
      <c r="K6" s="0" t="n">
        <v>1</v>
      </c>
      <c r="L6" s="0" t="n">
        <v>1</v>
      </c>
      <c r="M6" s="0" t="n">
        <v>2</v>
      </c>
      <c r="N6" s="0" t="n">
        <v>2</v>
      </c>
      <c r="P6" s="0" t="n">
        <v>4</v>
      </c>
      <c r="Q6" s="3" t="s">
        <v>52</v>
      </c>
      <c r="R6" s="3"/>
      <c r="S6" s="3"/>
    </row>
    <row r="7" customFormat="false" ht="15" hidden="false" customHeight="false" outlineLevel="0" collapsed="false">
      <c r="B7" s="1" t="s">
        <v>53</v>
      </c>
      <c r="C7" s="1" t="n">
        <v>20</v>
      </c>
      <c r="D7" s="0" t="n">
        <v>26</v>
      </c>
      <c r="E7" s="0" t="n">
        <v>12</v>
      </c>
      <c r="F7" s="0" t="n">
        <v>14</v>
      </c>
      <c r="G7" s="0" t="n">
        <v>2</v>
      </c>
      <c r="H7" s="0" t="n">
        <v>2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2</v>
      </c>
      <c r="N7" s="0" t="n">
        <v>2</v>
      </c>
      <c r="P7" s="0" t="n">
        <v>2</v>
      </c>
      <c r="Q7" s="3" t="s">
        <v>50</v>
      </c>
      <c r="R7" s="3"/>
      <c r="S7" s="3"/>
    </row>
    <row r="8" customFormat="false" ht="15" hidden="false" customHeight="false" outlineLevel="0" collapsed="false">
      <c r="B8" s="1" t="s">
        <v>54</v>
      </c>
      <c r="C8" s="1" t="n">
        <v>21</v>
      </c>
      <c r="D8" s="0" t="n">
        <v>26</v>
      </c>
      <c r="E8" s="0" t="n">
        <v>12</v>
      </c>
      <c r="F8" s="0" t="n">
        <v>14</v>
      </c>
      <c r="G8" s="0" t="n">
        <v>2</v>
      </c>
      <c r="H8" s="0" t="n">
        <v>2</v>
      </c>
      <c r="I8" s="0" t="n">
        <v>1</v>
      </c>
      <c r="J8" s="0" t="n">
        <v>1</v>
      </c>
      <c r="K8" s="0" t="n">
        <v>1</v>
      </c>
      <c r="L8" s="0" t="n">
        <v>1</v>
      </c>
      <c r="M8" s="0" t="n">
        <v>2</v>
      </c>
      <c r="N8" s="0" t="n">
        <v>2</v>
      </c>
      <c r="P8" s="0" t="n">
        <v>2</v>
      </c>
      <c r="Q8" s="3" t="s">
        <v>50</v>
      </c>
      <c r="R8" s="3"/>
      <c r="S8" s="3"/>
    </row>
    <row r="9" customFormat="false" ht="15" hidden="false" customHeight="false" outlineLevel="0" collapsed="false">
      <c r="B9" s="1" t="s">
        <v>55</v>
      </c>
      <c r="C9" s="1" t="n">
        <v>27</v>
      </c>
      <c r="D9" s="0" t="n">
        <v>26</v>
      </c>
      <c r="E9" s="0" t="n">
        <v>12</v>
      </c>
      <c r="F9" s="0" t="n">
        <v>14</v>
      </c>
      <c r="G9" s="0" t="n">
        <v>2</v>
      </c>
      <c r="H9" s="0" t="n">
        <v>2</v>
      </c>
      <c r="I9" s="0" t="n">
        <v>1</v>
      </c>
      <c r="J9" s="0" t="n">
        <v>1</v>
      </c>
      <c r="K9" s="0" t="n">
        <v>1</v>
      </c>
      <c r="L9" s="0" t="n">
        <v>1</v>
      </c>
      <c r="M9" s="0" t="n">
        <v>2</v>
      </c>
      <c r="N9" s="0" t="n">
        <v>2</v>
      </c>
      <c r="P9" s="0" t="n">
        <v>2</v>
      </c>
      <c r="Q9" s="3" t="s">
        <v>50</v>
      </c>
      <c r="R9" s="3"/>
      <c r="S9" s="3"/>
    </row>
    <row r="10" customFormat="false" ht="15" hidden="false" customHeight="false" outlineLevel="0" collapsed="false">
      <c r="B10" s="1" t="s">
        <v>56</v>
      </c>
      <c r="C10" s="1" t="n">
        <v>31</v>
      </c>
      <c r="D10" s="0" t="n">
        <v>28</v>
      </c>
      <c r="E10" s="0" t="n">
        <v>12</v>
      </c>
      <c r="F10" s="0" t="n">
        <v>16</v>
      </c>
      <c r="G10" s="0" t="n">
        <v>2</v>
      </c>
      <c r="H10" s="0" t="n">
        <v>2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v>2</v>
      </c>
      <c r="N10" s="0" t="n">
        <v>2</v>
      </c>
      <c r="P10" s="0" t="n">
        <v>4</v>
      </c>
      <c r="Q10" s="3" t="s">
        <v>52</v>
      </c>
      <c r="R10" s="3"/>
      <c r="S10" s="3"/>
    </row>
    <row r="11" customFormat="false" ht="15" hidden="false" customHeight="false" outlineLevel="0" collapsed="false">
      <c r="D11" s="0" t="n">
        <f aca="false">SUM(D5:D10)</f>
        <v>160</v>
      </c>
      <c r="E11" s="0" t="n">
        <f aca="false">SUM(E5:E10)</f>
        <v>72</v>
      </c>
      <c r="F11" s="0" t="n">
        <f aca="false">SUM(F5:F10)</f>
        <v>88</v>
      </c>
    </row>
  </sheetData>
  <mergeCells count="10">
    <mergeCell ref="B3:C3"/>
    <mergeCell ref="G3:N3"/>
    <mergeCell ref="O3:P3"/>
    <mergeCell ref="Q4:S4"/>
    <mergeCell ref="Q5:S5"/>
    <mergeCell ref="Q6:S6"/>
    <mergeCell ref="Q7:S7"/>
    <mergeCell ref="Q8:S8"/>
    <mergeCell ref="Q9:S9"/>
    <mergeCell ref="Q10:S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F14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E23" activeCellId="0" sqref="E23"/>
    </sheetView>
  </sheetViews>
  <sheetFormatPr defaultRowHeight="15" zeroHeight="false" outlineLevelRow="0" outlineLevelCol="0"/>
  <cols>
    <col collapsed="false" customWidth="true" hidden="false" outlineLevel="0" max="1025" min="1" style="0" width="10.53"/>
  </cols>
  <sheetData>
    <row r="3" customFormat="false" ht="15" hidden="false" customHeight="false" outlineLevel="0" collapsed="false">
      <c r="A3" s="4"/>
      <c r="B3" s="5" t="s">
        <v>5</v>
      </c>
      <c r="C3" s="5" t="s">
        <v>57</v>
      </c>
      <c r="D3" s="5" t="s">
        <v>6</v>
      </c>
      <c r="E3" s="5" t="s">
        <v>7</v>
      </c>
      <c r="F3" s="5" t="s">
        <v>8</v>
      </c>
    </row>
    <row r="4" customFormat="false" ht="15" hidden="false" customHeight="false" outlineLevel="0" collapsed="false">
      <c r="A4" s="4" t="s">
        <v>58</v>
      </c>
      <c r="B4" s="4" t="n">
        <v>1316</v>
      </c>
      <c r="C4" s="4"/>
      <c r="D4" s="4" t="n">
        <v>547</v>
      </c>
      <c r="E4" s="4" t="n">
        <v>559</v>
      </c>
      <c r="F4" s="4" t="n">
        <v>211</v>
      </c>
    </row>
    <row r="5" customFormat="false" ht="15" hidden="false" customHeight="false" outlineLevel="0" collapsed="false">
      <c r="A5" s="4" t="s">
        <v>59</v>
      </c>
      <c r="B5" s="4" t="n">
        <v>160</v>
      </c>
      <c r="C5" s="4" t="n">
        <v>72</v>
      </c>
      <c r="D5" s="4" t="n">
        <v>88</v>
      </c>
      <c r="E5" s="4"/>
      <c r="F5" s="4"/>
    </row>
    <row r="6" customFormat="false" ht="15" hidden="false" customHeight="false" outlineLevel="0" collapsed="false">
      <c r="A6" s="4" t="s">
        <v>60</v>
      </c>
      <c r="B6" s="4" t="n">
        <f aca="false">SUM(B4:B5)</f>
        <v>1476</v>
      </c>
      <c r="C6" s="4" t="n">
        <f aca="false">SUM(C4:C5)</f>
        <v>72</v>
      </c>
      <c r="D6" s="4" t="n">
        <f aca="false">SUM(D4:D5)</f>
        <v>635</v>
      </c>
      <c r="E6" s="4" t="n">
        <f aca="false">SUM(E4:E5)</f>
        <v>559</v>
      </c>
      <c r="F6" s="4" t="n">
        <f aca="false">SUM(F4:F5)</f>
        <v>211</v>
      </c>
    </row>
    <row r="11" customFormat="false" ht="15" hidden="false" customHeight="false" outlineLevel="0" collapsed="false">
      <c r="A11" s="0" t="s">
        <v>61</v>
      </c>
      <c r="B11" s="0" t="n">
        <v>6</v>
      </c>
    </row>
    <row r="12" customFormat="false" ht="15" hidden="false" customHeight="false" outlineLevel="0" collapsed="false">
      <c r="A12" s="0" t="s">
        <v>62</v>
      </c>
      <c r="B12" s="0" t="n">
        <v>26</v>
      </c>
    </row>
    <row r="13" customFormat="false" ht="15" hidden="false" customHeight="false" outlineLevel="0" collapsed="false">
      <c r="A13" s="0" t="s">
        <v>11</v>
      </c>
      <c r="B13" s="0" t="n">
        <v>5</v>
      </c>
    </row>
    <row r="14" customFormat="false" ht="15" hidden="false" customHeight="false" outlineLevel="0" collapsed="false">
      <c r="B14" s="0" t="n">
        <f aca="false">SUM(B11:B13)</f>
        <v>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E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RowHeight="15" zeroHeight="false" outlineLevelRow="0" outlineLevelCol="0"/>
  <cols>
    <col collapsed="false" customWidth="true" hidden="false" outlineLevel="0" max="1" min="1" style="0" width="10.53"/>
    <col collapsed="false" customWidth="true" hidden="false" outlineLevel="0" max="2" min="2" style="0" width="6.71"/>
    <col collapsed="false" customWidth="false" hidden="false" outlineLevel="0" max="4" min="3" style="1" width="11.43"/>
    <col collapsed="false" customWidth="true" hidden="false" outlineLevel="0" max="5" min="5" style="1" width="22.15"/>
    <col collapsed="false" customWidth="true" hidden="false" outlineLevel="0" max="1025" min="6" style="0" width="10.53"/>
  </cols>
  <sheetData>
    <row r="3" customFormat="false" ht="15" hidden="false" customHeight="false" outlineLevel="0" collapsed="false">
      <c r="C3" s="1" t="s">
        <v>63</v>
      </c>
      <c r="D3" s="1" t="s">
        <v>64</v>
      </c>
    </row>
    <row r="4" customFormat="false" ht="15" hidden="false" customHeight="false" outlineLevel="0" collapsed="false">
      <c r="B4" s="6" t="s">
        <v>2</v>
      </c>
      <c r="C4" s="1" t="s">
        <v>65</v>
      </c>
      <c r="D4" s="7" t="s">
        <v>66</v>
      </c>
      <c r="E4" s="1" t="s">
        <v>67</v>
      </c>
    </row>
    <row r="5" customFormat="false" ht="15" hidden="false" customHeight="false" outlineLevel="0" collapsed="false">
      <c r="B5" s="6"/>
      <c r="C5" s="1" t="s">
        <v>65</v>
      </c>
      <c r="D5" s="7" t="s">
        <v>68</v>
      </c>
      <c r="E5" s="1" t="s">
        <v>69</v>
      </c>
    </row>
    <row r="6" customFormat="false" ht="15" hidden="false" customHeight="false" outlineLevel="0" collapsed="false">
      <c r="B6" s="6"/>
      <c r="C6" s="1" t="s">
        <v>65</v>
      </c>
      <c r="D6" s="7" t="s">
        <v>70</v>
      </c>
    </row>
    <row r="7" customFormat="false" ht="15" hidden="false" customHeight="false" outlineLevel="0" collapsed="false">
      <c r="B7" s="6"/>
      <c r="C7" s="1" t="s">
        <v>65</v>
      </c>
      <c r="D7" s="7" t="s">
        <v>71</v>
      </c>
    </row>
    <row r="8" customFormat="false" ht="15" hidden="false" customHeight="false" outlineLevel="0" collapsed="false">
      <c r="B8" s="6"/>
      <c r="C8" s="1" t="s">
        <v>65</v>
      </c>
      <c r="D8" s="7" t="s">
        <v>72</v>
      </c>
    </row>
    <row r="9" customFormat="false" ht="15" hidden="false" customHeight="false" outlineLevel="0" collapsed="false">
      <c r="B9" s="6"/>
      <c r="C9" s="1" t="s">
        <v>65</v>
      </c>
      <c r="D9" s="7" t="s">
        <v>73</v>
      </c>
    </row>
    <row r="10" customFormat="false" ht="15" hidden="false" customHeight="false" outlineLevel="0" collapsed="false">
      <c r="B10" s="6"/>
      <c r="C10" s="1" t="s">
        <v>65</v>
      </c>
      <c r="D10" s="7" t="s">
        <v>74</v>
      </c>
    </row>
    <row r="11" customFormat="false" ht="15" hidden="false" customHeight="false" outlineLevel="0" collapsed="false">
      <c r="B11" s="6"/>
      <c r="C11" s="1" t="s">
        <v>65</v>
      </c>
      <c r="D11" s="7" t="s">
        <v>75</v>
      </c>
      <c r="E11" s="1" t="s">
        <v>76</v>
      </c>
    </row>
    <row r="12" customFormat="false" ht="15" hidden="false" customHeight="false" outlineLevel="0" collapsed="false">
      <c r="B12" s="6"/>
      <c r="C12" s="1" t="s">
        <v>65</v>
      </c>
      <c r="D12" s="7" t="s">
        <v>77</v>
      </c>
      <c r="E12" s="1" t="s">
        <v>76</v>
      </c>
    </row>
    <row r="13" customFormat="false" ht="15" hidden="false" customHeight="false" outlineLevel="0" collapsed="false">
      <c r="B13" s="6"/>
      <c r="C13" s="1" t="s">
        <v>65</v>
      </c>
      <c r="D13" s="7" t="s">
        <v>78</v>
      </c>
      <c r="E13" s="1" t="s">
        <v>79</v>
      </c>
    </row>
    <row r="14" customFormat="false" ht="15" hidden="false" customHeight="false" outlineLevel="0" collapsed="false">
      <c r="B14" s="6"/>
      <c r="C14" s="1" t="s">
        <v>65</v>
      </c>
      <c r="D14" s="7" t="s">
        <v>80</v>
      </c>
      <c r="E14" s="1" t="s">
        <v>79</v>
      </c>
    </row>
    <row r="15" customFormat="false" ht="15" hidden="false" customHeight="false" outlineLevel="0" collapsed="false">
      <c r="B15" s="6"/>
      <c r="C15" s="1" t="s">
        <v>65</v>
      </c>
      <c r="D15" s="7" t="s">
        <v>81</v>
      </c>
      <c r="E15" s="1" t="s">
        <v>79</v>
      </c>
    </row>
    <row r="16" customFormat="false" ht="15" hidden="false" customHeight="false" outlineLevel="0" collapsed="false">
      <c r="B16" s="6"/>
      <c r="C16" s="1" t="s">
        <v>65</v>
      </c>
      <c r="D16" s="7" t="s">
        <v>82</v>
      </c>
      <c r="E16" s="1" t="s">
        <v>79</v>
      </c>
    </row>
    <row r="17" customFormat="false" ht="15" hidden="false" customHeight="false" outlineLevel="0" collapsed="false">
      <c r="B17" s="8"/>
    </row>
    <row r="18" customFormat="false" ht="15" hidden="false" customHeight="false" outlineLevel="0" collapsed="false">
      <c r="B18" s="6" t="s">
        <v>83</v>
      </c>
      <c r="C18" s="1" t="s">
        <v>65</v>
      </c>
      <c r="D18" s="1" t="n">
        <v>101</v>
      </c>
      <c r="E18" s="1" t="s">
        <v>84</v>
      </c>
    </row>
    <row r="19" customFormat="false" ht="15" hidden="false" customHeight="false" outlineLevel="0" collapsed="false">
      <c r="B19" s="6"/>
      <c r="C19" s="1" t="s">
        <v>65</v>
      </c>
      <c r="D19" s="1" t="n">
        <v>102</v>
      </c>
      <c r="E19" s="1" t="s">
        <v>85</v>
      </c>
    </row>
    <row r="20" customFormat="false" ht="15" hidden="false" customHeight="false" outlineLevel="0" collapsed="false">
      <c r="B20" s="6"/>
      <c r="C20" s="1" t="s">
        <v>65</v>
      </c>
      <c r="D20" s="1" t="n">
        <v>103</v>
      </c>
      <c r="E20" s="1" t="s">
        <v>85</v>
      </c>
    </row>
    <row r="21" customFormat="false" ht="15" hidden="false" customHeight="false" outlineLevel="0" collapsed="false">
      <c r="B21" s="6"/>
      <c r="C21" s="1" t="s">
        <v>65</v>
      </c>
      <c r="D21" s="1" t="n">
        <v>104</v>
      </c>
      <c r="E21" s="1" t="s">
        <v>86</v>
      </c>
    </row>
    <row r="22" customFormat="false" ht="15" hidden="false" customHeight="false" outlineLevel="0" collapsed="false">
      <c r="B22" s="6"/>
      <c r="C22" s="1" t="s">
        <v>65</v>
      </c>
      <c r="D22" s="1" t="n">
        <v>105</v>
      </c>
      <c r="E22" s="1" t="s">
        <v>86</v>
      </c>
    </row>
    <row r="23" customFormat="false" ht="15" hidden="false" customHeight="false" outlineLevel="0" collapsed="false">
      <c r="B23" s="6"/>
      <c r="C23" s="1" t="s">
        <v>65</v>
      </c>
      <c r="D23" s="1" t="n">
        <v>106</v>
      </c>
      <c r="E23" s="1" t="s">
        <v>86</v>
      </c>
    </row>
    <row r="24" customFormat="false" ht="15" hidden="false" customHeight="false" outlineLevel="0" collapsed="false">
      <c r="B24" s="6"/>
      <c r="C24" s="1" t="s">
        <v>65</v>
      </c>
      <c r="D24" s="1" t="n">
        <v>107</v>
      </c>
      <c r="E24" s="1" t="s">
        <v>86</v>
      </c>
    </row>
    <row r="25" customFormat="false" ht="15" hidden="false" customHeight="false" outlineLevel="0" collapsed="false">
      <c r="B25" s="6"/>
      <c r="C25" s="1" t="s">
        <v>65</v>
      </c>
      <c r="D25" s="1" t="n">
        <v>108</v>
      </c>
      <c r="E25" s="1" t="s">
        <v>87</v>
      </c>
    </row>
  </sheetData>
  <mergeCells count="2">
    <mergeCell ref="B4:B16"/>
    <mergeCell ref="B18:B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RowHeight="15" zeroHeight="false" outlineLevelRow="0" outlineLevelCol="0"/>
  <cols>
    <col collapsed="false" customWidth="true" hidden="false" outlineLevel="0" max="1025" min="1" style="0" width="10.53"/>
  </cols>
  <sheetData>
    <row r="2" customFormat="false" ht="15" hidden="false" customHeight="false" outlineLevel="0" collapsed="false">
      <c r="B2" s="2" t="s">
        <v>88</v>
      </c>
      <c r="C2" s="2"/>
      <c r="D2" s="2"/>
      <c r="E2" s="2"/>
      <c r="F2" s="2"/>
    </row>
    <row r="4" customFormat="false" ht="15" hidden="false" customHeight="false" outlineLevel="0" collapsed="false">
      <c r="A4" s="4"/>
      <c r="B4" s="5" t="s">
        <v>5</v>
      </c>
      <c r="C4" s="5" t="s">
        <v>57</v>
      </c>
      <c r="D4" s="5" t="s">
        <v>6</v>
      </c>
      <c r="E4" s="5" t="s">
        <v>7</v>
      </c>
      <c r="F4" s="5" t="s">
        <v>8</v>
      </c>
    </row>
    <row r="5" customFormat="false" ht="15" hidden="false" customHeight="false" outlineLevel="0" collapsed="false">
      <c r="A5" s="4" t="s">
        <v>58</v>
      </c>
      <c r="B5" s="4" t="n">
        <v>1316</v>
      </c>
      <c r="C5" s="4"/>
      <c r="D5" s="4" t="n">
        <v>547</v>
      </c>
      <c r="E5" s="4" t="n">
        <v>559</v>
      </c>
      <c r="F5" s="4" t="n">
        <v>211</v>
      </c>
    </row>
    <row r="6" customFormat="false" ht="15" hidden="false" customHeight="false" outlineLevel="0" collapsed="false">
      <c r="A6" s="4" t="s">
        <v>59</v>
      </c>
      <c r="B6" s="4" t="n">
        <v>160</v>
      </c>
      <c r="C6" s="4" t="n">
        <v>72</v>
      </c>
      <c r="D6" s="4" t="n">
        <v>88</v>
      </c>
      <c r="E6" s="4"/>
      <c r="F6" s="4"/>
    </row>
    <row r="7" customFormat="false" ht="15" hidden="false" customHeight="false" outlineLevel="0" collapsed="false">
      <c r="A7" s="4" t="s">
        <v>60</v>
      </c>
      <c r="B7" s="4" t="n">
        <f aca="false">SUM(B5:B6)</f>
        <v>1476</v>
      </c>
      <c r="C7" s="4" t="n">
        <f aca="false">SUM(C5:C6)</f>
        <v>72</v>
      </c>
      <c r="D7" s="4" t="n">
        <f aca="false">SUM(D5:D6)</f>
        <v>635</v>
      </c>
      <c r="E7" s="4" t="n">
        <f aca="false">SUM(E5:E6)</f>
        <v>559</v>
      </c>
      <c r="F7" s="4" t="n">
        <f aca="false">SUM(F5:F6)</f>
        <v>211</v>
      </c>
    </row>
    <row r="9" customFormat="false" ht="15" hidden="false" customHeight="false" outlineLevel="0" collapsed="false">
      <c r="B9" s="9" t="s">
        <v>89</v>
      </c>
      <c r="C9" s="4" t="n">
        <v>80</v>
      </c>
      <c r="D9" s="4" t="n">
        <v>120</v>
      </c>
      <c r="E9" s="4" t="n">
        <v>160</v>
      </c>
      <c r="F9" s="4" t="n">
        <v>200</v>
      </c>
    </row>
    <row r="11" customFormat="false" ht="15" hidden="false" customHeight="false" outlineLevel="0" collapsed="false">
      <c r="B11" s="9" t="s">
        <v>90</v>
      </c>
      <c r="C11" s="4" t="n">
        <f aca="false">C9*C7</f>
        <v>5760</v>
      </c>
      <c r="D11" s="4" t="n">
        <f aca="false">D9*D7</f>
        <v>76200</v>
      </c>
      <c r="E11" s="4" t="n">
        <f aca="false">E9*E7</f>
        <v>89440</v>
      </c>
      <c r="F11" s="4" t="n">
        <f aca="false">F9*F7</f>
        <v>42200</v>
      </c>
      <c r="G11" s="0" t="n">
        <f aca="false">SUM(C11:F11)</f>
        <v>213600</v>
      </c>
    </row>
    <row r="13" customFormat="false" ht="15" hidden="false" customHeight="false" outlineLevel="0" collapsed="false">
      <c r="G13" s="0" t="n">
        <f aca="false">12*G11</f>
        <v>2563200</v>
      </c>
    </row>
  </sheetData>
  <mergeCells count="1">
    <mergeCell ref="B2:F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R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0" width="7.85"/>
    <col collapsed="false" customWidth="true" hidden="false" outlineLevel="0" max="2" min="2" style="0" width="37.49"/>
    <col collapsed="false" customWidth="true" hidden="false" outlineLevel="0" max="3" min="3" style="1" width="10.28"/>
    <col collapsed="false" customWidth="true" hidden="false" outlineLevel="0" max="4" min="4" style="1" width="20.06"/>
    <col collapsed="false" customWidth="true" hidden="false" outlineLevel="0" max="5" min="5" style="1" width="25.91"/>
    <col collapsed="false" customWidth="true" hidden="false" outlineLevel="0" max="6" min="6" style="1" width="11.57"/>
    <col collapsed="false" customWidth="true" hidden="false" outlineLevel="0" max="7" min="7" style="1" width="6.85"/>
    <col collapsed="false" customWidth="true" hidden="false" outlineLevel="0" max="8" min="8" style="0" width="13.57"/>
    <col collapsed="false" customWidth="true" hidden="false" outlineLevel="0" max="9" min="9" style="0" width="4.28"/>
    <col collapsed="false" customWidth="true" hidden="false" outlineLevel="0" max="10" min="10" style="0" width="9.14"/>
    <col collapsed="false" customWidth="true" hidden="false" outlineLevel="0" max="11" min="11" style="0" width="14.14"/>
    <col collapsed="false" customWidth="true" hidden="false" outlineLevel="0" max="12" min="12" style="0" width="19.4"/>
    <col collapsed="false" customWidth="true" hidden="false" outlineLevel="0" max="13" min="13" style="0" width="12.85"/>
    <col collapsed="false" customWidth="true" hidden="false" outlineLevel="0" max="14" min="14" style="0" width="23.92"/>
    <col collapsed="false" customWidth="true" hidden="false" outlineLevel="0" max="15" min="15" style="10" width="9.14"/>
    <col collapsed="false" customWidth="true" hidden="false" outlineLevel="0" max="16" min="16" style="10" width="10.57"/>
    <col collapsed="false" customWidth="true" hidden="false" outlineLevel="0" max="17" min="17" style="0" width="7.71"/>
    <col collapsed="false" customWidth="true" hidden="false" outlineLevel="0" max="18" min="18" style="0" width="8"/>
    <col collapsed="false" customWidth="true" hidden="false" outlineLevel="0" max="1025" min="19" style="0" width="10.53"/>
  </cols>
  <sheetData>
    <row r="4" customFormat="false" ht="13.8" hidden="false" customHeight="false" outlineLevel="0" collapsed="false">
      <c r="A4" s="11"/>
      <c r="B4" s="4"/>
      <c r="C4" s="5" t="s">
        <v>91</v>
      </c>
      <c r="D4" s="5" t="s">
        <v>92</v>
      </c>
      <c r="E4" s="5" t="s">
        <v>93</v>
      </c>
      <c r="F4" s="5" t="s">
        <v>94</v>
      </c>
      <c r="G4" s="12"/>
    </row>
    <row r="5" customFormat="false" ht="15" hidden="false" customHeight="false" outlineLevel="0" collapsed="false">
      <c r="B5" s="4" t="s">
        <v>58</v>
      </c>
      <c r="C5" s="13"/>
      <c r="D5" s="13" t="n">
        <v>1890</v>
      </c>
      <c r="E5" s="13" t="n">
        <v>2300</v>
      </c>
      <c r="F5" s="13" t="n">
        <v>2860</v>
      </c>
      <c r="G5" s="14"/>
    </row>
    <row r="6" customFormat="false" ht="15" hidden="false" customHeight="false" outlineLevel="0" collapsed="false">
      <c r="B6" s="4" t="s">
        <v>59</v>
      </c>
      <c r="C6" s="13" t="n">
        <v>1265</v>
      </c>
      <c r="D6" s="13" t="n">
        <v>1600</v>
      </c>
      <c r="E6" s="13"/>
      <c r="F6" s="13"/>
      <c r="G6" s="14"/>
    </row>
    <row r="7" customFormat="false" ht="15" hidden="false" customHeight="false" outlineLevel="0" collapsed="false">
      <c r="B7" s="15"/>
      <c r="C7" s="16"/>
      <c r="D7" s="16"/>
      <c r="E7" s="16"/>
      <c r="F7" s="16"/>
      <c r="G7" s="17"/>
      <c r="L7" s="2" t="s">
        <v>95</v>
      </c>
      <c r="M7" s="2"/>
      <c r="N7" s="2"/>
      <c r="O7" s="18" t="s">
        <v>96</v>
      </c>
      <c r="P7" s="18"/>
      <c r="Q7" s="2" t="s">
        <v>97</v>
      </c>
      <c r="R7" s="2"/>
    </row>
    <row r="8" customFormat="false" ht="15" hidden="false" customHeight="false" outlineLevel="0" collapsed="false">
      <c r="K8" s="19" t="n">
        <v>1</v>
      </c>
      <c r="L8" s="1" t="s">
        <v>98</v>
      </c>
      <c r="M8" s="1" t="s">
        <v>99</v>
      </c>
      <c r="N8" s="1" t="s">
        <v>100</v>
      </c>
      <c r="O8" s="20" t="s">
        <v>101</v>
      </c>
      <c r="P8" s="20" t="s">
        <v>102</v>
      </c>
      <c r="Q8" s="1" t="s">
        <v>103</v>
      </c>
      <c r="R8" s="1" t="s">
        <v>104</v>
      </c>
    </row>
    <row r="9" customFormat="false" ht="15" hidden="false" customHeight="false" outlineLevel="0" collapsed="false">
      <c r="J9" s="0" t="s">
        <v>105</v>
      </c>
      <c r="K9" s="21" t="n">
        <v>3154870</v>
      </c>
      <c r="L9" s="22" t="n">
        <v>2143087</v>
      </c>
      <c r="M9" s="22" t="n">
        <v>316484</v>
      </c>
      <c r="N9" s="22" t="n">
        <v>2459571</v>
      </c>
      <c r="O9" s="20" t="n">
        <f aca="false">(L9/K9)*100</f>
        <v>67.9294867934337</v>
      </c>
      <c r="P9" s="20" t="n">
        <f aca="false">(N9/K9)*100</f>
        <v>77.9610887294881</v>
      </c>
      <c r="Q9" s="20" t="n">
        <f aca="false">100-O9</f>
        <v>32.0705132065663</v>
      </c>
      <c r="R9" s="20" t="n">
        <f aca="false">100-P9</f>
        <v>22.0389112705119</v>
      </c>
    </row>
    <row r="10" customFormat="false" ht="15" hidden="false" customHeight="false" outlineLevel="0" collapsed="false">
      <c r="A10" s="4"/>
      <c r="B10" s="5" t="s">
        <v>5</v>
      </c>
      <c r="C10" s="5" t="s">
        <v>57</v>
      </c>
      <c r="D10" s="5" t="s">
        <v>6</v>
      </c>
      <c r="E10" s="5" t="s">
        <v>7</v>
      </c>
      <c r="F10" s="5" t="s">
        <v>8</v>
      </c>
      <c r="J10" s="0" t="s">
        <v>106</v>
      </c>
      <c r="K10" s="21" t="n">
        <v>3154870</v>
      </c>
      <c r="L10" s="22" t="n">
        <v>2282495</v>
      </c>
      <c r="M10" s="22" t="n">
        <v>249340</v>
      </c>
      <c r="N10" s="22" t="n">
        <v>2531835</v>
      </c>
      <c r="O10" s="20" t="n">
        <f aca="false">(L10/K10)*100</f>
        <v>72.3483059523847</v>
      </c>
      <c r="P10" s="20" t="n">
        <f aca="false">(N10/K10)*100</f>
        <v>80.2516426984313</v>
      </c>
      <c r="Q10" s="20" t="n">
        <f aca="false">100-O10</f>
        <v>27.6516940476153</v>
      </c>
      <c r="R10" s="20" t="n">
        <f aca="false">100-P10</f>
        <v>19.7483573015687</v>
      </c>
    </row>
    <row r="11" customFormat="false" ht="15" hidden="false" customHeight="false" outlineLevel="0" collapsed="false">
      <c r="A11" s="4" t="s">
        <v>58</v>
      </c>
      <c r="B11" s="4" t="n">
        <v>1316</v>
      </c>
      <c r="C11" s="4"/>
      <c r="D11" s="4" t="n">
        <v>547</v>
      </c>
      <c r="E11" s="4" t="n">
        <v>559</v>
      </c>
      <c r="F11" s="4" t="n">
        <v>211</v>
      </c>
      <c r="J11" s="0" t="s">
        <v>107</v>
      </c>
      <c r="K11" s="21" t="n">
        <v>3154870</v>
      </c>
      <c r="L11" s="22" t="n">
        <v>2302849</v>
      </c>
      <c r="M11" s="22" t="n">
        <v>262130</v>
      </c>
      <c r="N11" s="22" t="n">
        <v>2564979</v>
      </c>
      <c r="O11" s="20" t="n">
        <f aca="false">(L11/K11)*100</f>
        <v>72.9934672427073</v>
      </c>
      <c r="P11" s="20" t="n">
        <f aca="false">(N11/K11)*100</f>
        <v>81.3022089658211</v>
      </c>
      <c r="Q11" s="20" t="n">
        <f aca="false">100-O11</f>
        <v>27.0065327572927</v>
      </c>
      <c r="R11" s="20" t="n">
        <f aca="false">100-P11</f>
        <v>18.6977910341789</v>
      </c>
    </row>
    <row r="12" customFormat="false" ht="15" hidden="false" customHeight="false" outlineLevel="0" collapsed="false">
      <c r="A12" s="4" t="s">
        <v>59</v>
      </c>
      <c r="B12" s="4" t="n">
        <v>160</v>
      </c>
      <c r="C12" s="4" t="n">
        <v>72</v>
      </c>
      <c r="D12" s="4" t="n">
        <v>88</v>
      </c>
      <c r="E12" s="4"/>
      <c r="F12" s="4"/>
      <c r="J12" s="0" t="s">
        <v>108</v>
      </c>
      <c r="K12" s="21" t="n">
        <v>3154870</v>
      </c>
      <c r="L12" s="22" t="n">
        <v>2505425</v>
      </c>
      <c r="M12" s="22" t="n">
        <v>249648</v>
      </c>
      <c r="N12" s="22" t="n">
        <v>2755073</v>
      </c>
      <c r="O12" s="20" t="n">
        <f aca="false">(L12/K12)*100</f>
        <v>79.4145242117742</v>
      </c>
      <c r="P12" s="20" t="n">
        <f aca="false">(N12/K12)*100</f>
        <v>87.3276236421786</v>
      </c>
      <c r="Q12" s="20" t="n">
        <f aca="false">100-O12</f>
        <v>20.5854757882258</v>
      </c>
      <c r="R12" s="20" t="n">
        <f aca="false">100-P12</f>
        <v>12.6723763578214</v>
      </c>
    </row>
    <row r="13" customFormat="false" ht="15" hidden="false" customHeight="false" outlineLevel="0" collapsed="false">
      <c r="A13" s="4" t="s">
        <v>60</v>
      </c>
      <c r="B13" s="4" t="n">
        <f aca="false">SUM(B11:B12)</f>
        <v>1476</v>
      </c>
      <c r="C13" s="4" t="n">
        <f aca="false">SUM(C11:C12)</f>
        <v>72</v>
      </c>
      <c r="D13" s="4" t="n">
        <f aca="false">SUM(D11:D12)</f>
        <v>635</v>
      </c>
      <c r="E13" s="4" t="n">
        <f aca="false">SUM(E11:E12)</f>
        <v>559</v>
      </c>
      <c r="F13" s="4" t="n">
        <f aca="false">SUM(F11:F12)</f>
        <v>211</v>
      </c>
      <c r="J13" s="0" t="s">
        <v>109</v>
      </c>
      <c r="K13" s="21" t="n">
        <v>3154870</v>
      </c>
      <c r="L13" s="22" t="n">
        <v>2404143</v>
      </c>
      <c r="M13" s="22" t="n">
        <v>248075</v>
      </c>
      <c r="N13" s="22" t="n">
        <v>2652218</v>
      </c>
      <c r="O13" s="20" t="n">
        <f aca="false">(L13/K13)*100</f>
        <v>76.2041859094036</v>
      </c>
      <c r="P13" s="20" t="n">
        <f aca="false">(N13/K13)*100</f>
        <v>84.0674259161233</v>
      </c>
      <c r="Q13" s="20" t="n">
        <f aca="false">100-O13</f>
        <v>23.7958140905965</v>
      </c>
      <c r="R13" s="20" t="n">
        <f aca="false">100-P13</f>
        <v>15.9325740838767</v>
      </c>
    </row>
    <row r="14" customFormat="false" ht="15" hidden="false" customHeight="false" outlineLevel="0" collapsed="false">
      <c r="J14" s="0" t="s">
        <v>110</v>
      </c>
      <c r="K14" s="21" t="n">
        <v>3154870</v>
      </c>
      <c r="L14" s="22" t="n">
        <v>2590515</v>
      </c>
      <c r="M14" s="22" t="n">
        <v>281896</v>
      </c>
      <c r="N14" s="22" t="n">
        <v>2872411</v>
      </c>
      <c r="O14" s="20" t="n">
        <f aca="false">(L14/K14)*100</f>
        <v>82.1116242507615</v>
      </c>
      <c r="P14" s="20" t="n">
        <f aca="false">(N14/K14)*100</f>
        <v>91.046889412242</v>
      </c>
      <c r="Q14" s="20" t="n">
        <f aca="false">100-O14</f>
        <v>17.8883757492385</v>
      </c>
      <c r="R14" s="20" t="n">
        <f aca="false">100-P14</f>
        <v>8.95311058775798</v>
      </c>
    </row>
    <row r="15" customFormat="false" ht="15" hidden="false" customHeight="false" outlineLevel="0" collapsed="false">
      <c r="O15" s="20"/>
      <c r="P15" s="20"/>
      <c r="Q15" s="20"/>
      <c r="R15" s="20"/>
    </row>
    <row r="16" customFormat="false" ht="15" hidden="false" customHeight="false" outlineLevel="0" collapsed="false">
      <c r="C16" s="5" t="s">
        <v>91</v>
      </c>
      <c r="D16" s="5" t="s">
        <v>92</v>
      </c>
      <c r="E16" s="5" t="s">
        <v>93</v>
      </c>
      <c r="F16" s="5" t="s">
        <v>94</v>
      </c>
      <c r="K16" s="21" t="n">
        <f aca="false">SUM(K9:K15)</f>
        <v>18929220</v>
      </c>
      <c r="L16" s="21" t="n">
        <f aca="false">SUM(L9:L15)</f>
        <v>14228514</v>
      </c>
      <c r="M16" s="21" t="n">
        <f aca="false">SUM(M9:M15)</f>
        <v>1607573</v>
      </c>
      <c r="N16" s="21" t="n">
        <f aca="false">SUM(N9:N15)</f>
        <v>15836087</v>
      </c>
      <c r="O16" s="20" t="n">
        <f aca="false">(L16/K16)*100</f>
        <v>75.1669323934108</v>
      </c>
      <c r="P16" s="20" t="n">
        <f aca="false">(N16/K16)*100</f>
        <v>83.6594798940474</v>
      </c>
      <c r="Q16" s="20" t="n">
        <f aca="false">100-O16</f>
        <v>24.8330676065892</v>
      </c>
      <c r="R16" s="20" t="n">
        <f aca="false">100-P16</f>
        <v>16.3405201059526</v>
      </c>
    </row>
    <row r="17" customFormat="false" ht="15" hidden="false" customHeight="false" outlineLevel="0" collapsed="false">
      <c r="B17" s="4" t="s">
        <v>58</v>
      </c>
      <c r="C17" s="13"/>
      <c r="D17" s="13" t="n">
        <f aca="false">D11*D5</f>
        <v>1033830</v>
      </c>
      <c r="E17" s="13" t="n">
        <f aca="false">E5*E11</f>
        <v>1285700</v>
      </c>
      <c r="F17" s="13" t="n">
        <f aca="false">F5*F11</f>
        <v>603460</v>
      </c>
    </row>
    <row r="18" customFormat="false" ht="15" hidden="false" customHeight="false" outlineLevel="0" collapsed="false">
      <c r="B18" s="4" t="s">
        <v>59</v>
      </c>
      <c r="C18" s="13" t="n">
        <f aca="false">C6*C12</f>
        <v>91080</v>
      </c>
      <c r="D18" s="13" t="n">
        <f aca="false">D6*D12</f>
        <v>140800</v>
      </c>
      <c r="E18" s="13"/>
      <c r="F18" s="13"/>
    </row>
    <row r="19" customFormat="false" ht="15" hidden="false" customHeight="false" outlineLevel="0" collapsed="false">
      <c r="B19" s="4" t="s">
        <v>60</v>
      </c>
      <c r="C19" s="13" t="n">
        <f aca="false">SUM(C17:C18)</f>
        <v>91080</v>
      </c>
      <c r="D19" s="13" t="n">
        <f aca="false">SUM(D17:D18)</f>
        <v>1174630</v>
      </c>
      <c r="E19" s="13" t="n">
        <f aca="false">SUM(E17:E18)</f>
        <v>1285700</v>
      </c>
      <c r="F19" s="13" t="n">
        <f aca="false">SUM(F17:F18)</f>
        <v>603460</v>
      </c>
      <c r="G19" s="1" t="s">
        <v>111</v>
      </c>
      <c r="H19" s="21" t="n">
        <v>3154870</v>
      </c>
    </row>
    <row r="21" customFormat="false" ht="15" hidden="false" customHeight="false" outlineLevel="0" collapsed="false">
      <c r="G21" s="1" t="s">
        <v>112</v>
      </c>
      <c r="H21" s="21" t="n">
        <f aca="false">H19*12</f>
        <v>37858440</v>
      </c>
    </row>
    <row r="22" customFormat="false" ht="13.8" hidden="false" customHeight="false" outlineLevel="0" collapsed="false">
      <c r="A22" s="0" t="s">
        <v>113</v>
      </c>
      <c r="B22" s="0" t="s">
        <v>114</v>
      </c>
      <c r="C22" s="0" t="s">
        <v>115</v>
      </c>
      <c r="D22" s="0" t="s">
        <v>116</v>
      </c>
      <c r="E22" s="0" t="s">
        <v>117</v>
      </c>
    </row>
    <row r="23" customFormat="false" ht="13.8" hidden="false" customHeight="false" outlineLevel="0" collapsed="false">
      <c r="A23" s="0" t="n">
        <v>1</v>
      </c>
      <c r="B23" s="0" t="s">
        <v>118</v>
      </c>
      <c r="C23" s="0" t="n">
        <v>1</v>
      </c>
      <c r="D23" s="0" t="n">
        <v>1</v>
      </c>
      <c r="E23" s="0" t="n">
        <v>1</v>
      </c>
    </row>
    <row r="24" customFormat="false" ht="13.8" hidden="false" customHeight="false" outlineLevel="0" collapsed="false">
      <c r="A24" s="0" t="n">
        <v>2</v>
      </c>
      <c r="B24" s="0" t="s">
        <v>119</v>
      </c>
      <c r="C24" s="0" t="n">
        <v>2</v>
      </c>
      <c r="D24" s="0" t="n">
        <v>1</v>
      </c>
      <c r="E24" s="0" t="n">
        <v>1</v>
      </c>
    </row>
    <row r="25" customFormat="false" ht="13.8" hidden="false" customHeight="false" outlineLevel="0" collapsed="false">
      <c r="A25" s="0" t="n">
        <v>3</v>
      </c>
      <c r="B25" s="0" t="s">
        <v>120</v>
      </c>
      <c r="C25" s="0" t="n">
        <v>3</v>
      </c>
      <c r="D25" s="0" t="n">
        <v>1</v>
      </c>
      <c r="E25" s="0" t="n">
        <v>1</v>
      </c>
    </row>
    <row r="26" customFormat="false" ht="13.8" hidden="false" customHeight="false" outlineLevel="0" collapsed="false">
      <c r="A26" s="0" t="n">
        <v>4</v>
      </c>
      <c r="B26" s="0" t="s">
        <v>121</v>
      </c>
      <c r="C26" s="0" t="n">
        <v>4</v>
      </c>
      <c r="D26" s="0" t="n">
        <v>1</v>
      </c>
      <c r="E26" s="0" t="n">
        <v>1</v>
      </c>
    </row>
    <row r="27" customFormat="false" ht="13.8" hidden="false" customHeight="false" outlineLevel="0" collapsed="false">
      <c r="A27" s="0" t="n">
        <v>5</v>
      </c>
      <c r="B27" s="0" t="s">
        <v>122</v>
      </c>
      <c r="C27" s="0" t="n">
        <v>1</v>
      </c>
      <c r="D27" s="0" t="n">
        <v>1</v>
      </c>
      <c r="E27" s="0" t="n">
        <v>1</v>
      </c>
    </row>
    <row r="28" customFormat="false" ht="13.8" hidden="false" customHeight="false" outlineLevel="0" collapsed="false">
      <c r="A28" s="0" t="n">
        <v>6</v>
      </c>
      <c r="B28" s="0" t="s">
        <v>123</v>
      </c>
      <c r="C28" s="0" t="n">
        <v>2</v>
      </c>
      <c r="D28" s="0" t="n">
        <v>1</v>
      </c>
      <c r="E28" s="0" t="n">
        <v>1</v>
      </c>
    </row>
    <row r="29" customFormat="false" ht="13.8" hidden="false" customHeight="false" outlineLevel="0" collapsed="false">
      <c r="A29" s="0" t="n">
        <v>7</v>
      </c>
      <c r="B29" s="0" t="s">
        <v>124</v>
      </c>
      <c r="C29" s="0" t="n">
        <v>3</v>
      </c>
      <c r="D29" s="0" t="n">
        <v>1</v>
      </c>
      <c r="E29" s="0" t="n">
        <v>1</v>
      </c>
    </row>
    <row r="30" customFormat="false" ht="13.8" hidden="false" customHeight="false" outlineLevel="0" collapsed="false">
      <c r="A30" s="0" t="n">
        <v>8</v>
      </c>
      <c r="B30" s="0" t="s">
        <v>125</v>
      </c>
      <c r="C30" s="0" t="n">
        <v>4</v>
      </c>
      <c r="D30" s="0" t="n">
        <v>1</v>
      </c>
      <c r="E30" s="0" t="n">
        <v>1</v>
      </c>
    </row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</sheetData>
  <mergeCells count="3">
    <mergeCell ref="L7:N7"/>
    <mergeCell ref="O7:P7"/>
    <mergeCell ref="Q7:R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R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0" activeCellId="0" sqref="K20"/>
    </sheetView>
  </sheetViews>
  <sheetFormatPr defaultRowHeight="15" zeroHeight="false" outlineLevelRow="0" outlineLevelCol="0"/>
  <cols>
    <col collapsed="false" customWidth="true" hidden="false" outlineLevel="0" max="1" min="1" style="0" width="3"/>
    <col collapsed="false" customWidth="true" hidden="false" outlineLevel="0" max="2" min="2" style="0" width="12.14"/>
    <col collapsed="false" customWidth="true" hidden="false" outlineLevel="0" max="3" min="3" style="21" width="13.14"/>
    <col collapsed="false" customWidth="true" hidden="false" outlineLevel="0" max="4" min="4" style="0" width="5.28"/>
    <col collapsed="false" customWidth="true" hidden="false" outlineLevel="0" max="10" min="5" style="0" width="10.53"/>
    <col collapsed="false" customWidth="true" hidden="false" outlineLevel="0" max="11" min="11" style="0" width="8.57"/>
    <col collapsed="false" customWidth="true" hidden="false" outlineLevel="0" max="12" min="12" style="0" width="5.85"/>
    <col collapsed="false" customWidth="true" hidden="false" outlineLevel="0" max="1025" min="13" style="0" width="10.53"/>
  </cols>
  <sheetData>
    <row r="4" customFormat="false" ht="15" hidden="false" customHeight="false" outlineLevel="0" collapsed="false">
      <c r="B4" s="0" t="s">
        <v>126</v>
      </c>
      <c r="C4" s="21" t="n">
        <v>1000000</v>
      </c>
      <c r="E4" s="4"/>
      <c r="F4" s="5" t="s">
        <v>5</v>
      </c>
      <c r="G4" s="5" t="s">
        <v>57</v>
      </c>
      <c r="H4" s="5" t="s">
        <v>6</v>
      </c>
      <c r="I4" s="5" t="s">
        <v>7</v>
      </c>
      <c r="J4" s="5" t="s">
        <v>8</v>
      </c>
      <c r="M4" s="4"/>
      <c r="N4" s="5" t="s">
        <v>91</v>
      </c>
      <c r="O4" s="5" t="s">
        <v>92</v>
      </c>
      <c r="P4" s="5" t="s">
        <v>93</v>
      </c>
      <c r="Q4" s="5" t="s">
        <v>94</v>
      </c>
    </row>
    <row r="5" customFormat="false" ht="15" hidden="false" customHeight="false" outlineLevel="0" collapsed="false">
      <c r="B5" s="0" t="s">
        <v>127</v>
      </c>
      <c r="C5" s="21" t="n">
        <v>450000</v>
      </c>
      <c r="E5" s="4" t="s">
        <v>58</v>
      </c>
      <c r="F5" s="4" t="n">
        <v>1316</v>
      </c>
      <c r="G5" s="4"/>
      <c r="H5" s="4" t="n">
        <v>547</v>
      </c>
      <c r="I5" s="4" t="n">
        <v>559</v>
      </c>
      <c r="J5" s="4" t="n">
        <v>211</v>
      </c>
      <c r="M5" s="4" t="s">
        <v>58</v>
      </c>
      <c r="N5" s="13"/>
      <c r="O5" s="13" t="n">
        <v>1890</v>
      </c>
      <c r="P5" s="13" t="n">
        <v>2300</v>
      </c>
      <c r="Q5" s="13" t="n">
        <v>2860</v>
      </c>
    </row>
    <row r="6" customFormat="false" ht="15" hidden="false" customHeight="false" outlineLevel="0" collapsed="false">
      <c r="B6" s="0" t="s">
        <v>128</v>
      </c>
      <c r="C6" s="21" t="n">
        <v>100000</v>
      </c>
      <c r="E6" s="4" t="s">
        <v>59</v>
      </c>
      <c r="F6" s="4" t="n">
        <v>160</v>
      </c>
      <c r="G6" s="4" t="n">
        <v>72</v>
      </c>
      <c r="H6" s="4" t="n">
        <v>88</v>
      </c>
      <c r="I6" s="4"/>
      <c r="J6" s="4"/>
      <c r="M6" s="4" t="s">
        <v>59</v>
      </c>
      <c r="N6" s="13" t="n">
        <v>1265</v>
      </c>
      <c r="O6" s="13" t="n">
        <v>1600</v>
      </c>
      <c r="P6" s="13"/>
      <c r="Q6" s="13"/>
    </row>
    <row r="7" customFormat="false" ht="15" hidden="false" customHeight="false" outlineLevel="0" collapsed="false">
      <c r="B7" s="0" t="s">
        <v>129</v>
      </c>
      <c r="C7" s="21" t="n">
        <v>200000</v>
      </c>
      <c r="E7" s="4" t="s">
        <v>60</v>
      </c>
      <c r="F7" s="4" t="n">
        <f aca="false">SUM(F5:F6)</f>
        <v>1476</v>
      </c>
      <c r="G7" s="4" t="n">
        <f aca="false">SUM(G5:G6)</f>
        <v>72</v>
      </c>
      <c r="H7" s="4" t="n">
        <f aca="false">SUM(H5:H6)</f>
        <v>635</v>
      </c>
      <c r="I7" s="4" t="n">
        <f aca="false">SUM(I5:I6)</f>
        <v>559</v>
      </c>
      <c r="J7" s="4" t="n">
        <f aca="false">SUM(J5:J6)</f>
        <v>211</v>
      </c>
      <c r="N7" s="21" t="n">
        <f aca="false">SUM(N6)</f>
        <v>1265</v>
      </c>
      <c r="O7" s="21" t="n">
        <f aca="false">SUM(O5:O6)</f>
        <v>3490</v>
      </c>
      <c r="P7" s="21" t="n">
        <f aca="false">SUM(P5:P6)</f>
        <v>2300</v>
      </c>
      <c r="Q7" s="21" t="n">
        <f aca="false">SUM(Q5:Q6)</f>
        <v>2860</v>
      </c>
      <c r="R7" s="21" t="n">
        <f aca="false">SUM(N7:Q7)</f>
        <v>9915</v>
      </c>
    </row>
    <row r="8" customFormat="false" ht="15" hidden="false" customHeight="false" outlineLevel="0" collapsed="false">
      <c r="B8" s="0" t="s">
        <v>130</v>
      </c>
      <c r="C8" s="21" t="n">
        <v>75000</v>
      </c>
    </row>
    <row r="9" customFormat="false" ht="15" hidden="false" customHeight="false" outlineLevel="0" collapsed="false">
      <c r="C9" s="21" t="n">
        <f aca="false">SUM(C4:C8)</f>
        <v>1825000</v>
      </c>
      <c r="E9" s="5" t="s">
        <v>131</v>
      </c>
      <c r="F9" s="5" t="s">
        <v>5</v>
      </c>
      <c r="G9" s="5" t="s">
        <v>57</v>
      </c>
      <c r="H9" s="5" t="s">
        <v>6</v>
      </c>
      <c r="I9" s="5" t="s">
        <v>7</v>
      </c>
      <c r="J9" s="5" t="s">
        <v>8</v>
      </c>
      <c r="M9" s="4"/>
      <c r="N9" s="5" t="s">
        <v>91</v>
      </c>
      <c r="O9" s="5" t="s">
        <v>92</v>
      </c>
      <c r="P9" s="5" t="s">
        <v>93</v>
      </c>
      <c r="Q9" s="5" t="s">
        <v>94</v>
      </c>
    </row>
    <row r="10" customFormat="false" ht="15" hidden="false" customHeight="false" outlineLevel="0" collapsed="false">
      <c r="B10" s="0" t="s">
        <v>132</v>
      </c>
      <c r="C10" s="21" t="n">
        <v>450000</v>
      </c>
      <c r="E10" s="4" t="s">
        <v>58</v>
      </c>
      <c r="F10" s="4" t="n">
        <v>1316</v>
      </c>
      <c r="G10" s="4"/>
      <c r="H10" s="23" t="n">
        <f aca="false">H5/F12*100</f>
        <v>37.059620596206</v>
      </c>
      <c r="I10" s="23" t="n">
        <f aca="false">I5/F12*100</f>
        <v>37.8726287262873</v>
      </c>
      <c r="J10" s="23" t="n">
        <f aca="false">J5/F12*100</f>
        <v>14.2953929539295</v>
      </c>
      <c r="K10" s="10" t="n">
        <f aca="false">SUM(H10:J10)</f>
        <v>89.2276422764228</v>
      </c>
      <c r="M10" s="4" t="s">
        <v>58</v>
      </c>
      <c r="N10" s="13"/>
      <c r="O10" s="13" t="n">
        <f aca="false">O5/R7*100</f>
        <v>19.0620272314675</v>
      </c>
      <c r="P10" s="13" t="n">
        <f aca="false">P5/R7*100</f>
        <v>23.1971759959657</v>
      </c>
      <c r="Q10" s="13" t="n">
        <f aca="false">Q5/R7*100</f>
        <v>28.8451840645487</v>
      </c>
      <c r="R10" s="21" t="n">
        <f aca="false">SUM(O10:Q10)</f>
        <v>71.1043872919819</v>
      </c>
    </row>
    <row r="11" customFormat="false" ht="15" hidden="false" customHeight="false" outlineLevel="0" collapsed="false">
      <c r="B11" s="0" t="s">
        <v>133</v>
      </c>
      <c r="C11" s="21" t="n">
        <v>75000</v>
      </c>
      <c r="E11" s="4" t="s">
        <v>59</v>
      </c>
      <c r="F11" s="4" t="n">
        <v>160</v>
      </c>
      <c r="G11" s="23" t="n">
        <f aca="false">G6/F12*100</f>
        <v>4.87804878048781</v>
      </c>
      <c r="H11" s="23" t="n">
        <f aca="false">H6/F12*100</f>
        <v>5.96205962059621</v>
      </c>
      <c r="I11" s="4"/>
      <c r="J11" s="4"/>
      <c r="K11" s="10" t="n">
        <f aca="false">SUM(G11:J11)</f>
        <v>10.840108401084</v>
      </c>
      <c r="M11" s="4" t="s">
        <v>59</v>
      </c>
      <c r="N11" s="13" t="n">
        <f aca="false">N6/R7*100</f>
        <v>12.7584467977811</v>
      </c>
      <c r="O11" s="13" t="n">
        <f aca="false">O6/R7*100</f>
        <v>16.137165910237</v>
      </c>
      <c r="P11" s="13"/>
      <c r="Q11" s="13"/>
      <c r="R11" s="21" t="n">
        <f aca="false">SUM(N11:Q11)</f>
        <v>28.8956127080182</v>
      </c>
    </row>
    <row r="12" customFormat="false" ht="15" hidden="false" customHeight="false" outlineLevel="0" collapsed="false">
      <c r="C12" s="21" t="n">
        <f aca="false">SUM(C10:C11)</f>
        <v>525000</v>
      </c>
      <c r="E12" s="4" t="s">
        <v>60</v>
      </c>
      <c r="F12" s="4" t="n">
        <f aca="false">SUM(F10:F11)</f>
        <v>1476</v>
      </c>
      <c r="G12" s="4"/>
      <c r="H12" s="4"/>
      <c r="I12" s="4"/>
      <c r="J12" s="4"/>
      <c r="K12" s="10" t="n">
        <f aca="false">SUM(K10:K11)</f>
        <v>100.067750677507</v>
      </c>
      <c r="R12" s="21" t="n">
        <f aca="false">SUM(R10:R11)</f>
        <v>100</v>
      </c>
    </row>
    <row r="13" customFormat="false" ht="15" hidden="false" customHeight="false" outlineLevel="0" collapsed="false">
      <c r="B13" s="0" t="s">
        <v>134</v>
      </c>
      <c r="C13" s="21" t="n">
        <v>225000</v>
      </c>
    </row>
    <row r="14" customFormat="false" ht="15" hidden="false" customHeight="false" outlineLevel="0" collapsed="false">
      <c r="B14" s="0" t="s">
        <v>135</v>
      </c>
      <c r="C14" s="21" t="n">
        <v>40000</v>
      </c>
    </row>
    <row r="15" customFormat="false" ht="15" hidden="false" customHeight="false" outlineLevel="0" collapsed="false">
      <c r="C15" s="21" t="n">
        <f aca="false">SUM(C13:C14)</f>
        <v>265000</v>
      </c>
      <c r="E15" s="4"/>
      <c r="F15" s="5" t="s">
        <v>5</v>
      </c>
      <c r="G15" s="5" t="s">
        <v>57</v>
      </c>
      <c r="H15" s="5" t="s">
        <v>6</v>
      </c>
      <c r="I15" s="5" t="s">
        <v>7</v>
      </c>
      <c r="J15" s="5" t="s">
        <v>8</v>
      </c>
      <c r="M15" s="4"/>
      <c r="N15" s="5" t="s">
        <v>91</v>
      </c>
      <c r="O15" s="5" t="s">
        <v>92</v>
      </c>
      <c r="P15" s="5" t="s">
        <v>93</v>
      </c>
      <c r="Q15" s="5" t="s">
        <v>94</v>
      </c>
    </row>
    <row r="16" customFormat="false" ht="15" hidden="false" customHeight="false" outlineLevel="0" collapsed="false">
      <c r="B16" s="0" t="s">
        <v>136</v>
      </c>
      <c r="C16" s="21" t="n">
        <v>150000</v>
      </c>
      <c r="E16" s="4" t="s">
        <v>58</v>
      </c>
      <c r="F16" s="4" t="n">
        <v>1316</v>
      </c>
      <c r="G16" s="4"/>
      <c r="H16" s="4" t="n">
        <f aca="false">O16*H5</f>
        <v>1132290</v>
      </c>
      <c r="I16" s="4" t="n">
        <f aca="false">P16*I5</f>
        <v>1414270</v>
      </c>
      <c r="J16" s="4" t="n">
        <f aca="false">Q16*J5</f>
        <v>664650</v>
      </c>
      <c r="M16" s="4" t="s">
        <v>58</v>
      </c>
      <c r="N16" s="13"/>
      <c r="O16" s="13" t="n">
        <v>2070</v>
      </c>
      <c r="P16" s="13" t="n">
        <f aca="false">P5*1.1</f>
        <v>2530</v>
      </c>
      <c r="Q16" s="13" t="n">
        <v>3150</v>
      </c>
    </row>
    <row r="17" customFormat="false" ht="15" hidden="false" customHeight="false" outlineLevel="0" collapsed="false">
      <c r="B17" s="0" t="s">
        <v>137</v>
      </c>
      <c r="C17" s="21" t="n">
        <v>30000</v>
      </c>
      <c r="E17" s="4" t="s">
        <v>59</v>
      </c>
      <c r="F17" s="4" t="n">
        <v>160</v>
      </c>
      <c r="G17" s="4" t="n">
        <f aca="false">N17*G6</f>
        <v>100080</v>
      </c>
      <c r="H17" s="4" t="n">
        <f aca="false">O17*H6</f>
        <v>154880</v>
      </c>
      <c r="I17" s="4"/>
      <c r="J17" s="4"/>
      <c r="M17" s="4" t="s">
        <v>59</v>
      </c>
      <c r="N17" s="13" t="n">
        <v>1390</v>
      </c>
      <c r="O17" s="13" t="n">
        <f aca="false">O6*1.1</f>
        <v>1760</v>
      </c>
      <c r="P17" s="13"/>
      <c r="Q17" s="13"/>
    </row>
    <row r="18" customFormat="false" ht="15" hidden="false" customHeight="false" outlineLevel="0" collapsed="false">
      <c r="B18" s="0" t="s">
        <v>138</v>
      </c>
      <c r="C18" s="21" t="n">
        <v>50000</v>
      </c>
      <c r="E18" s="4" t="s">
        <v>60</v>
      </c>
      <c r="F18" s="4" t="n">
        <f aca="false">SUM(F16:F17)</f>
        <v>1476</v>
      </c>
      <c r="G18" s="23" t="n">
        <f aca="false">SUM(G16:G17)</f>
        <v>100080</v>
      </c>
      <c r="H18" s="23" t="n">
        <f aca="false">SUM(H16:H17)</f>
        <v>1287170</v>
      </c>
      <c r="I18" s="23" t="n">
        <f aca="false">SUM(I16:I17)</f>
        <v>1414270</v>
      </c>
      <c r="J18" s="23" t="n">
        <f aca="false">SUM(J16:J17)</f>
        <v>664650</v>
      </c>
      <c r="K18" s="24" t="n">
        <f aca="false">SUM(G18:J18)</f>
        <v>3466170</v>
      </c>
      <c r="L18" s="24"/>
    </row>
    <row r="19" customFormat="false" ht="15" hidden="false" customHeight="false" outlineLevel="0" collapsed="false">
      <c r="B19" s="0" t="s">
        <v>139</v>
      </c>
      <c r="C19" s="21" t="n">
        <v>200000</v>
      </c>
    </row>
    <row r="20" customFormat="false" ht="15" hidden="false" customHeight="false" outlineLevel="0" collapsed="false">
      <c r="B20" s="0" t="s">
        <v>140</v>
      </c>
      <c r="C20" s="21" t="n">
        <v>65000</v>
      </c>
      <c r="E20" s="25"/>
      <c r="F20" s="26"/>
      <c r="G20" s="26"/>
      <c r="H20" s="26"/>
      <c r="I20" s="26"/>
      <c r="J20" s="26"/>
    </row>
    <row r="21" customFormat="false" ht="15" hidden="false" customHeight="false" outlineLevel="0" collapsed="false">
      <c r="C21" s="21" t="n">
        <f aca="false">C9+C12+C15+C16+C17+C18+C19+C20</f>
        <v>3110000</v>
      </c>
      <c r="E21" s="25"/>
      <c r="F21" s="25"/>
      <c r="G21" s="25"/>
      <c r="H21" s="27"/>
      <c r="I21" s="25"/>
      <c r="J21" s="25"/>
    </row>
  </sheetData>
  <mergeCells count="1">
    <mergeCell ref="K18:L1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6" activeCellId="0" sqref="I16"/>
    </sheetView>
  </sheetViews>
  <sheetFormatPr defaultRowHeight="15" zeroHeight="false" outlineLevelRow="0" outlineLevelCol="0"/>
  <cols>
    <col collapsed="false" customWidth="true" hidden="false" outlineLevel="0" max="4" min="1" style="0" width="10.53"/>
    <col collapsed="false" customWidth="true" hidden="false" outlineLevel="0" max="5" min="5" style="0" width="12.57"/>
    <col collapsed="false" customWidth="true" hidden="false" outlineLevel="0" max="6" min="6" style="0" width="4.71"/>
    <col collapsed="false" customWidth="true" hidden="false" outlineLevel="0" max="7" min="7" style="0" width="14.28"/>
    <col collapsed="false" customWidth="true" hidden="false" outlineLevel="0" max="8" min="8" style="0" width="5.85"/>
    <col collapsed="false" customWidth="true" hidden="false" outlineLevel="0" max="9" min="9" style="0" width="12.28"/>
    <col collapsed="false" customWidth="true" hidden="false" outlineLevel="0" max="1025" min="10" style="0" width="10.53"/>
  </cols>
  <sheetData>
    <row r="5" customFormat="false" ht="15" hidden="false" customHeight="false" outlineLevel="0" collapsed="false">
      <c r="C5" s="2" t="s">
        <v>95</v>
      </c>
      <c r="D5" s="2"/>
      <c r="E5" s="2"/>
    </row>
    <row r="6" customFormat="false" ht="15" hidden="false" customHeight="false" outlineLevel="0" collapsed="false">
      <c r="C6" s="1" t="s">
        <v>98</v>
      </c>
      <c r="D6" s="1" t="s">
        <v>99</v>
      </c>
      <c r="E6" s="1" t="s">
        <v>100</v>
      </c>
      <c r="G6" s="1" t="s">
        <v>141</v>
      </c>
      <c r="I6" s="1" t="s">
        <v>142</v>
      </c>
    </row>
    <row r="7" customFormat="false" ht="15" hidden="false" customHeight="false" outlineLevel="0" collapsed="false">
      <c r="B7" s="0" t="s">
        <v>105</v>
      </c>
      <c r="C7" s="22" t="n">
        <v>2143087</v>
      </c>
      <c r="D7" s="22" t="n">
        <v>316484</v>
      </c>
      <c r="E7" s="22" t="n">
        <v>2459571</v>
      </c>
      <c r="G7" s="22" t="n">
        <v>2909924</v>
      </c>
      <c r="I7" s="28" t="n">
        <f aca="false">E7-G7</f>
        <v>-450353</v>
      </c>
    </row>
    <row r="8" customFormat="false" ht="15" hidden="false" customHeight="false" outlineLevel="0" collapsed="false">
      <c r="B8" s="0" t="s">
        <v>106</v>
      </c>
      <c r="C8" s="22" t="n">
        <v>2282495</v>
      </c>
      <c r="D8" s="22" t="n">
        <v>249340</v>
      </c>
      <c r="E8" s="22" t="n">
        <v>2531835</v>
      </c>
      <c r="G8" s="22" t="n">
        <v>2715413.27</v>
      </c>
      <c r="I8" s="28" t="n">
        <f aca="false">E8-G8</f>
        <v>-183578.27</v>
      </c>
    </row>
    <row r="9" customFormat="false" ht="15" hidden="false" customHeight="false" outlineLevel="0" collapsed="false">
      <c r="B9" s="0" t="s">
        <v>107</v>
      </c>
      <c r="C9" s="22" t="n">
        <v>2302849</v>
      </c>
      <c r="D9" s="22" t="n">
        <v>262130</v>
      </c>
      <c r="E9" s="22" t="n">
        <v>2564979</v>
      </c>
      <c r="G9" s="22" t="n">
        <v>2179337.9</v>
      </c>
      <c r="I9" s="21" t="n">
        <f aca="false">E9-G9</f>
        <v>385641.1</v>
      </c>
    </row>
    <row r="10" customFormat="false" ht="15" hidden="false" customHeight="false" outlineLevel="0" collapsed="false">
      <c r="B10" s="0" t="s">
        <v>108</v>
      </c>
      <c r="C10" s="22" t="n">
        <v>2505425</v>
      </c>
      <c r="D10" s="22" t="n">
        <v>249648</v>
      </c>
      <c r="E10" s="22" t="n">
        <v>2755073</v>
      </c>
      <c r="G10" s="22" t="n">
        <v>3451378.27</v>
      </c>
      <c r="I10" s="28" t="n">
        <f aca="false">E10-G10</f>
        <v>-696305.27</v>
      </c>
    </row>
    <row r="11" customFormat="false" ht="15" hidden="false" customHeight="false" outlineLevel="0" collapsed="false">
      <c r="B11" s="0" t="s">
        <v>109</v>
      </c>
      <c r="C11" s="22" t="n">
        <v>2404143</v>
      </c>
      <c r="D11" s="22" t="n">
        <v>248075</v>
      </c>
      <c r="E11" s="22" t="n">
        <v>2652218</v>
      </c>
      <c r="G11" s="22" t="n">
        <v>2619435</v>
      </c>
      <c r="I11" s="21" t="n">
        <f aca="false">E11-G11</f>
        <v>32783</v>
      </c>
    </row>
    <row r="12" customFormat="false" ht="15" hidden="false" customHeight="false" outlineLevel="0" collapsed="false">
      <c r="B12" s="0" t="s">
        <v>110</v>
      </c>
      <c r="C12" s="22" t="n">
        <v>2590515</v>
      </c>
      <c r="D12" s="22" t="n">
        <v>281896</v>
      </c>
      <c r="E12" s="22" t="n">
        <v>2872411</v>
      </c>
      <c r="G12" s="22" t="n">
        <v>4224948</v>
      </c>
      <c r="I12" s="28" t="n">
        <f aca="false">E12-G12</f>
        <v>-1352537</v>
      </c>
    </row>
    <row r="13" customFormat="false" ht="15" hidden="false" customHeight="false" outlineLevel="0" collapsed="false">
      <c r="I13" s="29"/>
    </row>
    <row r="14" customFormat="false" ht="15" hidden="false" customHeight="false" outlineLevel="0" collapsed="false">
      <c r="E14" s="21" t="n">
        <f aca="false">SUM(E7:E13)</f>
        <v>15836087</v>
      </c>
      <c r="G14" s="21" t="n">
        <f aca="false">SUM(G7:G13)</f>
        <v>18100436.44</v>
      </c>
      <c r="I14" s="28" t="n">
        <f aca="false">SUM(I7:I13)</f>
        <v>-2264349.44</v>
      </c>
    </row>
  </sheetData>
  <mergeCells count="1">
    <mergeCell ref="C5:E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LibreOffice/6.0.6.2$Linux_X86_64 LibreOffice_project/00m0$Build-2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2018-09-19T20:04:45Z</dcterms:created>
  <dc:creator>rali</dc:creator>
  <dc:description/>
  <dc:language>es-UY</dc:language>
  <cp:lastModifiedBy>richard </cp:lastModifiedBy>
  <dcterms:modified xsi:type="dcterms:W3CDTF">2018-10-11T13:09:50Z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