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Investment/"/>
    </mc:Choice>
  </mc:AlternateContent>
  <xr:revisionPtr revIDLastSave="0" documentId="13_ncr:1_{8F269067-E0B7-7E47-B2EB-BDDF1C750F15}" xr6:coauthVersionLast="45" xr6:coauthVersionMax="45" xr10:uidLastSave="{00000000-0000-0000-0000-000000000000}"/>
  <bookViews>
    <workbookView xWindow="380" yWindow="460" windowWidth="28040" windowHeight="16620" activeTab="1" xr2:uid="{AC92DC69-0ADF-DF4F-ABE7-F2CC23157859}"/>
  </bookViews>
  <sheets>
    <sheet name="基金" sheetId="1" r:id="rId1"/>
    <sheet name="理财" sheetId="2" r:id="rId2"/>
    <sheet name="整体配比模拟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G9" i="1" l="1"/>
  <c r="D9" i="1"/>
  <c r="G8" i="1"/>
  <c r="D8" i="1"/>
  <c r="G3" i="1"/>
  <c r="D3" i="1"/>
  <c r="G4" i="1"/>
  <c r="D4" i="1"/>
  <c r="F10" i="2"/>
  <c r="I2" i="2" l="1"/>
  <c r="F6" i="2" s="1"/>
  <c r="F9" i="2" l="1"/>
  <c r="F5" i="2"/>
</calcChain>
</file>

<file path=xl/sharedStrings.xml><?xml version="1.0" encoding="utf-8"?>
<sst xmlns="http://schemas.openxmlformats.org/spreadsheetml/2006/main" count="49" uniqueCount="32">
  <si>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</si>
  <si>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</si>
  <si>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</si>
  <si>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</si>
  <si>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</si>
  <si>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</si>
  <si>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</si>
  <si>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</si>
  <si>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</si>
  <si>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</si>
  <si>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</si>
  <si>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</si>
  <si>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</si>
  <si>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</si>
  <si>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</si>
  <si>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</si>
  <si>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</si>
  <si>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</si>
  <si>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</si>
  <si>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</si>
  <si>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Fund</t>
  </si>
  <si>
    <t>Stock</t>
  </si>
  <si>
    <t>name</t>
  </si>
  <si>
    <t>type</t>
  </si>
  <si>
    <t>amount</t>
  </si>
  <si>
    <t>gain</t>
  </si>
  <si>
    <t>Wealth Management</t>
  </si>
  <si>
    <t>Total</t>
  </si>
  <si>
    <t>ratio</t>
  </si>
  <si>
    <t>卖出时间</t>
  </si>
  <si>
    <t>景顺新兴成长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</si>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</sst>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G9"/>
  <sheetViews>
    <sheetView workbookViewId="0">
      <selection activeCell="B34" sqref="B34"/>
    </sheetView>
  </sheetViews>
  <sheetFormatPr baseColWidth="10" defaultRowHeight="16" x14ac:dyDescent="0.2"/>
  <cols>
    <col min="1" max="1" width="18" customWidth="1"/>
    <col min="5" max="6" width="13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17</v>
      </c>
      <c r="F1" t="s">
        <v>29</v>
      </c>
      <c r="G1" t="s">
        <v>4</v>
      </c>
    </row>
    <row r="2" spans="1:7" x14ac:dyDescent="0.2">
      <c r="A2" t="s">
        <v>0</v>
      </c>
    </row>
    <row r="3" spans="1:7" x14ac:dyDescent="0.2">
      <c r="A3" t="s">
        <v>5</v>
      </c>
      <c r="B3">
        <v>38000</v>
      </c>
      <c r="C3">
        <v>42329.81</v>
      </c>
      <c r="D3">
        <f>C3-B3</f>
        <v>4329.8099999999977</v>
      </c>
      <c r="E3" s="2">
        <v>43563</v>
      </c>
      <c r="F3" s="2">
        <v>43895</v>
      </c>
      <c r="G3" s="3">
        <f>D3/B3*252/(F3-E3)</f>
        <v>8.648637603043749E-2</v>
      </c>
    </row>
    <row r="4" spans="1:7" x14ac:dyDescent="0.2">
      <c r="A4" t="s">
        <v>6</v>
      </c>
      <c r="B4">
        <v>30000</v>
      </c>
      <c r="C4">
        <v>37203.81</v>
      </c>
      <c r="D4">
        <f>C4-B4+1265.27+860.38</f>
        <v>9329.4599999999973</v>
      </c>
      <c r="E4" s="2">
        <v>43563</v>
      </c>
      <c r="F4" s="2">
        <v>43895</v>
      </c>
      <c r="G4" s="3">
        <f>D4/B4*252/(F4-E4)</f>
        <v>0.23604657831325296</v>
      </c>
    </row>
    <row r="5" spans="1:7" x14ac:dyDescent="0.2">
      <c r="A5" t="s">
        <v>7</v>
      </c>
      <c r="B5">
        <v>40000</v>
      </c>
      <c r="D5">
        <v>308.39999999999998</v>
      </c>
      <c r="G5" s="3"/>
    </row>
    <row r="6" spans="1:7" x14ac:dyDescent="0.2">
      <c r="A6" t="s">
        <v>8</v>
      </c>
      <c r="B6">
        <v>20000</v>
      </c>
      <c r="D6">
        <v>-158.72999999999999</v>
      </c>
      <c r="G6" s="3"/>
    </row>
    <row r="7" spans="1:7" x14ac:dyDescent="0.2">
      <c r="A7" t="s">
        <v>9</v>
      </c>
      <c r="B7">
        <v>50000</v>
      </c>
      <c r="D7">
        <v>15.67</v>
      </c>
      <c r="G7" s="3"/>
    </row>
    <row r="8" spans="1:7" x14ac:dyDescent="0.2">
      <c r="A8" t="s">
        <v>10</v>
      </c>
      <c r="B8">
        <v>60000</v>
      </c>
      <c r="C8">
        <v>60253.62</v>
      </c>
      <c r="D8">
        <f>C8-B8</f>
        <v>253.62000000000262</v>
      </c>
      <c r="E8" s="2">
        <v>43724</v>
      </c>
      <c r="F8" s="2">
        <v>43833</v>
      </c>
      <c r="G8" s="3">
        <f t="shared" ref="G8:G9" si="0">D8/B8*252/(F8-E8)</f>
        <v>9.7725137614679894E-3</v>
      </c>
    </row>
    <row r="9" spans="1:7" x14ac:dyDescent="0.2">
      <c r="A9" t="s">
        <v>30</v>
      </c>
      <c r="B9">
        <v>60000</v>
      </c>
      <c r="C9">
        <v>65762</v>
      </c>
      <c r="D9">
        <f>C9-B9</f>
        <v>5762</v>
      </c>
      <c r="E9" s="2">
        <v>43563</v>
      </c>
      <c r="F9" s="2">
        <v>43715</v>
      </c>
      <c r="G9" s="3">
        <f t="shared" si="0"/>
        <v>0.15921315789473683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22"/>
  <sheetViews>
    <sheetView tabSelected="1" workbookViewId="0">
      <selection activeCell="I14" sqref="I14"/>
    </sheetView>
  </sheetViews>
  <sheetFormatPr baseColWidth="10" defaultRowHeight="16" x14ac:dyDescent="0.2"/>
  <cols>
    <col min="1" max="1" width="20.33203125" customWidth="1"/>
    <col min="6" max="6" width="15.1640625" customWidth="1"/>
    <col min="9" max="9" width="15.83203125" bestFit="1" customWidth="1"/>
  </cols>
  <sheetData>
    <row r="1" spans="1:9" x14ac:dyDescent="0.2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43930.486032407411</v>
      </c>
    </row>
    <row r="3" spans="1:9" x14ac:dyDescent="0.2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">
      <c r="A5" t="s">
        <v>13</v>
      </c>
      <c r="B5">
        <v>50000</v>
      </c>
      <c r="C5" s="2">
        <v>43704</v>
      </c>
      <c r="E5">
        <v>1104.6199999999999</v>
      </c>
      <c r="F5">
        <f ca="1">E5/B5 * 360 /($I$2-C5) * 100</f>
        <v>3.5115913840079118</v>
      </c>
    </row>
    <row r="6" spans="1:9" x14ac:dyDescent="0.2">
      <c r="A6" t="s">
        <v>14</v>
      </c>
      <c r="B6">
        <v>200000</v>
      </c>
      <c r="C6" s="2">
        <v>43728</v>
      </c>
      <c r="E6">
        <v>2737.18</v>
      </c>
      <c r="F6">
        <f ca="1">E6/B6 * 360 /($I$2-C6) * 100</f>
        <v>2.4332167218758154</v>
      </c>
    </row>
    <row r="9" spans="1:9" x14ac:dyDescent="0.2">
      <c r="A9" t="s">
        <v>19</v>
      </c>
      <c r="B9">
        <v>56000</v>
      </c>
      <c r="C9" s="2">
        <v>43839</v>
      </c>
      <c r="E9">
        <v>360.15</v>
      </c>
      <c r="F9">
        <f ca="1">E9/B9 * 360 /($I$2-C9) * 100</f>
        <v>2.5307141856251896</v>
      </c>
    </row>
    <row r="10" spans="1:9" x14ac:dyDescent="0.2">
      <c r="A10" t="s">
        <v>18</v>
      </c>
      <c r="B10">
        <v>50000</v>
      </c>
      <c r="C10" s="2">
        <v>43840</v>
      </c>
      <c r="D10" s="2">
        <v>43903</v>
      </c>
      <c r="E10">
        <v>336.6</v>
      </c>
      <c r="F10">
        <f>E10/B10 * 360 /(D10-C10) * 100</f>
        <v>3.846857142857143</v>
      </c>
    </row>
    <row r="11" spans="1:9" x14ac:dyDescent="0.2">
      <c r="A11" t="s">
        <v>18</v>
      </c>
      <c r="B11">
        <v>100000</v>
      </c>
      <c r="C11" s="2">
        <f>D11-63</f>
        <v>43853</v>
      </c>
      <c r="D11" s="2">
        <v>43916</v>
      </c>
      <c r="E11">
        <v>673.2</v>
      </c>
      <c r="F11">
        <v>3.9</v>
      </c>
    </row>
    <row r="12" spans="1:9" x14ac:dyDescent="0.2">
      <c r="A12" t="s">
        <v>12</v>
      </c>
      <c r="B12">
        <v>20000</v>
      </c>
      <c r="C12" s="2">
        <f>D12-91</f>
        <v>43833</v>
      </c>
      <c r="D12" s="2">
        <v>43924</v>
      </c>
      <c r="E12">
        <v>194.46</v>
      </c>
      <c r="F12">
        <v>3.9</v>
      </c>
    </row>
    <row r="22" spans="7:7" x14ac:dyDescent="0.2">
      <c r="G2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F9FB-0D72-8B47-BF50-6DB021D0CB0D}">
  <dimension ref="A1:S4"/>
  <sheetViews>
    <sheetView workbookViewId="0">
      <selection activeCell="A3" sqref="A3"/>
    </sheetView>
  </sheetViews>
  <sheetFormatPr baseColWidth="10" defaultRowHeight="16" x14ac:dyDescent="0.2"/>
  <cols>
    <col min="8" max="8" width="20.5" customWidth="1"/>
  </cols>
  <sheetData>
    <row r="1" spans="1:19" x14ac:dyDescent="0.2">
      <c r="A1" s="4" t="s">
        <v>20</v>
      </c>
      <c r="B1" s="4"/>
      <c r="C1" s="4"/>
      <c r="D1" s="4"/>
      <c r="H1" s="4" t="s">
        <v>26</v>
      </c>
      <c r="I1" s="4"/>
      <c r="J1" s="4"/>
      <c r="K1" s="4"/>
      <c r="N1" s="4" t="s">
        <v>21</v>
      </c>
      <c r="O1" s="4"/>
      <c r="P1" s="4"/>
      <c r="Q1" s="4"/>
      <c r="S1" t="s">
        <v>27</v>
      </c>
    </row>
    <row r="2" spans="1:19" x14ac:dyDescent="0.2">
      <c r="A2" t="s">
        <v>22</v>
      </c>
      <c r="B2" t="s">
        <v>23</v>
      </c>
      <c r="C2" t="s">
        <v>24</v>
      </c>
      <c r="D2" t="s">
        <v>25</v>
      </c>
      <c r="H2" t="s">
        <v>22</v>
      </c>
      <c r="I2" t="s">
        <v>23</v>
      </c>
      <c r="J2" t="s">
        <v>24</v>
      </c>
      <c r="K2" t="s">
        <v>25</v>
      </c>
      <c r="N2" t="s">
        <v>22</v>
      </c>
      <c r="O2" t="s">
        <v>23</v>
      </c>
      <c r="P2" t="s">
        <v>24</v>
      </c>
      <c r="Q2" t="s">
        <v>25</v>
      </c>
      <c r="S2" t="s">
        <v>24</v>
      </c>
    </row>
    <row r="3" spans="1:19" x14ac:dyDescent="0.2">
      <c r="S3" t="s">
        <v>25</v>
      </c>
    </row>
    <row r="4" spans="1:19" x14ac:dyDescent="0.2">
      <c r="S4" t="s">
        <v>28</v>
      </c>
    </row>
  </sheetData>
  <mergeCells count="3">
    <mergeCell ref="A1:D1"/>
    <mergeCell ref="H1:K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</vt:lpstr>
      <vt:lpstr>理财</vt:lpstr>
      <vt:lpstr>整体配比模拟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2019-12-10T09:33:16Z</dcterms:created>
  <dcterms:modified xsi:type="dcterms:W3CDTF">2020-04-09T03:41:08Z</dcterms:modified>
</cp:coreProperties>
</file>