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r\Documents\DSC 640\Week 5 &amp; 6\3.3 Project Task 2 - Executive Summary\"/>
    </mc:Choice>
  </mc:AlternateContent>
  <xr:revisionPtr revIDLastSave="0" documentId="13_ncr:1_{C82679E5-2805-4FFC-B169-BCC84305F8A1}" xr6:coauthVersionLast="47" xr6:coauthVersionMax="47" xr10:uidLastSave="{00000000-0000-0000-0000-000000000000}"/>
  <bookViews>
    <workbookView xWindow="-4830" yWindow="5490" windowWidth="21600" windowHeight="11385" xr2:uid="{A6B497B4-8928-46EF-A80A-48995CCC7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14" i="1"/>
  <c r="P14" i="1"/>
  <c r="P10" i="1"/>
  <c r="C9" i="1" l="1"/>
  <c r="C8" i="1"/>
  <c r="I9" i="1"/>
  <c r="I8" i="1"/>
  <c r="O10" i="1" s="1"/>
  <c r="Q10" i="1" l="1"/>
  <c r="P8" i="1"/>
  <c r="O8" i="1"/>
  <c r="N8" i="1"/>
  <c r="N10" i="1"/>
</calcChain>
</file>

<file path=xl/sharedStrings.xml><?xml version="1.0" encoding="utf-8"?>
<sst xmlns="http://schemas.openxmlformats.org/spreadsheetml/2006/main" count="63" uniqueCount="39">
  <si>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</si>
  <si>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</si>
  <si>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</si>
  <si>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</si>
  <si>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</si>
  <si>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</si>
  <si>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</si>
  <si>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</si>
  <si>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</si>
  <si>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</si>
  <si>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</si>
  <si>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</si>
  <si>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</si>
  <si>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Date</t>
  </si>
  <si>
    <t>VMT</t>
  </si>
  <si>
    <t>Seasonally Adjusted VMT (2000 to present)</t>
  </si>
  <si>
    <t xml:space="preserve">FROM: </t>
  </si>
  <si>
    <t>21octtvt.xlsx</t>
  </si>
  <si>
    <t>FROM:</t>
  </si>
  <si>
    <t>AviationAccidentRates_2001-2020_20211014.xlsx</t>
  </si>
  <si>
    <r>
      <t>Passenger Injuries</t>
    </r>
    <r>
      <rPr>
        <b/>
        <u val="singleAccounting"/>
        <vertAlign val="superscript"/>
        <sz val="10"/>
        <color theme="1"/>
        <rFont val="Arial"/>
        <family val="2"/>
      </rPr>
      <t>a</t>
    </r>
  </si>
  <si>
    <t>Passenger
Enplanements
(millions)</t>
  </si>
  <si>
    <t>Million Passenger
Enplanements per
Passenger Fatality</t>
  </si>
  <si>
    <t>Year</t>
  </si>
  <si>
    <t>Fatalities</t>
  </si>
  <si>
    <t>Serious
Injuries</t>
  </si>
  <si>
    <t/>
  </si>
  <si>
    <t>No Fatalities</t>
  </si>
  <si>
    <t>Flight Hours</t>
  </si>
  <si>
    <t>Injuries</t>
  </si>
  <si>
    <t>Fatality Rate</t>
  </si>
  <si>
    <t>Injury Rate</t>
  </si>
  <si>
    <t>miles driven</t>
  </si>
  <si>
    <t>Airline Travel</t>
  </si>
  <si>
    <t>Motor Travel</t>
  </si>
  <si>
    <t>1 Fataility per</t>
  </si>
  <si>
    <t>hours flown</t>
  </si>
  <si>
    <t>1 Injury per</t>
  </si>
  <si>
    <t>hour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</si>
</sst>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"/>
    <numFmt numFmtId="167" formatCode="m/d/yy;@"/>
    <numFmt numFmtId="168" formatCode="yyyy"/>
    <numFmt numFmtId="169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0"/>
      <color theme="1"/>
      <name val="Arial"/>
      <family val="2"/>
    </font>
    <font>
      <b/>
      <u val="singleAccounting"/>
      <vertAlign val="superscript"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3" applyFont="1"/>
    <xf numFmtId="3" fontId="0" fillId="0" borderId="0" xfId="3" applyNumberFormat="1" applyFont="1" applyAlignment="1">
      <alignment wrapText="1"/>
    </xf>
    <xf numFmtId="16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4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168" fontId="0" fillId="0" borderId="0" xfId="0" applyNumberFormat="1"/>
    <xf numFmtId="0" fontId="0" fillId="2" borderId="1" xfId="0" applyFill="1" applyBorder="1" applyAlignment="1">
      <alignment horizontal="center"/>
    </xf>
    <xf numFmtId="169" fontId="0" fillId="2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37" fontId="0" fillId="3" borderId="1" xfId="1" applyNumberFormat="1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1" xfId="0" applyBorder="1" applyAlignment="1">
      <alignment horizontal="center"/>
    </xf>
  </cellXfs>
  <cellStyles count="4">
    <cellStyle name="Comma" xfId="1" builtinId="3"/>
    <cellStyle name="Normal" xfId="0" builtinId="0"/>
    <cellStyle name="Normal 2 2" xfId="3" xr:uid="{81A2BFC4-505D-42CF-949D-FB5F984C80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814B-92A0-4FBF-8F04-7BFE78D70862}">
  <dimension ref="A1:S42"/>
  <sheetViews>
    <sheetView tabSelected="1" topLeftCell="M1" workbookViewId="0">
      <selection activeCell="N6" sqref="N6:O6"/>
    </sheetView>
  </sheetViews>
  <sheetFormatPr defaultRowHeight="15" x14ac:dyDescent="0.25"/>
  <cols>
    <col min="2" max="2" width="10.5703125" bestFit="1" customWidth="1"/>
    <col min="3" max="3" width="17" bestFit="1" customWidth="1"/>
    <col min="4" max="4" width="16.85546875" customWidth="1"/>
    <col min="5" max="5" width="19" customWidth="1"/>
    <col min="9" max="9" width="14.28515625" bestFit="1" customWidth="1"/>
    <col min="11" max="11" width="15.85546875" customWidth="1"/>
    <col min="12" max="12" width="17.7109375" bestFit="1" customWidth="1"/>
    <col min="13" max="13" width="18.7109375" customWidth="1"/>
    <col min="14" max="14" width="19.7109375" customWidth="1"/>
    <col min="15" max="15" width="14.7109375" bestFit="1" customWidth="1"/>
    <col min="16" max="16" width="16.7109375" bestFit="1" customWidth="1"/>
    <col min="17" max="17" width="14.7109375" bestFit="1" customWidth="1"/>
    <col min="18" max="18" width="16.7109375" bestFit="1" customWidth="1"/>
    <col min="19" max="19" width="14.7109375" bestFit="1" customWidth="1"/>
  </cols>
  <sheetData>
    <row r="1" spans="1:19" x14ac:dyDescent="0.25">
      <c r="A1" t="s">
        <v>16</v>
      </c>
      <c r="B1" t="s">
        <v>17</v>
      </c>
      <c r="G1" t="s">
        <v>18</v>
      </c>
      <c r="H1" t="s">
        <v>19</v>
      </c>
    </row>
    <row r="2" spans="1:19" ht="19.5" x14ac:dyDescent="0.35">
      <c r="B2" s="1"/>
      <c r="C2" s="2"/>
      <c r="D2" s="2"/>
      <c r="I2" s="24" t="s">
        <v>20</v>
      </c>
      <c r="J2" s="24"/>
      <c r="K2" s="25" t="s">
        <v>21</v>
      </c>
      <c r="L2" s="25" t="s">
        <v>22</v>
      </c>
    </row>
    <row r="3" spans="1:19" ht="30" x14ac:dyDescent="0.35">
      <c r="A3" t="s">
        <v>23</v>
      </c>
      <c r="B3" s="3" t="s">
        <v>24</v>
      </c>
      <c r="C3" t="s">
        <v>29</v>
      </c>
      <c r="G3" s="5" t="s">
        <v>23</v>
      </c>
      <c r="H3" s="6"/>
      <c r="I3" s="7" t="s">
        <v>24</v>
      </c>
      <c r="J3" s="7" t="s">
        <v>25</v>
      </c>
      <c r="K3" s="25"/>
      <c r="L3" s="25"/>
    </row>
    <row r="4" spans="1:19" x14ac:dyDescent="0.25">
      <c r="A4" s="16">
        <v>43466</v>
      </c>
      <c r="B4" s="15">
        <v>33244</v>
      </c>
      <c r="C4" s="15">
        <v>1916344</v>
      </c>
      <c r="G4" s="8">
        <v>2019</v>
      </c>
      <c r="H4" s="9" t="s">
        <v>26</v>
      </c>
      <c r="I4" s="10">
        <v>2</v>
      </c>
      <c r="J4" s="10">
        <v>3</v>
      </c>
      <c r="K4" s="11">
        <v>927.96194800000001</v>
      </c>
      <c r="L4" s="12">
        <v>463.980974</v>
      </c>
    </row>
    <row r="5" spans="1:19" x14ac:dyDescent="0.25">
      <c r="B5" s="3"/>
      <c r="G5" s="8">
        <v>2020</v>
      </c>
      <c r="H5" s="9" t="s">
        <v>26</v>
      </c>
      <c r="I5" s="10">
        <v>0</v>
      </c>
      <c r="J5" s="10">
        <v>0</v>
      </c>
      <c r="K5" s="11">
        <v>281.34028899999998</v>
      </c>
      <c r="L5" s="12" t="s">
        <v>27</v>
      </c>
      <c r="N5" s="26">
        <v>2019</v>
      </c>
      <c r="O5" s="26"/>
      <c r="P5" s="26"/>
      <c r="Q5" s="26"/>
      <c r="R5" s="23"/>
      <c r="S5" s="23"/>
    </row>
    <row r="6" spans="1:19" x14ac:dyDescent="0.25">
      <c r="B6" s="3"/>
      <c r="N6" s="26" t="s">
        <v>33</v>
      </c>
      <c r="O6" s="26"/>
      <c r="P6" s="26" t="s">
        <v>34</v>
      </c>
      <c r="Q6" s="26"/>
    </row>
    <row r="7" spans="1:19" x14ac:dyDescent="0.25">
      <c r="B7" s="3"/>
      <c r="G7" t="s">
        <v>28</v>
      </c>
      <c r="N7" s="17" t="s">
        <v>30</v>
      </c>
      <c r="O7" s="17" t="s">
        <v>31</v>
      </c>
      <c r="P7" s="17" t="s">
        <v>30</v>
      </c>
      <c r="Q7" s="17" t="s">
        <v>31</v>
      </c>
    </row>
    <row r="8" spans="1:19" x14ac:dyDescent="0.25">
      <c r="A8">
        <v>2019</v>
      </c>
      <c r="C8" s="15">
        <f>SUM(C19:C30)*1000</f>
        <v>3261771000</v>
      </c>
      <c r="G8" s="13">
        <v>43466</v>
      </c>
      <c r="H8">
        <v>19.788411</v>
      </c>
      <c r="I8" s="4">
        <f>H8*1000000</f>
        <v>19788411</v>
      </c>
      <c r="N8" s="18">
        <f>I4/I8</f>
        <v>1.010692571525829E-7</v>
      </c>
      <c r="O8" s="18">
        <f>J4/I8</f>
        <v>1.5160388572887433E-7</v>
      </c>
      <c r="P8" s="18">
        <f>B4/C8</f>
        <v>1.0192009187646834E-5</v>
      </c>
      <c r="Q8" s="18">
        <f>C4/C8</f>
        <v>5.8751641362928301E-4</v>
      </c>
    </row>
    <row r="9" spans="1:19" x14ac:dyDescent="0.25">
      <c r="A9">
        <v>2020</v>
      </c>
      <c r="C9" s="15">
        <f>SUM(C31:C42)*1000</f>
        <v>2828374000</v>
      </c>
      <c r="G9" s="13">
        <v>43831</v>
      </c>
      <c r="H9">
        <v>8.8987689999999997</v>
      </c>
      <c r="I9" s="4">
        <f>H9*1000000</f>
        <v>8898769</v>
      </c>
      <c r="N9" s="19" t="s">
        <v>35</v>
      </c>
      <c r="O9" s="19" t="s">
        <v>37</v>
      </c>
      <c r="P9" s="19" t="s">
        <v>35</v>
      </c>
      <c r="Q9" s="19" t="s">
        <v>37</v>
      </c>
    </row>
    <row r="10" spans="1:19" x14ac:dyDescent="0.25">
      <c r="B10" s="3"/>
      <c r="N10" s="22">
        <f>I8/I4</f>
        <v>9894205.5</v>
      </c>
      <c r="O10" s="22">
        <f>I8/J4</f>
        <v>6596137</v>
      </c>
      <c r="P10" s="22">
        <f>C8/(B4/60)</f>
        <v>5886964.8658404518</v>
      </c>
      <c r="Q10" s="22">
        <f>C8/C4</f>
        <v>1702.0801067031807</v>
      </c>
    </row>
    <row r="11" spans="1:19" x14ac:dyDescent="0.25">
      <c r="B11" s="3"/>
      <c r="N11" s="20" t="s">
        <v>36</v>
      </c>
      <c r="O11" s="21" t="s">
        <v>36</v>
      </c>
      <c r="P11" s="19" t="s">
        <v>32</v>
      </c>
      <c r="Q11" s="19" t="s">
        <v>32</v>
      </c>
    </row>
    <row r="12" spans="1:19" x14ac:dyDescent="0.25">
      <c r="B12" s="3"/>
    </row>
    <row r="13" spans="1:19" x14ac:dyDescent="0.25">
      <c r="B13" s="3"/>
      <c r="P13" s="19" t="s">
        <v>35</v>
      </c>
      <c r="Q13" s="19" t="s">
        <v>37</v>
      </c>
    </row>
    <row r="14" spans="1:19" x14ac:dyDescent="0.25">
      <c r="B14" s="3"/>
      <c r="P14" s="22">
        <f>(C8/60)/B4</f>
        <v>1635.2680182890147</v>
      </c>
      <c r="Q14" s="22">
        <f>(C8/60)/C4</f>
        <v>28.368001778386343</v>
      </c>
    </row>
    <row r="15" spans="1:19" x14ac:dyDescent="0.25">
      <c r="C15" s="4"/>
      <c r="P15" s="19" t="s">
        <v>38</v>
      </c>
      <c r="Q15" s="19" t="s">
        <v>38</v>
      </c>
    </row>
    <row r="18" spans="1:4" x14ac:dyDescent="0.25">
      <c r="A18" t="s">
        <v>12</v>
      </c>
      <c r="B18" t="s">
        <v>13</v>
      </c>
      <c r="C18" t="s">
        <v>14</v>
      </c>
      <c r="D18" t="s">
        <v>15</v>
      </c>
    </row>
    <row r="19" spans="1:4" x14ac:dyDescent="0.25">
      <c r="A19" t="s">
        <v>0</v>
      </c>
      <c r="B19" s="14">
        <v>43466</v>
      </c>
      <c r="C19">
        <v>246517</v>
      </c>
      <c r="D19">
        <v>270795</v>
      </c>
    </row>
    <row r="20" spans="1:4" x14ac:dyDescent="0.25">
      <c r="A20" t="s">
        <v>1</v>
      </c>
      <c r="B20" s="14">
        <v>43497</v>
      </c>
      <c r="C20">
        <v>229346</v>
      </c>
      <c r="D20">
        <v>271725</v>
      </c>
    </row>
    <row r="21" spans="1:4" x14ac:dyDescent="0.25">
      <c r="A21" t="s">
        <v>2</v>
      </c>
      <c r="B21" s="14">
        <v>43525</v>
      </c>
      <c r="C21">
        <v>272537</v>
      </c>
      <c r="D21">
        <v>270776</v>
      </c>
    </row>
    <row r="22" spans="1:4" x14ac:dyDescent="0.25">
      <c r="A22" t="s">
        <v>3</v>
      </c>
      <c r="B22" s="14">
        <v>43556</v>
      </c>
      <c r="C22">
        <v>276976</v>
      </c>
      <c r="D22">
        <v>272380</v>
      </c>
    </row>
    <row r="23" spans="1:4" x14ac:dyDescent="0.25">
      <c r="A23" t="s">
        <v>4</v>
      </c>
      <c r="B23" s="14">
        <v>43586</v>
      </c>
      <c r="C23">
        <v>285645</v>
      </c>
      <c r="D23">
        <v>269679</v>
      </c>
    </row>
    <row r="24" spans="1:4" x14ac:dyDescent="0.25">
      <c r="A24" t="s">
        <v>5</v>
      </c>
      <c r="B24" s="14">
        <v>43617</v>
      </c>
      <c r="C24">
        <v>284487</v>
      </c>
      <c r="D24">
        <v>271854</v>
      </c>
    </row>
    <row r="25" spans="1:4" x14ac:dyDescent="0.25">
      <c r="A25" t="s">
        <v>6</v>
      </c>
      <c r="B25" s="14">
        <v>43647</v>
      </c>
      <c r="C25">
        <v>292856</v>
      </c>
      <c r="D25">
        <v>268590</v>
      </c>
    </row>
    <row r="26" spans="1:4" x14ac:dyDescent="0.25">
      <c r="A26" t="s">
        <v>7</v>
      </c>
      <c r="B26" s="14">
        <v>43678</v>
      </c>
      <c r="C26">
        <v>286793</v>
      </c>
      <c r="D26">
        <v>272730</v>
      </c>
    </row>
    <row r="27" spans="1:4" x14ac:dyDescent="0.25">
      <c r="A27" t="s">
        <v>8</v>
      </c>
      <c r="B27" s="14">
        <v>43709</v>
      </c>
      <c r="C27">
        <v>269286</v>
      </c>
      <c r="D27">
        <v>271844</v>
      </c>
    </row>
    <row r="28" spans="1:4" x14ac:dyDescent="0.25">
      <c r="A28" t="s">
        <v>9</v>
      </c>
      <c r="B28" s="14">
        <v>43739</v>
      </c>
      <c r="C28">
        <v>283145</v>
      </c>
      <c r="D28">
        <v>271215</v>
      </c>
    </row>
    <row r="29" spans="1:4" x14ac:dyDescent="0.25">
      <c r="A29" t="s">
        <v>10</v>
      </c>
      <c r="B29" s="14">
        <v>43770</v>
      </c>
      <c r="C29">
        <v>262074</v>
      </c>
      <c r="D29">
        <v>274264</v>
      </c>
    </row>
    <row r="30" spans="1:4" x14ac:dyDescent="0.25">
      <c r="A30" t="s">
        <v>11</v>
      </c>
      <c r="B30" s="14">
        <v>43800</v>
      </c>
      <c r="C30">
        <v>272109</v>
      </c>
      <c r="D30">
        <v>275389</v>
      </c>
    </row>
    <row r="31" spans="1:4" x14ac:dyDescent="0.25">
      <c r="A31" t="s">
        <v>0</v>
      </c>
      <c r="B31" s="14">
        <v>43831</v>
      </c>
      <c r="C31">
        <v>251683</v>
      </c>
      <c r="D31">
        <v>275768</v>
      </c>
    </row>
    <row r="32" spans="1:4" x14ac:dyDescent="0.25">
      <c r="A32" t="s">
        <v>1</v>
      </c>
      <c r="B32" s="14">
        <v>43862</v>
      </c>
      <c r="C32">
        <v>233921</v>
      </c>
      <c r="D32">
        <v>278066</v>
      </c>
    </row>
    <row r="33" spans="1:4" x14ac:dyDescent="0.25">
      <c r="A33" t="s">
        <v>2</v>
      </c>
      <c r="B33" s="14">
        <v>43891</v>
      </c>
      <c r="C33">
        <v>220955</v>
      </c>
      <c r="D33">
        <v>218889</v>
      </c>
    </row>
    <row r="34" spans="1:4" x14ac:dyDescent="0.25">
      <c r="A34" t="s">
        <v>3</v>
      </c>
      <c r="B34" s="14">
        <v>43922</v>
      </c>
      <c r="C34">
        <v>165763</v>
      </c>
      <c r="D34">
        <v>161005</v>
      </c>
    </row>
    <row r="35" spans="1:4" x14ac:dyDescent="0.25">
      <c r="A35" t="s">
        <v>4</v>
      </c>
      <c r="B35" s="14">
        <v>43952</v>
      </c>
      <c r="C35">
        <v>212421</v>
      </c>
      <c r="D35">
        <v>198620</v>
      </c>
    </row>
    <row r="36" spans="1:4" x14ac:dyDescent="0.25">
      <c r="A36" t="s">
        <v>5</v>
      </c>
      <c r="B36" s="14">
        <v>43983</v>
      </c>
      <c r="C36">
        <v>246764</v>
      </c>
      <c r="D36">
        <v>231369</v>
      </c>
    </row>
    <row r="37" spans="1:4" x14ac:dyDescent="0.25">
      <c r="A37" t="s">
        <v>6</v>
      </c>
      <c r="B37" s="14">
        <v>44013</v>
      </c>
      <c r="C37">
        <v>260099</v>
      </c>
      <c r="D37">
        <v>233603</v>
      </c>
    </row>
    <row r="38" spans="1:4" x14ac:dyDescent="0.25">
      <c r="A38" t="s">
        <v>7</v>
      </c>
      <c r="B38" s="14">
        <v>44044</v>
      </c>
      <c r="C38">
        <v>252775</v>
      </c>
      <c r="D38">
        <v>242822</v>
      </c>
    </row>
    <row r="39" spans="1:4" x14ac:dyDescent="0.25">
      <c r="A39" t="s">
        <v>8</v>
      </c>
      <c r="B39" s="14">
        <v>44075</v>
      </c>
      <c r="C39">
        <v>247205</v>
      </c>
      <c r="D39">
        <v>246440</v>
      </c>
    </row>
    <row r="40" spans="1:4" x14ac:dyDescent="0.25">
      <c r="A40" t="s">
        <v>9</v>
      </c>
      <c r="B40" s="14">
        <v>44105</v>
      </c>
      <c r="C40">
        <v>259074</v>
      </c>
      <c r="D40">
        <v>247242</v>
      </c>
    </row>
    <row r="41" spans="1:4" x14ac:dyDescent="0.25">
      <c r="A41" t="s">
        <v>10</v>
      </c>
      <c r="B41" s="14">
        <v>44136</v>
      </c>
      <c r="C41">
        <v>233607</v>
      </c>
      <c r="D41">
        <v>246853</v>
      </c>
    </row>
    <row r="42" spans="1:4" x14ac:dyDescent="0.25">
      <c r="A42" t="s">
        <v>11</v>
      </c>
      <c r="B42" s="14">
        <v>44166</v>
      </c>
      <c r="C42">
        <v>244107</v>
      </c>
      <c r="D42">
        <v>246864</v>
      </c>
    </row>
  </sheetData>
  <mergeCells count="6">
    <mergeCell ref="I2:J2"/>
    <mergeCell ref="K2:K3"/>
    <mergeCell ref="L2:L3"/>
    <mergeCell ref="P6:Q6"/>
    <mergeCell ref="N6:O6"/>
    <mergeCell ref="N5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Long</dc:creator>
  <cp:lastModifiedBy>Ryan Long</cp:lastModifiedBy>
  <dcterms:created xsi:type="dcterms:W3CDTF">2022-01-19T22:34:01Z</dcterms:created>
  <dcterms:modified xsi:type="dcterms:W3CDTF">2022-01-29T02:31:07Z</dcterms:modified>
</cp:coreProperties>
</file>