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hl\Downloads\Projects\"/>
    </mc:Choice>
  </mc:AlternateContent>
  <xr:revisionPtr revIDLastSave="0" documentId="13_ncr:1_{5A33CE88-5927-48C6-A821-990C654C96A2}" xr6:coauthVersionLast="47" xr6:coauthVersionMax="47" xr10:uidLastSave="{00000000-0000-0000-0000-000000000000}"/>
  <bookViews>
    <workbookView xWindow="-90" yWindow="-90" windowWidth="19380" windowHeight="10980" firstSheet="2" activeTab="7" xr2:uid="{C1AD2518-8E10-4021-AB85-3729FA8AAD0D}"/>
  </bookViews>
  <sheets>
    <sheet name="Data" sheetId="1" r:id="rId1"/>
    <sheet name="Model" sheetId="3" r:id="rId2"/>
    <sheet name="Home_Away Super" sheetId="17" r:id="rId3"/>
    <sheet name="H_A Model" sheetId="20" r:id="rId4"/>
    <sheet name="Journal" sheetId="2" r:id="rId5"/>
    <sheet name="RiskSerializationData8" sheetId="24" state="hidden" r:id="rId6"/>
    <sheet name="rsklibSimData" sheetId="25" state="hidden" r:id="rId7"/>
    <sheet name="Sheet4" sheetId="21" r:id="rId8"/>
    <sheet name="Arsenal" sheetId="19" r:id="rId9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rowseRecords" localSheetId="5">RiskSerializationData8!$6:$6</definedName>
    <definedName name="ExternalData_1" localSheetId="8" hidden="1">Arsenal!$A$1:$S$50</definedName>
    <definedName name="ExternalData_1" localSheetId="0" hidden="1">Data!$A$1:$G$21</definedName>
    <definedName name="ExternalData_1" localSheetId="2" hidden="1">'Home_Away Super'!$A$1:$N$21</definedName>
    <definedName name="Pal_Workbook_GUID" hidden="1">"LEKIHTSXJFDQ1MLQL86TSNKC"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50000</definedName>
    <definedName name="RiskNumSimulations" hidden="1">1</definedName>
    <definedName name="RiskPauseOnError" hidden="1">TRUE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6" hidden="1">"X5FXDYPA"</definedName>
    <definedName name="SerializationHeader" localSheetId="5">RiskSerializationData8!$A$1:$B$3</definedName>
    <definedName name="solver_adj" localSheetId="8" hidden="1">Arsenal!$L$55</definedName>
    <definedName name="solver_cvg" localSheetId="8" hidden="1">0.0001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lhs1" localSheetId="8" hidden="1">Arsenal!$L$55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1</definedName>
    <definedName name="solver_nwt" localSheetId="8" hidden="1">1</definedName>
    <definedName name="solver_opt" localSheetId="8" hidden="1">Arsenal!$M$72</definedName>
    <definedName name="solver_pre" localSheetId="8" hidden="1">0.000001</definedName>
    <definedName name="solver_rbv" localSheetId="8" hidden="1">1</definedName>
    <definedName name="solver_rel1" localSheetId="8" hidden="1">1</definedName>
    <definedName name="solver_rhs1" localSheetId="8" hidden="1">1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2</definedName>
    <definedName name="solver_val" localSheetId="8" hidden="1">0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24" l="1"/>
  <c r="A6" i="24"/>
  <c r="F9" i="20" a="1"/>
  <c r="F9" i="20" s="1"/>
  <c r="D9" i="20" a="1"/>
  <c r="D9" i="20" s="1"/>
  <c r="F9" i="3" a="1"/>
  <c r="F9" i="3" s="1"/>
  <c r="D9" i="3" a="1"/>
  <c r="D9" i="3" s="1"/>
  <c r="D22" i="17"/>
  <c r="O4" i="17"/>
  <c r="E22" i="17"/>
  <c r="P3" i="17"/>
  <c r="K22" i="17"/>
  <c r="Q3" i="17"/>
  <c r="L22" i="17"/>
  <c r="R3" i="17"/>
  <c r="R7" i="17"/>
  <c r="O14" i="17"/>
  <c r="O15" i="17"/>
  <c r="O16" i="17"/>
  <c r="Q9" i="17"/>
  <c r="Q14" i="17"/>
  <c r="Q15" i="17"/>
  <c r="R10" i="17"/>
  <c r="R19" i="17"/>
  <c r="F7" i="20"/>
  <c r="D8" i="20"/>
  <c r="D7" i="20"/>
  <c r="D28" i="20"/>
  <c r="L58" i="19"/>
  <c r="M58" i="19"/>
  <c r="M55" i="19"/>
  <c r="L60" i="19"/>
  <c r="M60" i="19"/>
  <c r="L59" i="19"/>
  <c r="M59" i="19"/>
  <c r="N59" i="19"/>
  <c r="D22" i="1"/>
  <c r="H9" i="1"/>
  <c r="E22" i="1"/>
  <c r="I17" i="1"/>
  <c r="I3" i="1"/>
  <c r="I6" i="1"/>
  <c r="I8" i="1"/>
  <c r="I9" i="1"/>
  <c r="I13" i="1"/>
  <c r="I19" i="1"/>
  <c r="D28" i="3"/>
  <c r="F7" i="3"/>
  <c r="D7" i="3"/>
  <c r="I16" i="1"/>
  <c r="I5" i="1"/>
  <c r="I14" i="1"/>
  <c r="I4" i="1"/>
  <c r="I12" i="1"/>
  <c r="H16" i="1"/>
  <c r="I21" i="1"/>
  <c r="I11" i="1"/>
  <c r="I18" i="1"/>
  <c r="I10" i="1"/>
  <c r="I2" i="1"/>
  <c r="H14" i="1"/>
  <c r="H5" i="1"/>
  <c r="I15" i="1"/>
  <c r="H17" i="1"/>
  <c r="F8" i="3"/>
  <c r="Q8" i="17"/>
  <c r="O10" i="17"/>
  <c r="R21" i="17"/>
  <c r="R5" i="17"/>
  <c r="P20" i="17"/>
  <c r="O9" i="17"/>
  <c r="O8" i="17"/>
  <c r="R12" i="17"/>
  <c r="Q18" i="17"/>
  <c r="Q7" i="17"/>
  <c r="O18" i="17"/>
  <c r="O7" i="17"/>
  <c r="Q17" i="17"/>
  <c r="Q6" i="17"/>
  <c r="O17" i="17"/>
  <c r="O6" i="17"/>
  <c r="Q16" i="17"/>
  <c r="Q2" i="17"/>
  <c r="Q10" i="17"/>
  <c r="R17" i="17"/>
  <c r="R9" i="17"/>
  <c r="Q21" i="17"/>
  <c r="Q13" i="17"/>
  <c r="Q5" i="17"/>
  <c r="O21" i="17"/>
  <c r="O13" i="17"/>
  <c r="O5" i="17"/>
  <c r="R16" i="17"/>
  <c r="R8" i="17"/>
  <c r="Q20" i="17"/>
  <c r="Q12" i="17"/>
  <c r="Q4" i="17"/>
  <c r="O20" i="17"/>
  <c r="O12" i="17"/>
  <c r="O3" i="17"/>
  <c r="Q19" i="17"/>
  <c r="Q11" i="17"/>
  <c r="O19" i="17"/>
  <c r="O11" i="17"/>
  <c r="O2" i="17"/>
  <c r="P11" i="17"/>
  <c r="O60" i="19"/>
  <c r="N60" i="19"/>
  <c r="O58" i="19"/>
  <c r="N58" i="19"/>
  <c r="P19" i="17"/>
  <c r="P2" i="17"/>
  <c r="H2" i="1"/>
  <c r="H21" i="1"/>
  <c r="R2" i="17"/>
  <c r="O59" i="19"/>
  <c r="P5" i="17"/>
  <c r="P7" i="17"/>
  <c r="P8" i="17"/>
  <c r="H10" i="1"/>
  <c r="H4" i="1"/>
  <c r="P13" i="17"/>
  <c r="P15" i="17"/>
  <c r="P16" i="17"/>
  <c r="P18" i="17"/>
  <c r="H18" i="1"/>
  <c r="H12" i="1"/>
  <c r="H7" i="1"/>
  <c r="P21" i="17"/>
  <c r="P12" i="17"/>
  <c r="R11" i="17"/>
  <c r="R4" i="17"/>
  <c r="R6" i="17"/>
  <c r="H3" i="1"/>
  <c r="H20" i="1"/>
  <c r="H15" i="1"/>
  <c r="I20" i="1"/>
  <c r="I7" i="1"/>
  <c r="R18" i="17"/>
  <c r="P6" i="17"/>
  <c r="P9" i="17"/>
  <c r="R20" i="17"/>
  <c r="H11" i="1"/>
  <c r="H13" i="1"/>
  <c r="H8" i="1"/>
  <c r="R14" i="17"/>
  <c r="P10" i="17"/>
  <c r="P14" i="17"/>
  <c r="R15" i="17"/>
  <c r="P17" i="17"/>
  <c r="L61" i="19"/>
  <c r="H19" i="1"/>
  <c r="H6" i="1"/>
  <c r="D8" i="3"/>
  <c r="R13" i="17"/>
  <c r="P4" i="17"/>
  <c r="L62" i="19"/>
  <c r="M61" i="19"/>
  <c r="N61" i="19"/>
  <c r="O61" i="19"/>
  <c r="M62" i="19"/>
  <c r="L63" i="19"/>
  <c r="N62" i="19"/>
  <c r="O62" i="19"/>
  <c r="L64" i="19"/>
  <c r="M63" i="19"/>
  <c r="O63" i="19"/>
  <c r="N63" i="19"/>
  <c r="M64" i="19"/>
  <c r="L65" i="19"/>
  <c r="L66" i="19"/>
  <c r="M65" i="19"/>
  <c r="N64" i="19"/>
  <c r="O64" i="19"/>
  <c r="O65" i="19"/>
  <c r="N65" i="19"/>
  <c r="M66" i="19"/>
  <c r="L67" i="19"/>
  <c r="N66" i="19"/>
  <c r="O66" i="19"/>
  <c r="L68" i="19"/>
  <c r="M67" i="19"/>
  <c r="N67" i="19"/>
  <c r="O67" i="19"/>
  <c r="M68" i="19"/>
  <c r="L69" i="19"/>
  <c r="L70" i="19"/>
  <c r="M69" i="19"/>
  <c r="O68" i="19"/>
  <c r="N68" i="19"/>
  <c r="O69" i="19"/>
  <c r="N69" i="19"/>
  <c r="M70" i="19"/>
  <c r="L71" i="19"/>
  <c r="M71" i="19"/>
  <c r="O71" i="19"/>
  <c r="N71" i="19"/>
  <c r="N72" i="19"/>
  <c r="M72" i="19"/>
  <c r="N70" i="19"/>
  <c r="O70" i="19"/>
  <c r="O72" i="19"/>
  <c r="F8" i="20"/>
  <c r="B47" i="20" a="1"/>
  <c r="C12" i="20" a="1"/>
  <c r="B47" i="3" a="1"/>
  <c r="C12" i="3" l="1"/>
  <c r="B47" i="3"/>
  <c r="C12" i="20"/>
  <c r="B47" i="20"/>
  <c r="D16" i="3" a="1"/>
  <c r="D16" i="20" a="1"/>
  <c r="D16" i="3" l="1"/>
  <c r="F31" i="3" s="1"/>
  <c r="D16" i="20"/>
  <c r="E16" i="3"/>
  <c r="C31" i="3" s="1"/>
  <c r="E31" i="3" s="1"/>
  <c r="D17" i="3" a="1"/>
  <c r="D17" i="20" a="1"/>
  <c r="D17" i="3" l="1"/>
  <c r="G31" i="3"/>
  <c r="B44" i="3"/>
  <c r="D17" i="20"/>
  <c r="B44" i="20" s="1"/>
  <c r="F39" i="3"/>
  <c r="G39" i="3"/>
  <c r="G31" i="20"/>
  <c r="F31" i="20"/>
  <c r="E16" i="20"/>
  <c r="C31" i="20" s="1"/>
  <c r="E31" i="20" s="1"/>
  <c r="G32" i="3"/>
  <c r="E17" i="3"/>
  <c r="C32" i="3" s="1"/>
  <c r="E32" i="3" s="1"/>
  <c r="F32" i="3"/>
  <c r="D18" i="3" a="1"/>
  <c r="D18" i="20" a="1"/>
  <c r="C39" i="20" l="1"/>
  <c r="E39" i="20" s="1"/>
  <c r="D18" i="3"/>
  <c r="C38" i="3" s="1"/>
  <c r="E38" i="3" s="1"/>
  <c r="C39" i="3"/>
  <c r="E39" i="3" s="1"/>
  <c r="D18" i="20"/>
  <c r="G39" i="20"/>
  <c r="F39" i="20"/>
  <c r="E18" i="3"/>
  <c r="C33" i="3" s="1"/>
  <c r="E33" i="3" s="1"/>
  <c r="B43" i="3"/>
  <c r="F33" i="3"/>
  <c r="G33" i="3"/>
  <c r="B42" i="3"/>
  <c r="C37" i="3"/>
  <c r="E37" i="3" s="1"/>
  <c r="E17" i="20"/>
  <c r="C32" i="20" s="1"/>
  <c r="E32" i="20" s="1"/>
  <c r="G32" i="20"/>
  <c r="C38" i="20"/>
  <c r="E38" i="20" s="1"/>
  <c r="F32" i="20"/>
  <c r="G37" i="3" l="1"/>
  <c r="F37" i="3"/>
  <c r="F38" i="3"/>
  <c r="G38" i="3"/>
  <c r="B43" i="20"/>
  <c r="F33" i="20"/>
  <c r="G33" i="20"/>
  <c r="E18" i="20"/>
  <c r="C33" i="20" s="1"/>
  <c r="E33" i="20" s="1"/>
  <c r="B42" i="20"/>
  <c r="C37" i="20"/>
  <c r="E37" i="20" s="1"/>
  <c r="G38" i="20" l="1"/>
  <c r="F38" i="20"/>
  <c r="F37" i="20"/>
  <c r="G37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F30F2-F425-4854-80B7-276E74F6407F}" keepAlive="1" name="Query - Regular season Table" description="Connection to the 'Regular season Table' query in the workbook." type="5" refreshedVersion="8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97FF4288-7D68-4EED-923F-E4ED0639AC37}" keepAlive="1" name="Query - Regular season Table (2)" description="Connection to the 'Regular season Table (2)' query in the workbook." type="5" refreshedVersion="8" background="1" saveData="1">
    <dbPr connection="Provider=Microsoft.Mashup.OleDb.1;Data Source=$Workbook$;Location=&quot;Regular season Table (2)&quot;;Extended Properties=&quot;&quot;" command="SELECT * FROM [Regular season Table (2)]"/>
  </connection>
  <connection id="3" xr16:uid="{6DCCE9D8-6AB0-49B5-B03F-61E2AAD07F3C}" keepAlive="1" name="Query - Scores &amp; Fixtures 2022-2023 Arsenal: All Competitions Table" description="Connection to the 'Scores &amp; Fixtures 2022-2023 Arsenal: All Competitions Table' query in the workbook." type="5" refreshedVersion="8" background="1" saveData="1">
    <dbPr connection="Provider=Microsoft.Mashup.OleDb.1;Data Source=$Workbook$;Location=&quot;Scores &amp; Fixtures 2022-2023 Arsenal: All Competitions Table&quot;;Extended Properties=&quot;&quot;" command="SELECT * FROM [Scores &amp; Fixtures 2022-2023 Arsenal: All Competition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<sst xmlns="http://schemas.openxmlformats.org/spreadsheetml/2006/main" count="891" uniqueCount="355">
  <si>
    <t>Rk</t>
  </si>
  <si>
    <t>Squad</t>
  </si>
  <si>
    <t>MP</t>
  </si>
  <si>
    <t>Arsenal</t>
  </si>
  <si>
    <t>Manchester City</t>
  </si>
  <si>
    <t>Newcastle Utd</t>
  </si>
  <si>
    <t>Tottenham</t>
  </si>
  <si>
    <t>Manchester Utd</t>
  </si>
  <si>
    <t>Liverpool</t>
  </si>
  <si>
    <t>Brighton</t>
  </si>
  <si>
    <t>Chelsea</t>
  </si>
  <si>
    <t>Fulham</t>
  </si>
  <si>
    <t>Brentford</t>
  </si>
  <si>
    <t>Crystal Palace</t>
  </si>
  <si>
    <t>Aston Villa</t>
  </si>
  <si>
    <t>Leicester City</t>
  </si>
  <si>
    <t>Bournemouth</t>
  </si>
  <si>
    <t>Leeds United</t>
  </si>
  <si>
    <t>West Ham</t>
  </si>
  <si>
    <t>Everton</t>
  </si>
  <si>
    <t>Nott'ham Forest</t>
  </si>
  <si>
    <t>Southampton</t>
  </si>
  <si>
    <t>Wolves</t>
  </si>
  <si>
    <t>Attack</t>
  </si>
  <si>
    <t>Defense</t>
  </si>
  <si>
    <t>GpG</t>
  </si>
  <si>
    <t>GaPG</t>
  </si>
  <si>
    <t>XG/G</t>
  </si>
  <si>
    <t>XGA/GA</t>
  </si>
  <si>
    <t xml:space="preserve">Team </t>
  </si>
  <si>
    <t>Rank</t>
  </si>
  <si>
    <t xml:space="preserve">AVG Goals </t>
  </si>
  <si>
    <t>Poisson Value</t>
  </si>
  <si>
    <t>Result</t>
  </si>
  <si>
    <t>Team 1 Win</t>
  </si>
  <si>
    <t>Draw</t>
  </si>
  <si>
    <t>Team 2 Win</t>
  </si>
  <si>
    <t>%</t>
  </si>
  <si>
    <t>Decimal</t>
  </si>
  <si>
    <t>Outcome</t>
  </si>
  <si>
    <t>Betting</t>
  </si>
  <si>
    <t xml:space="preserve">Moneyline </t>
  </si>
  <si>
    <t xml:space="preserve">Team 1 </t>
  </si>
  <si>
    <t>Team 2</t>
  </si>
  <si>
    <t>My Odds</t>
  </si>
  <si>
    <t>Given Odds</t>
  </si>
  <si>
    <t>Decision</t>
  </si>
  <si>
    <t>Wager</t>
  </si>
  <si>
    <t>Money</t>
  </si>
  <si>
    <t>Percentage</t>
  </si>
  <si>
    <t>1X</t>
  </si>
  <si>
    <t>X2</t>
  </si>
  <si>
    <t>2 Chance</t>
  </si>
  <si>
    <t>over 1.5</t>
  </si>
  <si>
    <t>Home MP</t>
  </si>
  <si>
    <t>Home xG</t>
  </si>
  <si>
    <t>Home xGA</t>
  </si>
  <si>
    <t>Away MP</t>
  </si>
  <si>
    <t>Home XGA/M</t>
  </si>
  <si>
    <t>Home GpG</t>
  </si>
  <si>
    <t>Home GaPG</t>
  </si>
  <si>
    <t>Home XG/M</t>
  </si>
  <si>
    <t>Away GpG</t>
  </si>
  <si>
    <t>Away GApG</t>
  </si>
  <si>
    <t>Away XG/G</t>
  </si>
  <si>
    <t>Away XGA/G</t>
  </si>
  <si>
    <t>Date</t>
  </si>
  <si>
    <t>Time</t>
  </si>
  <si>
    <t>Comp</t>
  </si>
  <si>
    <t>Round</t>
  </si>
  <si>
    <t>Day</t>
  </si>
  <si>
    <t>Venue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</si>
  <si>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</si>
  <si>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</si>
  <si>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</si>
  <si>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</si>
  <si>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</si>
  <si>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</si>
  <si>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</si>
  <si>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</si>
  <si>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</si>
  <si>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</si>
  <si>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</si>
  <si>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</si>
  <si>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Premier League</t>
  </si>
  <si>
    <t>Matchweek 1</t>
  </si>
  <si>
    <t>Fri</t>
  </si>
  <si>
    <t>Away</t>
  </si>
  <si>
    <t>W</t>
  </si>
  <si>
    <t>2</t>
  </si>
  <si>
    <t>0</t>
  </si>
  <si>
    <t>Martin Ødegaard</t>
  </si>
  <si>
    <t>4-3-3</t>
  </si>
  <si>
    <t>Anthony Taylor</t>
  </si>
  <si>
    <t>Matchweek 2</t>
  </si>
  <si>
    <t>Sat</t>
  </si>
  <si>
    <t>Home</t>
  </si>
  <si>
    <t>4</t>
  </si>
  <si>
    <t>Darren England</t>
  </si>
  <si>
    <t>Matchweek 3</t>
  </si>
  <si>
    <t>3</t>
  </si>
  <si>
    <t>Craig Pawson</t>
  </si>
  <si>
    <t>Matchweek 4</t>
  </si>
  <si>
    <t>1</t>
  </si>
  <si>
    <t>Jarred Gillett</t>
  </si>
  <si>
    <t>Matchweek 5</t>
  </si>
  <si>
    <t>Wed</t>
  </si>
  <si>
    <t>Robert Jones</t>
  </si>
  <si>
    <t>Matchweek 6</t>
  </si>
  <si>
    <t>Sun</t>
  </si>
  <si>
    <t>L</t>
  </si>
  <si>
    <t>Paul Tierney</t>
  </si>
  <si>
    <t>Europa Lg</t>
  </si>
  <si>
    <t>Group stage</t>
  </si>
  <si>
    <t>Thu</t>
  </si>
  <si>
    <t>ch Zürich</t>
  </si>
  <si>
    <t>Granit Xhaka</t>
  </si>
  <si>
    <t>Mohammed Al Hakim</t>
  </si>
  <si>
    <t>Matchweek 8</t>
  </si>
  <si>
    <t>David Coote</t>
  </si>
  <si>
    <t>Matchweek 9</t>
  </si>
  <si>
    <t>no Bodø/Glimt</t>
  </si>
  <si>
    <t>Harm Osmers</t>
  </si>
  <si>
    <t>Matchweek 10</t>
  </si>
  <si>
    <t>Michael Oliver</t>
  </si>
  <si>
    <t>Irfan Peljto</t>
  </si>
  <si>
    <t>Matchweek 11</t>
  </si>
  <si>
    <t>Chris Kavanagh</t>
  </si>
  <si>
    <t>nl PSV Eindhoven</t>
  </si>
  <si>
    <t>Alejandro Hernández</t>
  </si>
  <si>
    <t>Matchweek 13</t>
  </si>
  <si>
    <t>D</t>
  </si>
  <si>
    <t>Marco Di Bello</t>
  </si>
  <si>
    <t>Matchweek 14</t>
  </si>
  <si>
    <t>5</t>
  </si>
  <si>
    <t>Simon Hooper</t>
  </si>
  <si>
    <t>Gabriel Jesus</t>
  </si>
  <si>
    <t>Erik Lambrechts</t>
  </si>
  <si>
    <t>Matchweek 15</t>
  </si>
  <si>
    <t>EFL Cup</t>
  </si>
  <si>
    <t>Third round</t>
  </si>
  <si>
    <t>Rob Holding</t>
  </si>
  <si>
    <t>4-2-3-1</t>
  </si>
  <si>
    <t>Matchweek 16</t>
  </si>
  <si>
    <t>Stuart Attwell</t>
  </si>
  <si>
    <t>Matchweek 17</t>
  </si>
  <si>
    <t>Mon</t>
  </si>
  <si>
    <t>Matchweek 18</t>
  </si>
  <si>
    <t>Matchweek 19</t>
  </si>
  <si>
    <t>Tue</t>
  </si>
  <si>
    <t>Andy Madley</t>
  </si>
  <si>
    <t>FA Cup</t>
  </si>
  <si>
    <t>Third round proper</t>
  </si>
  <si>
    <t>Oxford United</t>
  </si>
  <si>
    <t>Matchweek 20</t>
  </si>
  <si>
    <t>Matchweek 21</t>
  </si>
  <si>
    <t>Fourth round proper</t>
  </si>
  <si>
    <t>Matchweek 22</t>
  </si>
  <si>
    <t>Matchweek 23</t>
  </si>
  <si>
    <t>Peter Bankes</t>
  </si>
  <si>
    <t>Matchweek 12</t>
  </si>
  <si>
    <t>Matchweek 24</t>
  </si>
  <si>
    <t>Matchweek 25</t>
  </si>
  <si>
    <t>Oleksandr Zinchenko</t>
  </si>
  <si>
    <t>Matchweek 7</t>
  </si>
  <si>
    <t>Matchweek 26</t>
  </si>
  <si>
    <t>Round of 16</t>
  </si>
  <si>
    <t>pt Sporting CP</t>
  </si>
  <si>
    <t>Tobias Stieler</t>
  </si>
  <si>
    <t>Leg 1 of 2</t>
  </si>
  <si>
    <t>Matchweek 27</t>
  </si>
  <si>
    <t>1 (3)</t>
  </si>
  <si>
    <t>1 (5)</t>
  </si>
  <si>
    <t>Antonio Matéu</t>
  </si>
  <si>
    <t>Leg 2 of 2; Sporting CP won; Sporting CP won on penalty kicks following extra time</t>
  </si>
  <si>
    <t>Matchweek 28</t>
  </si>
  <si>
    <t>Matchweek 29</t>
  </si>
  <si>
    <t>Matchweek 30</t>
  </si>
  <si>
    <t>Head-to-Head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</si>
  <si>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</si>
  <si>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</si>
  <si>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</si>
  <si>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</si>
  <si>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</si>
  <si>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</si>
  <si>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</si>
  <si>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</si>
  <si>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Weights</t>
  </si>
  <si>
    <t>Actual</t>
  </si>
  <si>
    <t>Number</t>
  </si>
  <si>
    <t>Forecast</t>
  </si>
  <si>
    <t>alpha</t>
  </si>
  <si>
    <t>1- alpha</t>
  </si>
  <si>
    <t>ABS Error</t>
  </si>
  <si>
    <t>Error ^ 2</t>
  </si>
  <si>
    <t>APE</t>
  </si>
  <si>
    <t>MAD</t>
  </si>
  <si>
    <t>MAPE</t>
  </si>
  <si>
    <t>MSE</t>
  </si>
  <si>
    <t>Home Attack</t>
  </si>
  <si>
    <t>Home Defense</t>
  </si>
  <si>
    <t>Away Attack</t>
  </si>
  <si>
    <t>Away Defense</t>
  </si>
  <si>
    <t>Home attack</t>
  </si>
  <si>
    <t>Matchady 30</t>
  </si>
  <si>
    <t>Manchester United</t>
  </si>
  <si>
    <t>Nottingham Forest</t>
  </si>
  <si>
    <t>Newcastle United</t>
  </si>
  <si>
    <t>Leicester</t>
  </si>
  <si>
    <t>Wolverhampton Wanderers</t>
  </si>
  <si>
    <t>Sunday, April 09, 2023</t>
  </si>
  <si>
    <t>Leeds</t>
  </si>
  <si>
    <t>x</t>
  </si>
  <si>
    <t>RiskOutput("Result")+IF(D9=F9,3,INDEX(D5:F5,MATCH(MAX(D9:F9),D9:F9,0)))</t>
  </si>
  <si>
    <t>x2</t>
  </si>
  <si>
    <t>Written By Version</t>
  </si>
  <si>
    <t>8.2.2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</si>
  <si>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</si>
  <si>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</si>
  <si>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</si>
  <si>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</si>
  <si>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</si>
  <si>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</si>
  <si>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</si>
  <si>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</si>
  <si>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</si>
  <si>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</si>
  <si>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</si>
  <si>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</si>
  <si>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</si>
  <si>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</si>
  <si>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</si>
  <si>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</si>
  <si>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</si>
  <si>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</si>
  <si>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</si>
  <si>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</si>
  <si>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1,10,2,.95,5,16,FALSE,0,TRUE,TRUE,TRUE</t>
  </si>
  <si>
    <t>GF1_4VKXXwEAEwAnAQwjACcAOQBdAGsAbAB6AIgAAAAAAB8BKAD//wAAAQEEAAAAAAdHZW5lcmFsAAAAAQZSZXN1bHQBGFJlZ3Jlc3Npb24gTWFwcGVkIFZhbHVlcwEBCgACAAEETm9uZQMAAQD/AQEBAQEAAQEBAAQAAAABAQEBAQABAQEABAAAAAqnAAi8AAjHAAjSAAjdAAjoAAjzAAj+AAgJAQgUAQgTAAZSZXN1bHQAAAD/3BQ8AQAAAgAJAAAAASUBAAACAAkAAAACTwEAAAIACQAAAAOMAQAAAgAJAAAABEwBAAACAAkAAAAFOQEAAAIACQAAAAZOAQAAAgAJAAAAByMBAAACAAkAAAAIKQEAAAIACQAAAAlgAQAAAgAFAAEBAQAAAA==</t>
  </si>
  <si>
    <t>check wma</t>
  </si>
  <si>
    <t>1x</t>
  </si>
  <si>
    <t>9ae33e31dba4d011e3505bdec953c8a1_x000B__x000D_ÐÏ_x0011_à¡±_x001A_á_x000B__x000B__x000B__x000B__x000B__x000B__x000B__x000B__x000B__x000B__x000B__x000B__x000B__x000B__x000B__x000B_&gt;_x000B__x0003__x000B_þÿ	_x000B__x0006__x000B__x000B__x000B__x000B__x000B__x000B__x000B__x000B__x000B__x000B__x000B_8_x000B__x000B__x000B__x0001__x000B__x000B__x000B__x000B__x000B__x000B__x000B__x000B__x0010__x000B__x000B__x0002__x000B__x000B__x000B__x0001__x000B__x000B__x000B_þÿÿÿ_x000B__x000B__x000B__x000B__x000B__x000B__x000B__x000B__x0004__x000B__x000B__x000B__x0005__x000B__x000B__x000B__x0006__x000B__x000B__x000B__x0007__x000B__x000B__x000B__x0008__x000B__x000B__x000B_	_x000B__x000B__x000B__x0003__x000B__x000B__x000B__x0018__x0003__x000B__x000B__x0019__x0003__x000B__x000B__x001A__x0003__x000B__x000B__x001B__x0003__x000B__x000B__x001C__x0003__x000B__x000B_*_x0006__x000B__x000B_+_x0006__x000B__x000B_,_x0006__x000B__x000B_-_x0006__x000B__x000B_._x0006__x000B__x000B_/_x0006__x000B__x000B_=	_x000B__x000B_&gt;	_x000B__x000B_?	_x000B__x000B_@	_x000B__x000B_A	_x000B__x000B_B	_x000B__x000B_Q_x000C__x000B__x000B_R_x000C__x000B__x000B_S_x000C__x000B__x000B_T_x000C__x000B__x000B_U_x000C__x000B__x000B_V_x000C__x000B__x000B_d_x000F__x000B__x000B_e_x000F__x000B__x000B_f_x000F__x000B__x000B_g_x000F__x000B__x000B_h_x000F__x000B__x000B_i_x000F__x000B__x000B_w_x0012__x000B__x000B_x_x0012__x000B__x000B_y_x0012__x000B__x000B_z_x0012__x000B__x000B_{_x0012__x000B__x000B_|_x0012__x000B__x000B_}_x0012__x000B__x000B__x0001__x0002__x0015__x0001__x0001__x0015__x0001__x0001__x0015__x0001__x0001__x0015__x0001__x0001__x0015__x0001__x0001__x0015__x0001__x0001__x0018__x0001__x0001_ _x0018__x0001__x0001_¡_x0018__x0001__x0001_¢_x0018__x0001__x0001_£_x0018__x0001__x0001_¤_x0018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ýÿÿÿýÿÿÿýÿÿÿýÿÿÿýÿÿÿýÿÿÿýÿÿÿ_x000B__x0001__x0001__x0001__x000C__x0001__x0001__x0001__x000D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 _x0012_ùsjÙ_x0001_þÿÿÿ_x0003__x0003__x0003__x0003__x0003__x0003__x0003__x0003_R_x0003_S_x0003_K_x0003_L_x0003_I_x0003_B_x0003_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0002__x0001__x0001__x0001_5ÿ6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_x0001__x0002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_x0001__x0002_÷_x0003__x0001__x0001_ø_x0003__x0001__x0001_ù_x0003__x0001__x0001_ú_x0003__x0001__x0001_û_x0003__x0001__x0001_ü_x0003__x0001__x0001_ý_x0003__x0001__x0001_þ_x0003__x0001__x0001_ÿ_x0003__x0001__x0001__x0001__x0004__x0001__x0001_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_x0001__x0002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Ø_x0001__x0001__x0001_Ù_x0001__x0001__x0001_Ú_x0001__x0001__x0001_Û_x0001__x0001__x0001_Ü_x0001__x0001__x0001_Ý_x0001__x0001__x0001_Þ_x0001__x0001__x0001_ß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45õ444ö444÷444ø444ù444ú444û444ü444ý444þ444ÿ4444_x0001_44_x0001__x0001_44_x0002__x0001_44_x0003__x0001_44_x0004__x0001_44_x0005__x0001_44_x0006__x0001_44_x0007__x0001_44_x0008__x0001_44	_x0001_445_x0001_44_x000B__x0001_44_x000C__x0001_44_x000D__x0001_44_x000E__x0001_44_x000F__x0001_44_x0010__x0001_44_x0011__x0001_44_x0012__x0001_44_x0013__x0001_44_x0014__x0001_44_x0015__x0001_44_x0016__x0001_44_x0017__x0001_44_x0018__x0001_44_x0019__x0001_44_x001A__x0001_44_x001B__x0001_44_x001C__x0001_44_x001D__x0001_44_x001E__x0001_44_x001F__x0001_44 _x0001_44!_x0001_44"_x0001_44#_x0001_44$_x0001_44%_x0001_44&amp;_x0001_44'_x0001_44(_x0001_44)_x0001_44*_x0001_44+_x0001_44,_x0001_44-_x0001_44._x0001_44/_x0001_440_x0001_441_x0001_442_x0001_443_x0001_44_x0002__x0003_4_x0001__x0002__x0002_5_x0001__x0002__x0002_6_x0001__x0002__x0002_7_x0001__x0002__x0002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_x0002__x0003_s_x0001__x0002__x0002_t_x0001__x0002__x0002_u_x0001__x0002__x0002_v_x0001__x0002__x0002_w_x0001__x0002__x0002_x_x0001__x0002__x0002_y_x0001__x0002__x0002_z_x0001__x0002__x0002_{_x0001__x0002__x0002_|_x0001__x0002__x0002_}_x0001__x0002__x0002_~_x0001__x0002__x0002__x0001__x0002__x0002__x0001__x0002__x0002_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_x0002__x0003_²_x0001__x0002__x0002_³_x0001__x0002__x0002_´_x0001__x0002__x0002_µ_x0001__x0002__x0002_¶_x0001__x0002__x0002_·_x0001__x0002__x0002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01ñ_x0001_00ò_x0001_00ó_x0001_00ô_x0001_00õ_x0001_00ö_x0001_00÷_x0001_00ø_x0001_00ù_x0001_00ú_x0001_00û_x0001_00ü_x0001_00ý_x0001_00þ_x0001_00ÿ_x0001_000_x0002_00_x0001__x0002_00_x0002__x0002_00_x0003__x0002_00_x0004__x0002_00_x0005__x0002_00_x0006__x0002_00_x0007__x0002_00_x0008__x0002_00	_x0002_001_x0002_00_x000B__x0002_00_x000C__x0002_00_x000D__x0002_00_x000E__x0002_00_x000F__x0002_00_x0010__x0002_00_x0011__x0002_00_x0012__x0002_00_x0013__x0002_00_x0014__x0002_00_x0015__x0002_00_x0016__x0002_00_x0017__x0002_00_x0018__x0002_00_x0019__x0002_00_x001A__x0002_00_x001B__x0002_00_x001C__x0002_00_x001D__x0002_00_x001E__x0002_00_x001F__x0002_00 _x0002_00!_x0002_00"_x0002_00#_x0002_00$_x0002_00%_x0002_00&amp;_x0002_00'_x0002_00(_x0002_00)_x0002_00*_x0002_00+_x0002_00,_x0002_00-_x0002_00._x0002_00/_x0002_00_x0001__x0003_0_x0002__x0001__x0001_1_x0002__x0001__x0001_2_x0002__x0001__x0001_3_x0002__x0001__x0001_4_x0002__x0001__x0001_5_x0002__x0001__x0001_6_x0002__x0001__x0001_7_x0002__x0001__x0001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_x0001__x0003_o_x0002__x0001__x0001_p_x0002__x0001__x0001_q_x0002__x0001__x0001_r_x0002__x0001__x0001_s_x0002__x0001__x0001_t_x0002__x0001__x0001_u_x0002__x0001__x0001_v_x0002__x0001__x0001_w_x0002__x0001__x0001_x_x0002__x0001__x0001_y_x0002__x0001__x0001_z_x0002__x0001__x0001_{_x0002__x0001__x0001_|_x0002__x0001__x0001_}_x0002__x0001__x0001_~_x0002__x0001__x0001__x0002__x0001__x0001__x0002__x0001__x0001_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_x0001__x0003_®_x0002__x0001__x0001_¯_x0002__x0001__x0001_°_x0002__x0001__x0001_±_x0002__x0001__x0001_²_x0002__x0001__x0001_³_x0002__x0001__x0001_´_x0002__x0001__x0001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_x0018__x0019_í_x0002__x0018__x0018_î_x0002__x0018__x0018_ï_x0002__x0018__x0018_ð_x0002__x0018__x0018_ñ_x0002__x0018__x0018_ò_x0002__x0018__x0018_ó_x0002__x0018__x0018_ô_x0002__x0018__x0018_õ_x0002__x0018__x0018_ö_x0002__x0018__x0018_÷_x0002__x0018__x0018_ø_x0002__x0018__x0018_ù_x0002__x0018__x0018_ú_x0002__x0018__x0018_û_x0002__x0018__x0018_ü_x0002__x0018__x0018_ý_x0002__x0018__x0018_þ_x0002__x0018__x0018_ÿ_x0002__x0018__x0018__x0018__x0003__x0018__x0018__x0001__x0003__x0018__x0018__x0002__x0003__x0018__x0018__x0003__x0003__x0018__x0018__x0004__x0003__x0018__x0018__x0005__x0003__x0018__x0018__x0006__x0003__x0018__x0018__x0007__x0003__x0018__x0018__x0008__x0003__x0018__x0018_	_x0003__x0018__x0018__x0019__x0003__x0018__x0018__x000B__x0003__x0018__x0018__x000C__x0003__x0018__x0018__x000D__x0003__x0018__x0018__x000E__x0003__x0018__x0018__x000F__x0003__x0018__x0018__x0010__x0003__x0018__x0018__x0011__x0003__x0018__x0018__x0012__x0003__x0018__x0018__x0013__x0003__x0018__x0018__x0014__x0003__x0018__x0018__x0015__x0003__x0018__x0018__x0016__x0003__x0018__x0018__x0017__x0003__x0018__x0018__x001D__x0003__x0018__x0018_ýÿÿÿýÿÿÿýÿÿÿýÿÿÿýÿÿÿ_x001E__x0003__x0018__x0018__x001F__x0003__x0018__x0018_ _x0003__x0018__x0018_!_x0003__x0018__x0018_"_x0003__x0018__x0018_#_x0003__x0018__x0018_$_x0003__x0018__x0018_%_x0003__x0018__x0018_&amp;_x0003__x0018__x0018_'_x0003__x0018__x0018_(_x0003__x0018__x0018_)_x0003__x0018__x0018_*_x0003__x0018__x0018_+_x0003__x0018__x0018__x0001__x0002_,_x0003__x0001__x0001_-_x0003__x0001__x0001_._x0003__x0001__x0001_/_x0003__x0001__x0001_0_x0003__x0001__x0001_1_x0003__x0001__x0001_2_x0003__x0001__x0001_3_x0003__x0001__x0001_4_x0003__x0001__x0001_5_x0003__x0001__x0001_6_x0003__x0001__x0001_7_x0003__x0001__x0001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i_x0003__x0001__x0001_j_x0003__x0001__x0001__x0005__x0006_k_x0003__x0005__x0005_l_x0003__x0005__x0005_m_x0003__x0005__x0005_n_x0003__x0005__x0005_o_x0003__x0005__x0005_p_x0003__x0005__x0005_q_x0003__x0005__x0005_r_x0003__x0005__x0005_s_x0003__x0005__x0005_t_x0003__x0005__x0005_u_x0003__x0005__x0005_v_x0003__x0005__x0005_w_x0003__x0005__x0005_x_x0003__x0005__x0005_y_x0003__x0005__x0005_z_x0003__x0005__x0005_{_x0003__x0005__x0005_|_x0003__x0005__x0005_}_x0003__x0005__x0005_~_x0003__x0005__x0005__x0003__x0005__x0005__x0003__x0005__x0005__x0001__x0005__x0005__x0007__x0005__x0005__x0002__x0005__x0005__x0005__x0001__x0005__x0005__x0005__x0001__x0005__x0005__x0005_PÃ_x0005__x0005_PÃ_x0005__x0005_PÃ_x0005__x0005__x0003__x0005__x0005__x0005__x0002__x0005__x0005__x0005__x0004__x0005__x0005__x0005__x0005__x0005__x0005__x0005__x0004__x0005__x0005__x0005__x0001__x0005__x0005__x0005_ùd_x0007__x0001__x0005__x0005__x0005__x0004__x0005__x0005__x0005__x0005__x0005__x0005__x0005__x0005__x0005__x0005__x0005__x0005__x0005__x0008_@_x0005__x0005__x0005__x0005__x0005__x0005__x0014_@_x0005__x0005__x0005__x0005__x0005__x0005__x0005_@_x0005__x0005__x0005__x0005__x0005__x0005__x0005_@_x0005__x0005__x0005__x0005__x0005__x0005__x0008_@_x0005__x0005__x0005__x0005__x0005__x0005__x0014_@_x0005__x0005__x0005__x0005__x0005__x0005_ð?_x0005__x0005__x0005__x0005__x0005__x0005__x0008_@_x0005__x0005__x0005__x0005__x0005__x0005__x0005_@_x0005__x0005__x0005__x0005__x0005__x0005__x0010_@_x0005__x0005__x0005__x0005__x0005__x0005_ð?_x0005__x0005__x0005__x0005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0010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0002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0002__x0001__x0001__x0014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0002__x0001__x0001__x0010_@_x0001__x0001__x0001__x0001__x0001__x0001__x0001_@_x0001__x0001__x0001__x0001__x0001__x0001__x0001__x0001__x0001__x0001__x0001__x0001__x0001__x0001__x0010_@_x0001__x0001__x0001__x0001__x0001__x0001__x0001__x0001__x0001__x0001__x0001__x0001__x0001__x0001__x0018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C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0018_@_x0001__x0001__x0001__x0001__x0001__x0002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0002_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0002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C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0014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0002__x0001__x0001__x0001__x0001__x0001__x0001__x0018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0002__x0001__x0001__x0001__x0001__x0001__x0001__x0001__x0001__x0001__x0001__x0018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_x0010_@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0010_@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_x0001__x0001__x0001__x0001__x0001__x0001__x0001__x0001__x0001_@_x0001__x0001__x0001__x0001__x0001__x0002__x0001__x0001__x0010_@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 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0002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0014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0002__x0001__x0001__x0001__x0001__x0001__x0001__x0018_@_x0001__x0001__x0001__x0001__x0001__x0001__x0018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0018_@_x0001__x0001__x0001__x0001__x0001__x0001__x0010_@_x0001__x0001__x0001__x0001__x0001__x0002__x0001__x0001_ð?_x0001__x0001__x0001__x0001__x0001__x0001__x0008_@_x0001__x0001__x0001__x0001__x0001__x0001_ð?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_x0014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0008_@_x0001__x0002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_x0001_@_x0001__x0001__x0001__x0001__x0001__x0001__x0010_@_x0001__x0001__x0001__x0001__x0001__x0001_ð?_x0001__x0001__x0001__x0001__x0001__x0001__x0014_@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ð?_x0001__x0002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0002__x0001__x0001__x0001__x0001__x0001__x0001__x0001__x0001_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0002__x0001__x0001__x0001__x0001__x0001__x0001__x0001__x0001__x0001__x0001__x0008_@_x0001__x0001__x0001__x0001__x0001__x0001__x0018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0002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C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0002__x0001__x0001__x0001__x0001__x0001__x0001__x0010_@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0002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C_@_x0001__x0001__x0001__x0001__x0001__x0001__x0001__x0001__x0001__x0001__x0001__x0001__x0001__x0001_ð?_x0001__x0001__x0001__x0001__x0001__x0001__x0001_@_x0001__x0001__x0001__x0001__x0001__x0001__x0010_@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0010_@_x0001__x0002_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0018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 @_x0001__x0001__x0001__x0001__x0001__x0001__x0001_@_x0001__x0001__x0001__x0001__x0001__x0001_ð?_x0001__x0001__x0001__x0001__x0001__x0001__x0001_@_x0001__x0001__x0001__x0001__x0001__x0001__x0001_@_x0001__x0002__x0001__x0001__x0001__x0001__x0001__x0001__x0010_@_x0001__x0001__x0001__x0001__x0001__x0001__x0010_@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0002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0008_@_x0001__x0002_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C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0002__x0001__x0001__x0001__x0001__x0001__x0001__x0010_@_x0001__x0001__x0001__x0001__x0001__x0001__x0001_@_x0001__x0001__x0001__x0001__x0001__x0001__x001C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ð?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0002_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0002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0010_@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0002__x0001__x0001__x0008_@_x0001__x0001__x0001__x0001__x0001__x0001__x0001_@_x0001__x0001__x0001__x0001__x0001__x0001__x0008_@_x0001__x0001__x0001__x0001__x0001__x0001__x0014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0002__x0001__x0001__x0001__x0001__x0001__x0001__x0014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0002__x0001__x0001__x0001_@_x0001__x0001__x0001__x0001__x0001__x0001__x0014_@_x0001__x0001__x0001__x0001__x0001__x0001__x0001__x0001__x0001__x0001__x0001__x0001__x0001__x0001__x0010_@_x0001__x0001__x0001__x0001__x0001__x0001__x0001__x0001_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0002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0018_@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0002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001C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0002__x0001__x0001__x0010_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0002_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0002__x0001__x0001__x0010_@_x0001__x0001__x0001__x0001__x0001__x0001_ð?_x0001__x0001__x0001__x0001__x0001__x0001__x0001__x0001_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_x0001__x0001__x0002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0002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0014_@_x0001__x0002__x0001__x0001__x0001__x0001__x0001__x0001_ð?_x0001__x0001__x0001__x0001__x0001__x0001__x0018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_x001C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0002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0002__x0001__x0001__x0001__x0001__x0001__x0001__x0008_@_x0001__x0001__x0001__x0001__x0001__x0001__x0008_@_x0001__x0001__x0001__x0001__x0001__x0001__x0001__x0001__x0001__x0001__x0001__x0001__x0001__x0001__x0018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0018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C_@_x0001__x0001__x0001__x0001__x0001__x0001__x0001__x0001__x0001__x0001__x0001__x0001__x0001__x0001__x0001_@_x0001__x0001__x0001__x0001__x0001__x0001__x0010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0002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0002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 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</t>
  </si>
  <si>
    <t>edbbc6c069038aafedcffaf5a0ab12d6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001C_@_x0001__x0001__x0001__x0001__x0001__x0001__x0001__x0001__x0001__x0001__x0001__x0001__x0001__x0001__x0001_@_x0001__x0001__x0001__x0001__x0001__x0001__x0001_@_x0001__x0002_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_x0010_@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0010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0002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ð?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0002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0008_@_x0001__x0002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0002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0002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0018_@_x0001__x0001__x0001__x0001__x0001__x0001_ð?_x0001__x0001__x0001__x0001__x0001__x0001_ð?_x0001__x0001__x0001__x0001__x0001__x0002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_x0018_@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ð?_x0001__x0002_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0002__x0001__x0001__x0018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0014_@_x0001__x0002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0010_@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0014_@_x0001__x0002_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0002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0008_@_x0001__x0002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0002__x0001__x0001__x0010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0002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0018_@_x0001__x0001__x0001__x0001__x0001__x0002__x0001__x0001__x0001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0002_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0002__x0001__x0001__x0010_@_x0001__x0001__x0001__x0001__x0001__x0001_ð?_x0001__x0001__x0001__x0001__x0001__x0001__x0001__x0001__x0001__x0001__x0001__x0001__x0001__x0001_ð?_x0001__x0001__x0001__x0001__x0001__x0001__x001C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0002__x0001__x0001__x0010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0001_@_x0001__x0002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0002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0001__x0001__x0001__x0001__x0001__x0001__x0001__x0001__x0001_@_x0001__x0002_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0014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_x0014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0001__x0001__x0001__x0002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_x0010_@_x0001__x0001__x0001__x0001__x0001__x0002__x0001__x0001__x001C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0014_@_x0001__x0002_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0014_@_x0001__x0001__x0001__x0001__x0001__x0001__x0001__x0001_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0002__x0001__x0001__x0001__x0001__x0001__x0001_ð?_x0001__x0001__x0001__x0001__x0001__x0001_"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C_@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0002__x0001__x0001__x0001__x0001__x0001__x0001__x0001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0002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0018_@_x0001__x0001__x0001__x0001__x0001__x0001__x0001_@_x0001__x0001__x0001__x0001__x0001__x0001__x0001__x0001__x0001__x0001__x0001__x0001__x0001__x0001__x0018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0014_@_x0001__x0001__x0001__x0001__x0001__x0001__x0010_@_x0001__x0001__x0001__x0001__x0001__x0001__x0001_@_x0001__x0001__x0001__x0001__x0001__x0001__x0001__x0001__x0001__x0001__x0001__x0001__x0001__x0001__x0001__x0001__x0001__x0001__x0001__x0001__x0001__x0001__x0008_@_x0001__x0002_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0018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0002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C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0002__x0001__x0001__x0001__x0001__x0001__x0001__x0014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0002__x0001__x0001__x0008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0002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0002__x0001__x0001__x0010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0018_@_x0001__x0002_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0002__x0001__x0001__x0001__x0001_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0014_@_x0001__x0001__x0001__x0001__x0001__x0002__x0001__x0001__x0001_@_x0001__x0001__x0001__x0001__x0001__x0001__x0001_@_x0001__x0001__x0001__x0001__x0001__x0001__x0001_@_x0001__x0001__x0001__x0001__x0001__x0001__x0018_@_x0001__x0001__x0001__x0001__x0001__x0001__x0010_@_x0001__x0001__x0001__x0001__x0001__x0001_ð?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0008_@_x0001__x0001__x0001__x0001__x0001__x0001__x0008_@_x0001__x0002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0002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0002__x0001__x0001__x0001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0002__x0001__x0001__x0001_@_x0001__x0001__x0001__x0001__x0001__x0001__x0014_@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0002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C_@_x0001__x0001__x0001__x0001__x0001__x0001__x0008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0001_@_x0001__x0002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_x0010_@_x0001__x0001__x0001__x0001__x0001__x0001__x0001_@_x0001__x0002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0010_@_x0001__x0002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0010_@_x0001__x0001__x0001__x0001__x0001__x0002__x0001__x0001__x0010_@_x0001__x0001__x0001__x0001__x0001__x0001__x0001_@_x0001__x0001__x0001__x0001__x0001__x0001__x0001_@_x0001__x0001__x0001__x0001__x0001__x0001__x0014_@_x0001__x0001__x0001__x0001__x0001__x0001__x0008_@_x0001__x0001__x0001__x0001__x0001__x0001__x0001__x0001__x0001__x0001__x0001__x0001__x0001__x0001__x0010_@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0002__x0001__x0001_ð?_x0001__x0001__x0001__x0001__x0001__x0001__x0010_@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0002_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 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0002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0014_@_x0001__x0001__x0001__x0001__x0001__x0001__x0010_@_x0001__x0001__x0001__x0001__x0001__x0001__x0001__x0001_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0010_@_x0001__x0001__x0001__x0001__x0001__x0002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0002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0002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0002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0002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0002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0002_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0002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0014_@_x0001__x0002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0002__x0001__x0001__x0001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0002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001C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0008_@_x0001__x0002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0002__x0001__x0001__x0014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_x0010_@_x0001__x0001__x0001__x0001__x0001__x0001__x0008_@_x0001__x0001__x0001__x0001__x0001__x0001__x0001_@_x0001__x0001__x0001__x0001__x0001__x0001__x0014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0002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0002__x0001__x0001__x0014_@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_x0014_@_x0001__x0001__x0001__x0001__x0001__x0001__x0001_@_x0001__x0001__x0001__x0001__x0001__x0001__x0001_@_x0001__x0002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_x0001_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</t>
  </si>
  <si>
    <t>b67eb106d769674415c877782b553e03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0018_@_x0001__x0001__x0001__x0001__x0001__x0001_ð?_x0001__x0001__x0001__x0001__x0001__x0002__x0001__x0001__x0010_@_x0001__x0001__x0001__x0001__x0001__x0001__x0010_@_x0001__x0001__x0001__x0001__x0001__x0001__x0001__x0001__x0001__x0001__x0001__x0001__x0001__x0001__x0001_@_x0001__x0001__x0001__x0001__x0001__x0001__x0010_@_x0001__x0001__x0001__x0001__x0001__x0001__x0001__x0001__x0001__x0001__x0001__x0001__x0001__x0001_ 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0014_@_x0001__x0001__x0001__x0001__x0001__x0001__x0014_@_x0001__x0001__x0001__x0001__x0001__x0001__x0001__x0001__x0001__x0002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0002__x0001__x0001__x0001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0014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"@_x0001__x0001__x0001__x0001__x0001__x0001__x0001_@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_x0001__x0001__x0002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0018_@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0002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0002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0018_@_x0001__x0002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0018_@_x0001__x0001__x0001__x0001__x0001__x0001__x0008_@_x0001__x0001__x0001__x0001__x0001__x0002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0002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0010_@_x0001__x0002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0008_@_x0001__x0001__x0001__x0001__x0001__x0002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0002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0001_@_x0001__x0002_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_x0018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C_@_x0001__x0002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 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0002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001C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0002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0010_@_x0001__x0002_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0002__x0001__x0001__x0001__x0001__x0001__x0001_ð?_x0001__x0001__x0001__x0001__x0001__x0001__x0001_@_x0001__x0001__x0001__x0001__x0001__x0001__x0001__x0001__x0001__x0001__x0001__x0001__x0001__x0001__x001C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0002__x0001__x0001__x0001__x0001_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0014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0002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0010_@_x0001__x0002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0001__x0001_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C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0010_@_x0001__x0002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0002__x0001__x0001__x0001_@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0002_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C_@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0002__x0001__x0001__x0010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0002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0010_@_x0001__x0002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_x0001_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0002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0001_@_x0001__x0001__x0001__x0001__x0001__x0001__x0008_@_x0001__x0002_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0002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_x0008_@_x0001__x0001__x0001__x0001__x0001__x0002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0002__x0001__x0001__x0001__x0001_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0010_@_x0001__x0002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0018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0018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0002__x0001__x0001__x0001__x0001_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0002__x0001__x0001__x0018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0008_@_x0001__x0002_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0010_@_x0001__x0001__x0001__x0001__x0001__x0001__x0014_@_x0001__x0001__x0001__x0001__x0001__x0001__x0001__x0001__x0001__x0001__x0001__x0001__x0001__x0001__x0014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 @_x0001__x0001__x0001__x0001__x0001__x0001__x0001__x0001_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001C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ð?_x0001__x0002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0014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0002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0002__x0001__x0001__x0010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"@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_x0014_@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0018_@_x0001__x0001__x0001__x0001__x0001__x0001__x0014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ð?_x0001__x0002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_x0014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0002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0002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_x0008_@_x0001__x0001__x0001__x0001__x0001__x0001_ð?_x0001__x0001__x0001__x0001__x0001__x0001__x0018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0001__x0001_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0002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ð?_x0001__x0001__x0001__x0001__x0001__x0001__x0014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ð?_x0001__x0001__x0001__x0001__x0001__x0002__x0001__x0001__x0001__x0001__x0001__x0001__x0001__x0001__x0001__x0001__x0014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0002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0002_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C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C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0002__x0001__x0001__x0001_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0002__x0001__x0001__x0001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0018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001C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0002__x0001__x0001__x0018_@_x0001__x0001__x0001__x0001__x0001__x0001__x0001_@_x0001__x0001__x0001__x0001__x0001__x0001__x0001__x0001_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C_@_x0001__x0001__x0001__x0001__x0001__x0001_ð?_x0001__x0001__x0001__x0001__x0001__x0001__x0001_@_x0001__x0001__x0001__x0001__x0001__x0001_ð?_x0001__x0001__x0001__x0001__x0001__x0001__x001C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</t>
  </si>
  <si>
    <t>1355a5d2d96984ec57fda3e974dd6b1a_x0001__x0002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_x0010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0002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0001__x0001__x0001__x0002_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0002__x0001__x0001__x0001__x0001__x0001__x0001__x0010_@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0002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0002__x0001__x0001__x0001__x0001_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0014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0001__x0001__x0001__x0002__x0001__x0001__x0001__x0001__x0001__x0001__x0014_@_x0001__x0001__x0001__x0001__x0001__x0001__x0001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0002__x0001__x0001__x0008_@_x0001__x0001__x0001__x0001__x0001__x0001_ð?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0002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0002__x0001__x0001_ð?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_x001C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0018_@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0018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 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0010_@_x0001__x0001__x0001__x0001__x0001__x0001_ð?_x0001__x0001__x0001__x0001__x0001__x0001__x0010_@_x0001__x0001__x0001__x0001__x0001__x0001__x0001__x0001__x0001__x0002_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0018_@_x0001__x0001__x0001__x0001__x0001__x0001__x0010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0002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0002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C_@_x0001__x0001__x0001__x0001__x0001__x0001__x0001__x0001__x0001__x0001__x0001__x0001__x0001__x0001__x0001__x0001__x0001__x0001__x0001__x0001__x0001__x0001__x0008_@_x0001__x0001__x0001__x0001__x0001__x0002__x0001__x0001_ð?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0002__x0001__x0001__x0001_@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@_x0001__x0002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0002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0010_@_x0001__x0002__x0001__x0001__x0001__x0001__x0001__x0001__x001C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0002__x0001__x0001__x0010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0002_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 @_x0001__x0001__x0001__x0001__x0001__x0001__x0001__x0001__x0001__x0001__x0001__x0001__x0001__x0001__x0008_@_x0001__x0001__x0001__x0001__x0001__x0001__x0001__x0001__x0001__x0001__x0001__x0001__x0001__x0002__x0001__x0001__x0001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0002__x0001__x0001__x0001__x0001__x0001__x0001__x0010_@_x0001__x0001__x0001__x0001__x0001__x0001_ð?_x0001__x0001__x0001__x0001__x0001__x0001__x0008_@_x0001__x0001__x0001__x0001__x0001__x0001__x0014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0002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0002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0002_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0010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0001__x0001__x0001__x0001__x0001__x0001__x0001__x0001_ð?_x0001__x0002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0002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0010_@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ð?_x0001__x0002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0002__x0001__x0001__x0010_@_x0001__x0001__x0001__x0001__x0001__x0001__x0008_@_x0001__x0001__x0001__x0001__x0001__x0001__x0001__x0001_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0018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0002__x0001__x0001__x0010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 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C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_x0001__x0001__x0001__x0001__x0001__x0001__x0001__x0001__x0001__x0001__x0002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0002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0002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0002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0001__x0001__x0001__x0001__x0001__x0001__x0001__x0001__x0008_@_x0001__x0002_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C_@_x0001__x0001__x0001__x0001__x0001__x0001__x0010_@_x0001__x0001__x0001__x0001__x0001__x0001__x0001__x0001_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0002__x0001__x0001__x0001__x0001__x0001__x0001__x0001__x0001__x0001__x0001__x0001_@_x0001__x0001__x0001__x0001__x0001__x0001__x0014_@_x0001__x0001__x0001__x0001__x0001__x0001__x0014_@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0018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0008_@_x0001__x0001__x0001__x0001__x0001__x0001_ð?_x0001__x0002_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0002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_x0001__x0001__x0001__x0001__x0001__x0001__x0001__x0001_ð?_x0001__x0001__x0001__x0001__x0001__x0001__x0001_@_x0001__x0001__x0001__x0001__x0001__x0001__x0010_@_x0001__x0002__x0001__x0001__x0001__x0001__x0001__x0001_ð?_x0001__x0001__x0001__x0001__x0001__x0001__x0014_@_x0001__x0001__x0001__x0001__x0001__x0001__x0014_@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0002__x0001__x0001__x0010_@_x0001__x0001__x0001__x0001__x0001__x0001__x0018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0002_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0002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0010_@_x0001__x0002_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0018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0002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0002__x0001__x0001__x0008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0001__x0001_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0018_@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0002__x0001__x0001__x0001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0008_@_x0001__x0001__x0001__x0001__x0001__x0001__x0001__x0001__x0001__x0002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_x0001__x0001__x0001__x0002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0010_@_x0001__x0002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0002__x0001__x0001__x0008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_x001C_@_x0001__x0001__x0001__x0001__x0001__x0001_ð?_x0001__x0002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0002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0002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0002__x0001__x0001_ð?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0018_@_x0001__x0001__x0001__x0001__x0001__x0001__x0001__x0001__x0001__x0001__x0001__x0001__x0001__x0001__x0001_@</t>
  </si>
  <si>
    <t>57ff6b5c0b926ffdab4070f07b8591a8_x0001__x0002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0001__x0001_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0002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0010_@_x0001__x0002_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0001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0002__x0001__x0001__x0010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0018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001C_@_x0001__x0001__x0001__x0001__x0001__x0001__x0010_@_x0001__x0002_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0001__x0001_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0010_@_x0001__x0002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0018_@_x0001__x0001__x0001__x0001__x0001__x0001_ð?_x0001__x0001__x0001__x0001__x0001__x0001__x0008_@_x0001__x0001__x0001__x0001__x0001__x0001__x0001__x0001__x0001__x0001__x0001__x0001__x0001__x0002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C_@_x0001__x0001__x0001__x0001__x0001__x0001__x0014_@_x0001__x0001__x0001__x0001__x0001__x0001__x0001_@_x0001__x0001__x0001__x0001__x0001__x0001__x0001_@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0014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_x0018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0001__x0010_@_x0001__x0001__x0001__x0001__x0001__x0001__x0014_@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0018_@_x0001__x0002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0008_@_x0001__x0001__x0001__x0001__x0001__x0001__x0014_@_x0001__x0001__x0001__x0001__x0001__x0002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_x0008_@_x0001__x0001__x0001__x0001__x0001__x0001__x0008_@_x0001__x0002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0002__x0001__x0001__x0001_@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0008_@_x0001__x0002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0002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C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C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0002__x0001__x0001__x0014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0002_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0002__x0001__x0001__x0010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0018_@_x0001__x0001__x0001__x0001__x0001__x0002__x0001__x0001_ð?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0002__x0001__x0001__x0010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001C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001C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0002__x0001__x0001__x0014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0002__x0001__x0001__x0001__x0001__x0001__x0001__x0018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0002__x0001__x0001__x0001__x0001__x0001__x0001__x0001__x0001__x0001__x0001__x0014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0002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_x0014_@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ð?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_x0010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0002_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001C_@_x0001__x0001__x0001__x0001__x0001__x0002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0018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_x001C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0018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_x0001__x0001_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0008_@_x0001__x0001__x0001__x0001__x0001__x0001__x0001_@_x0001__x0002_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C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0002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 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C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ð?_x0001__x0001__x0001__x0001__x0001__x0002__x0001__x0001__x0018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ð?_x0001__x0001__x0001__x0001__x0001__x0001__x0001__x0001__x0001__x0001__x0001__x0001__x0001__x0001__x0001_@_x0001__x0001__x0001__x0001__x0001__x0001__x0001_@_x0001__x0001__x0001__x0001__x0001__x0002__x0001__x0001__x0014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0018_@_x0001__x0001__x0001__x0001__x0001__x0001__x0008_@_x0001__x0001__x0001__x0001__x0001__x0001__x0001_@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0018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0002__x0001__x0001__x0001__x0001__x0001__x0001__x0008_@_x0001__x0001__x0001__x0001__x0001__x0001_ð?_x0001__x0001__x0001__x0001__x0001__x0001_ð?_x0001__x0001__x0001__x0001__x0001__x0001__x0001__x0001_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0002__x0001__x0001__x0001_@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0002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ð?_x0001__x0001__x0001__x0001__x0001__x0002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 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0002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0010_@_x0001__x0001__x0001__x0001__x0001__x0001__x0001__x0001_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0002__x0001__x0001_ð?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0002_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0002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0018_@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001C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0014_@_x0001__x0002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ð?_x0001__x0002__x0001__x0001__x0001__x0001__x0001__x0001__x0010_@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0018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0018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0002_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0002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@_x0001__x0002_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0002__x0001__x0001__x0001__x0001__x0001__x0001__x0008_@_x0001__x0001__x0001__x0001__x0001__x0001__x0001__x0001__x0001__x0001__x0001__x0001__x0001__x0001__x0001__x0001_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_x0010_@_x0001__x0001__x0001__x0001__x0001__x0001_ð?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0014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_x0010_@_x0001__x0001__x0001__x0001__x0001__x0001__x0008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0002__x0001__x0001_ð?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0014_@_x0001__x0002_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@_x0001__x0002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0001__x0010_@_x0001__x0001__x0001__x0001__x0001__x0001__x0001_@_x0001__x0001__x0001__x0001__x0001__x0001__x0001_@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0010_@_x0001__x0001__x0001__x0001__x0001__x0001__x0001_@</t>
  </si>
  <si>
    <t>95d1ba598904466a838a813113a76e68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0002__x0001__x0001__x0008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0018_@_x0001__x0001__x0001__x0001__x0001__x0001__x0008_@_x0001__x0001__x0001__x0001__x0001__x0001__x0001__x0001__x0001__x0001__x0001__x0001__x0001__x0001_ð?_x0001__x0001__x0001__x0001__x0001__x0001__x0001__x0001__x0001__x0001__x0001__x0001__x0001__x0001_ @_x0001__x0001__x0001__x0001__x0001__x0001__x0001__x0001_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C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0014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0002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0002_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0002__x0001__x0001__x0001__x0001__x0001__x0001__x0014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0008_@_x0001__x0002_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0002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_x0001__x0001__x0001__x0001__x0001__x0001__x0001__x0001__x0014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0002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0002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0002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001C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0014_@_x0001__x0001__x0001__x0001__x0001__x0001__x0008_@_x0001__x0002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0010_@_x0001__x0002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0002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 @_x0001__x0001__x0001__x0001__x0001__x0001__x0014_@_x0001__x0001__x0001__x0001__x0001__x0001__x0001__x0001__x0001__x0001__x0001__x0001__x0001__x0001__x0001_@_x0001__x0001__x0001__x0001__x0001__x0001__x0001_@_x0001__x0001__x0001__x0001__x0001__x0001__x0010_@_x0001__x0001__x0001__x0001__x0001__x0001__x0018_@_x0001__x0001__x0001__x0001__x0001__x0001__x0001__x0001_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0002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0002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 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0002_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0002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0002__x0001__x0001__x0001__x0001__x0001__x0001__x0010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0014_@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 @_x0001__x0001__x0001__x0001__x0001__x0001__x0008_@_x0001__x0001__x0001__x0001__x0001__x0001_ð?_x0001__x0001__x0001__x0001__x0001__x0001__x0001__x0001__x0001__x0001__x0001__x0001__x0001__x0001__x0001__x0001__x0001__x0001__x0001__x0001__x0001__x0001__x0018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0010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ð?_x0001__x0001__x0001__x0001__x0001__x0002__x0001__x0001_ð?_x0001__x0001__x0001__x0001__x0001__x0001__x0010_@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0008_@_x0001__x0002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0002__x0001__x0001__x0001_@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0010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0002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0002_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001C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0002__x0001__x0001_ð?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0002_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C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0014_@_x0001__x0002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C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0002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_x0001__x0001_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C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 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0010_@_x0001__x0002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0014_@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ð?_x0001__x0001__x0001__x0001__x0001__x0001__x001C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ð?_x0001__x0002__x0001__x0001__x0001__x0001__x0001__x0001__x0018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0014_@_x0001__x0001__x0001__x0001__x0001__x0001__x0001__x0001__x0001__x0001__x0001__x0001__x0001__x0001__x0001__x0001_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0018_@_x0001__x0001__x0001__x0001__x0001__x0002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0002_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0002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0008_@_x0001__x0001__x0001__x0001__x0001__x0001__x0001__x0001__x0001__x0001__x0001__x0001__x0001__x0001__x0014_@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0018_@_x0001__x0002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0001__x0001__x0001__x0001__x0002_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_x0014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0014_@_x0001__x0001__x0001__x0001__x0001__x0001__x0018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_x0001_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0002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0002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0010_@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0002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0002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 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0002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0002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C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C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_x001C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0002__x0001__x0001__x0010_@_x0001__x0001__x0001__x0001__x0001__x0001__x0008_@_x0001__x0001__x0001__x0001__x0001__x0001__x0001__x0001_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0018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0002__x0001__x0001__x0001__x0001__x0001__x0001__x0001__x0001__x0001__x0001__x0001_@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0002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0002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0002__x0001__x0001__x0001_@_x0001__x0001__x0001__x0001__x0001__x0001__x0010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</t>
  </si>
  <si>
    <t>ed693658d8a20a70948f803ec250e7ba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0002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0018_@_x0001__x0001__x0001__x0001__x0001__x0001__x0001__x0001__x0001__x0001__x0001__x0001__x0001__x0001__x0001_@_x0001__x0001__x0001__x0001__x0001__x0002__x0001__x0001__x0008_@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0002__x0001__x0001__x0001__x0001__x0001__x0001__x0001__x0001__x0001__x0001_ð?_x0001__x0001__x0001__x0001__x0001__x0001__x0014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0018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0002_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C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0002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0002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 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0002_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C_@_x0001__x0001__x0001__x0001__x0001__x0001__x0008_@_x0001__x0001__x0001__x0001__x0001__x0001_ð?_x0001__x0001__x0001__x0001__x0001__x0001__x0001__x0001__x0001__x0001__x0001__x0001__x0001__x0002__x0001__x0001__x0001_@_x0001__x0001__x0001__x0001__x0001__x0001_ð?_x0001__x0001__x0001__x0001__x0001__x0001__x0008_@_x0001__x0001__x0001__x0001__x0001__x0001__x0001__x0001_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0010_@_x0001__x0002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0018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ð?_x0001__x0002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0002__x0001__x0001__x0010_@_x0001__x0001__x0001__x0001__x0001__x0001__x0010_@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C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_x0001_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0008_@_x0001__x0002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0002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_x0001__x0001__x0001__x0001__x0001__x0001__x0001__x0001__x0001_@_x0001__x0001__x0001__x0001__x0001__x0001__x0014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0014_@_x0001__x0001__x0001__x0001__x0001__x0001__x0001_@_x0001__x0002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0002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ð?_x0001__x0002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0002_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0018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0014_@_x0001__x0002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0002__x0001__x0001__x0001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0010_@_x0001__x0002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0002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0008_@_x0001__x0002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0002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0002_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0014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0002__x0001__x0001_ð?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0018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0008_@_x0001__x0002_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0018_@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0002__x0001__x0001__x0008_@_x0001__x0001__x0001__x0001__x0001__x0001__x0014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0002__x0001__x0001__x0001_@_x0001__x0001__x0001__x0001__x0001__x0001__x0014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001C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0002__x0001__x0001__x0008_@_x0001__x0001__x0001__x0001__x0001__x0001_ð?_x0001__x0001__x0001__x0001__x0001__x0001__x001C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ð?_x0001__x0002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001C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C_@_x0001__x0001__x0001__x0001__x0001__x0001__x0010_@_x0001__x0001__x0001__x0001__x0001__x0001__x0001__x0001__x0001__x0001__x0001__x0001__x0001__x0002__x0001__x0001__x0001_@_x0001__x0001__x0001__x0001__x0001__x0001_ð?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0018_@_x0001__x0001__x0001__x0001__x0001__x0001__x0018_@_x0001__x0001__x0001__x0001__x0001__x0001_ð?_x0001__x0001__x0001__x0001__x0001__x0001__x0001_@_x0001__x0001__x0001__x0001__x0001__x0001_ 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0002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0002_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0008_@_x0001__x0002_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0002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0002__x0001__x0001__x0001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0014_@_x0001__x0002__x0001__x0001__x0001__x0001__x0001__x0001__x0014_@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_x0010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0014_@_x0001__x0002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0002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ð?_x0001__x0002_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0014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ð?_x0001__x0001__x0001__x0001__x0001__x0001__x0018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0002__x0001__x0001__x0001__x0001__x0001__x0001__x0018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0014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0002__x0001__x0001__x0001__x0001__x0001__x0001__x001C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0002__x0001__x0001__x0014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0002_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0002__x0001__x0001__x0010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0002_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0002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0018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0002__x0001__x0001__x0001__x0001__x0001__x0001__x0001__x0001__x0001__x0001__x0001__x0001__x0001__x0001__x0001__x0001__x0001__x0001__x0001__x0001_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0002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ð?_x0001__x0001__x0001__x0001__x0001__x0001__x0008_@_x0001__x0001__x0001__x0001__x0001__x0001__x0018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0010_@_x0001__x0001__x0001__x0001__x0001__x0001_ 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0002__x0001__x0001__x0014_@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0002__x0001__x0001__x0001__x0001__x0001__x0001_ð?_x0001__x0001__x0001__x0001__x0001__x0001__x0014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001C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0008_@_x0001__x0002_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_x0014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0002__x0001__x0001__x0001__x0001__x0001__x0001__x0014_@_x0001__x0001__x0001__x0001__x0001__x0001__x0008_@_x0001__x0001__x0001__x0001__x0001__x0001__x0001__x0001__x0001__x0001__x0001__x0001__x0001__x0001__x0008_@_x0001__x0001__x0001__x0001__x0001__x0001_ð?_x0001__x0001__x0001__x0001__x0001__x0001_$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0002__x0001__x0001__x0014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0002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0002__x0001__x0001_ 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_x0008_@_x0001__x0002_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0018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0010_@_x0001__x0001__x0001__x0001__x0001__x0001__x0018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</t>
  </si>
  <si>
    <t>d052d73883bf60ddf8464bac30b44b6d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0018_@_x0001__x0001__x0001__x0001__x0001__x0001_ð?_x0001__x0001__x0001__x0001__x0001__x0001__x0001_@_x0001__x0001__x0001__x0001__x0001__x0001__x0010_@_x0001__x0001__x0001__x0001__x0001__x0002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ð?_x0001__x0002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001C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0001_@_x0001__x0001__x0001__x0001__x0001__x0001_"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0002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0002_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0002__x0001__x0001__x0001__x0001__x0001__x0001__x0001__x0001__x0001__x0001__x0001__x0001__x0001__x0001__x0001__x0001__x0001__x0001__x0008_@_x0001__x0001__x0001__x0001__x0001__x0001__x0014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0002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0002__x0001__x0001__x0014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0014_@_x0001__x0001__x0001__x0001__x0001__x0001__x0008_@_x0001__x0002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_x0001__x0001__x0001__x0001__x0001__x0001__x0001__x0010_@_x0001__x0001__x0001__x0001__x0001__x0002__x0001__x0001_ð?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0002_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_x0014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0002__x0001__x0001__x0010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0010_@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0008_@_x0001__x0001__x0001__x0001__x0001__x0002__x0001__x0001__x0010_@_x0001__x0001__x0001__x0001__x0001__x0001__x0001__x0001__x0001__x0001__x0001__x0001__x0001__x0001_ð?_x0001__x0001__x0001__x0001__x0001__x0001__x0018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_x0018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0002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0002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0002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0002__x0001__x0001__x0018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0002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_x0001__x0001__x0001__x0001__x0001__x0001__x0001__x0002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_x0018_@_x0001__x0001__x0001__x0001__x0001__x0001__x0001_@_x0001__x0001__x0001__x0001__x0001__x0001_ð?_x0001__x0001__x0001__x0001__x0001__x0001__x0014_@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0018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0002_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0008_@_x0001__x0002_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0002__x0001__x0001__x0014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0002_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0002__x0001__x0001__x0014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C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0002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C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0002__x0001__x0001_ð?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_x0018_@_x0001__x0001__x0001__x0001__x0001__x0001__x0001_@_x0001__x0001__x0001__x0001__x0001__x0001__x0014_@_x0001__x0001__x0001__x0001__x0001__x0002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0002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0014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ð?_x0001__x0002_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0002__x0001__x0001__x0008_@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0002__x0001__x0001_ð?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0018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0002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0001__x0001_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0002__x0001__x0001__x0008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0002__x0001__x0001__x0008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0002_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C_@_x0001__x0001__x0001__x0001__x0001__x0001__x0018_@_x0001__x0001__x0001__x0001__x0001__x0001__x0014_@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ð?_x0001__x0001__x0001__x0001__x0001__x0001__x0010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_x0018_@_x0001__x0001__x0001__x0001__x0001__x0001__x0001__x0001__x0001__x0002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0010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0001__x0001__x0001__x0001__x0001__x0001__x0001__x0001__x0001__x0001__x0001__x0001__x0001__x0001__x0001__x0001__x0010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0010_@_x0001__x0002_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0002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C_@_x0001__x0001__x0001__x0001__x0001__x0001__x0001_@_x0001__x0001__x0001__x0001__x0001__x0001__x0001__x0001__x0001__x0002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0002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@_x0001__x0002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_x0010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001C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0002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0002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0002_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_x0008_@_x0001__x0002_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0002_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0002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0014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_x001C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0010_@_x0001__x0001__x0001__x0001__x0001__x0001__x0008_@_x0001__x0002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0002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0014_@_x0001__x0001__x0001__x0001__x0001__x0002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0008_@_x0001__x0002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0018_@_x0001__x0001__x0001__x0001__x0001__x0001__x0001_@_x0001__x0001__x0001__x0001__x0001__x0001__x001C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0001__x0001__x0001__x0001__x0001__x0001__x0001__x0002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0002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_x0014_@_x0001__x0001__x0001__x0001__x0001__x0001_ð?_x0001__x0001__x0001__x0001__x0001__x0001__x0001__x0001_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_x0018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0008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0014_@_x0001__x0001__x0001__x0001__x0001__x0001_ð?_x0001__x0001__x0001__x0001__x0001__x0001__x0014_@_x0001__x0001__x0001__x0001__x0001__x0001__x0001_@_x0001__x0001__x0001__x0001__x0001__x0002__x0001__x0001__x0010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0001__x0001_</t>
  </si>
  <si>
    <t>a4e132f0ad94c2c15d20177fc8bf7580_x0001__x0002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0014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0002_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0002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0002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001C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0002__x0001__x0001__x0014_@_x0001__x0001__x0001__x0001__x0001__x0001__x0014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0008_@_x0001__x0002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 @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0002__x0001__x0001__x0010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@_x0001__x0002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0002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0002__x0001__x0001__x0001__x0001__x0001__x0001__x001C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_x0010_@_x0001__x0001__x0001__x0001__x0001__x0002__x0001__x0001__x0010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0002__x0001__x0001__x0001__x0001__x0001__x0001__x0001_@_x0001__x0001__x0001__x0001__x0001__x0001__x0014_@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001C_@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0002__x0001__x0001__x0008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0002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0001__x0001_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0002_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0001__x0001__x0001__x0001__x0001__x0001__x0001__x0001__x0010_@_x0001__x0001__x0001__x0001__x0001__x0001__x0018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0008_@_x0001__x0002__x0001__x0001__x0001__x0001__x0001__x0001__x0010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0002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0002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0002__x0001__x0001__x0001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0002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 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0008_@_x0001__x0001__x0001__x0001__x0001__x0001__x0014_@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0002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0002__x0001__x0001__x0010_@_x0001__x0001__x0001__x0001__x0001__x0001__x0001_@_x0001__x0001__x0001__x0001__x0001__x0001__x0018_@_x0001__x0001__x0001__x0001__x0001__x0001__x0014_@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0010_@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0002__x0001__x0001__x0001__x0001__x0001__x0001_ð?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0002__x0001__x0001__x0001__x0001__x0001__x0001__x0001__x0001__x0001__x0001__x001C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0002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0002_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0002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@_x0001__x0002_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C_@_x0001__x0001__x0001__x0001__x0001__x0001__x0001_@_x0001__x0001__x0001__x0001__x0001__x0001__x0001__x0001__x0001__x0001__x0001__x0001__x0001__x0001__x0018_@_x0001__x0001__x0001__x0001__x0001__x0001__x0001__x0001__x0001__x0001__x0001__x0001__x0001__x0001__x0001__x0001_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0002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0018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_x0010_@_x0001__x0001__x0001__x0001__x0001__x0001_ð?_x0001__x0001__x0001__x0001__x0001__x0001__x0010_@_x0001__x0001__x0001__x0001__x0001__x0001_ð?_x0001__x0001__x0001__x0001__x0001__x0002__x0001__x0001__x0014_@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C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0002__x0001__x0001__x0001__x0001__x0001__x0001__x0001__x0001_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0002__x0001__x0001__x0001__x0001_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0002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C_@_x0001__x0001__x0001__x0001__x0001__x0001__x0010_@_x0001__x0001__x0001__x0001__x0001__x0001_ð?_x0001__x0001__x0001__x0001__x0001__x0001_ð?_x0001__x0001__x0001__x0001__x0001__x0001__x0018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0002__x0001__x0001__x0001__x0001__x0001__x0001__x0010_@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0018_@_x0001__x0001__x0001__x0001__x0001__x0001__x0008_@_x0001__x0001__x0001__x0001__x0001__x0002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0010_@_x0001__x0002_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0002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0002__x0001__x0001__x0008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_x0001__x0001__x0001__x0001__x0001__x0001__x0001__x0001__x0008_@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0010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0001__x0001__x0001__x0001__x0001__x0001__x0001__x0002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0014_@_x0001__x0001__x0001__x0001__x0001__x0001__x0001_@_x0001__x0001__x0001__x0001__x0001__x0002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0018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_x0008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C_@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0002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0002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0018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_x0014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0001__x0001__x0001__x0002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0002_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0002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@_x0001__x0002_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0018_@_x0001__x0001__x0001__x0001__x0001__x0001__x0001__x0001_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0002_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0002__x0001__x0001__x0014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0002_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0002__x0001__x0001_ð?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0018_@_x0001__x0001__x0001__x0001__x0001__x0001__x0010_@_x0001__x0001__x0001__x0001__x0001__x0001__x0001__x0001__x0001__x0001__x0001__x0001__x0001__x0001__x0001_@_x0001__x0001__x0001__x0001__x0001__x0002__x0001__x0001__x0001_@_x0001__x0001__x0001__x0001__x0001__x0001__x0008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</t>
  </si>
  <si>
    <t>972b46b0f825fae308f83f8bd83c5ca8_x0001__x0002__x0001__x0001__x0001__x0001__x0001__x0001__x0010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0002__x0001__x0001__x0001_@_x0001__x0001__x0001__x0001__x0001__x0001__x0008_@_x0001__x0001__x0001__x0001__x0001__x0001__x0018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 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_x0001__x0001__x0001__x0001__x0001__x0001__x0001__x0001__x0010_@_x0001__x0002_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0002__x0001__x0001__x0008_@_x0001__x0001__x0001__x0001__x0001__x0001_ð?_x0001__x0001__x0001__x0001__x0001__x0001__x0014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0008_@_x0001__x0002_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0002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0002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0002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C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0002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0002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0002_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ð?_x0001__x0002__x0001__x0001__x0001__x0001__x0001__x0001__x0001__x0001_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0002__x0001__x0001_ð?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0002_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0001__x0001__x0001__x0002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0018_@_x0001__x0001__x0001__x0001__x0001__x0001_ð?_x0001__x0001__x0001__x0001__x0001__x0001__x0010_@_x0001__x0001__x0001__x0001__x0001__x0001__x0018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0002_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0002__x0001__x0001__x0014_@_x0001__x0001__x0001__x0001__x0001__x0001__x0001__x0001__x0001__x0001__x0001__x0001__x0001__x0001__x0018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_x0001__x0001__x0001__x0002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0014_@_x0001__x0001__x0001__x0001__x0001__x0002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0002_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0002__x0001__x0001__x0014_@_x0001__x0001__x0001__x0001__x0001__x0001__x0001__x0001_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0001__x0001__x0001__x0001__x0001__x0001__x0001__x0001__x0001_@_x0001__x0001__x0001__x0001__x0001__x0001__x0001__x0001__x0001__x0001__x0001__x0001__x0001__x0001__x0008_@_x0001__x0002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0018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0018_@_x0001__x0002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0002__x0001__x0001__x0010_@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0002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0002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0002_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001C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0002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0002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"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0014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0002__x0001__x0001__x0001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0018_@_x0001__x0001__x0001__x0001__x0001__x0001__x0001__x0001__x0001__x0001__x0001__x0001__x0001__x0001__x0010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0018_@_x0001__x0001__x0001__x0001__x0001__x0001__x0018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0002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0008_@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001C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0002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0002__x0001__x0001__x0001__x0001__x0001__x0001__x0001__x0001__x0001__x0001__x0010_@_x0001__x0001__x0001__x0001__x0001__x0001__x0001_@_x0001__x0001__x0001__x0001__x0001__x0001__x0018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0002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0018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0002__x0001__x0001__x0001__x0001__x0001__x0001__x0014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0002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0002__x0001__x0001__x0001__x0001__x0001__x0001__x0001__x0001__x0001__x0001__x0001__x0001__x0001__x0001__x0001_@_x0001__x0001__x0001__x0001__x0001__x0001_ð?_x0001__x0001__x0001__x0001__x0001__x0001__x0014_@_x0001__x0001__x0001__x0001__x0001__x0001__x0018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0002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_x0001__x0001__x0002_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0002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0014_@_x0001__x0001__x0001__x0001__x0001__x0001_ð?_x0001__x0001__x0001__x0001__x0001__x0001__x0001_@_x0001__x0002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0002__x0001__x0001__x0001__x0001_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0014_@_x0001__x0001__x0001__x0001__x0001__x0001__x0018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0018_@_x0001__x0001__x0001__x0001__x0001__x0001__x0018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ð?_x0001__x0002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0002__x0001__x0001__x0008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0014_@_x0001__x0001__x0001__x0001__x0001__x0001__x0001__x0001_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0018_@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 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_x0010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0001__x0001_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C_@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0018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0002__x0001__x0001__x0001__x0001__x0001__x0001__x0001_@_x0001__x0001__x0001__x0001__x0001__x0001__x0001__x0001_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0018_@_x0001__x0001__x0001__x0001__x0001__x0001_ð?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0002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0010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0002_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0001_@_x0001__x0002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0002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</t>
  </si>
  <si>
    <t>b1142d3d961fd3edd8f3a345e2497404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0002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0002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0002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0002__x0001__x0001_ð?_x0001__x0001__x0001__x0001__x0001__x0001__x0010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C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0018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0002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0018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0018_@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0002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0002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0002__x0001__x0001__x0001__x0001__x0001__x0001__x0014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0014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0002__x0001__x0001__x0001__x0001_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0002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0002__x0001__x0001__x0008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_x0010_@_x0001__x0001__x0001__x0001__x0001__x0001__x0008_@_x0001__x0001__x0001__x0001__x0001__x0001__x0001_@_x0001__x0001__x0001__x0001__x0001__x0001__x0018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0002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0002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_x0001__x0001__x0001__x0001__x0001__x0001__x0001__x0001__x0008_@_x0001__x0002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0002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0002_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0018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_x0001__x0001__x0002_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0010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0002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0002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0010_@_x0001__x0002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0014_@_x0001__x0001__x0001__x0001__x0001__x0001_ð?_x0001__x0001__x0001__x0001__x0001__x0001__x0001__x0001__x0001__x0001__x0001__x0001__x0001__x0001__x0008_@_x0001__x0001__x0001__x0001__x0001__x0001__x0001__x0001_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0018_@_x0001__x0001__x0001__x0001__x0001__x0002__x0001__x0001__x0001__x0001__x0001__x0001__x0001__x0001__x0001__x0001__x0001__x0001__x0001__x0001__x0001__x0001__x0001__x0001__x0001_@_x0001__x0001__x0001__x0001__x0001__x0001__x0010_@_x0001__x0001__x0001__x0001__x0001__x0001__x0018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_x0001_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0002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ð?_x0001__x0002_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"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0002__x0001__x0001__x0001__x0001_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001C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0008_@_x0001__x0002__x0001__x0001__x0001__x0001__x0001__x0001__x001C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0002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0002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@_x0001__x0002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0018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0014_@_x0001__x0002_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0002__x0001__x0001__x0010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0002__x0001__x0001__x0001__x0001__x0001__x0001__x0001_@_x0001__x0001__x0001__x0001__x0001__x0001__x0008_@_x0001__x0001__x0001__x0001__x0001__x0001__x0010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0010_@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ð?_x0001__x0002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0002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0014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0002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0014_@_x0001__x0002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0002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0002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_x0001__x0001__x0002_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0018_@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0002__x0001__x0001__x0014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_x0001__x0001__x0002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0010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0002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0002__x0001__x0001__x0001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0002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ð?_x0001__x0001__x0001__x0001__x0001__x0001__x0008_@_x0001__x0001__x0001__x0001__x0001__x0001__x0008_@_x0001__x0001__x0001__x0001__x0001__x0001__x0001_@_x0001__x0001__x0001__x0001__x0001__x0001__x0014_@_x0001__x0002__x0001__x0001__x0001__x0001__x0001__x0001__x0008_@_x0001__x0001__x0001__x0001__x0001__x0001_ð?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_x0001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0002__x0001__x0001__x0001__x0001_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0008_@_x0001__x0001__x0001__x0001__x0001__x0001_ @_x0001__x0001__x0001__x0001__x0001__x0001__x0008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ð?_x0001__x0001__x0001__x0001__x0001__x0001__x0001__x0001__x0001__x0001__x0001__x0001__x0001__x0001__x0018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0014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0002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0002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0002__x0001__x0001_ð?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_x0014_@</t>
  </si>
  <si>
    <t>7e8232cf6618b275eb328d79854872a2_x0001__x0002__x0001__x0001__x0001__x0001__x0001__x0001__x0010_@_x0001__x0001__x0001__x0001__x0001__x0001__x0001__x0001_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0018_@_x0001__x0001__x0001__x0001__x0001__x0001__x0008_@_x0001__x0001__x0001__x0001__x0001__x0001__x0010_@_x0001__x0001__x0001__x0001__x0001__x0001_ð?_x0001__x0002__x0001__x0001__x0001__x0001__x0001__x0001__x0014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0002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_x0001_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0002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001C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0008_@_x0001__x0002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0002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0002__x0001__x0001__x0008_@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0002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0001__x0001__x0001__x0001__x0001__x0001__x0001__x0001__x0018_@_x0001__x0001__x0001__x0001__x0001__x0001__x0010_@_x0001__x0001__x0001__x0001__x0001__x0001_ð?_x0001__x0001__x0001__x0001__x0001__x0001__x0001__x0001__x0001__x0001__x0001__x0001__x0001__x0001__x0008_@_x0001__x0001__x0001__x0001__x0001__x0001__x0001_@_x0001__x0002_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0002__x0001__x0001__x0001_@_x0001__x0001__x0001__x0001__x0001__x0001__x0008_@_x0001__x0001__x0001__x0001__x0001__x0001__x0014_@_x0001__x0001__x0001__x0001__x0001__x0001__x0001__x0001__x0001__x0001__x0001__x0001__x0001__x0001__x0014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_x0018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C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C_@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0002__x0001__x0001__x0001__x0001_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0002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0002__x0001__x0001__x0018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001C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0002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0018_@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0001_@_x0001__x0002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0002__x0001__x0001__x0010_@_x0001__x0001__x0001__x0001__x0001__x0001__x0018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0002__x0001__x0001__x0001__x0001_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_x0018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0018_@_x0001__x0001__x0001__x0001__x0001__x0002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ð?_x0001__x0002_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C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0001__x0001_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0014_@_x0001__x0001__x0001__x0001__x0001__x0002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0010_@_x0001__x0001__x0001__x0001__x0001__x0001__x0018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0002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0008_@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C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0002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001C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0002__x0001__x0001__x0001_@_x0001__x0001__x0001__x0001__x0001__x0001__x0001_@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0018_@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0002_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0002_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0002__x0001__x0001__x0018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0002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0002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0002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0014_@_x0001__x0001__x0001__x0001__x0001__x0002__x0001__x0001__x0008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0002_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_x0001__x0001__x0002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001C_@_x0001__x0001__x0001__x0001__x0001__x0001__x0001_@_x0001__x0001__x0001__x0001__x0001__x0001__x0001_@_x0001__x0001__x0001__x0001__x0001__x0001__x0010_@_x0001__x0001__x0001__x0001__x0001__x0001__x0014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0002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ð?_x0001__x0002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0002__x0001__x0001__x0001__x0001__x0001__x0001__x0001__x0001__x0001__x0001__x0001_@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0002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ð?_x0001__x0001__x0001__x0001__x0001__x0002__x0001__x0001__x0010_@_x0001__x0001__x0001__x0001__x0001__x0001_ð?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0002__x0001__x0001__x0001__x0001_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_x0001__x0001__x0001__x0001__x0001__x0001__x0001__x0001__x0001__x0001__x0001__x0001__x0001__x0001__x0001__x0001__x0001_@_x0001__x0001__x0001__x0001__x0001__x0001__x0008_@_x0001__x0002_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_x0014_@_x0001__x0001__x0001__x0001__x0001__x0001__x0001_@_x0001__x0001__x0001__x0001__x0001__x0001__x0018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0002_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0002__x0001__x0001__x0008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0002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_x0018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ð?_x0001__x0001__x0001__x0001__x0001__x0001__x0001_@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ð?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_x0008_@_x0001__x0001__x0001__x0001__x0001__x0001__x0010_@_x0001__x0001__x0001__x0001__x0001__x0002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0002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0014_@_x0001__x0001__x0001__x0001__x0001__x0001__x0001_@_x0001__x0001__x0001__x0001__x0001__x0002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0014_@_x0001__x0001__x0001__x0001__x0001__x0001__x0018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0008_@_x0001__x0002_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0002__x0001__x0001__x0001__x0001_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0002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_x0001_@_x0001__x0001__x0001__x0001__x0001__x0001__x0001_@_x0001__x0001__x0001__x0001__x0001__x0001__x0001__x0001__x0001__x0002_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0002__x0001__x0001__x0010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0002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0014_@_x0001__x0002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0002__x0001__x0001__x0001__x0001__x0001__x0001__x0001__x0001__x0001__x0001__x0001__x0001__x0001__x0001__x0010_@_x0001__x0001__x0001__x0001__x0001__x0001__x0018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0002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_x0010_@_x0001__x0002_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0010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0002__x0001__x0001__x0001__x0001__x0001__x0001__x0014_@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0002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</t>
  </si>
  <si>
    <t>36c93454cd47c858a68757b2bce72b34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001C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0002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0018_@_x0001__x0001__x0001__x0001__x0001__x0001__x0014_@_x0001__x0001__x0001__x0001__x0001__x0001__x0001__x0001__x0001__x0001__x0001__x0001__x0001__x0001__x0008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0002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0010_@_x0001__x0001__x0001__x0001__x0001__x0001_ð?_x0001__x0001__x0001__x0001__x0001__x0001__x0008_@_x0001__x0002_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0002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_x001C_@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0002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0002_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0014_@_x0001__x0001__x0001__x0001__x0001__x0001__x0010_@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0018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 @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_x0001__x0001__x0001__x0001__x0001__x0001__x0001__x0001__x0008_@_x0001__x0001__x0001__x0001__x0001__x0001_ð?_x0001__x0001__x0001__x0001__x0001__x0001__x0014_@_x0001__x0001__x0001__x0001__x0001__x0002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0010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0018_@_x0001__x0001__x0001__x0001__x0001__x0002__x0001__x0001__x0001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0014_@_x0001__x0001__x0001__x0001__x0001__x0001__x0001__x0001__x0001__x0001__x0001__x0001__x0001__x0001__x0008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0002_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0002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0002_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_x0001__x0001__x0001__x0001__x0001__x0001__x0001__x0001__x0014_@_x0001__x0001__x0001__x0001__x0001__x0001__x0001_@_x0001__x0001__x0001__x0001__x0001__x0001__x001C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0002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_x0001__x0001__x0001__x0002__x0001__x0001__x0001__x0001__x0001__x0001__x0001_@_x0001__x0001__x0001__x0001__x0001__x0001__x0001_@_x0001__x0001__x0001__x0001__x0001__x0001_ð?_x0001__x0001__x0001__x0001__x0001__x0001__x0008_@_x0001__x0001__x0001__x0001__x0001__x0001__x001C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0002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0010_@_x0001__x0002_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0014_@_x0001__x0002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0002__x0001__x0001__x0014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0002_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0010_@_x0001__x0002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0002__x0001__x0001__x0001__x0001__x0001__x0001__x0010_@_x0001__x0001__x0001__x0001__x0001__x0001__x0001__x0001_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_x0014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0002__x0001__x0001__x0001__x0001__x0001__x0001__x0001__x0001__x0001__x0001__x0001__x0001__x0001__x0001__x0008_@_x0001__x0001__x0001__x0001__x0001__x0001__x0018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_x0014_@_x0001__x0001__x0001__x0001__x0001__x0001__x0001_@_x0001__x0001__x0001__x0001__x0001__x0002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0002_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0002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C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_x0001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0014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0001__x0001_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0001__x0001_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0002_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0014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0010_@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0002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001C_@_x0001__x0001__x0001__x0001__x0001__x0001__x0001_@_x0001__x0001__x0001__x0001__x0001__x0001__x0008_@_x0001__x0001__x0001__x0001__x0001__x0001__x0001__x0001__x0001__x0001__x0001__x0001__x0001__x0001__x0001_@_x0001__x0002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0010_@_x0001__x0002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0002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0002_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0002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565555555555_x0008_@5555555@555555ð?555555ð?555555ð?_x0001__x0004_55_x0002__x0004_55_x0003__x0004_55_x0004__x0004_55_x0005__x0004_55_x0006__x0004_55_x0007__x0004_55_x0008__x0004_55	_x0004_556_x0004_55_x000B__x0004_55_x000C__x0004_55_x000D__x0004_55_x000E__x0004_55_x000F__x0004_55_x0010__x0004_55_x0011__x0004_55_x0012__x0004_55_x0013__x0004_55_x0014__x0004_55_x0015__x0004_55_x0016__x0004_55_x0017__x0004_55_x0018__x0004_55_x0019__x0004_55_x001A__x0004_55_x001B__x0004_55_x001C__x0004_55_x001D__x0004_55_x001E__x0004_55_x001F__x0004_55 _x0004_55!_x0004_55"_x0004_55#_x0004_55$_x0004_55%_x0004_55&amp;_x0004_55'_x0004_55(_x0004_55)_x0004_55*_x0004_55+_x0004_55,_x0004_55-_x0004_55._x0004_55/_x0004_550_x0004_551_x0004_552_x0004_553_x0004_554_x0004_55_x0001__x0002_5_x0004__x0001__x0001_6_x0004__x0001__x0001_7_x0004__x0001__x0001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_x0001__x0002_t_x0004__x0001__x0001_u_x0004__x0001__x0001_v_x0004__x0001__x0001_w_x0004__x0001__x0001_x_x0004__x0001__x0001_y_x0004__x0001__x0001_z_x0004__x0001__x0001_{_x0004__x0001__x0001_|_x0004__x0001__x0001_}_x0004__x0001__x0001_~_x0004__x0001__x0001__x0004__x0001__x0001__x0004__x0001__x0001__x0004__x0001__x0001_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_x0004__x0001__x0001__x0004__x0001__x0001__x0004__x0001__x0001__x0004__x0001__x0001__x0004__x0001__x0001__x0004__x0001__x0001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_x0001__x0002_³_x0004__x0001__x0001_´_x0004__x0001__x0001_µ_x0004__x0001__x0001_¶_x0004__x0001__x0001_·_x0004__x0001__x0001_¸_x0004__x0001__x0001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Ù_x0004__x0001__x0001_Ú_x0004__x0001__x0001_Û_x0004__x0001__x0001_Ü_x0004__x0001__x0001_Ý_x0004__x0001__x0001_Þ_x0004__x0001__x0001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12ò_x0004_11ó_x0004_11ô_x0004_11õ_x0004_11ö_x0004_11÷_x0004_11ø_x0004_11ù_x0004_11ú_x0004_11û_x0004_11ü_x0004_11ý_x0004_11þ_x0004_11ÿ_x0004_111_x0005_11_x0001__x0005_11_x0002__x0005_11_x0003__x0005_11_x0004__x0005_11_x0005__x0005_11_x0006__x0005_11_x0007__x0005_11_x0008__x0005_11	_x0005_112_x0005_11_x000B__x0005_11_x000C__x0005_11_x000D__x0005_11_x000E__x0005_11_x000F__x0005_11_x0010__x0005_11_x0011__x0005_11_x0012__x0005_11_x0013__x0005_11_x0014__x0005_11_x0015__x0005_11_x0016__x0005_11_x0017__x0005_11_x0018__x0005_11_x0019__x0005_11_x001A__x0005_11_x001B__x0005_11_x001C__x0005_11_x001D__x0005_11_x001E__x0005_11_x001F__x0005_11 _x0005_11!_x0005_11"_x0005_11#_x0005_11$_x0005_11%_x0005_11&amp;_x0005_11'_x0005_11(_x0005_11)_x0005_11*_x0005_11+_x0005_11,_x0005_11-_x0005_11._x0005_11/_x0005_110_x0005_11_x0001__x0002_1_x0005__x0001__x0001_2_x0005__x0001__x0001_3_x0005__x0001__x0001_4_x0005__x0001__x0001_5_x0005__x0001__x0001_6_x0005__x0001__x0001_7_x0005__x0001__x0001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_x0001__x0002_p_x0005__x0001__x0001_q_x0005__x0001__x0001_r_x0005__x0001__x0001_s_x0005__x0001__x0001_t_x0005__x0001__x0001_u_x0005__x0001__x0001_v_x0005__x0001__x0001_w_x0005__x0001__x0001_x_x0005__x0001__x0001_y_x0005__x0001__x0001_z_x0005__x0001__x0001_{_x0005__x0001__x0001_|_x0005__x0001__x0001_}_x0005__x0001__x0001_~_x0005__x0001__x0001__x0005__x0001__x0001__x0005__x0001__x0001__x0005__x0001__x0001__x0005__x0001__x0001__x0005__x0001__x0001__x0005__x0001__x0001__x0005__x0001__x0001__x0005__x0001__x0001__x0005__x0001__x0001__x0005__x0001__x0001__x0005__x0001__x0001__x0005__x0001__x0001__x0005__x0001__x0001__x0005__x0001__x0001__x0005__x0001__x0001__x0005__x0001__x0001__x0005__x0001__x0001__x0005__x0001__x0001__x0005__x0001__x0001__x0005__x0001__x0001__x0005__x0001__x0001__x0005__x0001__x0001__x0005__x0001__x0001__x0005__x0001__x0001__x0005__x0001__x0001__x0005__x0001__x0001__x0005__x0001__x0001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_x0001__x0002_¯_x0005__x0001__x0001_°_x0005__x0001__x0001_±_x0005__x0001__x0001_²_x0005__x0001__x0001_³_x0005__x0001__x0001_´_x0005__x0001__x0001_µ_x0005__x0001__x0001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×_x0005__x0001__x0001_Ø_x0005__x0001__x0001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*+î_x0005_**ï_x0005_**ð_x0005_**ñ_x0005_**ò_x0005_**ó_x0005_**ô_x0005_**õ_x0005_**ö_x0005_**÷_x0005_**ø_x0005_**ù_x0005_**ú_x0005_**û_x0005_**ü_x0005_**ý_x0005_**þ_x0005_**ÿ_x0005_***_x0006_**_x0001__x0006_**_x0002__x0006_**_x0003__x0006_**_x0004__x0006_**_x0005__x0006_**_x0006__x0006_**_x0007__x0006_**_x0008__x0006_**	_x0006_**+_x0006_**_x000B__x0006_**_x000C__x0006_**_x000D__x0006_**_x000E__x0006_**_x000F__x0006_**_x0010__x0006_**_x0011__x0006_**_x0012__x0006_**_x0013__x0006_**_x0014__x0006_**_x0015__x0006_**_x0016__x0006_**_x0017__x0006_**_x0018__x0006_**_x0019__x0006_**_x001A__x0006_**_x001B__x0006_**_x001C__x0006_**_x001D__x0006_**_x001E__x0006_**_x001F__x0006_** _x0006_**!_x0006_**"_x0006_**#_x0006_**$_x0006_**%_x0006_**&amp;_x0006_**'_x0006_**(_x0006_**)_x0006_**0_x0006_**ýÿÿÿýÿÿÿ_x0001__x0002_ýÿÿÿýÿÿÿýÿÿÿýÿÿÿ1_x0006__x0001__x0001_2_x0006__x0001__x0001_3_x0006__x0001__x0001_4_x0006__x0001__x0001_5_x0006__x0001__x0001_6_x0006__x0001__x0001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_x0001__x0002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y_x0006__x0001__x0001_z_x0006__x0001__x0001_{_x0006__x0001__x0001_|_x0006__x0001__x0001_}_x0006__x0001__x0001_~_x0006__x0001__x0001__x0006__x0001__x0001__x0006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0002_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0008_@_x0001__x0001__x0001__x0001__x0001__x0002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0002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0002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C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0002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</t>
  </si>
  <si>
    <t>618ffeeac9e4383eab8af3542ff24306_x0001__x0002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0002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0002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0002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0002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0002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0002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0002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0002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0002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0002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</t>
  </si>
  <si>
    <t>8d2a7be041fb0abc5dc15e4edeb8303c_x0001__x0002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0002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0010_@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_x0001__x0001_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0002__x0001__x0001__x0001__x0001__x0001__x0001__x0001__x0001__x0001__x0001__x0001_@_x0001__x0001__x0001__x0001__x0001__x0001_ð?_x0001__x0001__x0001__x0001__x0001__x0001__x0018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0002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0002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0002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0002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0002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0002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0002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0018_@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_x0014_@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0002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0010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0002_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0002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@_x0001__x0002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0002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0002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ð?_x0001__x0002_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0002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</t>
  </si>
  <si>
    <t>6a6a3eedcd0d1efd299b551c1efa49b4_x0001__x0002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0002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0002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0002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0018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0002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0008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0002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0014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0002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_x0018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0002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0002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0002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0002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0002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0002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0008_@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0002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_x0001__x0001__x0002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</t>
  </si>
  <si>
    <t>5dc40917e9e68689981992aed23e9835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0002_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0002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0002__x0001__x0001__x0014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0018_@_x0001__x0001__x0001__x0001__x0001__x0001__x0001_@_x0001__x0001__x0001__x0001__x0001__x0001_ð?_x0001__x0001__x0001__x0001__x0001__x0001_ð?_x0001__x0001__x0001__x0001__x0001__x0001__x0010_@_x0001__x0001__x0001__x0001__x0001__x0002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0002_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0002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0002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0018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_x0014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0010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0002_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0002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0002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0018_@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0002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0002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</t>
  </si>
  <si>
    <t>14b592eb58c36310ead65d606d55a6a4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0002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0002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0002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0002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0002__x0001__x0001__x0001__x0001__x0001__x0001__x0008_@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0002__x0001__x0001__x0001__x0001_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0002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0002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0002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0002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0002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0002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_x0001__x0001_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0002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0002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_x0001_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0010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0010_@_x0001__x0002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0002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0002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0002_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</t>
  </si>
  <si>
    <t>2efe58afca0933880e1bdf5281cfb5db_x0001__x0002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0002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0002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0002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0002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0002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0014_@_x0001__x0001__x0001__x0001__x0001__x0002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0002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0002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0002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0002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0002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_x0001_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0002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0002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0014_@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</t>
  </si>
  <si>
    <t>faa48403ce289399c5fd1d406fa3a051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0002_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0002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0002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0002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0002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0002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0002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0002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0002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0002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0002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0002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_x0018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0002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0002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0002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0018_@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0002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0002__x0001__x0001__x0010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0018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0002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0002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0002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0008_@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0002__x0001__x0001__x0001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</t>
  </si>
  <si>
    <t>b89bf32291a8e1733899b1f1b024f4ba_x0001__x0002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0002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0002_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_x0018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0002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0002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0002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0002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0002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0002__x0001__x0001__x0014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0002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0002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0010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0002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</t>
  </si>
  <si>
    <t>972af551f14afad7fff797a0aa2e96f3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0002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0002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0002__x0001__x0001__x0001__x0001_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0002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0002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0002__x0001__x0001_ð?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0002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0002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0002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0002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0002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_x0001_@_x0001__x0001__x0001__x0001__x0001__x0001__x0010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0002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0002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0018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0002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0010_@_x0001__x0001__x0001__x0001__x0001__x0001__x0001__x0001__x0001__x0001__x0001__x0001__x0001__x0001__x0010_@_x0001__x0001__x0001__x0001__x0001__x0001__x0001__x0001__x0001__x0001__x0001__x0001__x0001__x0002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0002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0008_@_x0001__x0001__x0001__x0001__x0001__x0001_ð?_x0001__x0001__x0001__x0001__x0001__x0001_ð?_x0001__x0001__x0001__x0001__x0001__x0001__x001C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0002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0002__x0001__x0001__x0001__x0001__x0001__x0001__x0001__x0001__x0001__x0001__x0001__x0001__x0001__x0001__x0001__x0001_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</t>
  </si>
  <si>
    <t>54b035d9bd7e103d593ded5eecd3ddd3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0002_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0002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0002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0002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0002_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_x0001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_x0001__x0001__x0002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0002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0001__x0001__x0001__x0001__x0001__x0001__x0001__x0001__x0001__x0001_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_x0001__x0001__x0001__x0001__x0001__x0001__x0001__x0001__x001C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0002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0002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ð?_x0001__x0002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0002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_x0001__x0001_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0008_@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0014_@_x0001__x0002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0002__x0001__x0001__x0001_@_x0001__x0001__x0001__x0001__x0001__x0001__x0008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0002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</t>
  </si>
  <si>
    <t>571ac15540705087d360065eebb6e405_x0001__x0002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C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0010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0002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_x0001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0002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0002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_x0001__x0001__x0001__x0002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0002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0002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0002_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0002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0002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C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</t>
  </si>
  <si>
    <t>f3642ab4a6014531542aee935b93113c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0002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0002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0002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0002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0002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0002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 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0002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0002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0014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_x0014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0002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0002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0002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0002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0002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0002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0002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0002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0002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0002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</t>
  </si>
  <si>
    <t>0d5966b5da26456419e2365035881d5b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0002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ð?_x0006__x0001__x0001__x0006__x0001__x0001__x0006__x0001__x0001__x0006__x0001__x0001__x0006__x0001__x0001__x0006__x0001__x0001__x0006__x0001__x0001__x0006__x0001__x0001__x0006__x0001__x0001__x0006__x0001__x0001__x0006__x0001__x0001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_x0001__x0002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67÷_x0006_66ø_x0006_66ù_x0006_66ú_x0006_66û_x0006_66ü_x0006_66ý_x0006_66þ_x0006_66ÿ_x0006_666_x0007_66_x0001__x0007_66_x0002__x0007_66_x0003__x0007_66_x0004__x0007_66_x0005__x0007_66_x0006__x0007_66_x0007__x0007_66_x0008__x0007_66	_x0007_667_x0007_66_x000B__x0007_66_x000C__x0007_66_x000D__x0007_66_x000E__x0007_66_x000F__x0007_66_x0010__x0007_66_x0011__x0007_66_x0012__x0007_66_x0013__x0007_66_x0014__x0007_66_x0015__x0007_66_x0016__x0007_66_x0017__x0007_66_x0018__x0007_66_x0019__x0007_66_x001A__x0007_66_x001B__x0007_66_x001C__x0007_66_x001D__x0007_66_x001E__x0007_66_x001F__x0007_66 _x0007_66!_x0007_66"_x0007_66#_x0007_66$_x0007_66%_x0007_66&amp;_x0007_66'_x0007_66(_x0007_66)_x0007_66*_x0007_66+_x0007_66,_x0007_66-_x0007_66._x0007_66/_x0007_660_x0007_661_x0007_662_x0007_663_x0007_664_x0007_665_x0007_66_x0001__x0002_6_x0007__x0001__x0001_7_x0007__x0001__x0001_8_x0007__x0001__x0001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Y_x0007__x0001__x0001_Z_x0007__x0001__x0001_[_x0007__x0001__x0001_\_x0007__x0001__x0001_]_x0007__x0001__x0001_^_x0007__x0001__x0001___x0007__x0001__x0001_`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_x0001__x0002_u_x0007__x0001__x0001_v_x0007__x0001__x0001_w_x0007__x0001__x0001_x_x0007__x0001__x0001_y_x0007__x0001__x0001_z_x0007__x0001__x0001_{_x0007__x0001__x0001_|_x0007__x0001__x0001_}_x0007__x0001__x0001_~_x0007__x0001__x0001__x0007__x0001__x0001__x0007__x0001__x0001__x0007__x0001__x0001__x0007__x0001__x0001__x0007__x0001__x0001__x0007__x0001__x0001__x0007__x0001__x0001__x0007__x0001__x0001__x0007__x0001__x0001__x0007__x0001__x0001__x0007__x0001__x0001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_x0001__x0002_´_x0007__x0001__x0001_µ_x0007__x0001__x0001_¶_x0007__x0001__x0001_·_x0007__x0001__x0001_¸_x0007__x0001__x0001_¹_x0007__x0001__x0001_º_x0007__x0001__x0001_»_x0007__x0001__x0001_¼_x0007__x0001__x0001_½_x0007__x0001__x0001_¾_x0007__x0001__x0001_¿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Ù_x0007__x0001__x0001_Ú_x0007__x0001__x0001_Û_x0007__x0001__x0001_Ü_x0007__x0001__x0001_Ý_x0007__x0001__x0001_Þ_x0007__x0001__x0001_ß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23ó_x0007_22ô_x0007_22õ_x0007_22ö_x0007_22÷_x0007_22ø_x0007_22ù_x0007_22ú_x0007_22û_x0007_22ü_x0007_22ý_x0007_22þ_x0007_22ÿ_x0007_222_x0008_22_x0001__x0008_22_x0002__x0008_22_x0003__x0008_22_x0004__x0008_22_x0005__x0008_22_x0006__x0008_22_x0007__x0008_22_x0008__x0008_22	_x0008_223_x0008_22_x000B__x0008_22_x000C__x0008_22_x000D__x0008_22_x000E__x0008_22_x000F__x0008_22_x0010__x0008_22_x0011__x0008_22_x0012__x0008_22_x0013__x0008_22_x0014__x0008_22_x0015__x0008_22_x0016__x0008_22_x0017__x0008_22_x0018__x0008_22_x0019__x0008_22_x001A__x0008_22_x001B__x0008_22_x001C__x0008_22_x001D__x0008_22_x001E__x0008_22_x001F__x0008_22 _x0008_22!_x0008_22"_x0008_22#_x0008_22$_x0008_22%_x0008_22&amp;_x0008_22'_x0008_22(_x0008_22)_x0008_22*_x0008_22+_x0008_22,_x0008_22-_x0008_22._x0008_22/_x0008_220_x0008_221_x0008_22_x0001__x0002_2_x0008__x0001__x0001_3_x0008__x0001__x0001_4_x0008__x0001__x0001_5_x0008__x0001__x0001_6_x0008__x0001__x0001_7_x0008__x0001__x0001_8_x0008__x0001__x0001_9_x0008__x0001__x0001_:_x0008__x0001__x0001_;_x0008__x0001__x0001_&lt;_x0008__x0001__x0001_=_x0008__x0001__x0001_&gt;_x0008__x0001__x0001_?_x0008__x0001__x0001_@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_x0001__x0002_q_x0008__x0001__x0001_r_x0008__x0001__x0001_s_x0008__x0001__x0001_t_x0008__x0001__x0001_u_x0008__x0001__x0001_v_x0008__x0001__x0001_w_x0008__x0001__x0001_x_x0008__x0001__x0001_y_x0008__x0001__x0001_z_x0008__x0001__x0001_{_x0008__x0001__x0001_|_x0008__x0001__x0001_}_x0008__x0001__x0001_~_x0008__x0001__x0001__x0008__x0001__x0001__x0008__x0001__x0001__x0008__x0001__x0001__x0008__x0001__x0001__x0008__x0001__x0001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 _x0008__x0001__x0001_¡_x0008__x0001__x0001_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_x0001__x0002_°_x0008__x0001__x0001_±_x0008__x0001__x0001_²_x0008__x0001__x0001_³_x0008__x0001__x0001_´_x0008__x0001__x0001_µ_x0008__x0001__x0001_¶_x0008__x0001__x0001_·_x0008__x0001__x0001_¸_x0008__x0001__x0001_¹_x0008__x0001__x0001_º_x0008__x0001__x0001_»_x0008__x0001__x0001_¼_x0008__x0001__x0001_½_x0008__x0001__x0001_¾_x0008__x0001__x0001_¿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./ï_x0008_..ð_x0008_..ñ_x0008_..ò_x0008_..ó_x0008_..ô_x0008_..õ_x0008_..ö_x0008_..÷_x0008_..ø_x0008_..ù_x0008_..ú_x0008_..û_x0008_..ü_x0008_..ý_x0008_..þ_x0008_..ÿ_x0008_...	.._x0001_	.._x0002_	.._x0003_	.._x0004_	.._x0005_	.._x0006_	.._x0007_	.._x0008_	..		../	.._x000B_	.._x000C_	.._x000D_	.._x000E_	.._x000F_	.._x0010_	.._x0011_	.._x0012_	.._x0013_	.._x0014_	.._x0015_	.._x0016_	.._x0017_	.._x0018_	.._x0019_	.._x001A_	.._x001B_	.._x001C_	.._x001D_	.._x001E_	.._x001F_	.. 	..!	.."	..#	..$	..%	..&amp;	..'	..(	..)	..*	..+	..,	..-	.._x0001__x0002_.	_x0001__x0001_/	_x0001__x0001_0	_x0001__x0001_1	_x0001__x0001_2	_x0001__x0001_3	_x0001__x0001_4	_x0001__x0001_5	_x0001__x0001_6	_x0001__x0001_7	_x0001__x0001_8	_x0001__x0001_9	_x0001__x0001_:	_x0001__x0001_;	_x0001__x0001_&lt;	_x0001__x0001_C	_x0001__x0001_ýÿÿÿýÿÿÿýÿÿÿýÿÿÿýÿÿÿýÿÿÿD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_x0001__x0001_[	_x0001__x0001_\	_x0001__x0001_]	_x0001__x0001_^	_x0001__x0001__	_x0001__x0001_`	_x0001__x0001_a	_x0001__x0001_b	_x0001__x0001_c	_x0001__x0001_d	_x0001__x0001_e	_x0001__x0001_f	_x0001__x0001_g	_x0001__x0001_h	_x0001__x0001_i	_x0001__x0001_j	_x0001__x0001_k	_x0001__x0001_l	_x0001__x0001__x0001__x0002_m	_x0001__x0001_n	_x0001__x0001_o	_x0001__x0001_p	_x0001__x0001_q	_x0001__x0001_r	_x0001__x0001_s	_x0001__x0001_t	_x0001__x0001_u	_x0001__x0001_v	_x0001__x0001_w	_x0001__x0001_x	_x0001__x0001_y	_x0001__x0001_z	_x0001__x0001_{	_x0001__x0001_|	_x0001__x0001_}	_x0001__x0001_~	_x0001__x0001_	_x0001__x0001_	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0002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0002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0002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0002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0002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0002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0018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0002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0018_@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0002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C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_x0001__x0001_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0002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0002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0002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_x0001_@_x0001__x0001__x0001__x0001__x0001__x0001__x0001__x0001__x0001__x0001__x0001__x0001__x0001__x0001__x0018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0010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0002_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</t>
  </si>
  <si>
    <t>61c377c6b4f7f278cdf15429e3cfaa30_x0001__x0002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0002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0002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C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0014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0002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0014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0002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0002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0002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C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0002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0002__x0001__x0001__x0001__x0001_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_x0014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0010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0002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0002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0002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0018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0002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0002__x0001__x0001__x0001__x0001__x0001__x0001__x0010_@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0002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</t>
  </si>
  <si>
    <t>bf0b981ff9e6812a8d412a51d4526a64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0002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_x0014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0002__x0001__x0001_ð?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0002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0002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0002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0002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0002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0002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0002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0002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0002__x0001__x0001__x0010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0008_@_x0001__x0002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0010_@_x0001__x0002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0014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0002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0002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0002_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0002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0002__x0001__x0001__x0001__x0001_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</t>
  </si>
  <si>
    <t>737b526ff792df17c5ecfca8076431db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0002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0002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0002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0014_@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0002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0002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0002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0002__x0001__x0001__x0008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0002__x0001__x0001__x0008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0002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0018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ð?_x0001__x0001__x0001__x0001__x0001__x0001__x0001_@_x0001__x0002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0002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0002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0002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0002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0002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0002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0008_@_x0001__x0002_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0002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0002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0002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0002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0002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0002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0002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</t>
  </si>
  <si>
    <t>c65ac2f076dc1eed3732f5287ec078e7_x0001__x0002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_x0018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0001__x0001__x0001__x0001__x0001__x0001__x0001__x0001__x0001__x0001__x0001__x0002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0008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0002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C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0002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0002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0002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0002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0002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0002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0002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0014_@_x0001__x0002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0002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0002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0002_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0014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0002_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0002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0002__x0001__x0001__x0001__x0001__x0001__x0001__x0014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0002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0002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0002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0018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0002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</t>
  </si>
  <si>
    <t>9857b28488268560abed60c9017e3e30_x0001__x0002_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0002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0002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0002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0002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0002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0002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_x0001__x0001__x0001__x0001__x0001__x0001__x0002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0002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0002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0014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0002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0002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_x0008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0002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_x0010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0002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0002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ð?_x0001__x0001__x0001__x0001__x0001__x0001__x0008_@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0002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0002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0002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0014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0002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0002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_x0001_@_x0001__x0001__x0001__x0001__x0001__x0001__x0001__x0001_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</t>
  </si>
  <si>
    <t>e49bdac40abc212bf891c179ce3a79af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0014_@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0002__x0001__x0001__x0001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0002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0018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0002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0002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0002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0002__x0001__x0001__x0001__x0001__x0001__x0001__x0001__x0001_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0002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_x0008_@_x0001__x0001__x0001__x0001__x0001__x0001__x0001__x0001__x0001__x0001__x0001__x0001__x0001__x0001__x0018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0002__x0001__x0001_ð?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0010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0002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0002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0002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0014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</t>
  </si>
  <si>
    <t>ee11d3f3ca4a921e51aa729556a41d5b_x0001__x0002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0002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0002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0002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0010_@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C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0002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0001_@_x0001__x0002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0002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0002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0010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C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C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0002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0002__x0001__x0001__x0008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0002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0002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0002_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0002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0002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0002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</t>
  </si>
  <si>
    <t>f95f9079f93bef286f5fcf7d81568297_x0001__x0002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ð?_x0001__x0001__x0001__x0001__x0001__x0002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0018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0002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0002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0002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0002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0002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0002_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0002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0002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0002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0002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0002_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0018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0010_@_x0001__x0001__x0001__x0001__x0001__x0001_ð?_x0001__x0001__x0001__x0001__x0001__x0001__x0014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0002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0014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0002__x0001__x0001_ð?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0002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0002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</t>
  </si>
  <si>
    <t>17a0ea2e2b71c64104fceef028c602ff_x0001__x0002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0014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0002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0002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0008_@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0002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0002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0002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0002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0010_@_x0001__x0002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0001__x0001_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0002__x0001__x0001__x0001__x0001__x0001__x0001__x0014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0002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0002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0002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0002__x0001__x0001__x0001_@_x0001__x0001__x0001__x0001__x0001__x0001__x0001__x0001__x0001__x0001__x0001__x0001__x0001__x0001__x0018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0010_@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_x0001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0002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0002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0002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0002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0002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0002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</t>
  </si>
  <si>
    <t>3732d3703a70f97a7616d333a226ff47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0001_@_x0001__x0002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0002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0014_@_x0001__x0001__x0001__x0001__x0001__x0001_ð?_x0001__x0002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0002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_x0001_@_x0001__x0002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0002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0002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0002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0018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0014_@_x0001__x0001__x0001__x0001__x0001__x0002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0002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0002_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0002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0002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0002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0002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_x0010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0002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0002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0002__x0001__x0001__x001C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0002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0002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 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0002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0002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0010_@_x0001__x0002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0002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0002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0018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</t>
  </si>
  <si>
    <t>02432d17743682a1913f5358e3b4a60b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0002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0002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0002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_x0001__x0001__x0002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0002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0002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0002__x0001__x0001__x0001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0002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0002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0002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_x0001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0002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0002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0010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_x0008_@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0002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0002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0002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_x0001__x0001__x0001__x0002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0002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0002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0002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</t>
  </si>
  <si>
    <t>4e61fe396dbbb02dd677d948e7f40c0e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0002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0002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0002_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0002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0002_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0002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0002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0002__x0001__x0001__x0001__x0001__x0001__x0001__x0001__x0001__x0001__x0001_ð?_x0001__x0001__x0001__x0001__x0001__x0001__x0001__x0001__x0001__x0001__x0001__x0001__x0001__x0001_ð?	_x0001__x0001_	_x0001__x0001_	_x0001__x0001_	_x0001__x0001_	_x0001__x0001_	_x0001__x0001_	_x0001__x0001_	_x0001__x0001_	_x0001__x0001_	_x0001__x0001_	_x0001__x0001_	_x0001__x0001_	_x0001__x0001_	_x0001__x0001_	_x0001__x0001_	_x0001__x0001_	_x0001__x0001_	_x0001__x0001_	_x0001__x0001_	_x0001__x0001_	_x0001__x0001_	_x0001__x0001_	_x0001__x0001_	_x0001__x0001_	_x0001__x0001_	_x0001__x0001_	_x0001__x0001_	_x0001__x0001_	_x0001__x0001_	_x0001__x0001_	_x0001__x0001_ 	_x0001__x0001_¡	_x0001__x0001_¢	_x0001__x0001_£	_x0001__x0001_¤	_x0001__x0001_¥	_x0001__x0001_¦	_x0001__x0001_§	_x0001__x0001_¨	_x0001__x0001_©	_x0001__x0001_ª	_x0001__x0001_«	_x0001__x0001_¬	_x0001__x0001_­	_x0001__x0001_®	_x0001__x0001_¯	_x0001__x0001_°	_x0001__x0001_±	_x0001__x0001_²	_x0001__x0001_³	_x0001__x0001_´	_x0001__x0001_µ	_x0001__x0001_¶	_x0001__x0001_·	_x0001__x0001_¸	_x0001__x0001__x0001__x0002_¹	_x0001__x0001_º	_x0001__x0001_»	_x0001__x0001_¼	_x0001__x0001_½	_x0001__x0001_¾	_x0001__x0001_¿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_x0001__x0001_×	_x0001__x0001_Ø	_x0001__x0001_Ù	_x0001__x0001_Ú	_x0001__x0001_Û	_x0001__x0001_Ü	_x0001__x0001_Ý	_x0001__x0001_Þ	_x0001__x0001_ß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_x0001__x0001_÷	_x0001__x0001_78ø	77ù	77ú	77û	77ü	77ý	77þ	77ÿ	777877_x0001_877_x0002_877_x0003_877_x0004_877_x0005_877_x0006_877_x0007_877_x0008_877	8778877_x000B_877_x000C_877_x000D_877_x000E_877_x000F_877_x0010_877_x0011_877_x0012_877_x0013_877_x0014_877_x0015_877_x0016_877_x0017_877_x0018_877_x0019_877_x001A_877_x001B_877_x001C_877_x001D_877_x001E_877_x001F_877 877!877"877#877$877%877&amp;877'877(877)877*877+877,877-877.877/8770877187728773877487758776877_x0001__x0002_7_x0002__x0001__x0001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_x0001__x0002_v_x0002__x0001__x0001_w_x0002__x0001__x0001_x_x0002__x0001__x0001_y_x0002__x0001__x0001_z_x0002__x0001__x0001_{_x0002__x0001__x0001_|_x0002__x0001__x0001_}_x0002__x0001__x0001_~_x0002__x0001__x0001__x0002__x0001__x0001__x0002__x0001__x0001_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_x0001__x0002_µ_x0002__x0001__x0001_¶_x0002__x0001__x0001_·_x0002__x0001__x0001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34ô433õ433ö433÷433ø433ù433ú433û433ü433ý433þ433ÿ4333_x000B_33_x0001__x000B_33_x0002__x000B_33_x0003__x000B_33_x0004__x000B_33_x0005__x000B_33_x0006__x000B_33_x0007__x000B_33_x0008__x000B_33	_x000B_334_x000B_33_x000B__x000B_33_x000C__x000B_33_x000D__x000B_33_x000E__x000B_33_x000F__x000B_33_x0010__x000B_33_x0011__x000B_33_x0012__x000B_33_x0013__x000B_33_x0014__x000B_33_x0015__x000B_33_x0016__x000B_33_x0017__x000B_33_x0018__x000B_33_x0019__x000B_33_x001A__x000B_33_x001B__x000B_33_x001C__x000B_33_x001D__x000B_33_x001E__x000B_33_x001F__x000B_33 _x000B_33!_x000B_33"_x000B_33#_x000B_33$_x000B_33%_x000B_33&amp;_x000B_33'_x000B_33(_x000B_33)_x000B_33*_x000B_33+_x000B_33,_x000B_33-_x000B_33._x000B_33/_x000B_330_x000B_331_x000B_332_x000B_33_x0001__x0002_3_x000B__x0001__x0001_4_x000B__x0001__x0001_5_x000B__x0001__x0001_6_x000B__x0001__x0001_7_x000B__x0001__x0001_8_x000B__x0001__x0001_9_x000B__x0001__x0001_:_x000B__x0001__x0001_;_x000B__x0001__x0001_&lt;_x000B__x0001__x0001_=_x000B__x0001__x0001_&gt;_x000B__x0001__x0001_?_x000B__x0001__x0001_@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[_x000B__x0001__x0001_\_x000B__x0001__x0001_]_x000B__x0001__x0001_^_x000B__x0001__x0001___x000B__x0001__x0001_`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_x0001__x0002_r_x000B__x0001__x0001_s_x000B__x0001__x0001_t_x000B__x0001__x0001_u_x000B__x0001__x0001_v_x000B__x0001__x0001_w_x000B__x0001__x0001_x_x000B__x0001__x0001_y_x000B__x0001__x0001_z_x000B__x0001__x0001_{_x000B__x0001__x0001_|_x000B__x0001__x0001_}_x000B__x0001__x0001_~_x000B__x0001__x0001__x000B__x0001__x0001__x000B__x0001__x0001__x000B__x0001__x0001__x000B__x0001__x0001__x000B__x0001__x0001__x000B__x0001__x0001__x000B__x0001__x0001__x000B__x0001__x0001__x000B__x0001__x0001__x000B__x0001__x0001__x000B__x0001__x0001__x000B__x0001__x0001__x000B__x0001__x0001__x000B__x0001__x0001__x000B__x0001__x0001__x000B__x0001__x0001__x000B__x0001__x0001__x000B__x0001__x0001__x000B__x0001__x0001__x000B__x0001__x0001__x000B__x0001__x0001__x000B__x0001__x0001__x000B__x0001__x0001__x000B__x0001__x0001__x000B__x0001__x0001__x000B__x0001__x0001__x000B__x0001__x0001__x000B__x0001__x0001__x000B__x0001__x0001__x000B__x0001__x0001__x000B__x0001__x0001__x000B__x0001__x0001__x000B__x0001__x0001_ _x000B__x0001__x0001_¡_x000B__x0001__x0001_¢_x000B__x0001__x0001_£_x000B__x0001__x0001_¤_x000B__x0001__x0001_¥_x000B__x0001__x0001_¦_x000B__x0001__x0001_§_x000B__x0001__x0001_¨_x000B__x0001__x0001_©_x000B__x0001__x0001_ª_x000B__x0001__x0001_«_x000B__x0001__x0001_¬_x000B__x0001__x0001_­_x000B__x0001__x0001_®_x000B__x0001__x0001_¯_x000B__x0001__x0001_°_x000B__x0001__x0001__x0001__x0002_±_x000B__x0001__x0001_²_x000B__x0001__x0001_³_x000B__x0001__x0001_´_x000B__x0001__x0001_µ_x000B__x0001__x0001_¶_x000B__x0001__x0001_·_x000B__x0001__x0001_¸_x000B__x0001__x0001_¹_x000B__x0001__x0001_º_x000B__x0001__x0001_»_x000B__x0001__x0001_¼_x000B__x0001__x0001_½_x000B__x0001__x0001_¾_x000B__x0001__x0001_¿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×_x000B__x0001__x0001_Ø_x000B__x0001__x0001_Ù_x000B__x0001__x0001_Ú_x000B__x0001__x0001_Û_x000B__x0001__x0001_Ü_x000B__x0001__x0001_Ý_x000B__x0001__x0001_Þ_x000B__x0001__x0001_ß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/0ð_x000B_//ñ_x000B_//ò_x000B_//ó_x000B_//ô_x000B_//õ_x000B_//ö_x000B_//÷_x000B_//ø_x000B_//ù_x000B_//ú_x000B_//û_x000B_//ü_x000B_//ý_x000B_//þ_x000B_//ÿ_x000B_///_x000C_//_x0001__x000C_//_x0002__x000C_//_x0003__x000C_//_x0004__x000C_//_x0005__x000C_//_x0006__x000C_//_x0007__x000C_//_x0008__x000C_//	_x000C_//0_x000C_//_x000B__x000C_//_x000C__x000C_//_x000D__x000C_//_x000E__x000C_//_x000F__x000C_//_x0010__x000C_//_x0011__x000C_//_x0012__x000C_//_x0013__x000C_//_x0014__x000C_//_x0015__x000C_//_x0016__x000C_//_x0017__x000C_//_x0018__x000C_//_x0019__x000C_//_x001A__x000C_//_x001B__x000C_//_x001C__x000C_//_x001D__x000C_//_x001E__x000C_//_x001F__x000C_// _x000C_//!_x000C_//"_x000C_//#_x000C_//$_x000C_//%_x000C_//&amp;_x000C_//'_x000C_//(_x000C_//)_x000C_//*_x000C_//+_x000C_//,_x000C_//-_x000C_//._x000C_//_x0001__x0002_/_x000C__x0001__x0001_0_x000C__x0001__x0001_1_x000C__x0001__x0001_2_x000C__x0001__x0001_3_x000C__x0001__x0001_4_x000C__x0001__x0001_5_x000C__x0001__x0001_6_x000C__x0001__x0001_7_x000C__x0001__x0001_8_x000C__x0001__x0001_9_x000C__x0001__x0001_:_x000C__x0001__x0001_;_x000C__x0001__x0001_&lt;_x000C__x0001__x0001_=_x000C__x0001__x0001_&gt;_x000C__x0001__x0001_?_x000C__x0001__x0001_@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W_x000C__x0001__x0001_ýÿÿÿýÿÿÿýÿÿÿýÿÿÿýÿÿÿýÿÿÿX_x000C__x0001__x0001_Y_x000C__x0001__x0001_Z_x000C__x0001__x0001_[_x000C__x0001__x0001_\_x000C__x0001__x0001_]_x000C__x0001__x0001_^_x000C__x0001__x0001___x000C__x0001__x0001_`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_x0001__x0002_n_x000C__x0001__x0001_o_x000C__x0001__x0001_p_x000C__x0001__x0001_q_x000C__x0001__x0001_r_x000C__x0001__x0001_s_x000C__x0001__x0001_t_x000C__x0001__x0001_u_x000C__x0001__x0001_v_x000C__x0001__x0001_w_x000C__x0001__x0001_x_x000C__x0001__x0001_y_x000C__x0001__x0001_z_x000C__x0001__x0001_{_x000C__x0001__x0001_|_x000C__x0001__x0001_}_x000C__x0001__x0001_~_x000C__x0001__x0001__x000C__x0001__x0001__x000C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0001__x0001__x0001__x0002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0002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0010_@_x0001__x0001__x0001__x0001__x0001__x0001__x0001_@_x0001__x0001__x0001__x0001__x0001__x0002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0010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0014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0002__x0001__x0001__x0008_@_x0001__x0001__x0001__x0001__x0001__x0001__x0001_@_x0001__x0001__x0001__x0001__x0001__x0001__x0018_@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0018_@_x0001__x0001__x0001__x0001__x0001__x0001__x0001__x0001__x0001__x0001__x0001__x0001__x0001__x0001_ð?_x0001__x0001__x0001__x0001__x0001__x0001__x0001__x0001__x0001__x0001__x0001__x0001__x0001__x0001__x0008_@_x0001__x0001__x0001__x0001__x0001__x0002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0001_@_x0001__x0002__x0001__x0001__x0001__x0001__x0001__x0001__x0010_@_x0001__x0001__x0001__x0001__x0001__x0001_ð?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0002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0002__x0001__x0001__x0008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0018_@_x0001__x0001__x0001__x0001__x0001__x0001__x0001__x0001__x0001__x0001__x0001__x0001__x0001__x0001__x001C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0002_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_x0001__x0001__x0002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0010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0014_@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@_x0001__x0002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0002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</t>
  </si>
  <si>
    <t>9045635940533c881b6c496018183bd4_x0001__x0002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0018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0002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0002__x0001__x0001__x0008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 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0002__x0001__x0001__x0008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0001__x0001_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0008_@_x0001__x0001__x0001__x0001__x0001__x0002__x0001__x0001__x001C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0018_@_x0001__x0002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0010_@_x0001__x0002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_x0010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C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0002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0002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0002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0002__x0001__x0001__x0014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0002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0002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0001_@_x0001__x0002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0002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0002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ð?_x0001__x0002_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0002_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0002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0014_@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0001__x0001__x0001__x0002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0002__x0001__x0001__x0001__x0001_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 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0002__x0001__x0001__x0008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0002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0002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0002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0018_@_x0001__x0001__x0001__x0001__x0001__x0001__x0001_@_x0001__x0001__x0001__x0001__x0001__x0001__x0001_@_x0001__x0001__x0001__x0001__x0001__x0001_ð?_x0001__x0002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0014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0001__x0001__x0001__x0002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0002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0002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0002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@_x0001__x0002_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0002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0002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C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0002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0002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0002_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0002__x0001__x0001__x0014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0002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0010_@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0002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_x0001__x0001__x0002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0002__x0001__x0001__x0001__x0001__x0001__x0001__x0001__x0001__x0001__x0001__x0008_@_x0001__x0001__x0001__x0001__x0001__x0001__x0018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</t>
  </si>
  <si>
    <t>5f6bb85a7b77970c949374ce2e6818c6_x0001__x0002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0002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0002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0010_@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0002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0002__x0001__x0001_ð?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0014_@_x0001__x0002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0018_@_x0001__x0001__x0001__x0001__x0001__x0001__x0008_@_x0001__x0001__x0001__x0001__x0001__x0001_ð?_x0001__x0001__x0001__x0001__x0001__x0001__x0014_@_x0001__x0001__x0001__x0001__x0001__x0001__x0008_@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0010_@_x0001__x0001__x0001__x0001__x0001__x0002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0002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0002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0002_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0001__x0001__x0001__x0001__x0001__x0001__x0001__x0002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_x0008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0002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0002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0002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0014_@_x0001__x0002_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0002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0001__x0001__x0001__x0001__x0001__x0001__x0001__x0001__x0001__x0001__x0001__x0002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0002__x0001__x0001_ð?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0018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0002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0002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0002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0002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0010_@_x0001__x0002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_x0010_@_x0001__x0001__x0001__x0001__x0001__x0001_ð?_x0001__x0002_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0002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0002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0002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_x0001_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0010_@_x0001__x0002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0018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0018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0002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0014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0008_@_x0001__x0002__x0001__x0001__x0001__x0001__x0001__x0001__x0010_@_x0001__x0001__x0001__x0001__x0001__x0001__x0001__x0001_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0014_@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0002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0018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0018_@_x0001__x0001__x0001__x0001__x0001__x0001__x0001_@_x0001__x0001__x0001__x0001__x0001__x0001__x0014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0018_@_x0001__x0002_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0002__x0001__x0001__x0001__x0001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001C_@_x0001__x0001__x0001__x0001__x0001__x0001_ð?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0002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0002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0018_@_x0001__x0001__x0001__x0001__x0001__x0001_ð?_x0001__x0001__x0001__x0001__x0001__x0001_ð?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</t>
  </si>
  <si>
    <t>da9f1bdc9ad67573e7fb74d8bdcb5434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0002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001C_@_x0001__x0002__x0001__x0001__x0001__x0001__x0001__x0001__x0010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0002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001C_@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_x0001__x0001__x0002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0002__x0001__x0001__x0001__x0001_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0010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ð?_x0001__x0001__x0001__x0001__x0001__x0001__x0008_@_x0001__x0002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0018_@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0002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_x0001__x0001_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0002__x0001__x0001__x0001__x0001__x0001__x0001_ð?_x0001__x0001__x0001__x0001__x0001__x0001__x0008_@_x0001__x0001__x0001__x0001__x0001__x0001__x0001_@_x0001__x0001__x0001__x0001__x0001__x0001__x0001_@_x0001__x0001__x0001__x0001__x0001__x0001__x001C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0002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C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0010_@_x0001__x0002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0010_@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0018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0010_@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0008_@_x0001__x0001__x0001__x0001__x0001__x0001__x0001__x0001__x0001__x0001__x0001__x0001__x0001__x0001__x0001_@_x0001__x0002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C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0002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0002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0002__x0001__x0001__x0008_@_x0001__x0001__x0001__x0001__x0001__x0001__x0001_@_x0001__x0001__x0001__x0001__x0001__x0001__x0008_@_x0001__x0001__x0001__x0001__x0001__x0001__x0018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C_@_x0001__x0001__x0001__x0001__x0001__x0001__x0001_@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0002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0010_@_x0001__x0001__x0001__x0001__x0001__x0002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0002_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0002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0010_@_x0001__x0001__x0001__x0001__x0001__x0001__x0001_@_x0001__x0001__x0001__x0001__x0001__x0001__x0010_@_x0001__x0002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0002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C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0002__x0001__x0001_ð?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0002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0018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0002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0014_@_x0001__x0001__x0001__x0001__x0001__x0001__x0001__x0001__x0001__x0001__x0001__x0001__x0001__x0001__x0001_@_x0001__x0001__x0001__x0001__x0001__x0001__x0014_@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0002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0014_@_x0001__x0001__x0001__x0001__x0001__x0001__x0010_@_x0001__x0001__x0001__x0001__x0001__x0001__x0001__x0001__x0001__x0001__x0001__x0001__x0001__x0001_ð?_x0001__x0001__x0001__x0001__x0001__x0001_ð?_x0001__x0001__x0001__x0001__x0001__x0002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0002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0018_@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0002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0014_@_x0001__x0001__x0001__x0001__x0001__x0001__x0010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@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0002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0002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0002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0002__x0001__x0001__x0001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0014_@_x0001__x0002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0018_@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0002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</t>
  </si>
  <si>
    <t>a5b550770504102760b4bb32862ab27f_x0001__x0002_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0002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0008_@_x0001__x0002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0018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0010_@_x0001__x0001__x0001__x0001__x0001__x0001_ð?_x0001__x0002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001C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0008_@_x0001__x0001__x0001__x0001__x0001__x0001__x0001__x0001__x0001__x0001__x0001__x0001__x0001__x0001__x0001_@_x0001__x0001__x0001__x0001__x0001__x0001__x0008_@_x0001__x0001__x0001__x0001__x0001__x0001__x0001__x0001__x0001__x0002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_x0001_@_x0001__x0001__x0001__x0001__x0001__x0001__x0001__x0001__x0001__x0001__x0001__x0001__x0001__x0001__x0001__x0001__x0001__x0001__x0001__x0001__x0001__x0001__x0018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0018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0002__x0001__x0001__x0001__x0001_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_x0001_@_x0001__x0002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0002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0008_@_x0001__x0002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0002__x0001__x0001__x0001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0002__x0001__x0001__x0014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0002_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C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0002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0002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0001__x0001__x0001__x0002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0002__x0001__x0001_ð?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001C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0010_@_x0001__x0001__x0001__x0001__x0001__x0001__x0001__x0001__x0001__x0001__x0001__x0001__x0001__x0002__x0001__x0001_ð?_x0001__x0001__x0001__x0001__x0001__x0001__x0018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0018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0002__x0001__x0001__x0014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0002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0002__x0001__x0001__x0001__x0001__x0001__x0001__x0001__x0001__x0001__x0001_ð?_x0001__x0001__x0001__x0001__x0001__x0001_ð?_x0001__x0001__x0001__x0001__x0001__x0001__x0018_@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0002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0002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_x0001__x0001__x0001__x0001__x0001__x0001__x0001__x001C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0002_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0002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0002_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0002_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0018_@_x0001__x0001__x0001__x0001__x0001__x0001__x0010_@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0002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0018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0008_@_x0001__x0001__x0001__x0001__x0001__x0002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0002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0002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0002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0018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0002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0002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0002__x0001__x0001__x0001__x0001__x0001__x0001_ð?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</t>
  </si>
  <si>
    <t>bef8f3d7642414726fff201b995a56d6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0002_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0002__x0001__x0001__x0001_@_x0001__x0001__x0001__x0001__x0001__x0001__x0001__x0001__x0001__x0001__x0001__x0001__x0001__x0001__x0014_@_x0001__x0001__x0001__x0001__x0001__x0001__x0018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0002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0002__x0001__x0001_ð?_x0001__x0001__x0001__x0001__x0001__x0001__x0001_@_x0001__x0001__x0001__x0001__x0001__x0001__x0018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0018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0002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0014_@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0002__x0001__x0001__x0010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C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0002__x0001__x0001__x0010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0010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0002__x0001__x0001__x0010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0002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0002_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C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0002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0001__x0001_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0018_@_x0001__x0001__x0001__x0001__x0001__x0001__x0001__x0001__x0001__x0001__x0001__x0001__x0001__x0001__x0008_@_x0001__x0001__x0001__x0001__x0001__x0001__x0010_@_x0001__x0001__x0001__x0001__x0001__x0002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0002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0002__x0001__x0001__x0010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0018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0002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C_@_x0001__x0001__x0001__x0001__x0001__x0001__x0001_@_x0001__x0001__x0001__x0001__x0001__x0001_ð?_x0001__x0001__x0001__x0001__x0001__x0001__x0001__x0001__x0001__x0002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0002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0010_@_x0001__x0001__x0001__x0001__x0001__x0001__x0001__x0001_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0001__x0001__x0001__x0002_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0002__x0001__x0001__x0008_@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_x0001__x0001__x0001__x0001__x0001__x0001__x0001__x0001__x0001_@_x0001__x0002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0002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_x0008_@_x0001__x0002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0002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0018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0002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0002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ð?_x0001__x0001__x0001__x0001__x0001__x0001__x0001_@_x0001__x0001__x0001__x0001__x0001__x0001__x0001__x0001__x0001__x0001__x0001__x0001__x0001__x0001__x0001__x0001_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0002__x0001__x0001__x0001__x0001__x0001__x0001__x0001__x0001__x0001__x0001__x0008_@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0002_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0018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_x0008_@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0002__x0001__x0001__x0014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0002_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0002__x0001__x0001__x0010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0002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C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0002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0002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0002_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0014_@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0002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ð?_x0001__x0001__x0001__x0001__x0001__x0002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0014_@_x0001__x0001__x0001__x0001__x0001__x0002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0018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0002__x0001__x0001__x0001__x0001__x0001__x0001__x0008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_x0001__x0001__x0001__x0001__x0001__x0001__x0001__x0014_@_x0001__x0001__x0001__x0001__x0001__x0001__x0018_@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_x0014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0002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_x0008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ð?</t>
  </si>
  <si>
    <t>87e127a714ff60ae9089f6840db06dd1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0002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0002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0002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0002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0002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0014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0014_@_x0001__x0001__x0001__x0001__x0001__x0001_ð?_x0001__x0002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ð?_x0001__x0002_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0002__x0001__x0001__x0001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001C_@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0008_@_x0001__x0001__x0001__x0001__x0001__x0001_ð?_x0001__x0001__x0001__x0001__x0001__x0001__x0001__x0001__x0001__x0001__x0001__x0001__x0001__x0001__x0018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0002_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0002__x0001__x0001__x0001_@_x0001__x0001__x0001__x0001__x0001__x0001_ð?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0002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0014_@_x0001__x0001__x0001__x0001__x0001__x0001__x0014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0018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0002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"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0002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0002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0002__x0001__x0001__x0010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 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_x0014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0002_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0002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0002__x0001__x0001_ð?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0002__x0001__x0001__x0010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0002__x0001__x0001__x0001_@_x0001__x0001__x0001__x0001__x0001__x0001__x0018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0014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0002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0014_@_x0001__x0001__x0001__x0001__x0001__x0001__x0001_@_x0001__x0001__x0001__x0001__x0001__x0001_ð?_x0001__x0002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0002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0002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0002_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0018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0018_@_x0001__x0001__x0001__x0001__x0001__x0001__x0001_@_x0001__x0001__x0001__x0001__x0001__x0001__x0001__x0001__x0001__x0001__x0001__x0001__x0001__x0001__x0001_@_x0001__x0001__x0001__x0001__x0001__x0001__x0010_@_x0001__x0001__x0001__x0001__x0001__x0001_ð?_x0001__x0002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0018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0002_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0002__x0001__x0001_ð?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0018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0002__x0001__x0001__x0001__x0001__x0001__x0001__x0018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0014_@_x0001__x0001__x0001__x0001__x0001__x0001_ð?_x0001__x0002_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0018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0002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</t>
  </si>
  <si>
    <t>56ee085b757a8323e992c27bad164367_x0001__x0002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0002__x0001__x0001__x0001__x0001__x0001__x0001__x0001__x0001__x0001__x0001__x0001__x0001__x0001__x0001_ð?_x0001__x0001__x0001__x0001__x0001__x0001__x0001_@_x0001__x0001__x0001__x0001__x0001__x0001__x0001__x0001__x0001__x0001__x0001__x0001__x0001__x0001__x0018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0002_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0018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0002__x0001__x0001__x0014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0002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0014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0008_@_x0001__x0002_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0002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0002__x0001__x0001__x0001__x0001_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0002__x0001__x0001__x0008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0002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0002__x0001__x0001__x0001__x0001_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0002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C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0002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0018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0014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0018_@_x0001__x0001__x0001__x0001__x0001__x0001_ð?_x0001__x0001__x0001__x0001__x0001__x0001__x0008_@_x0001__x0001__x0001__x0001__x0001__x0001__x0001__x0001__x0001__x0001__x0001__x0001__x0001__x0001__x0001__x0001__x0001__x0002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0002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0002__x0001__x0001__x0008_@_x0001__x0001__x0001__x0001__x0001__x0001__x0010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0002__x0001__x0001__x0001__x0001__x0001__x0001__x0001__x0001__x0001__x0001__x0001__x0001__x0001__x0001__x0001_@_x0001__x0001__x0001__x0001__x0001__x0001__x001C_@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C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0010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0002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0010_@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0014_@_x0001__x0001__x0001__x0001__x0001__x0001_ð?_x0001__x0002_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0018_@_x0001__x0001__x0001__x0001__x0001__x0001__x0001__x0001__x0001__x0001__x0001__x0001__x0001__x0002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0008_@_x0001__x0002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C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0002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C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@_x0001__x0002__x0001__x0001__x0001__x0001__x0001__x0001__x0001__x0001__x0001__x0001__x0001__x0001__x0001__x0001__x0008_@_x0001__x0001__x0001__x0001__x0001__x0001__x0001__x0001__x0001__x0001__x0001__x0001__x0001__x0001__x0018_@_x0001__x0001__x0001__x0001__x0001__x0001_ð?_x0001__x0001__x0001__x0001__x0001__x0001_ð?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ð?_x0001__x0002_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001C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0002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0002__x0001__x0001__x0001__x0001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0002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0018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0002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0002_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0002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</t>
  </si>
  <si>
    <t>f5b0b345817d3c72147d08d55dcfcd41_x0001__x0002_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0002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0002_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0002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0002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C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0010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0014_@_x0001__x0001__x0001__x0001__x0001__x0001__x0001__x0001__x0001__x0002_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0002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0002__x0001__x0001__x0001__x0001_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_x0014_@_x0001__x0002__x0001__x0001__x0001__x0001__x0001__x0001__x0014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0018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0002__x0001__x0001__x0001__x0001__x0001__x0001__x0014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0014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0002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0002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0002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0002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0002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ð?_x0001__x0002__x0001__x0001__x0001__x0001__x0001__x0001__x0014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0002__x0001__x0001__x0010_@_x0001__x0001__x0001__x0001__x0001__x0001__x0001__x0001__x0001__x0001__x0001__x0001__x0001__x0001__x0014_@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0002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0002__x0001__x0001__x0008_@_x0001__x0001__x0001__x0001__x0001__x0001_ð?_x0001__x0001__x0001__x0001__x0001__x0001_ð?_x0001__x0001__x0001__x0001__x0001__x0001__x0001__x0001__x0001__x0001__x0001__x0001__x0001__x0001__x0001_@_x0001__x0001__x0001__x0001__x0001__x0001_ 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0002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0002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0014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0002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0018_@_x0001__x0001__x0001__x0001__x0001__x0001__x0001__x0001__x0001__x0001__x0001__x0001__x0001__x0001__x0008_@_x0001__x0001__x0001__x0001__x0001__x0001__x0018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0002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0014_@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0002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0002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0002__x0001__x0001__x0001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@_x0001__x0002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0002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0002__x0001__x0001__x0001__x0001__x0001__x0001__x0001__x0001__x0001__x0001__x0001__x0001_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0002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0014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0018_@_x0001__x0001__x0001__x0001__x0001__x0001__x0001__x0001_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0002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0002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001C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0002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0002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0010_@_x0001__x0001__x0001__x0001__x0001__x0001__x0001__x0001__x0001__x0002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0002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0002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0002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0018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0018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0002__x0001__x0001__x0001__x0001_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_x0001__x0001__x0002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0002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0014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_x0001__x0001__x0001__x0001__x0001__x0001__x0001__x0001__x0008_@_x0001__x0002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0008_@_x0001__x0001__x0001__x0001__x0001__x0001__x0008_@</t>
  </si>
  <si>
    <t>5aabc649e78cab8f356d68604ef7355b_x0001__x0002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0002_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0008_@_x0001__x0001__x0001__x0001__x0001__x0002__x0001__x0001_ð?_x0001__x0001__x0001__x0001__x0001__x0001__x0001_@_x0001__x0001__x0001__x0001__x0001__x0001__x0001__x0001__x0001__x0001__x0001__x0001__x0001__x0001__x0010_@_x0001__x0001__x0001__x0001__x0001__x0001__x0008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0002_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0010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0002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0014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0010_@_x0001__x0002_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 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0002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_x0010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0002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0002__x0001__x0001__x0018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0002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0002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 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001C_@_x0001__x0001__x0001__x0001__x0001__x0002__x0001__x0001__x0014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0002_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0014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0002__x0001__x0001__x0008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0002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0018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0002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0008_@_x0001__x0002_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0002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0002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0002_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0002__x0001__x0001__x0001__x0001__x0001__x0001__x0001__x0001__x0001__x0001__x0001_@_x0001__x0001__x0001__x0001__x0001__x0001__x0010_@_x0001__x0001__x0001__x0001__x0001__x0001__x0001_@_x0001__x0001__x0001__x0001__x0001__x0001__x0001_@_x0001__x0001__x0001__x0001__x0001__x0001__x0018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0002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0002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0002__x0001__x0001__x0001__x0001__x0001__x0001__x0014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0010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0002__x0001__x0001__x0001__x0001_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0002_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0014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0002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0014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0002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0002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0002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0002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0014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_x0001_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0002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</t>
  </si>
  <si>
    <t>1b0d40dc4451d28108574540e61fb687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0010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0002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0002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0002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001C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0001__x0001__x0001__x0001__x0001__x0001__x0001__x0001_ð?_x0001__x0001__x0001__x0001__x0001__x0001_ð?_x0001__x0001__x0001__x0001__x0001__x0001__x0010_@_x0001__x0001__x0001__x0001__x0001__x0002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0002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0010_@_x0001__x0002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0018_@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_x0001_@_x0001__x0002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C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0002__x0001__x0001__x0008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0002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0002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0008_@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0002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0002__x0001__x0001__x0001_@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0002_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0014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0010_@_x0001__x0001__x0001__x0001__x0001__x0001__x0008_@_x0001__x0001__x0001__x0001__x0001__x0001__x0001__x0001__x0001__x0001__x0001__x0001__x0001__x0002__x0001__x0001_ð?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0002_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0014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0002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0008_@_x0001__x0002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0018_@_x0001__x0001__x0001__x0001__x0001__x0001__x0001_@_x0001__x0001__x0001__x0001__x0001__x0001__x0001__x0001__x0001__x0001__x0001__x0001__x0001__x0002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0002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0002_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0014_@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0002_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0002__x0001__x0001__x0001__x0001__x0001__x0001__x0014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0002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0014_@_x0001__x0001__x0001__x0001__x0001__x0001__x0001_@_x0001__x0002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0002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0010_@_x0001__x0002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_x0014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0014_@_x0001__x0002_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0002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0014_@_x0001__x0002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0002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0010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0014_@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0018_@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0001__x0001__x0001__x0002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0008_@</t>
  </si>
  <si>
    <t>8fc5aa9f224d8123e5fcd42e5301621e_x0001__x0002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_x0010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0018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_x0010_@_x0001__x0001__x0001__x0001__x0001__x0002__x0001__x0001_ð?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_x0001__x0001__x0002_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0002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_x0001__x0001_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0018_@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0002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0002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0002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0002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 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0018_@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0002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0002__x0001__x0001_ð?_x0001__x0001__x0001__x0001__x0001__x0001__x0014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0002__x0001__x0001__x0014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0002__x0001__x0001__x0010_@_x0001__x0001__x0001__x0001__x0001__x0001_ð?_x0001__x0001__x0001__x0001__x0001__x0001__x0001_@_x0001__x0001__x0001__x0001__x0001__x0001_ð?_x0001__x0001__x0001__x0001__x0001__x0001__x0001_@_x0001__x0001__x0001__x0001__x0001__x0001__x001C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0002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0002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0010_@_x0001__x0002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0002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0010_@_x0001__x0002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0002_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0008_@_x0001__x0002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_x0008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0002_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 @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0014_@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0002__x0001__x0001__x0008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0002_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0008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0002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0002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0008_@_x0001__x0002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0014_@_x0001__x0001__x0001__x0001__x0001__x0002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0002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0002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0002__x0001__x0001__x0010_@_x0001__x0001__x0001__x0001__x0001__x0001__x0001_@_x0001__x0001__x0001__x0001__x0001__x0001__x0014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0010_@_x0001__x0002_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_x0001_@_x0001__x0001__x0001__x0001__x0001__x0001__x0001__x0001__x0001__x0001__x0001__x0001__x0001__x0001__x0014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0002__x0001__x0001__x0001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0014_@_x0001__x0001__x0001__x0001__x0001__x0002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0002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0002__x0001__x0001_ð?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_x0001_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0014_@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</t>
  </si>
  <si>
    <t>3267b98d893a41baf037b676e7488f8e_x0001__x0002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0002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0002__x0001__x0001__x0010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_x0001__x0001_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0002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0014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0014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_x0001__x0001__x0002_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0002__x0001__x0001__x0001__x0001_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0002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_x0001_@_x0001__x0001__x0001__x0001__x0001__x0001__x0018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0002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0002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0002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0018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_x0008_@_x0001__x0001__x0001__x0001__x0001__x0001__x0001__x0001__x0001__x0001__x0001__x0001__x0001__x0001__x0008_@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0002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0002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0002_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0018_@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_x0001__x0001__x0002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0014_@_x0001__x0001__x0001__x0001__x0001__x0001__x001C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0002__x0001__x0001__x0001__x0001__x0001__x0001__x0001_@_x0001__x0001__x0001__x0001__x0001__x0001__x0001__x0001__x0001__x0001__x0001__x0001__x0001__x0001__x0018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0002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0002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_x0001__x0001_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0014_@_x0001__x0001__x0001__x0001__x0001__x0001__x0001__x0001__x0001__x0001__x0001__x0001__x0001__x0001__x0008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0002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0002__x0001__x0001__x0008_@_x0001__x0001__x0001__x0001__x0001__x0001__x0001_@_x0001__x0001__x0001__x0001__x0001__x0001__x0001__x0001_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0002_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0002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0002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0002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ð?_x0001__x0002_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0002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_x0001_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0002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0002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0002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0002__x0001__x0001__x0001__x0001__x0001__x0001__x0014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0002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_x0001_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0002__x0001__x0001__x0001__x0001__x0001__x0001__x0014_@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0002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0002__x0001__x0001__x0001__x0001__x0001__x0001__x0001__x0001__x0001__x0001__x0001_@_x0001__x0001__x0001__x0001__x0001__x0001__x0001__x0001_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</t>
  </si>
  <si>
    <t>306e6021031edc33d1606a87390036af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0002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0001_@_x000C__x0001__x0001__x000C__x0001__x0001__x000C__x0001__x0001__x000C__x0001__x0001__x000C__x0001__x0001__x000C__x0001__x0001__x000C__x0001__x0001__x000C__x0001__x0001__x000C__x0001__x0001__x000C__x0001__x0001__x000C__x0001__x0001__x000C__x0001__x0001__x000C__x0001__x0001__x000C__x0001__x0001__x000C__x0001__x0001__x000C__x0001__x0001__x000C__x0001__x0001__x000C__x0001__x0001__x000C__x0001__x0001__x000C__x0001__x0001__x000C__x0001__x0001__x000C__x0001__x0001__x000C__x0001__x0001__x000C__x0001__x0001__x000C__x0001__x0001__x000C__x0001__x0001__x000C__x0001__x0001__x000C__x0001__x0001__x000C__x0001__x0001__x000C__x0001__x0001__x000C__x0001__x0001_ _x000C__x0001__x0001_¡_x000C__x0001__x0001_¢_x000C__x0001__x0001_£_x000C__x0001__x0001_¤_x000C__x0001__x0001_¥_x000C__x0001__x0001_¦_x000C__x0001__x0001_§_x000C__x0001__x0001_¨_x000C__x0001__x0001_©_x000C__x0001__x0001_ª_x000C__x0001__x0001_«_x000C__x0001__x0001_¬_x000C__x0001__x0001_­_x000C__x0001__x0001_®_x000C__x0001__x0001_¯_x000C__x0001__x0001_°_x000C__x0001__x0001_±_x000C__x0001__x0001_²_x000C__x0001__x0001_³_x000C__x0001__x0001_´_x000C__x0001__x0001_µ_x000C__x0001__x0001_¶_x000C__x0001__x0001_·_x000C__x0001__x0001__x0001__x0002_¸_x000C__x0001__x0001_¹_x000C__x0001__x0001_º_x000C__x0001__x0001_»_x000C__x0001__x0001_¼_x000C__x0001__x0001_½_x000C__x0001__x0001_¾_x000C__x0001__x0001_¿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×_x000C__x0001__x0001_Ø_x000C__x0001__x0001_Ù_x000C__x0001__x0001_Ú_x000C__x0001__x0001_Û_x000C__x0001__x0001_Ü_x000C__x0001__x0001_Ý_x000C__x0001__x0001_Þ_x000C__x0001__x0001_ß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67÷_x000C_66ø_x000C_66ù_x000C_66ú_x000C_66û_x000C_66ü_x000C_66ý_x000C_66þ_x000C_66ÿ_x000C_666_x000D_66_x0001__x000D_66_x0002__x000D_66_x0003__x000D_66_x0004__x000D_66_x0005__x000D_66_x0006__x000D_66_x0007__x000D_66_x0008__x000D_66	_x000D_667_x000D_66_x000B__x000D_66_x000C__x000D_66_x000D__x000D_66_x000E__x000D_66_x000F__x000D_66_x0010__x000D_66_x0011__x000D_66_x0012__x000D_66_x0013__x000D_66_x0014__x000D_66_x0015__x000D_66_x0016__x000D_66_x0017__x000D_66_x0018__x000D_66_x0019__x000D_66_x001A__x000D_66_x001B__x000D_66_x001C__x000D_66_x001D__x000D_66_x001E__x000D_66_x001F__x000D_66 _x000D_66!_x000D_66"_x000D_66#_x000D_66$_x000D_66%_x000D_66&amp;_x000D_66'_x000D_66(_x000D_66)_x000D_66*_x000D_66+_x000D_66,_x000D_66-_x000D_66._x000D_66/_x000D_660_x000D_661_x000D_662_x000D_663_x000D_664_x000D_665_x000D_66_x0001__x0002_6_x000D__x0001__x0001_7_x000D__x0001__x0001_8_x000D__x0001__x0001_9_x000D__x0001__x0001_:_x000D__x0001__x0001_;_x000D__x0001__x0001_&lt;_x000D__x0001__x0001_=_x000D__x0001__x0001_&gt;_x000D__x0001__x0001_?_x000D__x0001__x0001_@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X_x000D__x0001__x0001_Y_x000D__x0001__x0001_Z_x000D__x0001__x0001_[_x000D__x0001__x0001_\_x000D__x0001__x0001_]_x000D__x0001__x0001_^_x000D__x0001__x0001___x000D__x0001__x0001_`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_x0001__x0002_u_x000D__x0001__x0001_v_x000D__x0001__x0001_w_x000D__x0001__x0001_x_x000D__x0001__x0001_y_x000D__x0001__x0001_z_x000D__x0001__x0001_{_x000D__x0001__x0001_|_x000D__x0001__x0001_}_x000D__x0001__x0001_~_x000D__x0001__x0001__x000D__x0001__x0001__x000D__x0001__x0001__x000D__x0001__x0001__x000D__x0001__x0001__x000D__x0001__x0001__x000D__x0001__x0001__x000D__x0001__x0001__x000D__x0001__x0001__x000D__x0001__x0001__x000D__x0001__x0001__x000D__x0001__x0001__x000D__x0001__x0001__x000D__x0001__x0001__x000D__x0001__x0001__x000D__x0001__x0001__x000D__x0001__x0001__x000D__x0001__x0001__x000D__x0001__x0001__x000D__x0001__x0001__x000D__x0001__x0001__x000D__x0001__x0001__x000D__x0001__x0001__x000D__x0001__x0001__x000D__x0001__x0001__x000D__x0001__x0001__x000D__x0001__x0001__x000D__x0001__x0001__x000D__x0001__x0001__x000D__x0001__x0001__x000D__x0001__x0001__x000D__x0001__x0001__x000D__x0001__x0001__x000D__x0001__x0001_ _x000D__x0001__x0001_¡_x000D__x0001__x0001_¢_x000D__x0001__x0001_£_x000D__x0001__x0001_¤_x000D__x0001__x0001_¥_x000D__x0001__x0001_¦_x000D__x0001__x0001_§_x000D__x0001__x0001_¨_x000D__x0001__x0001_©_x000D__x0001__x0001_ª_x000D__x0001__x0001_«_x000D__x0001__x0001_¬_x000D__x0001__x0001_­_x000D__x0001__x0001_®_x000D__x0001__x0001_¯_x000D__x0001__x0001_°_x000D__x0001__x0001_±_x000D__x0001__x0001_²_x000D__x0001__x0001_³_x000D__x0001__x0001__x0001__x0002_´_x000D__x0001__x0001_µ_x000D__x0001__x0001_¶_x000D__x0001__x0001_·_x000D__x0001__x0001_¸_x000D__x0001__x0001_¹_x000D__x0001__x0001_º_x000D__x0001__x0001_»_x000D__x0001__x0001_¼_x000D__x0001__x0001_½_x000D__x0001__x0001_¾_x000D__x0001__x0001_¿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×_x000D__x0001__x0001_Ø_x000D__x0001__x0001_Ù_x000D__x0001__x0001_Ú_x000D__x0001__x0001_Û_x000D__x0001__x0001_Ü_x000D__x0001__x0001_Ý_x000D__x0001__x0001_Þ_x000D__x0001__x0001_ß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23ó_x000D_22ô_x000D_22õ_x000D_22ö_x000D_22÷_x000D_22ø_x000D_22ù_x000D_22ú_x000D_22û_x000D_22ü_x000D_22ý_x000D_22þ_x000D_22ÿ_x000D_222_x000E_22_x0001__x000E_22_x0002__x000E_22_x0003__x000E_22_x0004__x000E_22_x0005__x000E_22_x0006__x000E_22_x0007__x000E_22_x0008__x000E_22	_x000E_223_x000E_22_x000B__x000E_22_x000C__x000E_22_x000D__x000E_22_x000E__x000E_22_x000F__x000E_22_x0010__x000E_22_x0011__x000E_22_x0012__x000E_22_x0013__x000E_22_x0014__x000E_22_x0015__x000E_22_x0016__x000E_22_x0017__x000E_22_x0018__x000E_22_x0019__x000E_22_x001A__x000E_22_x001B__x000E_22_x001C__x000E_22_x001D__x000E_22_x001E__x000E_22_x001F__x000E_22 _x000E_22!_x000E_22"_x000E_22#_x000E_22$_x000E_22%_x000E_22&amp;_x000E_22'_x000E_22(_x000E_22)_x000E_22*_x000E_22+_x000E_22,_x000E_22-_x000E_22._x000E_22/_x000E_220_x000E_221_x000E_22_x0001__x0002_2_x000E__x0001__x0001_3_x000E__x0001__x0001_4_x000E__x0001__x0001_5_x000E__x0001__x0001_6_x000E__x0001__x0001_7_x000E__x0001__x0001_8_x000E__x0001__x0001_9_x000E__x0001__x0001_:_x000E__x0001__x0001_;_x000E__x0001__x0001_&lt;_x000E__x0001__x0001_=_x000E__x0001__x0001_&gt;_x000E__x0001__x0001_?_x000E__x0001__x0001_@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X_x000E__x0001__x0001_Y_x000E__x0001__x0001_Z_x000E__x0001__x0001_[_x000E__x0001__x0001_\_x000E__x0001__x0001_]_x000E__x0001__x0001_^_x000E__x0001__x0001___x000E__x0001__x0001_`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_x0001__x0002_q_x000E__x0001__x0001_r_x000E__x0001__x0001_s_x000E__x0001__x0001_t_x000E__x0001__x0001_u_x000E__x0001__x0001_v_x000E__x0001__x0001_w_x000E__x0001__x0001_x_x000E__x0001__x0001_y_x000E__x0001__x0001_z_x000E__x0001__x0001_{_x000E__x0001__x0001_|_x000E__x0001__x0001_}_x000E__x0001__x0001_~_x000E__x0001__x0001__x000E__x0001__x0001__x000E__x0001__x0001__x000E__x0001__x0001__x000E__x0001__x0001__x000E__x0001__x0001__x000E__x0001__x0001__x000E__x0001__x0001__x000E__x0001__x0001__x000E__x0001__x0001__x000E__x0001__x0001__x000E__x0001__x0001__x000E__x0001__x0001__x000E__x0001__x0001__x000E__x0001__x0001__x000E__x0001__x0001__x000E__x0001__x0001__x000E__x0001__x0001__x000E__x0001__x0001__x000E__x0001__x0001__x000E__x0001__x0001__x000E__x0001__x0001__x000E__x0001__x0001__x000E__x0001__x0001__x000E__x0001__x0001__x000E__x0001__x0001__x000E__x0001__x0001__x000E__x0001__x0001__x000E__x0001__x0001__x000E__x0001__x0001__x000E__x0001__x0001__x000E__x0001__x0001__x000E__x0001__x0001__x000E__x0001__x0001_ _x000E__x0001__x0001_¡_x000E__x0001__x0001_¢_x000E__x0001__x0001_£_x000E__x0001__x0001_¤_x000E__x0001__x0001_¥_x000E__x0001__x0001_¦_x000E__x0001__x0001_§_x000E__x0001__x0001_¨_x000E__x0001__x0001_©_x000E__x0001__x0001_ª_x000E__x0001__x0001_«_x000E__x0001__x0001_¬_x000E__x0001__x0001_­_x000E__x0001__x0001_®_x000E__x0001__x0001_¯_x000E__x0001__x0001__x0001__x0002_°_x000E__x0001__x0001_±_x000E__x0001__x0001_²_x000E__x0001__x0001_³_x000E__x0001__x0001_´_x000E__x0001__x0001_µ_x000E__x0001__x0001_¶_x000E__x0001__x0001_·_x000E__x0001__x0001_¸_x000E__x0001__x0001_¹_x000E__x0001__x0001_º_x000E__x0001__x0001_»_x000E__x0001__x0001_¼_x000E__x0001__x0001_½_x000E__x0001__x0001_¾_x000E__x0001__x0001_¿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×_x000E__x0001__x0001_Ø_x000E__x0001__x0001_Ù_x000E__x0001__x0001_Ú_x000E__x0001__x0001_Û_x000E__x0001__x0001_Ü_x000E__x0001__x0001_Ý_x000E__x0001__x0001_Þ_x000E__x0001__x0001_ß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./ï_x000E_..ð_x000E_..ñ_x000E_..ò_x000E_..ó_x000E_..ô_x000E_..õ_x000E_..ö_x000E_..÷_x000E_..ø_x000E_..ù_x000E_..ú_x000E_..û_x000E_..ü_x000E_..ý_x000E_..þ_x000E_..ÿ_x000E_..._x000F_.._x0001__x000F_.._x0002__x000F_.._x0003__x000F_.._x0004__x000F_.._x0005__x000F_.._x0006__x000F_.._x0007__x000F_.._x0008__x000F_..	_x000F_../_x000F_.._x000B__x000F_.._x000C__x000F_.._x000D__x000F_.._x000E__x000F_.._x000F__x000F_.._x0010__x000F_.._x0011__x000F_.._x0012__x000F_.._x0013__x000F_.._x0014__x000F_.._x0015__x000F_.._x0016__x000F_.._x0017__x000F_.._x0018__x000F_.._x0019__x000F_.._x001A__x000F_.._x001B__x000F_.._x001C__x000F_.._x001D__x000F_.._x001E__x000F_.._x001F__x000F_.. _x000F_..!_x000F_.."_x000F_..#_x000F_..$_x000F_..%_x000F_..&amp;_x000F_..'_x000F_..(_x000F_..)_x000F_..*_x000F_..+_x000F_..,_x000F_..-_x000F_.._x0001__x0002_._x000F__x0001__x0001_/_x000F__x0001__x0001_0_x000F__x0001__x0001_1_x000F__x0001__x0001_2_x000F__x0001__x0001_3_x000F__x0001__x0001_4_x000F__x0001__x0001_5_x000F__x0001__x0001_6_x000F__x0001__x0001_7_x000F__x0001__x0001_8_x000F__x0001__x0001_9_x000F__x0001__x0001_:_x000F__x0001__x0001_;_x000F__x0001__x0001_&lt;_x000F__x0001__x0001_=_x000F__x0001__x0001_&gt;_x000F__x0001__x0001_?_x000F__x0001__x0001_@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X_x000F__x0001__x0001_Y_x000F__x0001__x0001_Z_x000F__x0001__x0001_[_x000F__x0001__x0001_\_x000F__x0001__x0001_]_x000F__x0001__x0001_^_x000F__x0001__x0001___x000F__x0001__x0001_`_x000F__x0001__x0001_a_x000F__x0001__x0001_b_x000F__x0001__x0001_c_x000F__x0001__x0001_j_x000F__x0001__x0001_ýÿÿÿýÿÿÿýÿÿÿýÿÿÿýÿÿÿýÿÿÿk_x000F__x0001__x0001_l_x000F__x0001__x0001__x0001__x0002_m_x000F__x0001__x0001_n_x000F__x0001__x0001_o_x000F__x0001__x0001_p_x000F__x0001__x0001_q_x000F__x0001__x0001_r_x000F__x0001__x0001_s_x000F__x0001__x0001_t_x000F__x0001__x0001_u_x000F__x0001__x0001_v_x000F__x0001__x0001_w_x000F__x0001__x0001_x_x000F__x0001__x0001_y_x000F__x0001__x0001_z_x000F__x0001__x0001_{_x000F__x0001__x0001_|_x000F__x0001__x0001_}_x000F__x0001__x0001_~_x000F__x0001__x0001__x000F__x0001__x0001__x000F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</t>
  </si>
  <si>
    <t>15c472f72a8d3565e600c6b6332a0399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0002_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</t>
  </si>
  <si>
    <t>fc2fe8000e41bca4dc0df476b8ede39e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0002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0002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</t>
  </si>
  <si>
    <t>8d124521dc7b2192aa27d9fd0898e824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</t>
  </si>
  <si>
    <t>fbb51ca715541842c770ce4d137b30e6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0002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</t>
  </si>
  <si>
    <t>14a7cf00b9307750864c2ba2b6dfe0ca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0002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</t>
  </si>
  <si>
    <t>9c105cd82d3f542a46f9f8fb99e94180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</t>
  </si>
  <si>
    <t>595009086249ec228a6f25294ba06d85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</t>
  </si>
  <si>
    <t>02eeb29e112b37f3fd489ad9897b813b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</t>
  </si>
  <si>
    <t>6b2b86e2d321c986e667d1dba47efc32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</t>
  </si>
  <si>
    <t>8cc579511216609f7a6af45356d65328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</t>
  </si>
  <si>
    <t>a7acd871d0b5cc39af90af13ddb1dce8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</t>
  </si>
  <si>
    <t>257ed432fd0fc5af14990757ee5c63fc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ð?_x000F__x0001__x0001__x000F__x0001__x0001__x000F__x0001__x0001__x000F__x0001__x0001__x000F__x0001__x0001__x000F__x0001__x0001__x000F__x0001__x0001__x000F__x0001__x0001__x000F__x0001__x0001__x000F__x0001__x0001__x000F__x0001__x0001__x000F__x0001__x0001__x000F__x0001__x0001__x000F__x0001__x0001__x000F__x0001__x0001__x000F__x0001__x0001__x000F__x0001__x0001__x000F__x0001__x0001__x000F__x0001__x0001__x000F__x0001__x0001__x000F__x0001__x0001__x000F__x0001__x0001__x000F__x0001__x0001__x000F__x0001__x0001__x000F__x0001__x0001__x000F__x0001__x0001__x000F__x0001__x0001__x000F__x0001__x0001__x000F__x0001__x0001__x000F__x0001__x0001__x000F__x0001__x0001_ _x000F__x0001__x0001_¡_x000F__x0001__x0001_¢_x000F__x0001__x0001_£_x000F__x0001__x0001_¤_x000F__x0001__x0001_¥_x000F__x0001__x0001_¦_x000F__x0001__x0001_§_x000F__x0001__x0001_¨_x000F__x0001__x0001_©_x000F__x0001__x0001_ª_x000F__x0001__x0001_«_x000F__x0001__x0001_¬_x000F__x0001__x0001_­_x000F__x0001__x0001_®_x000F__x0001__x0001_¯_x000F__x0001__x0001_°_x000F__x0001__x0001_±_x000F__x0001__x0001_²_x000F__x0001__x0001_³_x000F__x0001__x0001_´_x000F__x0001__x0001_µ_x000F__x0001__x0001_¶_x000F__x0001__x0001_·_x000F__x0001__x0001_¸_x000F__x0001__x0001__x0001__x0002_¹_x000F__x0001__x0001_º_x000F__x0001__x0001_»_x000F__x0001__x0001_¼_x000F__x0001__x0001_½_x000F__x0001__x0001_¾_x000F__x0001__x0001_¿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×_x000F__x0001__x0001_Ø_x000F__x0001__x0001_Ù_x000F__x0001__x0001_Ú_x000F__x0001__x0001_Û_x000F__x0001__x0001_Ü_x000F__x0001__x0001_Ý_x000F__x0001__x0001_Þ_x000F__x0001__x0001_ß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÷_x000F__x0001__x0001_78ø_x000F_77ù_x000F_77ú_x000F_77û_x000F_77ü_x000F_77ý_x000F_77þ_x000F_77ÿ_x000F_777_x0010_77_x0001__x0010_77_x0002__x0010_77_x0003__x0010_77_x0004__x0010_77_x0005__x0010_77_x0006__x0010_77_x0007__x0010_77_x0008__x0010_77	_x0010_778_x0010_77_x000B__x0010_77_x000C__x0010_77_x000D__x0010_77_x000E__x0010_77_x000F__x0010_77_x0010__x0010_77_x0011__x0010_77_x0012__x0010_77_x0013__x0010_77_x0014__x0010_77_x0015__x0010_77_x0016__x0010_77_x0017__x0010_77_x0018__x0010_77_x0019__x0010_77_x001A__x0010_77_x001B__x0010_77_x001C__x0010_77_x001D__x0010_77_x001E__x0010_77_x001F__x0010_77 _x0010_77!_x0010_77"_x0010_77#_x0010_77$_x0010_77%_x0010_77&amp;_x0010_77'_x0010_77(_x0010_77)_x0010_77*_x0010_77+_x0010_77,_x0010_77-_x0010_77._x0010_77/_x0010_770_x0010_771_x0010_772_x0010_773_x0010_774_x0010_775_x0010_776_x0010_77_x0001__x0002_7_x0010__x0001__x0001_8_x0010__x0001__x0001_9_x0010__x0001__x0001_:_x0010__x0001__x0001_;_x0010__x0001__x0001_&lt;_x0010__x0001__x0001_=_x0010__x0001__x0001_&gt;_x0010__x0001__x0001_?_x0010__x0001__x0001_@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[_x0010__x0001__x0001_\_x0010__x0001__x0001_]_x0010__x0001__x0001_^_x0010__x0001__x0001___x0010__x0001__x0001_`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_x0001__x0002_v_x0010__x0001__x0001_w_x0010__x0001__x0001_x_x0010__x0001__x0001_y_x0010__x0001__x0001_z_x0010__x0001__x0001_{_x0010__x0001__x0001_|_x0010__x0001__x0001_}_x0010__x0001__x0001_~_x0010__x0001__x0001__x0010__x0001__x0001__x0010__x0001__x0001__x0010__x0001__x0001__x0010__x0001__x0001__x0010__x0001__x0001__x0010__x0001__x0001__x0010__x0001__x0001__x0010__x0001__x0001__x0010__x0001__x0001__x0010__x0001__x0001__x0010__x0001__x0001__x0010__x0001__x0001__x0010__x0001__x0001__x0010__x0001__x0001__x0010__x0001__x0001__x0010__x0001__x0001__x0010__x0001__x0001__x0010__x0001__x0001__x0010__x0001__x0001__x0010__x0001__x0001__x0010__x0001__x0001__x0010__x0001__x0001__x0010__x0001__x0001__x0010__x0001__x0001__x0010__x0001__x0001__x0010__x0001__x0001__x0010__x0001__x0001__x0010__x0001__x0001__x0010__x0001__x0001__x0010__x0001__x0001__x0010__x0001__x0001__x0010__x0001__x0001__x0010__x0001__x0001_ _x0010__x0001__x0001_¡_x0010__x0001__x0001_¢_x0010__x0001__x0001_£_x0010__x0001__x0001_¤_x0010__x0001__x0001_¥_x0010__x0001__x0001_¦_x0010__x0001__x0001_§_x0010__x0001__x0001_¨_x0010__x0001__x0001_©_x0010__x0001__x0001_ª_x0010__x0001__x0001_«_x0010__x0001__x0001_¬_x0010__x0001__x0001_­_x0010__x0001__x0001_®_x0010__x0001__x0001_¯_x0010__x0001__x0001_°_x0010__x0001__x0001_±_x0010__x0001__x0001_²_x0010__x0001__x0001_³_x0010__x0001__x0001_´_x0010__x0001__x0001__x0001__x0002_µ_x0010__x0001__x0001_¶_x0010__x0001__x0001_·_x0010__x0001__x0001_¸_x0010__x0001__x0001_¹_x0010__x0001__x0001_º_x0010__x0001__x0001_»_x0010__x0001__x0001_¼_x0010__x0001__x0001_½_x0010__x0001__x0001_¾_x0010__x0001__x0001_¿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×_x0010__x0001__x0001_Ø_x0010__x0001__x0001_Ù_x0010__x0001__x0001_Ú_x0010__x0001__x0001_Û_x0010__x0001__x0001_Ü_x0010__x0001__x0001_Ý_x0010__x0001__x0001_Þ_x0010__x0001__x0001_ß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34ô_x0010_33õ_x0010_33ö_x0010_33÷_x0010_33ø_x0010_33ù_x0010_33ú_x0010_33û_x0010_33ü_x0010_33ý_x0010_33þ_x0010_33ÿ_x0010_333_x0011_33_x0001__x0011_33_x0002__x0011_33_x0003__x0011_33_x0004__x0011_33_x0005__x0011_33_x0006__x0011_33_x0007__x0011_33_x0008__x0011_33	_x0011_334_x0011_33_x000B__x0011_33_x000C__x0011_33_x000D__x0011_33_x000E__x0011_33_x000F__x0011_33_x0010__x0011_33_x0011__x0011_33_x0012__x0011_33_x0013__x0011_33_x0014__x0011_33_x0015__x0011_33_x0016__x0011_33_x0017__x0011_33_x0018__x0011_33_x0019__x0011_33_x001A__x0011_33_x001B__x0011_33_x001C__x0011_33_x001D__x0011_33_x001E__x0011_33_x001F__x0011_33 _x0011_33!_x0011_33"_x0011_33#_x0011_33$_x0011_33%_x0011_33&amp;_x0011_33'_x0011_33(_x0011_33)_x0011_33*_x0011_33+_x0011_33,_x0011_33-_x0011_33._x0011_33/_x0011_330_x0011_331_x0011_332_x0011_33_x0001__x0002_3_x0011__x0001__x0001_4_x0011__x0001__x0001_5_x0011__x0001__x0001_6_x0011__x0001__x0001_7_x0011__x0001__x0001_8_x0011__x0001__x0001_9_x0011__x0001__x0001_:_x0011__x0001__x0001_;_x0011__x0001__x0001_&lt;_x0011__x0001__x0001_=_x0011__x0001__x0001_&gt;_x0011__x0001__x0001_?_x0011__x0001__x0001_@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Y_x0011__x0001__x0001_Z_x0011__x0001__x0001_[_x0011__x0001__x0001_\_x0011__x0001__x0001_]_x0011__x0001__x0001_^_x0011__x0001__x0001___x0011__x0001__x0001_`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_x0001__x0002_r_x0011__x0001__x0001_s_x0011__x0001__x0001_t_x0011__x0001__x0001_u_x0011__x0001__x0001_v_x0011__x0001__x0001_w_x0011__x0001__x0001_x_x0011__x0001__x0001_y_x0011__x0001__x0001_z_x0011__x0001__x0001_{_x0011__x0001__x0001_|_x0011__x0001__x0001_}_x0011__x0001__x0001_~_x0011__x0001__x0001__x0011__x0001__x0001__x0011__x0001__x0001__x0011__x0001__x0001__x0011__x0001__x0001__x0011__x0001__x0001__x0011__x0001__x0001__x0011__x0001__x0001__x0011__x0001__x0001__x0011__x0001__x0001__x0011__x0001__x0001__x0011__x0001__x0001__x0011__x0001__x0001__x0011__x0001__x0001__x0011__x0001__x0001__x0011__x0001__x0001__x0011__x0001__x0001__x0011__x0001__x0001__x0011__x0001__x0001__x0011__x0001__x0001__x0011__x0001__x0001__x0011__x0001__x0001__x0011__x0001__x0001__x0011__x0001__x0001__x0011__x0001__x0001__x0011__x0001__x0001__x0011__x0001__x0001__x0011__x0001__x0001__x0011__x0001__x0001__x0011__x0001__x0001__x0011__x0001__x0001__x0011__x0001__x0001__x0011__x0001__x0001__x0011__x0001__x0001_ _x0011__x0001__x0001_¡_x0011__x0001__x0001_¢_x0011__x0001__x0001_£_x0011__x0001__x0001_¤_x0011__x0001__x0001_¥_x0011__x0001__x0001_¦_x0011__x0001__x0001_§_x0011__x0001__x0001_¨_x0011__x0001__x0001_©_x0011__x0001__x0001_ª_x0011__x0001__x0001_«_x0011__x0001__x0001_¬_x0011__x0001__x0001_­_x0011__x0001__x0001_®_x0011__x0001__x0001_¯_x0011__x0001__x0001_°_x0011__x0001__x0001__x0001__x0002_±_x0011__x0001__x0001_²_x0011__x0001__x0001_³_x0011__x0001__x0001_´_x0011__x0001__x0001_µ_x0011__x0001__x0001_¶_x0011__x0001__x0001_·_x0011__x0001__x0001_¸_x0011__x0001__x0001_¹_x0011__x0001__x0001_º_x0011__x0001__x0001_»_x0011__x0001__x0001_¼_x0011__x0001__x0001_½_x0011__x0001__x0001_¾_x0011__x0001__x0001_¿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×_x0011__x0001__x0001_Ø_x0011__x0001__x0001_Ù_x0011__x0001__x0001_Ú_x0011__x0001__x0001_Û_x0011__x0001__x0001_Ü_x0011__x0001__x0001_Ý_x0011__x0001__x0001_Þ_x0011__x0001__x0001_ß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/0ð_x0011_//ñ_x0011_//ò_x0011_//ó_x0011_//ô_x0011_//õ_x0011_//ö_x0011_//÷_x0011_//ø_x0011_//ù_x0011_//ú_x0011_//û_x0011_//ü_x0011_//ý_x0011_//þ_x0011_//ÿ_x0011_///_x0012_//_x0001__x0012_//_x0002__x0012_//_x0003__x0012_//_x0004__x0012_//_x0005__x0012_//_x0006__x0012_//_x0007__x0012_//_x0008__x0012_//	_x0012_//0_x0012_//_x000B__x0012_//_x000C__x0012_//_x000D__x0012_//_x000E__x0012_//_x000F__x0012_//_x0010__x0012_//_x0011__x0012_//_x0012__x0012_//_x0013__x0012_//_x0014__x0012_//_x0015__x0012_//_x0016__x0012_//_x0017__x0012_//_x0018__x0012_//_x0019__x0012_//_x001A__x0012_//_x001B__x0012_//_x001C__x0012_//_x001D__x0012_//_x001E__x0012_//_x001F__x0012_// _x0012_//!_x0012_//"_x0012_//#_x0012_//$_x0012_//%_x0012_//&amp;_x0012_//'_x0012_//(_x0012_//)_x0012_//*_x0012_//+_x0012_//,_x0012_//-_x0012_//._x0012_//_x0001__x0002_/_x0012__x0001__x0001_0_x0012__x0001__x0001_1_x0012__x0001__x0001_2_x0012__x0001__x0001_3_x0012__x0001__x0001_4_x0012__x0001__x0001_5_x0012__x0001__x0001_6_x0012__x0001__x0001_7_x0012__x0001__x0001_8_x0012__x0001__x0001_9_x0012__x0001__x0001_:_x0012__x0001__x0001_;_x0012__x0001__x0001_&lt;_x0012__x0001__x0001_=_x0012__x0001__x0001_&gt;_x0012__x0001__x0001_?_x0012__x0001__x0001_@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W_x0012__x0001__x0001_X_x0012__x0001__x0001_Y_x0012__x0001__x0001_Z_x0012__x0001__x0001_[_x0012__x0001__x0001_\_x0012__x0001__x0001_]_x0012__x0001__x0001_^_x0012__x0001__x0001___x0012__x0001__x0001_`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_x0001__x0002_n_x0012__x0001__x0001_o_x0012__x0001__x0001_p_x0012__x0001__x0001_q_x0012__x0001__x0001_r_x0012__x0001__x0001_s_x0012__x0001__x0001_t_x0012__x0001__x0001_u_x0012__x0001__x0001_v_x0012__x0001__x0001_~_x0012__x0001__x0001_ýÿÿÿýÿÿÿýÿÿÿýÿÿÿýÿÿÿýÿÿÿýÿÿÿ_x0012__x0001__x0001__x0012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</t>
  </si>
  <si>
    <t>83b760fb08dacbcc4781a0791c609a72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</t>
  </si>
  <si>
    <t>000a08bb30b5f94081a5e3ea0039e4b0_x0001__x0002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</t>
  </si>
  <si>
    <t>a4c59be9c8e69809f9da6d45488b43b2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0002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</t>
  </si>
  <si>
    <t>3da111b80ed1697d7e2870a5808b2f2a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</t>
  </si>
  <si>
    <t>8036eea9944456a2bc980552e4cbb9cb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0002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</t>
  </si>
  <si>
    <t>609205ca70ee8c56d92925a56b750e61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</t>
  </si>
  <si>
    <t>f85acbaf0389c97cb90fba7eea09e83e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0002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</t>
  </si>
  <si>
    <t>cd1930deb1d907393ada986994ba5a54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</t>
  </si>
  <si>
    <t>6d88c0c80c51d349f8db4c8c92c31fc5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</t>
  </si>
  <si>
    <t>c112dde2bbb31b630b294d5b39a8dc6c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</t>
  </si>
  <si>
    <t>c00cbf6a01b8cc90ec5d6f238d39c681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0002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</t>
  </si>
  <si>
    <t>a0a9420e59e7e27a0f698b76f70ea8b7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</t>
  </si>
  <si>
    <t>40ec2f4ec9d2f6a9e82e917e90d18fe7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_x0012__x0001__x0001__x0012__x0001__x0001__x0012__x0001__x0001__x0012__x0001__x0001__x0012__x0001__x0001__x0012__x0001__x0001__x0012__x0001__x0001__x0012__x0001__x0001__x0012__x0001__x0001__x0012__x0001__x0001__x0012__x0001__x0001__x0012__x0001__x0001__x0012__x0001__x0001__x0012__x0001__x0001__x0012__x0001__x0001__x0012__x0001__x0001__x0012__x0001__x0001__x0012__x0001__x0001__x0012__x0001__x0001__x0012__x0001__x0001__x0012__x0001__x0001__x0012__x0001__x0001__x0012__x0001__x0001__x0012__x0001__x0001__x0012__x0001__x0001__x0012__x0001__x0001__x0012__x0001__x0001__x0012__x0001__x0001__x0012__x0001__x0001__x0012__x0001__x0001__x0012__x0001__x0001_ _x0012__x0001__x0001_¡_x0012__x0001__x0001_¢_x0012__x0001__x0001_£_x0012__x0001__x0001_¤_x0012__x0001__x0001_¥_x0012__x0001__x0001_¦_x0012__x0001__x0001_§_x0012__x0001__x0001_¨_x0012__x0001__x0001_©_x0012__x0001__x0001_ª_x0012__x0001__x0001_«_x0012__x0001__x0001_¬_x0012__x0001__x0001_­_x0012__x0001__x0001_®_x0012__x0001__x0001_¯_x0012__x0001__x0001_°_x0012__x0001__x0001_±_x0012__x0001__x0001_²_x0012__x0001__x0001_³_x0012__x0001__x0001_´_x0012__x0001__x0001_µ_x0012__x0001__x0001_¶_x0012__x0001__x0001_·_x0012__x0001__x0001_¸_x0012__x0001__x0001_¹_x0012__x0001__x0001__x0001__x0002_º_x0012__x0001__x0001_»_x0012__x0001__x0001_¼_x0012__x0001__x0001_½_x0012__x0001__x0001_¾_x0012__x0001__x0001_¿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×_x0012__x0001__x0001_Ø_x0012__x0001__x0001_Ù_x0012__x0001__x0001_Ú_x0012__x0001__x0001_Û_x0012__x0001__x0001_Ü_x0012__x0001__x0001_Ý_x0012__x0001__x0001_Þ_x0012__x0001__x0001_ß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÷_x0012__x0001__x0001_ø_x0012__x0001__x0001_89ù_x0012_88ú_x0012_88û_x0012_88ü_x0012_88ý_x0012_88þ_x0012_88ÿ_x0012_888_x0013_88_x0001__x0013_88_x0002__x0013_88_x0003__x0013_88_x0004__x0013_88_x0005__x0013_88_x0006__x0013_88_x0007__x0013_88_x0008__x0013_88	_x0013_889_x0013_88_x000B__x0013_88_x000C__x0013_88_x000D__x0013_88_x000E__x0013_88_x000F__x0013_88_x0010__x0013_88_x0011__x0013_88_x0012__x0013_88_x0013__x0013_88_x0014__x0013_88_x0015__x0013_88_x0016__x0013_88_x0017__x0013_88_x0018__x0013_88_x0019__x0013_88_x001A__x0013_88_x001B__x0013_88_x001C__x0013_88_x001D__x0013_88_x001E__x0013_88_x001F__x0013_88 _x0013_88!_x0013_88"_x0013_88#_x0013_88$_x0013_88%_x0013_88&amp;_x0013_88'_x0013_88(_x0013_88)_x0013_88*_x0013_88+_x0013_88,_x0013_88-_x0013_88._x0013_88/_x0013_880_x0013_881_x0013_882_x0013_883_x0013_884_x0013_885_x0013_886_x0013_887_x0013_88_x0001__x0002_8_x0013__x0001__x0001_9_x0013__x0001__x0001_:_x0013__x0001__x0001_;_x0013__x0001__x0001_&lt;_x0013__x0001__x0001_=_x0013__x0001__x0001_&gt;_x0013__x0001__x0001_?_x0013__x0001__x0001_@_x0013__x0001__x0001_A_x0013__x0001__x0001_B_x0013__x0001__x0001_C_x0013__x0001__x0001_D_x0013__x0001__x0001_E_x0013__x0001__x0001_F_x0013__x0001__x0001_G_x0013__x0001__x0001_H_x0013__x0001__x0001_I_x0013__x0001__x0001_J_x0013__x0001__x0001_K_x0013__x0001__x0001_L_x0013__x0001__x0001_M_x0013__x0001__x0001_N_x0013__x0001__x0001_O_x0013__x0001__x0001_P_x0013__x0001__x0001_Q_x0013__x0001__x0001_R_x0013__x0001__x0001_S_x0013__x0001__x0001_T_x0013__x0001__x0001_U_x0013__x0001__x0001_V_x0013__x0001__x0001_W_x0013__x0001__x0001_X_x0013__x0001__x0001_Y_x0013__x0001__x0001_Z_x0013__x0001__x0001_[_x0013__x0001__x0001_\_x0013__x0001__x0001_]_x0013__x0001__x0001_^_x0013__x0001__x0001___x0013__x0001__x0001_`_x0013__x0001__x0001_a_x0013__x0001__x0001_b_x0013__x0001__x0001_c_x0013__x0001__x0001_d_x0013__x0001__x0001_e_x0013__x0001__x0001_f_x0013__x0001__x0001_g_x0013__x0001__x0001_h_x0013__x0001__x0001_i_x0013__x0001__x0001_j_x0013__x0001__x0001_k_x0013__x0001__x0001_l_x0013__x0001__x0001_m_x0013__x0001__x0001_n_x0013__x0001__x0001_o_x0013__x0001__x0001_p_x0013__x0001__x0001_q_x0013__x0001__x0001_r_x0013__x0001__x0001_s_x0013__x0001__x0001_t_x0013__x0001__x0001_u_x0013__x0001__x0001_v_x0013__x0001__x0001__x0001__x0002_w_x0013__x0001__x0001_x_x0013__x0001__x0001_y_x0013__x0001__x0001_z_x0013__x0001__x0001_{_x0013__x0001__x0001_|_x0013__x0001__x0001_}_x0013__x0001__x0001_~_x0013__x0001__x0001__x0013__x0001__x0001__x0013__x0001__x0001__x0013__x0001__x0001__x0013__x0001__x0001__x0013__x0001__x0001__x0013__x0001__x0001__x0013__x0001__x0001__x0013__x0001__x0001__x0013__x0001__x0001__x0013__x0001__x0001__x0013__x0001__x0001__x0013__x0001__x0001__x0013__x0001__x0001__x0013__x0001__x0001__x0013__x0001__x0001__x0013__x0001__x0001__x0013__x0001__x0001__x0013__x0001__x0001__x0013__x0001__x0001__x0013__x0001__x0001__x0013__x0001__x0001__x0013__x0001__x0001__x0013__x0001__x0001__x0013__x0001__x0001__x0013__x0001__x0001__x0013__x0001__x0001__x0013__x0001__x0001__x0013__x0001__x0001__x0013__x0001__x0001__x0013__x0001__x0001__x0013__x0001__x0001__x0013__x0001__x0001__x0013__x0001__x0001_ _x0013__x0001__x0001_¡_x0013__x0001__x0001_¢_x0013__x0001__x0001_£_x0013__x0001__x0001_¤_x0013__x0001__x0001_¥_x0013__x0001__x0001_¦_x0013__x0001__x0001_§_x0013__x0001__x0001_¨_x0013__x0001__x0001_©_x0013__x0001__x0001_ª_x0013__x0001__x0001_«_x0013__x0001__x0001_¬_x0013__x0001__x0001_­_x0013__x0001__x0001_®_x0013__x0001__x0001_¯_x0013__x0001__x0001_°_x0013__x0001__x0001_±_x0013__x0001__x0001_²_x0013__x0001__x0001_³_x0013__x0001__x0001_´_x0013__x0001__x0001_µ_x0013__x0001__x0001__x0001__x0002_¶_x0013__x0001__x0001_·_x0013__x0001__x0001_¸_x0013__x0001__x0001_¹_x0013__x0001__x0001_º_x0013__x0001__x0001_»_x0013__x0001__x0001_¼_x0013__x0001__x0001_½_x0013__x0001__x0001_¾_x0013__x0001__x0001_¿_x0013__x0001__x0001_À_x0013__x0001__x0001_Á_x0013__x0001__x0001_Â_x0013__x0001__x0001_Ã_x0013__x0001__x0001_Ä_x0013__x0001__x0001_Å_x0013__x0001__x0001_Æ_x0013__x0001__x0001_Ç_x0013__x0001__x0001_È_x0013__x0001__x0001_É_x0013__x0001__x0001_Ê_x0013__x0001__x0001_Ë_x0013__x0001__x0001_Ì_x0013__x0001__x0001_Í_x0013__x0001__x0001_Î_x0013__x0001__x0001_Ï_x0013__x0001__x0001_Ð_x0013__x0001__x0001_Ñ_x0013__x0001__x0001_Ò_x0013__x0001__x0001_Ó_x0013__x0001__x0001_Ô_x0013__x0001__x0001_Õ_x0013__x0001__x0001_Ö_x0013__x0001__x0001_×_x0013__x0001__x0001_Ø_x0013__x0001__x0001_Ù_x0013__x0001__x0001_Ú_x0013__x0001__x0001_Û_x0013__x0001__x0001_Ü_x0013__x0001__x0001_Ý_x0013__x0001__x0001_Þ_x0013__x0001__x0001_ß_x0013__x0001__x0001_à_x0013__x0001__x0001_á_x0013__x0001__x0001_â_x0013__x0001__x0001_ã_x0013__x0001__x0001_ä_x0013__x0001__x0001_å_x0013__x0001__x0001_æ_x0013__x0001__x0001_ç_x0013__x0001__x0001_è_x0013__x0001__x0001_é_x0013__x0001__x0001_ê_x0013__x0001__x0001_ë_x0013__x0001__x0001_ì_x0013__x0001__x0001_í_x0013__x0001__x0001_î_x0013__x0001__x0001_ï_x0013__x0001__x0001_ð_x0013__x0001__x0001_ñ_x0013__x0001__x0001_ò_x0013__x0001__x0001_ó_x0013__x0001__x0001_ô_x0013__x0001__x0001_45õ_x0013_44ö_x0013_44÷_x0013_44ø_x0013_44ù_x0013_44ú_x0013_44û_x0013_44ü_x0013_44ý_x0013_44þ_x0013_44ÿ_x0013_444_x0014_44_x0001__x0014_44_x0002__x0014_44_x0003__x0014_44_x0004__x0014_44_x0005__x0014_44_x0006__x0014_44_x0007__x0014_44_x0008__x0014_44	_x0014_445_x0014_44_x000B__x0014_44_x000C__x0014_44_x000D__x0014_44_x000E__x0014_44_x000F__x0014_44_x0010__x0014_44_x0011__x0014_44_x0012__x0014_44_x0013__x0014_44_x0014__x0014_44_x0015__x0014_44_x0016__x0014_44_x0017__x0014_44_x0018__x0014_44_x0019__x0014_44_x001A__x0014_44_x001B__x0014_44_x001C__x0014_44_x001D__x0014_44_x001E__x0014_44_x001F__x0014_44 _x0014_44!_x0014_44"_x0014_44#_x0014_44$_x0014_44%_x0014_44&amp;_x0014_44'_x0014_44(_x0014_44)_x0014_44*_x0014_44+_x0014_44,_x0014_44-_x0014_44._x0014_44/_x0014_440_x0014_441_x0014_442_x0014_443_x0014_44_x0001__x0002_4_x0014__x0001__x0001_5_x0014__x0001__x0001_6_x0014__x0001__x0001_7_x0014__x0001__x0001_8_x0014__x0001__x0001_9_x0014__x0001__x0001_:_x0014__x0001__x0001_;_x0014__x0001__x0001_&lt;_x0014__x0001__x0001_=_x0014__x0001__x0001_&gt;_x0014__x0001__x0001_?_x0014__x0001__x0001_@_x0014__x0001__x0001_A_x0014__x0001__x0001_B_x0014__x0001__x0001_C_x0014__x0001__x0001_D_x0014__x0001__x0001_E_x0014__x0001__x0001_F_x0014__x0001__x0001_G_x0014__x0001__x0001_H_x0014__x0001__x0001_I_x0014__x0001__x0001_J_x0014__x0001__x0001_K_x0014__x0001__x0001_L_x0014__x0001__x0001_M_x0014__x0001__x0001_N_x0014__x0001__x0001_O_x0014__x0001__x0001_P_x0014__x0001__x0001_Q_x0014__x0001__x0001_R_x0014__x0001__x0001_S_x0014__x0001__x0001_T_x0014__x0001__x0001_U_x0014__x0001__x0001_V_x0014__x0001__x0001_W_x0014__x0001__x0001_X_x0014__x0001__x0001_Y_x0014__x0001__x0001_Z_x0014__x0001__x0001_[_x0014__x0001__x0001_\_x0014__x0001__x0001_]_x0014__x0001__x0001_^_x0014__x0001__x0001___x0014__x0001__x0001_`_x0014__x0001__x0001_a_x0014__x0001__x0001_b_x0014__x0001__x0001_c_x0014__x0001__x0001_d_x0014__x0001__x0001_e_x0014__x0001__x0001_f_x0014__x0001__x0001_g_x0014__x0001__x0001_h_x0014__x0001__x0001_i_x0014__x0001__x0001_j_x0014__x0001__x0001_k_x0014__x0001__x0001_l_x0014__x0001__x0001_m_x0014__x0001__x0001_n_x0014__x0001__x0001_o_x0014__x0001__x0001_p_x0014__x0001__x0001_q_x0014__x0001__x0001_r_x0014__x0001__x0001__x0001__x0002_s_x0014__x0001__x0001_t_x0014__x0001__x0001_u_x0014__x0001__x0001_v_x0014__x0001__x0001_w_x0014__x0001__x0001_x_x0014__x0001__x0001_y_x0014__x0001__x0001_z_x0014__x0001__x0001_{_x0014__x0001__x0001_|_x0014__x0001__x0001_}_x0014__x0001__x0001_~_x0014__x0001__x0001__x0014__x0001__x0001__x0014__x0001__x0001__x0014__x0001__x0001__x0014__x0001__x0001__x0014__x0001__x0001__x0014__x0001__x0001__x0014__x0001__x0001__x0014__x0001__x0001__x0014__x0001__x0001__x0014__x0001__x0001__x0014__x0001__x0001__x0014__x0001__x0001__x0014__x0001__x0001__x0014__x0001__x0001__x0014__x0001__x0001__x0014__x0001__x0001__x0014__x0001__x0001__x0014__x0001__x0001__x0014__x0001__x0001__x0014__x0001__x0001__x0014__x0001__x0001__x0014__x0001__x0001__x0014__x0001__x0001__x0014__x0001__x0001__x0014__x0001__x0001__x0014__x0001__x0001__x0014__x0001__x0001__x0014__x0001__x0001__x0014__x0001__x0001__x0014__x0001__x0001__x0014__x0001__x0001__x0014__x0001__x0001__x0014__x0001__x0001_ _x0014__x0001__x0001_¡_x0014__x0001__x0001_¢_x0014__x0001__x0001_£_x0014__x0001__x0001_¤_x0014__x0001__x0001_¥_x0014__x0001__x0001_¦_x0014__x0001__x0001_§_x0014__x0001__x0001_¨_x0014__x0001__x0001_©_x0014__x0001__x0001_ª_x0014__x0001__x0001_«_x0014__x0001__x0001_¬_x0014__x0001__x0001_­_x0014__x0001__x0001_®_x0014__x0001__x0001_¯_x0014__x0001__x0001_°_x0014__x0001__x0001_±_x0014__x0001__x0001__x0001__x0002_²_x0014__x0001__x0001_³_x0014__x0001__x0001_´_x0014__x0001__x0001_µ_x0014__x0001__x0001_¶_x0014__x0001__x0001_·_x0014__x0001__x0001_¸_x0014__x0001__x0001_¹_x0014__x0001__x0001_º_x0014__x0001__x0001_»_x0014__x0001__x0001_¼_x0014__x0001__x0001_½_x0014__x0001__x0001_¾_x0014__x0001__x0001_¿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Ñ_x0014__x0001__x0001_Ò_x0014__x0001__x0001_Ó_x0014__x0001__x0001_Ô_x0014__x0001__x0001_Õ_x0014__x0001__x0001_Ö_x0014__x0001__x0001_×_x0014__x0001__x0001_Ø_x0014__x0001__x0001_Ù_x0014__x0001__x0001_Ú_x0014__x0001__x0001_Û_x0014__x0001__x0001_Ü_x0014__x0001__x0001_Ý_x0014__x0001__x0001_Þ_x0014__x0001__x0001_ß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01ñ_x0014_00ò_x0014_00ó_x0014_00ô_x0014_00õ_x0014_00ö_x0014_00÷_x0014_00ø_x0014_00ù_x0014_00ú_x0014_00û_x0014_00ü_x0014_00ý_x0014_00þ_x0014_00ÿ_x0014_000_x0015_00_x0001__x0015_00_x0002__x0015_00_x0003__x0015_00_x0004__x0015_00_x0005__x0015_00_x0006__x0015_00_x0007__x0015_00_x0008__x0015_00	_x0015_001_x0015_00_x000B__x0015_00_x000C__x0015_00_x000D__x0015_00_x000E__x0015_00_x000F__x0015_00_x0010__x0015_00_x0011__x0015_00_x0012__x0015_00_x0013__x0015_00_x0014__x0015_00_x0015__x0015_00_x0016__x0015_00_x0017__x0015_00_x0018__x0015_00_x0019__x0015_00_x001A__x0015_00_x001B__x0015_00_x001C__x0015_00_x001D__x0015_00_x001E__x0015_00_x001F__x0015_00 _x0015_00!_x0015_00"_x0015_00#_x0015_00$_x0015_00%_x0015_00&amp;_x0015_00'_x0015_00(_x0015_00)_x0015_00*_x0015_00+_x0015_00,_x0015_00-_x0015_00._x0015_00/_x0015_00_x0001__x0002_0_x0015__x0001__x0001_1_x0015__x0001__x0001_2_x0015__x0001__x0001_3_x0015__x0001__x0001_4_x0015__x0001__x0001_5_x0015__x0001__x0001_6_x0015__x0001__x0001_7_x0015__x0001__x0001_8_x0015__x0001__x0001_9_x0015__x0001__x0001_:_x0015__x0001__x0001_;_x0015__x0001__x0001_&lt;_x0015__x0001__x0001_=_x0015__x0001__x0001_&gt;_x0015__x0001__x0001_?_x0015__x0001__x0001_@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O_x0015__x0001__x0001_P_x0015__x0001__x0001_Q_x0015__x0001__x0001_R_x0015__x0001__x0001_S_x0015__x0001__x0001_T_x0015__x0001__x0001_U_x0015__x0001__x0001_V_x0015__x0001__x0001_W_x0015__x0001__x0001_X_x0015__x0001__x0001_Y_x0015__x0001__x0001_Z_x0015__x0001__x0001_[_x0015__x0001__x0001_\_x0015__x0001__x0001_]_x0015__x0001__x0001_^_x0015__x0001__x0001___x0015__x0001__x0001_`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_x0001__x0002_o_x0015__x0001__x0001_p_x0015__x0001__x0001_q_x0015__x0001__x0001_r_x0015__x0001__x0001_s_x0015__x0001__x0001_t_x0015__x0001__x0001_u_x0015__x0001__x0001_v_x0015__x0001__x0001_w_x0015__x0001__x0001_x_x0015__x0001__x0001_y_x0015__x0001__x0001_z_x0015__x0001__x0001_{_x0015__x0001__x0001_|_x0015__x0001__x0001_}_x0015__x0001__x0001_~_x0015__x0001__x0001__x0015__x0001__x0001__x0015__x0001__x0001__x0015__x0001__x0001__x0015__x0001__x0001__x0015__x0001__x0001__x0015__x0001__x0001__x0015__x0001__x0001__x0015__x0001__x0001__x0015__x0001__x0001__x0015__x0001__x0001__x0015__x0001__x0001__x0015__x0001__x0001__x0015__x0001__x0001_ýÿÿÿýÿÿÿýÿÿÿýÿÿÿýÿÿÿýÿÿÿ_x0015__x0001__x0001__x0015__x0001__x0001__x0015__x0001__x0001__x0015__x0001__x0001__x0015__x0001__x0001__x0015__x0001__x0001__x0015__x0001__x0001__x0015__x0001__x0001__x0015__x0001__x0001__x0015__x0001__x0001__x0015__x0001__x0001__x0015__x0001__x0001__x0015__x0001__x0001__x0015__x0001__x0001_ _x0015__x0001__x0001_¡_x0015__x0001__x0001_¢_x0015__x0001__x0001_£_x0015__x0001__x0001_¤_x0015__x0001__x0001_¥_x0015__x0001__x0001_¦_x0015__x0001__x0001_§_x0015__x0001__x0001_¨_x0015__x0001__x0001_©_x0015__x0001__x0001_ª_x0015__x0001__x0001_«_x0015__x0001__x0001_¬_x0015__x0001__x0001_­_x0015__x0001__x0001__x0001__x0002_®_x0015__x0001__x0001_¯_x0015__x0001__x0001_°_x0015__x0001__x0001_±_x0015__x0001__x0001_²_x0015__x0001__x0001_³_x0015__x0001__x0001_´_x0015__x0001__x0001_µ_x0015__x0001__x0001_¶_x0015__x0001__x0001_·_x0015__x0001__x0001_¸_x0015__x0001__x0001_¹_x0015__x0001__x0001_º_x0015__x0001__x0001_»_x0015__x0001__x0001_¼_x0015__x0001__x0001_½_x0015__x0001__x0001_¾_x0015__x0001__x0001_¿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Í_x0015__x0001__x0001_Î_x0015__x0001__x0001_Ï_x0015__x0001__x0001_Ð_x0015__x0001__x0001_Ñ_x0015__x0001__x0001_Ò_x0015__x0001__x0001_Ó_x0015__x0001__x0001_Ô_x0015__x0001__x0001_Õ_x0015__x0001__x0001_Ö_x0015__x0001__x0001_×_x0015__x0001__x0001_Ø_x0015__x0001__x0001_Ù_x0015__x0001__x0001_Ú_x0015__x0001__x0001_Û_x0015__x0001__x0001_Ü_x0015__x0001__x0001_Ý_x0015__x0001__x0001_Þ_x0015__x0001__x0001_ß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_x0001__x0002_í_x0015__x0001__x0001_î_x0015__x0001__x0001_ï_x0015__x0001__x0001_ð_x0015__x0001__x0001_ñ_x0015__x0001__x0001_ò_x0015__x0001__x0001_ó_x0015__x0001__x0001_ô_x0015__x0001__x0001_õ_x0015__x0001__x0001_ö_x0015__x0001__x0001_÷_x0015__x0001__x0001_ø_x0015__x0001__x0001_ù_x0015__x0001__x0001_ú_x0015__x0001__x0001_û_x0015__x0001__x0001_ü_x0015__x0001__x0001_ý_x0015__x0001__x0001_þ_x0015__x0001__x0001_ÿ_x0015__x0001__x0001__x0001__x0016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0008_@_x0001__x0002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0010_@_x0001__x0001__x0001__x0001__x0001__x0001__x0001_@_x0001__x0002__x0001__x0001__x0001__x0001__x0001__x0001__x0001__x0001__x0001__x0001__x0001__x0001__x0001__x0001__x0010_@_x0001__x0001__x0001__x0001__x0001__x0001__x0001__x0001__x0001__x0001__x0001__x0001__x0001__x0001__x0018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C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0018_@_x0001__x0001__x0001__x0001__x0001__x0001__x0008_@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0002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ð?_x0001__x0002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C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0002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_x0014_@_x0001__x0001__x0001__x0001__x0001__x0001__x0014_@_x0001__x0001__x0001__x0001__x0001__x0001_ð?_x0001__x0001__x0001__x0001__x0001__x0001_ð?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0018_@_x0001__x0001__x0001__x0001__x0001__x0002__x0001__x0001__x0001__x0001_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0018_@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001C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_x0010_@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_x0001__x0001__x0001__x0001__x0001__x0001__x0001__x0001__x0001_@_x0001__x0001__x0001__x0001__x0001__x0001__x0010_@_x0001__x0001__x0001__x0001__x0001__x0001__x0001__x0001__x0001__x0002_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0002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 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0002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0014_@_x0001__x0002_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0002__x0001__x0001__x0018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0018_@_x0001__x0001__x0001__x0001__x0001__x0001__x0010_@_x0001__x0001__x0001__x0001__x0001__x0001_ð?_x0001__x0001__x0001__x0001__x0001__x0001__x0008_@_x0001__x0002__x0001__x0001__x0001__x0001__x0001__x0001_ð?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0008_@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0010_@_x0001__x0001__x0001__x0001__x0001__x0002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0002__x0001__x0001__x0001__x0001__x0001__x0001__x0010_@_x0001__x0001__x0001__x0001__x0001__x0001_ð?_x0001__x0001__x0001__x0001__x0001__x0001__x0014_@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ð?_x0001__x0001__x0001__x0001__x0001__x0002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0002__x0001__x0001__x0001_@_x0001__x0001__x0001__x0001__x0001__x0001__x0008_@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_x0001_@_x0001__x0001__x0001__x0001__x0001__x0001__x0001__x0001__x0001__x0001__x0001__x0001__x0001__x0001__x0008_@_x0001__x0001__x0001__x0001__x0001__x0001__x0008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0002__x0001__x0001__x0001__x0001__x0001__x0001__x0018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0001__x0001__x0001__x0001__x0001__x0001__x0001__x0001__x0001__x0008_@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C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0002__x0001__x0001__x0001_@_x0001__x0001__x0001__x0001__x0001__x0001_ð?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0014_@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0001_@_x0001__x0002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0018_@_x0001__x0001__x0001__x0001__x0001__x0001__x0014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C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0002__x0001__x0001__x0001__x0001__x0001__x0001_ð?_x0001__x0001__x0001__x0001__x0001__x0001__x0001__x0001_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0002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0002__x0001__x0001__x0001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0018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 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0002__x0001__x0001__x0010_@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0002_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0001__x0001__x0001__x0001__x0001__x0001__x0001__x0002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C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0002__x0001__x0001__x0001_@_x0001__x0001__x0001__x0001__x0001__x0001__x001C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ð?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0002__x0001__x0001__x0001_@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_x0001_@_x0001__x0002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0001_@_x0001__x0002__x0001__x0001__x0001__x0001__x0001__x0001__x0008_@_x0001__x0001__x0001__x0001__x0001__x0001__x0014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0002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0014_@_x0001__x0002__x0001__x0001__x0001__x0001__x0001__x0001__x0001__x0001__x0001__x0001__x0001__x0001__x0001__x0001__x0010_@_x0001__x0001__x0001__x0001__x0001__x0001__x0001__x0001__x0001__x0001__x0001__x0001__x0001__x0001__x0014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0001__x0001_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0018_@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0014_@_x0001__x0001__x0001__x0001__x0001__x0001__x0014_@_x0001__x0001__x0001__x0001__x0001__x0001__x0008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001C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0002_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ð?_x0001__x0001__x0001__x0001__x0001__x0002__x0001__x0001__x0010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ð?_x0001__x0002__x0001__x0001__x0001__x0001__x0001__x0001__x0001__x0001_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0010_@_x0001__x0001__x0001__x0001__x0001__x0002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0008_@_x0001__x0002__x0001__x0001__x0001__x0001__x0001__x0001_ð?_x0001__x0001__x0001__x0001__x0001__x0001__x0010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0014_@_x0001__x0001__x0001__x0001__x0001__x0001_ð?_x0001__x0001__x0001__x0001__x0001__x0002__x0001__x0001__x0018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_x0001__x0001__x0001__x0001__x0001__x0001__x0001__x0001__x001C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0002__x0001__x0001__x0008_@_x0001__x0001__x0001__x0001__x0001__x0001__x0001__x0001__x0001__x0001__x0001__x0001__x0001__x0001__x0018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0018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C_@_x0001__x0001__x0001__x0001__x0001__x0001__x0001__x0001__x0001__x0001__x0001__x0001__x0001__x0001__x0001_@_x0001__x0001__x0001__x0001__x0001__x0001__x0010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0002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_x0010_@_x0001__x0002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0002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 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001C_@_x0001__x0001__x0001__x0001__x0001__x0001__x0001__x0001__x0001__x0001__x0001__x0001__x0001__x0001__x0001_@_x0001__x0001__x0001__x0001__x0001__x0001__x0001_@_x0001__x0001__x0001__x0001__x0001__x0001__x0001_@_x0001__x0001__x0001__x0001__x0001__x0002__x0001__x0001__x0010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</t>
  </si>
  <si>
    <t>e602de49dd912fbaebafdcf788872f41_x0001__x0002__x0001__x0001__x0001__x0001__x0001__x0001__x0001_@_x0001__x0001__x0001__x0001__x0001__x0001__x0001__x0001__x0001__x0001__x0001__x0001__x0001__x0001__x0001__x0001_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0002__x0001__x0001__x0001__x0001__x0001__x0001__x0001_@_x0001__x0001__x0001__x0001__x0001__x0001__x0018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0002__x0001__x0001__x0008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0010_@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0002__x0001__x0001__x0001_@_x0001__x0001__x0001__x0001__x0001__x0001_ð?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0002_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0002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0018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0014_@_x0001__x0001__x0001__x0001__x0001__x0001__x0010_@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0018_@_x0001__x0001__x0001__x0001__x0001__x0001_ð?_x0001__x0001__x0001__x0001__x0001__x0001_ð?_x0001__x0001__x0001__x0001__x0001__x0001__x0001__x0001__x0001__x0001__x0001__x0001__x0001__x0001__x0008_@_x0001__x0002_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_x0018_@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0002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0018_@_x0001__x0001__x0001__x0001__x0001__x0001__x0001_@_x0001__x0002_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0010_@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0014_@_x0001__x0001__x0001__x0001__x0001__x0001__x0010_@_x0001__x0001__x0001__x0001__x0001__x0002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0002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0002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0008_@_x0001__x0002_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0018_@_x0001__x0001__x0001__x0001__x0001__x0001__x0001_@_x0001__x0001__x0001__x0001__x0001__x0001__x0010_@_x0001__x0002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0002__x0001__x0001__x0001__x0001__x0001__x0001__x0001__x0001__x0001__x0001__x0001__x0001__x0001__x0001_ð?_x0001__x0001__x0001__x0001__x0001__x0001__x001C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0010_@_x0001__x0002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0002__x0001__x0001__x0008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ð?_x0001__x0002_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0014_@_x0001__x0001__x0001__x0001__x0001__x0001__x0008_@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0002__x0001__x0001_ð?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0002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0002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_x0010_@_x0001__x0001__x0001__x0001__x0001__x0001__x001C_@_x0001__x0001__x0001__x0001__x0001__x0001__x0008_@_x0001__x0002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0002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0014_@_x0001__x0001__x0001__x0001__x0001__x0001__x0001__x0001_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0002__x0001__x0001_"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C_@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0002__x0001__x0001__x0014_@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0002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ð?_x0001__x0002_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0018_@_x0001__x0001__x0001__x0001__x0001__x0001__x0001_@_x0001__x0001__x0001__x0001__x0001__x0001__x0001__x0001__x0001__x0001__x0001__x0001__x0001__x0001__x0018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0014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0002__x0001__x0001__x0001_@_x0001__x0001__x0001__x0001__x0001__x0001__x0010_@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0018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C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0002__x0001__x0001_ð?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_x0001__x0001__x0001__x0002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0018_@_x0001__x0001__x0001__x0001__x0001__x0001__x0001_@_x0001__x0001__x0001__x0001__x0001__x0002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@_x0001__x0002_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C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@_x0001__x0002__x0001__x0001__x0001__x0001__x0001__x0001__x0001_@_x0001__x0001__x0001__x0001__x0001__x0001__x0018_@_x0001__x0001__x0001__x0001__x0001__x0001__x0010_@_x0001__x0001__x0001__x0001__x0001__x0001_ð?_x0001__x0001__x0001__x0001__x0001__x0001__x0010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0008_@_x0001__x0001__x0001__x0001__x0001__x0001__x0008_@_x0001__x0001__x0001__x0001__x0001__x0001__x0001_@_x0001__x0001__x0001__x0001__x0001__x0002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0002_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0014_@_x0001__x0002_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_x0001__x0001__x0002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C_@_x0001__x0001__x0001__x0001__x0001__x0001__x0008_@_x0001__x0001__x0001__x0001__x0001__x0001__x0008_@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0002__x0001__x0001__x0008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0010_@_x0001__x0001__x0001__x0001__x0001__x0002__x0001__x0001__x0001_@_x0001__x0001__x0001__x0001__x0001__x0001__x0008_@_x0001__x0001__x0001__x0001__x0001__x0001__x0001_@_x0001__x0001__x0001__x0001__x0001__x0001__x0001_@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_x0001__x0001__x0001__x0001__x0001__x0001__x0001__x0001__x0001__x0001_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_x0010_@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0002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@_x0001__x0002__x0001__x0001__x0001__x0001__x0001__x0001__x0001_@_x0001__x0001__x0001__x0001__x0001__x0001__x0014_@_x0001__x0001__x0001__x0001__x0001__x0001__x0008_@_x0001__x0001__x0001__x0001__x0001__x0001__x0001__x0001__x0001__x0001__x0001__x0001__x0001__x0001__x0010_@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0018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0010_@_x0001__x0002_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0002__x0001__x0001__x0008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0002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 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0018_@_x0001__x0001__x0001__x0001__x0001__x0001__x0001_@_x0001__x0001__x0001__x0001__x0001__x0001__x0008_@_x0001__x0002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0014_@_x0001__x0001__x0001__x0001__x0001__x0001__x0010_@_x0001__x0001__x0001__x0001__x0001__x0001__x0001__x0001__x0001__x0001__x0001__x0001__x0001__x0001__x0008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0001__x0001__x0001__x0002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0002__x0001__x0001__x0008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ð?_x0001__x0002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_x0008_@_x0001__x0001__x0001__x0001__x0001__x0001__x0001__x0001__x0001__x0002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0001__x0001__x0001__x0002_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0002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0002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0014_@_x0001__x0001__x0001__x0001__x0001__x0001__x0001_@_x0001__x0001__x0001__x0001__x0001__x0002__x0001__x0001__x0008_@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0008_@_x0001__x0002_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0002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0002_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0002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001C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0018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0002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0014_@_x0001__x0001__x0001__x0001__x0001__x0001__x0008_@_x0001__x0002_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0002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0018_@_x0001__x0001__x0001__x0001__x0001__x0001_ð?_x0001__x0001__x0001__x0001__x0001__x0001__x0010_@_x0001__x0001__x0001__x0001__x0001__x0001__x0010_@_x0001__x0002__x0001__x0001__x0001__x0001__x0001__x0001__x0001__x0001__x0001__x0001__x0001__x0001__x0001__x0001__x0001_@_x0001__x0001__x0001__x0001__x0001__x0001__x0010_@_x0001__x0001__x0001__x0001__x0001__x0001__x0001__x0001__x0001__x0001__x0001__x0001__x0001__x0001_ 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0014_@_x0001__x0001__x0001__x0001__x0001__x0001__x0014_@_x0001__x0001__x0001__x0001__x0001__x0001__x0001__x0001__x0001__x0001__x0001__x0001__x0001__x0001__x0001_@_x0001__x0001__x0001__x0001__x0001__x0002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0010_@</t>
  </si>
  <si>
    <t>f43172ae60e38314f6604c6060f019a1_x0001__x0002_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0018_@_x0001__x0001__x0001__x0001__x0001__x0001__x0014_@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"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0002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0002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0002_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0018_@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0002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0008_@_x0001__x0002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0018_@_x0001__x0001__x0001__x0001__x0001__x0001__x0001__x0001__x0001__x0001__x0001__x0001__x0001__x0002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0018_@_x0001__x0001__x0001__x0001__x0001__x0001__x0008_@_x0001__x0001__x0001__x0001__x0001__x0001__x0001__x0001__x0001__x0001__x0001__x0001__x0001__x0001__x0001__x0001__x0001__x0002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0010_@_x0001__x0001__x0001__x0001__x0001__x0001__x0010_@_x0001__x0001__x0001__x0001__x0001__x0002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0010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_x0018_@_x0001__x0001__x0001__x0001__x0001__x0001__x0014_@_x0001__x0001__x0001__x0001__x0001__x0001__x0001_@_x0001__x0001__x0001__x0001__x0001__x0001__x0014_@_x0001__x0001__x0001__x0001__x0001__x0002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0018_@_x0001__x0001__x0001__x0001__x0001__x0001__x0001_@_x0001__x0002_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C_@_x0001__x0001__x0001__x0001__x0001__x0001__x0001_@_x0001__x0001__x0001__x0001__x0001__x0002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 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0002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001C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0018_@_x0001__x0001__x0001__x0001__x0001__x0001__x0008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0002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0002_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_x0014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0002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0002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0002__x0001__x0001__x0001_@_x0001__x0001__x0001__x0001__x0001__x0001__x0001__x0001__x0001__x0001__x0001__x0001__x0001__x0001__x001C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0002_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0014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_x0001_@_x0001__x0001__x0001__x0001__x0001__x0002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0002_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C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0002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0002_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0002__x0001__x0001__x0010_@_x0001__x0001__x0001__x0001__x0001__x0001_ð?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C_@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0014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ð?_x0001__x0002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0010_@_x0001__x0001__x0001__x0001__x0001__x0001__x0010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0002__x0001__x0001__x0010_@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_x0018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_x0001__x0001__x0002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_x0008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0008_@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_x0008_@_x0001__x0001__x0001__x0001__x0001__x0001__x0010_@_x0001__x0001__x0001__x0001__x0001__x0001_ð?_x0001__x0002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0002_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0002__x0001__x0001__x0010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0018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0018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_x0001_@_x0001__x0002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_x0018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0018_@_x0001__x0001__x0001__x0001__x0001__x0001_ð?_x0001__x0002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0002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0010_@_x0001__x0001__x0001__x0001__x0001__x0001__x0014_@_x0001__x0001__x0001__x0001__x0001__x0001__x0001__x0001__x0001__x0001__x0001__x0001__x0001__x0001__x0014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 @_x0001__x0001__x0001__x0001__x0001__x0001__x0001__x0001_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001C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0002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0002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0002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0014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0002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0002_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0002__x0001__x0001__x0001__x0001_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ð?_x0001__x0002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"@_x0001__x0001__x0001__x0001__x0001__x0001__x0018_@_x0001__x0001__x0001__x0001__x0001__x0001__x0010_@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_x0014_@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0018_@_x0001__x0001__x0001__x0001__x0001__x0001__x0014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ð?_x0001__x0001__x0001__x0001__x0001__x0001_ð?_x0001__x0001__x0001__x0001__x0001__x0002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_x0014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0008_@_x0001__x0002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0018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0002__x0001__x0001__x0008_@_x0001__x0001__x0001__x0001__x0001__x0001_ð?_x0001__x0001__x0001__x0001__x0001__x0001__x0018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0018_@_x0001__x0001__x0001__x0001__x0001__x0001__x0001__x0001_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0010_@_x0001__x0002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_x0014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0002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0014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0002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0002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C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001C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0010_@_x0001__x0002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0008_@_x0001__x0002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0018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001C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0002__x0001__x0001__x0001_@_x0001__x0001__x0001__x0001__x0001__x0001__x0001_@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0018_@_x0001__x0001__x0001__x0001__x0001__x0001__x0001_@_x0001__x0002__x0001__x0001__x0001__x0001__x0001__x0001__x0001__x0001_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_x0001__x0001__x0001__x0001__x0001__x0001__x0001__x0001__x0001__x0001__x0001__x0001__x0001__x0001__x0001__x0001__x001C_@_x0001__x0001__x0001__x0001__x0001__x0001_ð?_x0001__x0001__x0001__x0001__x0001__x0001__x0001_@_x0001__x0001__x0001__x0001__x0001__x0001_ð?_x0001__x0001__x0001__x0001__x0001__x0001__x001C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0002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0002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0002__x0001__x0001__x0001__x0001__x0001__x0001__x0001__x0001__x0001__x0001__x0001__x0001__x0001__x0001__x0010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</t>
  </si>
  <si>
    <t>836d49942bd370bd40419ad76ae830c6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0014_@_x0001__x0001__x0001__x0001__x0001__x0002__x0001__x0001_ð?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0010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0002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0014_@_x0001__x0001__x0001__x0001__x0001__x0001__x0014_@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0008_@_x0001__x0001__x0001__x0001__x0001__x0002__x0001__x0001__x0008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0010_@_x0001__x0001__x0001__x0001__x0001__x0001__x0001__x0001__x0001__x0001__x0001__x0001__x0001__x0001__x0001__x0001__x0001__x0002_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0014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0014_@_x0001__x0001__x0001__x0001__x0001__x0002__x0001__x0001__x0001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0002_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0002_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_x001C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0018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0018_@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_x0001__x0001__x0001__x0001__x0001__x0001__x0001__x0001__x0018_@_x0001__x0001__x0001__x0001__x0001__x0001__x0014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0002__x0001__x0001__x0008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0002_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0018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 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0002__x0001__x0001__x0014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0018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0018_@_x0001__x0001__x0001__x0001__x0001__x0001__x0010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0002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0002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C_@_x0001__x0001__x0001__x0001__x0001__x0001__x0001__x0001__x0001__x0001__x0001__x0001__x0001__x0001__x0001__x0001__x0001__x0001__x0001__x0001__x0001__x0001__x0008_@_x0001__x0001__x0001__x0001__x0001__x0001_ð?_x0001__x0001__x0001__x0001__x0001__x0001__x0001_@_x0001__x0002__x0001__x0001__x0001__x0001__x0001__x0001__x0001__x0001_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ð?_x0001__x0002_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0002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0010_@_x0001__x0001__x0001__x0001__x0001__x0001__x001C_@_x0001__x0001__x0001__x0001__x0001__x0002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0001_@_x0001__x0002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0018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 @_x0001__x0001__x0001__x0001__x0001__x0001__x0001__x0001__x0001__x0001__x0001__x0001__x0001__x0001__x0008_@_x0001__x0001__x0001__x0001__x0001__x0001__x0001__x0001__x0001__x0001__x0001__x0001__x0001__x0001__x0001_@_x0001__x0001__x0001__x0001__x0001__x0001__x0001_@_x0001__x0002_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0002__x0001__x0001_ð?_x0001__x0001__x0001__x0001__x0001__x0001__x0008_@_x0001__x0001__x0001__x0001__x0001__x0001__x0014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0008_@_x0001__x0002_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0002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0002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0001__x0001__x0001__x0001__x0001__x0001__x0001__x0001_ð?_x0001__x0001__x0001__x0001__x0001__x0001__x0008_@_x0001__x0001__x0001__x0001__x0001__x0002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0002__x0001__x0001__x0001__x0001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0001__x0001_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0002__x0001__x0001__x0001__x0001__x0001__x0001__x0001__x0001__x0001__x0001__x0001__x0001__x0001__x0001__x0001_@_x0001__x0001__x0001__x0001__x0001__x0001__x0008_@_x0001__x0001__x0001__x0001__x0001__x0001__x0018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0001_@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0018_@_x0001__x0001__x0001__x0001__x0001__x0002__x0001__x0001__x0001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0018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0001_@_x0001__x0002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 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0002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C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0001_@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0014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0002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_x0001__x0001__x0001__x0001__x0001__x0001__x0001__x0001__x0008_@_x0001__x0001__x0001__x0001__x0001__x0001_ð?_x0001__x0001__x0001__x0001__x0001__x0002__x0001__x0001__x0018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C_@_x0001__x0001__x0001__x0001__x0001__x0001__x0010_@_x0001__x0001__x0001__x0001__x0001__x0001__x0001__x0001_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0002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@_x0001__x0002__x0001__x0001__x0001__x0001__x0001__x0001__x0014_@_x0001__x0001__x0001__x0001__x0001__x0001__x0014_@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0018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0002__x0001__x0001__x0001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0002__x0001__x0001__x0014_@_x0001__x0001__x0001__x0001__x0001__x0001__x0014_@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0018_@_x0001__x0002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0002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ð?_x0001__x0002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0002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0018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0018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0002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ð?_x0001__x0002__x0001__x0001__x0001__x0001__x0001__x0001__x0001_@_x0001__x0001__x0001__x0001__x0001__x0001__x0014_@_x0001__x0001__x0001__x0001__x0001__x0001__x0008_@_x0001__x0001__x0001__x0001__x0001__x0001__x0008_@_x0001__x0001__x0001__x0001__x0001__x0001__x0001__x0001__x0001__x0001__x0001__x0001__x0001__x0001__x0010_@_x0001__x0001__x0001__x0001__x0001__x0001__x0010_@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0018_@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0010_@_x0001__x0002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0002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0010_@_x0001__x0001__x0001__x0001__x0001__x0001__x0001_@_x0001__x0001__x0001__x0001__x0001__x0002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0018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0002_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_x001C_@_x0001__x0001__x0001__x0001__x0001__x0001_ð?_x0001__x0001__x0001__x0001__x0001__x0001__x0008_@_x0001__x0001__x0001__x0001__x0001__x0002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_x0001__x0001__x0001__x0001__x0001__x0001__x0001__x0001_ð?_x0001__x0002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0002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0014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001C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0001__x0001__x0001__x0001__x0001__x0001__x0001__x0001__x0010_@_x0001__x0001__x0001__x0001__x0001__x0001__x0008_@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_x0001_</t>
  </si>
  <si>
    <t>1e7dcfa66d9b5125053dc364503d2717_x0001__x0002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0002__x0001__x0001__x0010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0002_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_x0010_@_x0001__x0001__x0001__x0001__x0001__x0001__x0001__x0001_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0001_@_x0001__x0002_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0018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001C_@_x0001__x0001__x0001__x0001__x0001__x0001__x0010_@_x0001__x0001__x0001__x0001__x0001__x0001__x0001_@_x0001__x0001__x0001__x0001__x0001__x0002__x0001__x0001__x0001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0001__x0001_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0002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0018_@_x0001__x0001__x0001__x0001__x0001__x0001_ð?_x0001__x0001__x0001__x0001__x0001__x0001__x0008_@_x0001__x0001__x0001__x0001__x0001__x0001__x0001__x0001__x0001__x0001__x0001__x0001__x0001__x0001_ð?_x0001__x0001__x0001__x0001__x0001__x0001_ð?_x0001__x0002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C_@_x0001__x0001__x0001__x0001__x0001__x0001__x0014_@_x0001__x0001__x0001__x0001__x0001__x0001__x0001_@_x0001__x0001__x0001__x0001__x0001__x0001__x0001_@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0014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_x0008_@_x0001__x0001__x0001__x0001__x0001__x0001__x0018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0001__x0010_@_x0001__x0001__x0001__x0001__x0001__x0001__x0014_@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0001__x0001__x0001__x0002_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0018_@_x0001__x0001__x0001__x0001__x0001__x0001__x0010_@_x0001__x0001__x0001__x0001__x0001__x0002__x0001__x0001__x0001_@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0008_@_x0001__x0001__x0001__x0001__x0001__x0001__x0014_@_x0001__x0001__x0001__x0001__x0001__x0001_ð?_x0001__x0001__x0001__x0001__x0001__x0001__x0010_@_x0001__x0002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0018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0002__x0001__x0001__x0001__x0001__x0001__x0001__x0001_@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0002__x0001__x0001_ð?_x0001__x0001__x0001__x0001__x0001__x0001__x0010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0014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0010_@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0002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C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0002__x0001__x0001__x0008_@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C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0002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0002__x0001__x0001_ð?_x0001__x0001__x0001__x0001__x0001__x0001__x0001_@_x0001__x0001__x0001__x0001__x0001__x0001__x0008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0014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0002__x0001__x0001_ð?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_x0010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0002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0018_@_x0001__x0001__x0001__x0001__x0001__x0001_ð?_x0001__x0001__x0001__x0001__x0001__x0001__x0010_@_x0001__x0002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0002__x0001__x0001__x0008_@_x0001__x0001__x0001__x0001__x0001__x0001__x0010_@_x0001__x0001__x0001__x0001__x0001__x0001__x0001__x0001_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0001_@_x0001__x0002_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001C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001C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0001_@_x0001__x0002_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0018_@_x0001__x0001__x0001__x0001__x0001__x0002__x0001__x0001__x0001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0014_@_x0001__x0002_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0008_@_x0001__x0002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0002__x0001__x0001__x0001__x0001_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0002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_x0010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_x0008_@_x0001__x0001__x0001__x0001__x0001__x0001__x0010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001C_@_x0001__x0001__x0001__x0001__x0001__x0001__x0001_@_x0001__x0001__x0001__x0001__x0001__x0001__x0008_@_x0001__x0002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0018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001C_@_x0001__x0001__x0001__x0001__x0001__x0001__x0008_@_x0001__x0002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0018_@_x0001__x0001__x0001__x0001__x0001__x0002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0002_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0008_@_x0001__x0001__x0001__x0001__x0001__x0001__x0001_@_x0001__x0001__x0001__x0001__x0001__x0001__x0010_@_x0001__x0001__x0001__x0001__x0001__x0002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C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001C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 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C_@_x0001__x0001__x0001__x0001__x0001__x0001__x0008_@_x0001__x0001__x0001__x0001__x0001__x0001_ð?_x0001__x0001__x0001__x0001__x0001__x0001__x0018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_x0010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ð?_x0001__x0001__x0001__x0001__x0001__x0001__x0018_@_x0001__x0001__x0001__x0001__x0001__x0001__x0008_@_x0001__x0002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0002__x0001__x0001__x0001__x0001_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0018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0010_@_x0001__x0002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0018_@_x0001__x0001__x0001__x0001__x0001__x0001__x0008_@_x0001__x0001__x0001__x0001__x0001__x0001__x0001_@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0018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_x0001__x0001__x0001__x0001__x0001__x0001__x0001__x0001__x0018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0008_@_x0001__x0002_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0002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0010_@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0002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 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_x0010_@_x0001__x0001__x0001__x0001__x0001__x0001__x0001__x0001_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0002_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_x0010_@_x0001__x0001__x0001__x0001__x0001__x0001__x0018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0002__x0001__x0001__x0008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@_x0001__x0002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0002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0002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0018_@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001C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0002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0002__x0001__x0001__x0008_@_x0001__x0001__x0001__x0001__x0001__x0001__x0008_@_x0001__x0001__x0001__x0001__x0001__x0001__x0018_@_x0001__x0001__x0001__x0001__x0001__x0001__x0008_@_x0001__x0001__x0001__x0001__x0001__x0001__x0008_@_x0001__x0001__x0001__x0001__x0001__x0001__x0014_@_x0001__x0001__x0001__x0001__x0001__x0001_ 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0018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0018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0002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0002_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0002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0001__x0001__x0001__x0001__x0001__x0001__x0001__x0001__x0010_@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0002__x0001__x0001__x0001__x0001__x0001__x0001__x0001__x0001__x0001__x0001__x0001__x0001_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0002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0014_@_x0001__x0001__x0001__x0001__x0001__x0001_ð?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_x0010_@_x0001__x0001__x0001__x0001__x0001__x0001_ð?_x0001__x0001__x0001__x0001__x0001__x0001__x0001__x0001__x0001__x0001__x0001__x0001__x0001__x0001__x0001__x0001__x0001__x0001__x0001__x0001__x0001__x0002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0014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_x0010_@_x0001__x0001__x0001__x0001__x0001__x0001__x0008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0001_@_x0001__x0002_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0014_@_x0001__x0001__x0001__x0001__x0001__x0001__x0008_@_x0001__x0001__x0001__x0001__x0001__x0002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0002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0010_@_x0001__x0001__x0001__x0001__x0001__x0001__x0018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</t>
  </si>
  <si>
    <t>95e84181d2a04a63a0fd64464b135525_x0001__x0002_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0018_@_x0001__x0001__x0001__x0001__x0001__x0001__x0008_@_x0001__x0001__x0001__x0001__x0001__x0001__x0001__x0001__x0001__x0001__x0001__x0001__x0001__x0001_ð?_x0001__x0001__x0001__x0001__x0001__x0001__x0001__x0001__x0001__x0001__x0001__x0001__x0001__x0001_ @_x0001__x0001__x0001__x0001__x0001__x0001__x0001__x0001_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C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0002__x0001__x0001__x0010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0002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0002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0014_@_x0001__x0001__x0001__x0001__x0001__x0002__x0001__x0001__x0014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_x0010_@_x0001__x0001__x0001__x0001__x0001__x0001__x0001_@_x0001__x0001__x0001__x0001__x0001__x0001__x0001_@_x0001__x0001__x0001__x0001__x0001__x0001__x0001_@_x0001__x0002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C_@_x0001__x0001__x0001__x0001__x0001__x0001__x0001_@_x0001__x0001__x0001__x0001__x0001__x0001__x0010_@_x0001__x0001__x0001__x0001__x0001__x0001__x0010_@_x0001__x0001__x0001__x0001__x0001__x0001__x0001__x0001__x0001__x0001__x0001__x0001__x0001__x0001__x0014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0008_@_x0001__x0002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0002__x0001__x0001__x0001__x0001_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C_@_x0001__x0001__x0001__x0001__x0001__x0001__x0008_@_x0001__x0002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0014_@_x0001__x0001__x0001__x0001__x0001__x0001__x0008_@_x0001__x0001__x0001__x0001__x0001__x0001_ð?_x0001__x0001__x0001__x0001__x0001__x0002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0002__x0001__x0001__x0001_@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0002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_x0008_@_x0001__x0001__x0001__x0001__x0001__x0001_ð?_x0001__x0001__x0001__x0001__x0001__x0001__x0010_@_x0001__x0001__x0001__x0001__x0001__x0001_ @_x0001__x0001__x0001__x0001__x0001__x0001__x0014_@_x0001__x0001__x0001__x0001__x0001__x0001__x0001__x0001__x0001__x0001__x0001__x0001__x0001__x0001__x0001_@_x0001__x0001__x0001__x0001__x0001__x0001__x0001_@_x0001__x0001__x0001__x0001__x0001__x0001__x0010_@_x0001__x0001__x0001__x0001__x0001__x0001__x0018_@_x0001__x0001__x0001__x0001__x0001__x0001__x0001__x0001_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0002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0002__x0001__x0001__x0010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 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0002__x0001__x0001__x0001__x0001__x0001__x0001__x0014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0002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0010_@_x0001__x0002_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0002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0018_@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0014_@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 @_x0001__x0001__x0001__x0001__x0001__x0001__x0008_@_x0001__x0001__x0001__x0001__x0001__x0001_ð?_x0001__x0001__x0001__x0001__x0001__x0001__x0001__x0001__x0001__x0001__x0001__x0001__x0001__x0001__x0001__x0001__x0001__x0001__x0001__x0001__x0001__x0001__x0018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0014_@_x0001__x0002__x0001__x0001__x0001__x0001__x0001__x0001__x0014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0014_@_x0001__x0001__x0001__x0001__x0001__x0001_ð?_x0001__x0001__x0001__x0001__x0001__x0001__x0018_@_x0001__x0001__x0001__x0001__x0001__x0001__x0001_@_x0001__x0001__x0001__x0001__x0001__x0001__x0010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ð?_x0001__x0001__x0001__x0001__x0001__x0001__x0014_@_x0001__x0001__x0001__x0001__x0001__x0001__x0010_@_x0001__x0001__x0001__x0001__x0001__x0001__x0008_@_x0001__x0001__x0001__x0001__x0001__x0001_ð?_x0001__x0001__x0001__x0001__x0001__x0001_ð?_x0001__x0001__x0001__x0001__x0001__x0001__x0010_@_x0001__x0002_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0002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ð?_x0001__x0002__x0001__x0001__x0001__x0001__x0001__x0001__x0010_@_x0001__x0001__x0001__x0001__x0001__x0001__x0008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0010_@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0002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0002__x0001__x0001_ð?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001C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C_@_x0001__x0002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0018_@_x0001__x0001__x0001__x0001__x0001__x0002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0002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C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0002__x0001__x0001__x0008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C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0002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C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 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0010_@_x0001__x0001__x0001__x0001__x0001__x0001__x0008_@_x0001__x0001__x0001__x0001__x0001__x0002__x0001__x0001_ð?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C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_x0014_@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0002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ð?_x0001__x0001__x0001__x0001__x0001__x0001__x001C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0018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0014_@_x0001__x0001__x0001__x0001__x0001__x0001__x0001__x0001__x0001__x0001__x0001__x0001__x0001__x0001__x0001__x0001__x0001__x0001__x0001__x0001__x0001__x0001__x0014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0018_@_x0001__x0001__x0001__x0001__x0001__x0001__x0008_@_x0001__x0001__x0001__x0001__x0001__x0001_ð?_x0001__x0002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0002__x0001__x0001__x0014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0010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0002__x0001__x0001__x0001__x0001__x0001__x0001__x0001__x0001__x0001__x0001__x0014_@_x0001__x0001__x0001__x0001__x0001__x0001__x0010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0018_@_x0001__x0001__x0001__x0001__x0001__x0001_ð?_x0001__x0001__x0001__x0001__x0001__x0002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0002__x0001__x0001__x0001__x0001__x0001__x0001__x0001__x0001__x0001__x0001__x0008_@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0014_@_x0001__x0001__x0001__x0001__x0001__x0001__x0018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0008_@_x0001__x0002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0002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0002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0010_@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0002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0014_@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0002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0002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 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0008_@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0002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C_@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C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_x001C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0008_@_x0001__x0001__x0001__x0001__x0001__x0001__x0008_@_x0001__x0001__x0001__x0001__x0001__x0001_ð?_x0001__x0002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0010_@_x0001__x0001__x0001__x0001__x0001__x0001__x0008_@_x0001__x0002__x0001__x0001__x0001__x0001__x0001__x0001__x0001__x0001__x0001__x0001__x0001__x0001__x0001__x0001__x0010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0018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0002_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0002__x0001__x0001__x0010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0018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0010_@_x0001__x0002_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</t>
  </si>
  <si>
    <t>b0f77770193b8487e71d8b2c859841e8_x0001__x0002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0018_@_x0001__x0001__x0001__x0001__x0001__x0001__x0001__x0001__x0001__x0001__x0001__x0001__x0001__x0001__x0001_@_x0001__x0001__x0001__x0001__x0001__x0001__x0008_@_x0001__x0001__x0001__x0001__x0001__x0001__x0001_@_x0001__x0002__x0001__x0001__x0001__x0001__x0001__x0001__x0014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ð?_x0001__x0001__x0001__x0001__x0001__x0001__x0014_@_x0001__x0001__x0001__x0001__x0001__x0001__x0001__x0001__x0001__x0001__x0001__x0001__x0001__x0001_ð?_x0001__x0002__x0001__x0001__x0001__x0001__x0001__x0001__x0014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0018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0002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C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_x0014_@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0002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_x0001_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0002_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0002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 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_x0001__x0001__x0001__x0001__x0001__x0001__x0001__x0001__x0010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0002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C_@_x0001__x0001__x0001__x0001__x0001__x0001__x0008_@_x0001__x0001__x0001__x0001__x0001__x0001_ð?_x0001__x0001__x0001__x0001__x0001__x0001__x0001__x0001__x0001__x0001__x0001__x0001__x0001__x0001__x0001_@_x0001__x0001__x0001__x0001__x0001__x0001_ð?_x0001__x0002__x0001__x0001__x0001__x0001__x0001__x0001__x0008_@_x0001__x0001__x0001__x0001__x0001__x0001__x0001__x0001_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0018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0002__x0001__x0001__x0008_@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0002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0010_@_x0001__x0002_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C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0002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0002__x0001__x0001__x0001__x0001__x0001__x0001__x0001_@_x0001__x0001__x0001__x0001__x0001__x0001__x0014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0002__x0001__x0001__x0001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0002_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0002__x0001__x0001__x0001_@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0018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0002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@_x0001__x0002_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0002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0002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0002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0014_@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0014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0002__x0001__x0001__x0001__x0001__x0001__x0001__x0001__x0001__x0001__x0001_ð?_x0001__x0001__x0001__x0001__x0001__x0001__x0010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0018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0002__x0001__x0001_ð?_x0001__x0001__x0001__x0001__x0001__x0001__x0001_@_x0001__x0001__x0001__x0001__x0001__x0001__x0014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0018_@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0014_@_x0001__x0002_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0002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0014_@_x0001__x0002_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001C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0002__x0001__x0001__x0001__x0001__x0001__x0001__x001C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ð?_x0001__x0001__x0001__x0001__x0001__x0001__x0001__x0001__x0001__x0001__x0001__x0001__x0001__x0002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001C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C_@_x0001__x0001__x0001__x0001__x0001__x0001__x0010_@_x0001__x0001__x0001__x0001__x0001__x0001__x0001__x0001__x0001__x0001__x0001__x0001__x0001__x0001__x0001_@_x0001__x0001__x0001__x0001__x0001__x0001_ð?_x0001__x0002__x0001__x0001__x0001__x0001__x0001__x0001__x0014_@_x0001__x0001__x0001__x0001__x0001__x0001__x0014_@_x0001__x0001__x0001__x0001__x0001__x0001__x0001_@_x0001__x0001__x0001__x0001__x0001__x0001__x0008_@_x0001__x0001__x0001__x0001__x0001__x0001__x0001_@_x0001__x0001__x0001__x0001__x0001__x0001__x0018_@_x0001__x0001__x0001__x0001__x0001__x0001__x0018_@_x0001__x0001__x0001__x0001__x0001__x0001_ð?_x0001__x0001__x0001__x0001__x0001__x0001__x0001_@_x0001__x0001__x0001__x0001__x0001__x0001_ 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0002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_x0008_@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0002__x0001__x0001_ð?_x0001__x0001__x0001__x0001__x0001__x0001__x0014_@_x0001__x0001__x0001__x0001__x0001__x0001__x0001__x0001__x0001__x0001__x0001__x0001__x0001__x0001__x0010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0002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0002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0010_@_x0001__x0002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_x0008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0002__x0001__x0001__x0001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0002__x0001__x0001__x0001__x0001__x0001__x0001__x0001_@_x0001__x0001__x0001__x0001__x0001__x0001__x0014_@_x0001__x0001__x0001__x0001__x0001__x0001__x0008_@_x0001__x0001__x0001__x0001__x0001__x0001__x0014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_x0014_@_x0001__x0001__x0001__x0001__x0001__x0002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0002__x0001__x0001__x0001__x0001__x0001__x0001__x0010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0014_@_x0001__x0001__x0001__x0001__x0001__x0001__x0001__x0001__x0001__x0001__x0001__x0001__x0001__x0002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0002__x0001__x0001__x0008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0018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0002__x0001__x0001__x0008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@_x0001__x0002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C_@_x0001__x0001__x0001__x0001__x0001__x0001__x0010_@_x0001__x0001__x0001__x0001__x0001__x0001__x0001_@_x0001__x0001__x0001__x0001__x0001__x0001__x0008_@_x0001__x0001__x0001__x0001__x0001__x0001_ð?_x0001__x0001__x0001__x0001__x0001__x0001__x0018_@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0018_@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ð?_x0001__x0002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001C_@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0002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0008_@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0002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0002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0002_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0018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0014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0002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0002__x0001__x0001__x0001__x0001__x0001__x0001__x0008_@_x0001__x0001__x0001__x0001__x0001__x0001__x0018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0010_@_x0001__x0001__x0001__x0001__x0001__x0001_ 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0014_@_x0001__x0001__x0001__x0001__x0001__x0001__x0008_@_x0001__x0002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0002__x0001__x0001__x0014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001C_@_x0001__x0002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0002__x0001__x0001__x0014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0014_@_x0001__x0002_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0002__x0001__x0001__x0008_@_x0001__x0001__x0001__x0001__x0001__x0001__x0001__x0001__x0001__x0001__x0001__x0001__x0001__x0001__x0008_@_x0001__x0001__x0001__x0001__x0001__x0001_ð?_x0001__x0001__x0001__x0001__x0001__x0001_$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ð?_x0001__x0002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0002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0010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 @_x0001__x0001__x0001__x0001__x0001__x0001__x0001_@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_x0008_@_x0001__x0001__x0001__x0001__x0001__x0001__x0001__x0001__x0001__x0001__x0001__x0001__x0001__x0002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0018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0010_@_x0001__x0001__x0001__x0001__x0001__x0001__x0018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0018_@_x0001__x0001__x0001__x0001__x0001__x0001_ð?_x0001__x0001__x0001__x0001__x0001__x0001__x0001_@_x0001__x0001__x0001__x0001__x0001__x0001__x0010_@_x0001__x0001__x0001__x0001__x0001__x0001__x0001_@_x0001__x0001__x0001__x0001__x0001__x0001_ð?_x0001__x0002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0002__x0001__x0001__x0001__x0001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0001_@</t>
  </si>
  <si>
    <t>ceda7a922a497cd524aafcebd9937071_x0001__x0002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0010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001C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_x0001_@_x0001__x0001__x0001__x0001__x0001__x0001_"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_x0001__x0001__x0002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0002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0002__x0001__x0001__x0001__x0001__x0001__x0001__x0008_@_x0001__x0001__x0001__x0001__x0001__x0001__x0014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0008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0014_@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0018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0014_@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0014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0014_@_x0001__x0001__x0001__x0001__x0001__x0001__x0008_@_x0001__x0001__x0001__x0001__x0001__x0001__x0001__x0001__x0001__x0001__x0001__x0001__x0001__x0002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0008_@_x0001__x0002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0002__x0001__x0001__x0010_@_x0001__x0001__x0001__x0001__x0001__x0001__x0001__x0001__x0001__x0001__x0001__x0001__x0001__x0001__x0008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0002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0001__x0001__x0001__x0002__x0001__x0001__x0001__x0001__x0001__x0001_ð?_x0001__x0001__x0001__x0001__x0001__x0001__x0018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_x0018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0008_@_x0001__x0002_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0002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0018_@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0002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0010_@_x0001__x0001__x0001__x0001__x0001__x0001__x0001__x0001__x0001__x0001__x0001__x0001__x0001__x0001__x0001_@_x0001__x0001__x0001__x0001__x0001__x0001_ð?_x0001__x0002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_x0018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0018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0018_@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0002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0002__x0001__x0001__x0001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0002_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0014_@_x0001__x0001__x0001__x0001__x0001__x0001__x0014_@_x0001__x0002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0002__x0001__x0001__x0010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0010_@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@_x0001__x0002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C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0002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0002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0014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@_x0001__x0001__x0001__x0001__x0001__x0001__x001C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0014_@_x0001__x0002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0002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0010_@_x0001__x0001__x0001__x0001__x0001__x0001__x0018_@_x0001__x0001__x0001__x0001__x0001__x0001__x0001_@_x0001__x0001__x0001__x0001__x0001__x0001__x0014_@_x0001__x0001__x0001__x0001__x0001__x0001__x0001_@_x0001__x0001__x0001__x0001__x0001__x0001__x0001_@_x0001__x0002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0002__x0001__x0001__x0008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0018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0014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0002__x0001__x0001__x0001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_x0001__x0001__x0002_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0010_@_x0001__x0002__x0001__x0001__x0001__x0001__x0001__x0001_ð?_x0001__x0001__x0001__x0001__x0001__x0001__x0001_@_x0001__x0001__x0001__x0001__x0001__x0001_ð?_x0001__x0001__x0001__x0001__x0001__x0001__x0010_@_x0001__x0001__x0001__x0001__x0001__x0001__x0018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0001__x0001_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0002__x0001__x0001__x0001__x0001_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0002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_x0008_@_x0001__x0001__x0001__x0001__x0001__x0001_ð?_x0001__x0002_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0002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0002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C_@_x0001__x0001__x0001__x0001__x0001__x0001__x0018_@_x0001__x0001__x0001__x0001__x0001__x0001__x0014_@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@_x0001__x0002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0002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ð?_x0001__x0001__x0001__x0001__x0001__x0001__x0010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_x0018_@_x0001__x0001__x0001__x0001__x0001__x0001__x0001__x0001__x0001__x0001__x0001__x0001__x0001__x0001__x0001_@_x0001__x0001__x0001__x0001__x0001__x0002__x0001__x0001__x0001__x0001_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0002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0014_@_x0001__x0001__x0001__x0001__x0001__x0001__x0001_@_x0001__x0001__x0001__x0001__x0001__x0001__x0001__x0001__x0001__x0001__x0001__x0001__x0001__x0001__x0001__x0001__x0001__x0001__x0001__x0001__x0001__x0001__x0010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0010_@_x0001__x0001__x0001__x0001__x0001__x0001__x0008_@_x0001__x0001__x0001__x0001__x0001__x0002__x0001__x0001__x0010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0008_@_x0001__x0001__x0001__x0001__x0001__x0001__x0014_@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C_@_x0001__x0001__x0001__x0001__x0001__x0001__x0001_@_x0001__x0001__x0001__x0001__x0001__x0001__x0001__x0001__x0001__x0001__x0001__x0001__x0001__x0001_ð?_x0001__x0001__x0001__x0001__x0001__x0002__x0001__x0001__x0008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C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0002_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001C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0010_@_x0001__x0001__x0001__x0001__x0001__x0002__x0001__x0001_ð?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0002__x0001__x0001__x0008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0014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0002__x0001__x0001__x0001__x0001__x0001__x0001__x0010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0002__x0001__x0001_ð?_x0001__x0001__x0001__x0001__x0001__x0001__x0014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0002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@_x0001__x0002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0014_@_x0001__x0001__x0001__x0001__x0001__x0001__x0014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_x001C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0008_@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0010_@_x0001__x0001__x0001__x0001__x0001__x0001__x0008_@_x0001__x0001__x0001__x0001__x0001__x0001__x0001_@_x0001__x0001__x0001__x0001__x0001__x0002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@_x0001__x0002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0008_@_x0001__x0002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0008_@_x0001__x0001__x0001__x0001__x0001__x0001_ð?_x0001__x0001__x0001__x0001__x0001__x0002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0018_@_x0001__x0001__x0001__x0001__x0001__x0001__x0001_@_x0001__x0001__x0001__x0001__x0001__x0001__x001C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0002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0001_@_x0001__x0002__x0001__x0001__x0001__x0001__x0001__x0001__x0001_@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0002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0014_@_x0001__x0002__x0001__x0001__x0001__x0001__x0001__x0001_ð?_x0001__x0001__x0001__x0001__x0001__x0001__x0001__x0001__x0001__x0001__x0001__x0001__x0001__x0001__x0014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0001__x0008_@_x0001__x0001__x0001__x0001__x0001__x0001__x0018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0014_@_x0001__x0001__x0001__x0001__x0001__x0001_ð?_x0001__x0001__x0001__x0001__x0001__x0001__x0014_@_x0001__x0001__x0001__x0001__x0001__x0001__x0001_@_x0001__x0001__x0001__x0001__x0001__x0001__x0010_@_x0001__x0001__x0001__x0001__x0001__x0001__x0001__x0001__x0001__x0002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0002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0014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</t>
  </si>
  <si>
    <t>3be0176d3307e61923cebd4a43b4d5f6_x0001__x0002_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0002__x0001__x0001__x0010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ð?_x0001__x0001__x0001__x0001__x0001__x0001__x0008_@_x0001__x0001__x0001__x0001__x0001__x0001__x0001__x0001__x0001__x0001__x0001__x0001__x0001__x0001__x0018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0002__x0001__x0001__x0001__x0001__x0001__x0001__x0001__x0001_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0002__x0001__x0001__x0008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001C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0014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0014_@_x0001__x0001__x0001__x0001__x0001__x0001__x0014_@_x0001__x0002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0002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 @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0002_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0010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_x0014_@_x0001__x0001__x0001__x0001__x0001__x0001__x001C_@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001C_@_x0001__x0001__x0001__x0001__x0001__x0002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0001__x0008_@_x0001__x0002__x0001__x0001__x0001__x0001__x0001__x0001__x0010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0002__x0001__x0001__x0014_@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001C_@_x0001__x0001__x0001__x0001__x0001__x0001_ð?_x0001__x0001__x0001__x0001__x0001__x0001__x0001_@_x0001__x0001__x0001__x0001__x0001__x0001__x0014_@_x0001__x0001__x0001__x0001__x0001__x0001__x0008_@_x0001__x0001__x0001__x0001__x0001__x0001__x0001__x0001__x0001__x0001__x0001__x0001__x0001__x0001__x0008_@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0001__x0001__x0001__x0002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0002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0014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0002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_x0008_@_x0001__x0001__x0001__x0001__x0001__x0001__x0008_@_x0001__x0001__x0001__x0001__x0001__x0001__x0008_@_x0001__x0001__x0001__x0001__x0001__x0001__x0018_@_x0001__x0001__x0001__x0001__x0001__x0001_ð?_x0001__x0001__x0001__x0001__x0001__x0001__x0014_@_x0001__x0001__x0001__x0001__x0001__x0001__x0001__x0001__x0001__x0001__x0001__x0001__x0001__x0001__x0010_@_x0001__x0001__x0001__x0001__x0001__x0001__x0018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0002__x0001__x0001__x0001__x0001_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0002__x0001__x0001__x0001__x0001_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0002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0002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0002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ð?_x0001__x0002__x0001__x0001__x0001__x0001__x0001__x0001__x0018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 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0018_@_x0001__x0001__x0001__x0001__x0001__x0001__x0008_@_x0001__x0001__x0001__x0001__x0001__x0001__x0014_@_x0001__x0001__x0001__x0001__x0001__x0001_ð?_x0001__x0001__x0001__x0001__x0001__x0001__x0001_@_x0001__x0001__x0001__x0001__x0001__x0001__x0001__x0001__x0001__x0002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0008_@_x0001__x0001__x0001__x0001__x0001__x0002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@_x0001__x0002__x0001__x0001__x0001__x0001__x0001__x0001__x0018_@_x0001__x0001__x0001__x0001__x0001__x0001__x0014_@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0018_@_x0001__x0001__x0001__x0001__x0001__x0001__x0001_@_x0001__x0001__x0001__x0001__x0001__x0001__x0018_@_x0001__x0001__x0001__x0001__x0001__x0001__x0008_@_x0001__x0001__x0001__x0001__x0001__x0001__x0014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0002__x0001__x0001__x0001__x0001__x0001__x0001__x0001_@_x0001__x0001__x0001__x0001__x0001__x0001__x0001__x0001__x0001__x0001__x0001__x0001__x0001__x0001__x0001_@_x0001__x0001__x0001__x0001__x0001__x0001__x0010_@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0018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0002__x0001__x0001__x0001__x0001__x0001__x0001__x0010_@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0002__x0001__x0001_ð?_x0001__x0001__x0001__x0001__x0001__x0001__x0018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0002__x0001__x0001_ð?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001C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0014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0002__x0001__x0001__x0010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0018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0002__x0001__x0001__x0010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C_@_x0001__x0001__x0001__x0001__x0001__x0001__x0001_@_x0001__x0001__x0001__x0001__x0001__x0001__x0001__x0001__x0001__x0001__x0001__x0001__x0001__x0001__x0018_@_x0001__x0001__x0001__x0001__x0001__x0001__x0001__x0001__x0001__x0001__x0001__x0001__x0001__x0001__x0001__x0001__x0001__x0001__x0001__x0001__x0001__x0001_ð?_x0001__x0001__x0001__x0001__x0001__x0001__x0018_@_x0001__x0001__x0001__x0001__x0001__x0001__x0001_@_x0001__x0001__x0001__x0001__x0001__x0001__x0001_@_x0001__x0001__x0001__x0001__x0001__x0001__x0008_@_x0001__x0001__x0001__x0001__x0001__x0001__x0001__x0001__x0001__x0001__x0001__x0001__x0001__x0001__x0001__x0001__x0001__x0002__x0001__x0001__x0001__x0001__x0001__x0001__x0010_@_x0001__x0001__x0001__x0001__x0001__x0001__x0001_@_x0001__x0001__x0001__x0001__x0001__x0001__x0008_@_x0001__x0001__x0001__x0001__x0001__x0001__x001C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0018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0018_@_x0001__x0001__x0001__x0001__x0001__x0001__x0008_@_x0001__x0001__x0001__x0001__x0001__x0001__x0001__x0001_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0014_@_x0001__x0001__x0001__x0001__x0001__x0001__x0010_@_x0001__x0001__x0001__x0001__x0001__x0001_ð?_x0001__x0001__x0001__x0001__x0001__x0001__x0010_@_x0001__x0001__x0001__x0001__x0001__x0001_ð?_x0001__x0001__x0001__x0001__x0001__x0001__x0014_@_x0001__x0001__x0001__x0001__x0001__x0001__x0008_@_x0001__x0002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C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0002__x0001__x0001__x0014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0002__x0001__x0001__x0001__x0001__x0001__x0001__x0010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0002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0002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C_@_x0001__x0001__x0001__x0001__x0001__x0001__x0010_@_x0001__x0001__x0001__x0001__x0001__x0001_ð?_x0001__x0001__x0001__x0001__x0001__x0001_ð?_x0001__x0001__x0001__x0001__x0001__x0001__x0018_@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0002__x0001__x0001__x0008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0018_@_x0001__x0001__x0001__x0001__x0001__x0001__x0008_@_x0001__x0001__x0001__x0001__x0001__x0001__x0014_@_x0001__x0001__x0001__x0001__x0001__x0001__x0001_@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0014_@_x0001__x0001__x0001__x0001__x0001__x0002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0014_@_x0001__x0001__x0001__x0001__x0001__x0001__x0014_@_x0001__x0001__x0001__x0001__x0001__x0001__x0001__x0001__x0001__x0001__x0001__x0001__x0001__x0001_ð?_x0001__x0001__x0001__x0001__x0001__x0001_ð?_x0001__x0001__x0001__x0001__x0001__x0001_ð?_x0001__x0002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0002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0002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0002__x0001__x0001__x0001__x0001__x0001__x0001__x0018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001C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0018_@_x0001__x0001__x0001__x0001__x0001__x0001__x0001__x0001__x0001__x0001__x0001__x0001__x0001__x0001__x0008_@_x0001__x0001__x0001__x0001__x0001__x0001__x0008_@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_x0001_@_x0001__x0001__x0001__x0001__x0001__x0001__x0014_@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0018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0001__x0001__x0001__x0001__x0001__x0001__x0001__x0001_ð?_x0001__x0001__x0001__x0001__x0001__x0001__x0001_@_x0001__x0002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0014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0002_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ð?_x0001__x0002_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0018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C_@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0014_@_x0001__x0001__x0001__x0001__x0001__x0001__x0008_@_x0001__x0001__x0001__x0001__x0001__x0001__x0001_@_x0001__x0001__x0001__x0001__x0001__x0001__x0001_@_x0001__x0002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0002__x0001__x0001__x0010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0010_@_x0001__x0001__x0001__x0001__x0001__x0002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0018_@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0014_@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0014_@_x0001__x0001__x0001__x0001__x0001__x0001_ð?_x0001__x0002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0002__x0001__x0001__x0008_@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0010_@_x0001__x0001__x0001__x0001__x0001__x0002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0018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0002__x0001__x0001__x0010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0014_@_x0001__x0001__x0001__x0001__x0001__x0001__x0008_@_x0001__x0001__x0001__x0001__x0001__x0001__x0010_@_x0001__x0001__x0001__x0001__x0001__x0001__x0010_@_x0001__x0001__x0001__x0001__x0001__x0001__x0014_@_x0001__x0001__x0001__x0001__x0001__x0001_ð?_x0001__x0002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0002__x0001__x0001__x0014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0014_@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0018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0014_@_x0001__x0002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0002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0018_@_x0001__x0001__x0001__x0001__x0001__x0001__x0010_@_x0001__x0001__x0001__x0001__x0001__x0001__x0001__x0001__x0001__x0001__x0001__x0001__x0001__x0001__x0001_@_x0001__x0001__x0001__x0001__x0001__x0001__x0001_@_x0001__x0001__x0001__x0001__x0001__x0001__x0008_@_x0001__x0002__x0001__x0001__x0001__x0001__x0001__x0001__x0008_@_x0001__x0001__x0001__x0001__x0001__x0001__x0010_@_x0001__x0001__x0001__x0001__x0001__x0001__x0014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0002__x0001__x0001_ð?_x0001__x0001__x0001__x0001__x0001__x0001__x0001_@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0002__x0001__x0001__x0001__x0001__x0001__x0001__x0018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 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_x0001__x0001__x0001__x0001__x0001__x0001__x0001__x0001__x0010_@_x0001__x0001__x0001__x0001__x0001__x0001__x0008_@_x0001__x0001__x0001__x0001__x0001__x0002__x0001__x0001__x0001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</t>
  </si>
  <si>
    <t>d88a0a37e8ad2f416b67818bbb0a4ae4_x0001__x0002__x0001__x0001__x0001__x0001__x0001__x0001__x0014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_x0014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0010_@_x0001__x0001__x0001__x0001__x0001__x0002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0001_@_x0001__x0001__x0001__x0001__x0001__x0001__x0001__x0001__x0001__x0001__x0001__x0001__x0001__x0001__x0001__x0001__x0001__x0002_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0010_@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0008_@_x0001__x0001__x0001__x0001__x0001__x0001__x0008_@_x0001__x0001__x0001__x0001__x0001__x0001__x0001__x0001_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C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0002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_x0001_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0010_@_x0001__x0001__x0001__x0001__x0001__x0002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0002__x0001__x0001__x0014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0014_@_x0001__x0002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0002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0014_@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0014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0001__x0001__x0001__x0001__x0001__x0001__x0001__x0001__x0008_@_x0001__x0001__x0001__x0001__x0001__x0002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0018_@_x0001__x0001__x0001__x0001__x0001__x0001_ð?_x0001__x0001__x0001__x0001__x0001__x0001__x0010_@_x0001__x0001__x0001__x0001__x0001__x0001__x0018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0002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0014_@_x0001__x0001__x0001__x0001__x0001__x0001__x0001__x0001__x0001__x0002__x0001__x0001__x0001__x0001__x0001__x0001__x0018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0018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_x0001__x0001__x0001__x0001__x0001__x0001__x0001__x0001__x0008_@_x0001__x0001__x0001__x0001__x0001__x0002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0010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0018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0002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0010_@_x0001__x0001__x0001__x0001__x0001__x0001_ð?_x0001__x0001__x0001__x0001__x0001__x0001__x0018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0002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0014_@_x0001__x0001__x0001__x0001__x0001__x0001__x0001__x0001__x0001__x0002__x0001__x0001__x0001__x0001__x0001__x0001__x0001_@_x0001__x0001__x0001__x0001__x0001__x0001__x0010_@_x0001__x0001__x0001__x0001__x0001__x0001__x0010_@_x0001__x0001__x0001__x0001__x0001__x0001__x001C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0014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0002__x0001__x0001_ð?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0018_@_x0001__x0001__x0001__x0001__x0001__x0001__x0001_@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0018_@_x0001__x0001__x0001__x0001__x0001__x0001__x0001__x0001__x0001__x0001__x0001__x0001__x0001__x0002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0010_@_x0001__x0002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0010_@_x0001__x0001__x0001__x0001__x0001__x0001__x0001_@_x0001__x0002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0002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0002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001C_@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0010_@_x0001__x0001__x0001__x0001__x0001__x0001_ð?_x0001__x0002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0002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"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0014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0002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0018_@_x0001__x0001__x0001__x0001__x0001__x0001__x0001__x0001__x0001__x0001__x0001__x0001__x0001__x0001__x0010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0010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0018_@_x0001__x0001__x0001__x0001__x0001__x0001__x0018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0002__x0001__x0001__x0010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_x0010_@_x0001__x0001__x0001__x0001__x0001__x0001_ð?_x0001__x0001__x0001__x0001__x0001__x0001_ð?_x0001__x0001__x0001__x0001__x0001__x0001__x0008_@_x0001__x0002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0002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0014_@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001C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0018_@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001C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0018_@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0002__x0001__x0001__x0008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0010_@_x0001__x0002__x0001__x0001__x0001__x0001__x0001__x0001__x0001_@_x0001__x0001__x0001__x0001__x0001__x0001__x0018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0018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0002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0008_@_x0001__x0002__x0001__x0001__x0001__x0001__x0001__x0001__x0010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0002__x0001__x0001__x0001_@_x0001__x0001__x0001__x0001__x0001__x0001_ð?_x0001__x0001__x0001__x0001__x0001__x0001__x0014_@_x0001__x0001__x0001__x0001__x0001__x0001__x0018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0002__x0001__x0001__x0001_@_x0001__x0001__x0001__x0001__x0001__x0001__x0010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0002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0001__x0001__x0001__x0002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0014_@_x0001__x0001__x0001__x0001__x0001__x0001__x0014_@_x0001__x0001__x0001__x0001__x0001__x0001_ð?_x0001__x0001__x0001__x0001__x0001__x0001__x0001_@_x0001__x0001__x0001__x0001__x0001__x0001__x0010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0002__x0001__x0001__x0001__x0001__x0001__x0001__x0008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0002__x0001__x0001__x0018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0018_@_x0001__x0001__x0001__x0001__x0001__x0001__x0018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0002__x0001__x0001__x0008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0001__x0001__x0001__x0002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0014_@_x0001__x0001__x0001__x0001__x0001__x0001__x0001__x0001_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0002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0002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0018_@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 @_x0001__x0001__x0001__x0001__x0001__x0001_ð?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0002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0002_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C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0018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0002__x0001__x0001__x0001__x0001__x0001__x0001__x0001__x0001__x0001__x0001__x0008_@_x0001__x0001__x0001__x0001__x0001__x0001__x0014_@_x0001__x0001__x0001__x0001__x0001__x0001__x0010_@_x0001__x0001__x0001__x0001__x0001__x0001__x0010_@_x0001__x0001__x0001__x0001__x0001__x0001__x0001_@_x0001__x0001__x0001__x0001__x0001__x0001__x0001_@_x0001__x0001__x0001__x0001__x0001__x0001__x0010_@_x0001__x0001__x0001__x0001__x0001__x0001__x0001_@_x0001__x0001__x0001__x0001__x0001__x0001__x0018_@_x0001__x0001__x0001__x0001__x0001__x0001_ð?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0008_@_x0001__x0002_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0002__x0001__x0001__x0001_@_x0001__x0001__x0001__x0001__x0001__x0001__x0008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0002__x0001__x0001__x0001__x0001_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ð?_x0001__x0002__x0001__x0001__x0001__x0001__x0001__x0001_ð?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0010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</t>
  </si>
  <si>
    <t>574f1b4ad8ef0fb1a7bb309374fc4a5c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0014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0001__x0001_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0010_@_x0001__x0002_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C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0001__x0001__x0001__x0001__x0001__x0001__x0001__x0001__x0008_@_x0001__x0001__x0001__x0001__x0001__x0001__x0014_@_x0001__x0001__x0001__x0001__x0001__x0001__x0018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0001__x0001__x0001__x0002__x0001__x0001__x0001__x0001__x0001__x0001__x0008_@_x0001__x0001__x0001__x0001__x0001__x0001__x0001__x0001__x0001__x0001__x0001__x0001__x0001__x0001_ð?_x0001__x0001__x0001__x0001__x0001__x0001__x0001__x0001__x0001__x0001__x0001__x0001__x0001__x0001__x0018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0018_@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_x0001_@_x0001__x0001__x0001__x0001__x0001__x0001__x0014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0014_@_x0001__x0001__x0001__x0001__x0001__x0002__x0001__x0001__x0010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0014_@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0002__x0001__x0001__x0001_@_x0001__x0001__x0001__x0001__x0001__x0001__x0001__x0001__x0001__x0001__x0001__x0001__x0001__x0001_ð?_x0001__x0001__x0001__x0001__x0001__x0001__x0001_@_x0001__x0001__x0001__x0001__x0001__x0001__x0001_@_x0001__x0001__x0001__x0001__x0001__x0001__x0018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0010_@_x0001__x0002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0018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0018_@_x0001__x0001__x0001__x0001__x0001__x0001__x0014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_x0010_@_x0001__x0001__x0001__x0001__x0001__x0001__x0008_@_x0001__x0001__x0001__x0001__x0001__x0001__x0001_@_x0001__x0001__x0001__x0001__x0001__x0001__x0018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0001_@_x0001__x0002_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0002__x0001__x0001__x0001__x0001_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0010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_x0001_@_x0001__x0001__x0001__x0001__x0001__x0001__x0001__x0001__x0001__x0001__x0001__x0001__x0001__x0001__x0008_@_x0001__x0001__x0001__x0001__x0001__x0001__x0008_@_x0001__x0001__x0001__x0001__x0001__x0002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0002_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0002__x0001__x0001__x0008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0018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0002__x0001__x0001__x0001_@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ð?_x0001__x0002_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0010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0018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0002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0010_@_x0001__x0001__x0001__x0001__x0001__x0001__x0001_@_x0001__x0002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0002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0014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0018_@_x0001__x0001__x0001__x0001__x0001__x0001__x0001__x0001__x0001__x0001__x0001__x0001__x0001__x0001__x0001__x0001__x0001__x0002__x0001__x0001__x0001__x0001__x0001__x0001__x0001_@_x0001__x0001__x0001__x0001__x0001__x0001__x0010_@_x0001__x0001__x0001__x0001__x0001__x0001__x0018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0002__x0001__x0001__x0001_@_x0001__x0001__x0001__x0001__x0001__x0001__x0014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_x0001__x0001__x0002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0002__x0001__x0001_ð?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0002__x0001__x0001__x0010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"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ð?_x0001__x0001__x0001__x0001__x0001__x0001__x0008_@_x0001__x0001__x0001__x0001__x0001__x0001_ð?_x0001__x0001__x0001__x0001__x0001__x0001__x0001__x0001__x0001__x0001__x0001__x0001__x0001__x0001__x0008_@_x0001__x0002_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0014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001C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0018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001C_@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0018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0002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0002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0002_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0018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0010_@_x0001__x0001__x0001__x0001__x0001__x0001__x0008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0008_@_x0001__x0001__x0001__x0001__x0001__x0002__x0001__x0001__x0010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ð?_x0001__x0002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0002__x0001__x0001__x0008_@_x0001__x0001__x0001__x0001__x0001__x0001__x0010_@_x0001__x0001__x0001__x0001__x0001__x0001__x0014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ð?_x0001__x0001__x0001__x0001__x0001__x0002__x0001__x0001__x0008_@_x0001__x0001__x0001__x0001__x0001__x0001__x0001__x0001__x0001__x0001__x0001__x0001__x0001__x0001__x0010_@_x0001__x0001__x0001__x0001__x0001__x0001_ð?_x0001__x0001__x0001__x0001__x0001__x0001__x0010_@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0014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0014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ð?_x0001__x0001__x0001__x0001__x0001__x0002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0001__x0001_@_x0001__x0001__x0001__x0001__x0001__x0001__x0014_@_x0001__x0001__x0001__x0001__x0001__x0001_ð?_x0001__x0001__x0001__x0001__x0001__x0001__x0010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0014_@_x0001__x0001__x0001__x0001__x0001__x0001_ð?_x0001__x0001__x0001__x0001__x0001__x0001__x0010_@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0002__x0001__x0001__x0010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0018_@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0014_@_x0001__x0001__x0001__x0001__x0001__x0001_ð?_x0001__x0002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0002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0014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0014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0002_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_x0001_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_x0014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0010_@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_x0008_@_x0001__x0001__x0001__x0001__x0001__x0002__x0001__x0001_ð?_x0001__x0001__x0001__x0001__x0001__x0001__x0001_@_x0001__x0001__x0001__x0001__x0001__x0001__x0018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0018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0018_@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0010_@_x0001__x0002_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0014_@_x0001__x0002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 @_x0001__x0001__x0001__x0001__x0001__x0001__x0008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ð?_x0001__x0001__x0001__x0001__x0001__x0001__x0001__x0001__x0001__x0001__x0001__x0001__x0001__x0001__x0018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0014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0008_@_x0001__x0001__x0001__x0001__x0001__x0001__x0014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0002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0014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0008_@_x0001__x0002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0018_@_x0001__x0001__x0001__x0001__x0001__x0001__x0001_@_x0001__x0001__x0001__x0001__x0001__x0001__x0014_@_x0001__x0001__x0001__x0001__x0001__x0001__x0010_@_x0001__x0001__x0001__x0001__x0001__x0002__x0001__x0001__x0001__x0001__x0001__x0001__x0001__x0001__x0001__x0001__x0014_@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0018_@_x0001__x0001__x0001__x0001__x0001__x0001__x0008_@_x0001__x0001__x0001__x0001__x0001__x0001__x0010_@_x0001__x0001__x0001__x0001__x0001__x0001_ð?_x0001__x0001__x0001__x0001__x0001__x0001__x0014_@_x0001__x0001__x0001__x0001__x0001__x0002__x0001__x0001__x0014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</t>
  </si>
  <si>
    <t>23f23ffa58d23bf1226aabf636931e1d_x0001__x0002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_x0001__x0001__x0001__x0002_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0010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0010_@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0014_@_x0001__x0001__x0001__x0001__x0001__x0001__x0008_@_x0001__x0001__x0001__x0001__x0001__x0001__x0008_@_x0001__x0001__x0001__x0001__x0001__x0001__x0001_@_x0001__x0002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0014_@_x0001__x0001__x0001__x0001__x0001__x0001__x0010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001C_@_x0001__x0001__x0001__x0001__x0001__x0001_ð?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0001_@_x0001__x0001__x0001__x0001__x0001__x0001__x0008_@_x0001__x0001__x0001__x0001__x0001__x0001__x0001__x0001__x0001__x0001__x0001__x0001__x0001__x0002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0002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0010_@_x0001__x0001__x0001__x0001__x0001__x0001__x0008_@_x0001__x0001__x0001__x0001__x0001__x0001_ð?_x0001__x0002__x0001__x0001__x0001__x0001__x0001__x0001__x0010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0002__x0001__x0001__x0008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0014_@_x0001__x0001__x0001__x0001__x0001__x0001__x0010_@_x0001__x0001__x0001__x0001__x0001__x0001__x0001__x0001__x0001__x0001__x0001__x0001__x0001__x0001__x0018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0002__x0001__x0001_ð?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0008_@_x0001__x0002__x0001__x0001__x0001__x0001__x0001__x0001__x0014_@_x0001__x0001__x0001__x0001__x0001__x0001__x0001__x0001__x0001__x0001__x0001__x0001__x0001__x0001__x0014_@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_x0018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C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C_@_x0001__x0001__x0001__x0001__x0001__x0001_ð?_x0001__x0001__x0001__x0001__x0001__x0001__x0001_@_x0001__x0001__x0001__x0001__x0001__x0001__x0001_@_x0001__x0002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0001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0014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0018_@_x0001__x0001__x0001__x0001__x0001__x0001__x0001__x0001__x0001__x0001__x0001__x0001__x0001__x0001__x0001_@_x0001__x0002_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_x0008_@_x0001__x0002__x0001__x0001__x0001__x0001__x0001__x0001__x0001_@_x0001__x0001__x0001__x0001__x0001__x0001__x0010_@_x0001__x0001__x0001__x0001__x0001__x0001_ð?_x0001__x0001__x0001__x0001__x0001__x0001__x0001_@_x0001__x0001__x0001__x0001__x0001__x0001__x0014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001C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0002__x0001__x0001__x0001_@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0018_@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_x0014_@_x0001__x0001__x0001__x0001__x0001__x0001__x0001_@_x0001__x0001__x0001__x0001__x0001__x0001__x0001_@_x0001__x0001__x0001__x0001__x0001__x0001__x0001__x0001__x0001__x0001__x0001__x0001__x0001__x0002__x0001__x0001__x0001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_x0018_@_x0001__x0002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0002_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_x0018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0008_@_x0001__x0001__x0001__x0001__x0001__x0001__x0018_@_x0001__x0001__x0001__x0001__x0001__x0001__x0001__x0001__x0001__x0001__x0001__x0001__x0001__x0001__x0001__x0001_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ð?_x0001__x0001__x0001__x0001__x0001__x0001_ð?_x0001__x0001__x0001__x0001__x0001__x0002__x0001__x0001__x0001_@_x0001__x0001__x0001__x0001__x0001__x0001__x0010_@_x0001__x0001__x0001__x0001__x0001__x0001__x0008_@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001C_@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0002__x0001__x0001__x0001__x0001__x0001__x0001__x0010_@_x0001__x0001__x0001__x0001__x0001__x0001__x0010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0018_@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0014_@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0010_@_x0001__x0001__x0001__x0001__x0001__x0001__x0018_@_x0001__x0001__x0001__x0001__x0001__x0001__x0010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0018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_x0008_@_x0001__x0001__x0001__x0001__x0001__x0001__x0010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_x0001__x0001__x0002__x0001__x0001__x0001__x0001__x0001__x0001__x0001_@_x0001__x0001__x0001__x0001__x0001__x0001_ð?_x0001__x0001__x0001__x0001__x0001__x0001__x0001_@_x0001__x0001__x0001__x0001__x0001__x0001__x0010_@_x0001__x0001__x0001__x0001__x0001__x0001__x0014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0014_@_x0001__x0001__x0001__x0001__x0001__x0001__x0010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0014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0002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C_@_x0001__x0001__x0001__x0001__x0001__x0001_ð?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0002__x0001__x0001__x0010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0002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_x001C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0002_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0002__x0001__x0001__x0001__x0001__x0001__x0001__x0001_@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_x0014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0018_@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0008_@_x0001__x0001__x0001__x0001__x0001__x0002__x0001__x0001_ð?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_x0010_@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0018_@_x0001__x0001__x0001__x0001__x0001__x0001__x0008_@_x0001__x0002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0002__x0001__x0001_ð?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0018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0002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ð?_x0001__x0001__x0001__x0001__x0001__x0001__x0010_@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0010_@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0018_@_x0001__x0001__x0001__x0001__x0001__x0001__x0014_@_x0001__x0001__x0001__x0001__x0001__x0001__x0010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0014_@_x0001__x0001__x0001__x0001__x0001__x0001__x0008_@_x0001__x0001__x0001__x0001__x0001__x0001_ð?_x0001__x0002_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0018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0002__x0001__x0001__x0001_@_x0001__x0001__x0001__x0001__x0001__x0001__x0010_@_x0001__x0001__x0001__x0001__x0001__x0001__x0001_@_x0001__x0001__x0001__x0001__x0001__x0001__x0001__x0001__x0001__x0001__x0001__x0001__x0001__x0001__x0001_@_x0001__x0001__x0001__x0001__x0001__x0001__x001C_@_x0001__x0001__x0001__x0001__x0001__x0001__x0001_@_x0001__x0001__x0001__x0001__x0001__x0001__x0001_@_x0001__x0001__x0001__x0001__x0001__x0001__x0010_@_x0001__x0001__x0001__x0001__x0001__x0001__x0014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0002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0014_@_x0001__x0001__x0001__x0001__x0001__x0001__x0008_@_x0001__x0001__x0001__x0001__x0001__x0001__x0010_@_x0001__x0001__x0001__x0001__x0001__x0001__x0010_@_x0001__x0001__x0001__x0001__x0001__x0001__x0010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@_x0001__x0002_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0010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0010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0014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0002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0010_@_x0001__x0001__x0001__x0001__x0001__x0001__x0001__x0001__x0001__x0001__x0001__x0001__x0001__x0001__x0008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0018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0014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ð?_x0001__x0002__x0001__x0001__x0001__x0001__x0001__x0001__x0014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0014_@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0002_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0002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_x0001_@_x0001__x0002__x0001__x0001__x0001__x0001__x0001__x0001__x0018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0008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0014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ð?_x0001__x0002_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0002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_x0018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0002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0014_@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0010_@_x0001__x0002_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0002__x0001__x0001__x0001_@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0014_@_x0001__x0001__x0001__x0001__x0001__x0001__x0001_@_x0001__x0001__x0001__x0001__x0001__x0001_ð?_x0001__x0001__x0001__x0001__x0001__x0001__x0008_@_x0001__x0002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0014_@_x0001__x0001__x0001__x0001__x0001__x0001__x0018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0010_@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ð?_x0001__x0001__x0001__x0001__x0001__x0001__x0014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0002__x0001__x0001__x0010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0014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0002__x0001__x0001__x0010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_x0008_@_x0001__x0001__x0001__x0001__x0001__x0001__x0001_@_x0001__x0001__x0001__x0001__x0001__x0001__x0010_@_x0001__x0001__x0001__x0001__x0001__x0001__x0001_@_x0001__x0001__x0001__x0001__x0001__x0001__x0018_@_x0001__x0001__x0001__x0001__x0001__x0001__x0018_@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0014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C_@_x0001__x0001__x0001__x0001__x0001__x0001__x0001_@_x0001__x0001__x0001__x0001__x0001__x0001__x0001_@_x0001__x0001__x0001__x0001__x0001__x0001__x0001__x0001__x0001__x0001__x0001__x0001__x0001__x0001__x0001_@_x0001__x0001__x0001__x0001__x0001__x0002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0008_@_x0001__x0002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0002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0018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0010_@_x0001__x0001__x0001__x0001__x0001__x0001__x0010_@_x0001__x0001__x0001__x0001__x0001__x0001_ð?_x0001__x0001__x0001__x0001__x0001__x0001__x0018_@_x0001__x0001__x0001__x0001__x0001__x0001__x0014_@_x0001__x0001__x0001__x0001__x0001__x0001__x0001__x0001__x0001__x0001__x0001__x0001__x0001__x0002__x0001__x0001__x0008_@_x0001__x0001__x0001__x0001__x0001__x0001_ð?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0002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_x0001_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0014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0002__x0001__x0001__x0010_@_x0001__x0001__x0001__x0001__x0001__x0001__x0018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0002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ð?_x0001__x0001__x0001__x0001__x0001__x0001__x0010_@_x0001__x0001__x0001__x0001__x0001__x0001_ð?_x0001__x0001__x0001__x0001__x0001__x0002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0002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0010_@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0014_@_x0001__x0001__x0001__x0001__x0001__x0002__x0001__x0001_ð?_x0001__x0001__x0001__x0001__x0001__x0001_ð?_x0001__x0001__x0001__x0001__x0001__x0001__x0014_@_x0001__x0001__x0001__x0001__x0001__x0001__x0008_@_x0001__x0001__x0001__x0001__x0001__x0001_ð?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0008_@_x0001__x0002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C_@_x0001__x0001__x0001__x0001__x0001__x0001__x0001_@_x0001__x0002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0002__x0001__x0001_ð?_x0001__x0001__x0001__x0001__x0001__x0001__x0001__x0001__x0001__x0001__x0001__x0001__x0001__x0001__x0001_@_x0001__x0001__x0001__x0001__x0001__x0001__x0001_@_x0001__x0001__x0001__x0001__x0001__x0001__x0018_@_x0001__x0001__x0001__x0001__x0001__x0001__x0014_@_x0001__x0001__x0001__x0001__x0001__x0001__x0001__x0001__x0001__x0001__x0001__x0001__x0001__x0001__x0008_@_x0001__x0001__x0001__x0001__x0001__x0001__x0001_@_x0001__x0001__x0001__x0001__x0001__x0001__x0008_@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0008_@</t>
  </si>
  <si>
    <t>95aa57db62edabfe8797c554519e47bc_x0001__x0002_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0018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0014_@_x0001__x0001__x0001__x0001__x0001__x0001__x0014_@_x0001__x0001__x0001__x0001__x0001__x0001__x0010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0010_@_x0001__x0001__x0001__x0001__x0001__x0001_ð?_x0001__x0001__x0001__x0001__x0001__x0001__x0008_@_x0001__x0001__x0001__x0001__x0001__x0001__x0001_@_x0001__x0001__x0001__x0001__x0001__x0002__x0001__x0001_ð?_x0001__x0001__x0001__x0001__x0001__x0001__x0018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0018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0010_@_x0001__x0002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0014_@_x0001__x0001__x0001__x0001__x0001__x0001__x0008_@_x0001__x0001__x0001__x0001__x0001__x0001__x0001__x0001__x0001__x0001__x0001__x0001__x0001__x0001__x001C_@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0002__x0001__x0001__x0001_@_x0001__x0001__x0001__x0001__x0001__x0001__x0001_@_x0001__x0001__x0001__x0001__x0001__x0001__x0010_@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0014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0014_@_x0001__x0001__x0001__x0001__x0001__x0001__x0010_@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0002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0014_@_x0001__x0001__x0001__x0001__x0001__x0001__x0014_@_x0001__x0001__x0001__x0001__x0001__x0001__x0010_@_x0001__x0001__x0001__x0001__x0001__x0001__x0001_@_x0001__x0001__x0001__x0001__x0001__x0001_ð?_x0001__x0001__x0001__x0001__x0001__x0001__x0010_@_x0001__x0001__x0001__x0001__x0001__x0001__x0008_@_x0001__x0001__x0001__x0001__x0001__x0001__x0010_@_x0001__x0001__x0001__x0001__x0001__x0001__x0001_@_x0001__x0001__x0001__x0001__x0001__x0001__x0018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_x0018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 @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0002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ð?_x0001__x0001__x0001__x0001__x0001__x0001__x0014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0014_@_x0001__x0001__x0001__x0001__x0001__x0001__x0001__x0001__x0001__x0001__x0001__x0001__x0001__x0001__x0008_@_x0001__x0001__x0001__x0001__x0001__x0001_ð?_x0001__x0001__x0001__x0001__x0001__x0001__x0014_@_x0001__x0001__x0001__x0001__x0001__x0001__x0008_@_x0001__x0001__x0001__x0001__x0001__x0001__x0008_@_x0001__x0002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0018_@_x0001__x0001__x0001__x0001__x0001__x0001__x0001_@_x0001__x0001__x0001__x0001__x0001__x0001__x0001__x0001__x0001__x0002__x0001__x0001__x0001__x0001__x0001__x0001__x0008_@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0014_@_x0001__x0001__x0001__x0001__x0001__x0001__x0001__x0001__x0001__x0001__x0001__x0001__x0001__x0001__x0008_@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0010_@_x0001__x0001__x0001__x0001__x0001__x0002__x0001__x0001__x0001_@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0010_@_x0001__x0001__x0001__x0001__x0001__x0001__x0001_@_x0001__x0001__x0001__x0001__x0001__x0001__x0010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0008_@_x0001__x0002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0002__x0001__x0001_ð?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_x0014_@_x0001__x0001__x0001__x0001__x0001__x0001__x0008_@_x0001__x0001__x0001__x0001__x0001__x0001__x0001_@_x0001__x0001__x0001__x0001__x0001__x0001__x0018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_x0001__x0001__x0001__x0001__x0001__x0001__x0001__x0001__x0014_@_x0001__x0001__x0001__x0001__x0001__x0001__x0001_@_x0001__x0001__x0001__x0001__x0001__x0001__x001C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_x0008_@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0010_@_x0001__x0001__x0001__x0001__x0001__x0001__x0018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0010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_x0008_@_x0001__x0001__x0001__x0001__x0001__x0001__x001C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0018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_x0001__x0001__x0002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0014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0001__x0001__x0001__x0001__x0001__x0001__x0001__x0002__x0001__x0001_ð?_x0001__x0001__x0001__x0001__x0001__x0001__x0008_@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0014_@_x0001__x0001__x0001__x0001__x0001__x0001__x0008_@_x0001__x0001__x0001__x0001__x0001__x0002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0010_@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0002__x0001__x0001__x0008_@_x0001__x0001__x0001__x0001__x0001__x0001__x0010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_x0010_@_x0001__x0001__x0001__x0001__x0001__x0001__x0014_@_x0001__x0001__x0001__x0001__x0001__x0001_ð?_x0001__x0001__x0001__x0001__x0001__x0001__x0001_@_x0001__x0001__x0001__x0001__x0001__x0001__x0008_@_x0001__x0001__x0001__x0001__x0001__x0001__x0010_@_x0001__x0001__x0001__x0001__x0001__x0001__x0014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0008_@_x0001__x0001__x0001__x0001__x0001__x0001__x0008_@_x0001__x0001__x0001__x0001__x0001__x0001__x0010_@_x0001__x0001__x0001__x0001__x0001__x0001__x0014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0002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0002__x0001__x0001__x0001__x0001__x0001__x0001__x0001__x0001__x0001__x0001__x0001__x0001__x0001__x0001__x0014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0018_@_x0001__x0001__x0001__x0001__x0001__x0001_ð?_x0001__x0001__x0001__x0001__x0001__x0001__x0008_@_x0001__x0001__x0001__x0001__x0001__x0001__x0001_@_x0001__x0001__x0001__x0001__x0001__x0001_ð?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0002__x0001__x0001__x0001__x0001__x0001__x0001__x0001__x0001__x0001__x0001__x0010_@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0014_@_x0001__x0001__x0001__x0001__x0001__x0001__x0001__x0001_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0002__x0001__x0001__x0008_@_x0001__x0001__x0001__x0001__x0001__x0001__x0018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0010_@_x0001__x0001__x0001__x0001__x0001__x0001__x0010_@_x0001__x0001__x0001__x0001__x0001__x0001__x0010_@_x0001__x0001__x0001__x0001__x0001__x0001__x0001__x0001__x0001__x0001__x0001__x0001__x0001__x0001__x0001_@_x0001__x0001__x0001__x0001__x0001__x0001__x0014_@_x0001__x0001__x0001__x0001__x0001__x0001__x0001_@_x0001__x0001__x0001__x0001__x0001__x0001__x0008_@_x0001__x0001__x0001__x0001__x0001__x0001__x0001__x0001__x0001__x0002_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_x0010_@_x0001__x0001__x0001__x0001__x0001__x0001__x0010_@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0002__x0001__x0001__x0010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0018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0014_@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C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0002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_x0014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_x0010_@_x0001__x0001__x0001__x0001__x0001__x0001_ð?_x0001__x0001__x0001__x0001__x0001__x0001__x0010_@_x0001__x0001__x0001__x0001__x0001__x0001__x0010_@_x0001__x0001__x0001__x0001__x0001__x0001__x0014_@_x0001__x0001__x0001__x0001__x0001__x0001__x0001_@_x0001__x0001__x0001__x0001__x0001__x0001__x0010_@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0014_@_x0001__x0001__x0001__x0001__x0001__x0001__x0001_@_x0001__x0002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0002_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_x0008_@_x0001__x0001__x0001__x0001__x0001__x0001__x0008_@_x0001__x0001__x0001__x0001__x0001__x0001__x0010_@_x0001__x0001__x0001__x0001__x0001__x0001__x0001_@_x0001__x0001__x0001__x0001__x0001__x0001__x0001_@_x0001__x0001__x0001__x0001__x0001__x0001__x0001__x0001__x0001__x0001__x0001__x0001__x0001__x0002__x0001__x0001__x0001_@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_x0010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0018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0014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0002_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0008_@_x0001__x0001__x0001__x0001__x0001__x0001__x0010_@_x0001__x0001__x0001__x0001__x0001__x0001__x0018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001C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0002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0018_@_x0001__x0001__x0001__x0001__x0001__x0001__x0008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0014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0002__x0001__x0001_ð?_x0001__x0001__x0001__x0001__x0001__x0001__x0001__x0001__x0001__x0001__x0001__x0001__x0001__x0001__x0001_@_x0001__x0001__x0001__x0001__x0001__x0001__x0001__x0001__x0001__x0001__x0001__x0001__x0001__x0001__x0014_@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_x0018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0014_@_x0001__x0001__x0001__x0001__x0001__x0001__x0001__x0001__x0001__x0001__x0001__x0001__x0001__x0001__x0001__x0001__x0001__x0002__x0001__x0001__x0001__x0001__x0001__x0001__x0001_@_x0001__x0001__x0001__x0001__x0001__x0001__x0010_@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0010_@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0002__x0001__x0001_ð?_x0001__x0001__x0001__x0001__x0001__x0001__x0001__x0001__x0001__x0001__x0001__x0001__x0001__x0001__x0001_@_x0001__x0001__x0001__x0001__x0001__x0001__x0014_@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_x0014_@_x0001__x0001__x0001__x0001__x0001__x0001_ð?_x0001__x0001__x0001__x0001__x0001__x0001__x0018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0002__x0001__x0001__x0010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0008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_x0001_@_x0001__x0002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0014_@_x0001__x0001__x0001__x0001__x0001__x0001__x0001_@_x0001__x0001__x0001__x0001__x0001__x0001__x0010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0018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0008_@_x0001__x0001__x0001__x0001__x0001__x0001__x0008_@_x0001__x0001__x0001__x0001_9:99ð?999999_x0008_@999999ð?9999999@_x0001__x0016_99_x0002__x0016_99_x0003__x0016_99_x0004__x0016_99_x0005__x0016_99_x0006__x0016_99_x0007__x0016_99_x0008__x0016_99	_x0016_99:_x0016_99_x000B__x0016_99_x000C__x0016_99_x000D__x0016_99_x000E__x0016_99_x000F__x0016_99_x0010__x0016_99_x0011__x0016_99_x0012__x0016_99_x0013__x0016_99_x0014__x0016_99_x0015__x0016_99_x0016__x0016_99_x0017__x0016_99_x0018__x0016_99_x0019__x0016_99_x001A__x0016_99_x001B__x0016_99_x001C__x0016_99_x001D__x0016_99_x001E__x0016_99_x001F__x0016_99 _x0016_99!_x0016_99"_x0016_99#_x0016_99$_x0016_99%_x0016_99&amp;_x0016_99'_x0016_99(_x0016_99)_x0016_99*_x0016_99+_x0016_99,_x0016_99-_x0016_99._x0016_99/_x0016_990_x0016_991_x0016_992_x0016_993_x0016_994_x0016_995_x0016_996_x0016_997_x0016_998_x0016_99_x0001__x0002_9_x0016__x0001__x0001_:_x0016__x0001__x0001_;_x0016__x0001__x0001_&lt;_x0016__x0001__x0001_=_x0016__x0001__x0001_&gt;_x0016__x0001__x0001_?_x0016__x0001__x0001_@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W_x0016__x0001__x0001_X_x0016__x0001__x0001_Y_x0016__x0001__x0001_Z_x0016__x0001__x0001_[_x0016__x0001__x0001_\_x0016__x0001__x0001_]_x0016__x0001__x0001_^_x0016__x0001__x0001___x0016__x0001__x0001_`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w_x0016__x0001__x0001__x0001__x0002_x_x0016__x0001__x0001_y_x0016__x0001__x0001_z_x0016__x0001__x0001_{_x0016__x0001__x0001_|_x0016__x0001__x0001_}_x0016__x0001__x0001_~_x0016__x0001__x0001__x0016__x0001__x0001__x0016__x0001__x0001__x0016__x0001__x0001__x0016__x0001__x0001__x0016__x0001__x0001__x0016__x0001__x0001__x0016__x0001__x0001__x0016__x0001__x0001__x0016__x0001__x0001__x0016__x0001__x0001__x0016__x0001__x0001__x0016__x0001__x0001__x0016__x0001__x0001__x0016__x0001__x0001__x0016__x0001__x0001__x0016__x0001__x0001__x0016__x0001__x0001__x0016__x0001__x0001__x0016__x0001__x0001__x0016__x0001__x0001__x0016__x0001__x0001__x0016__x0001__x0001__x0016__x0001__x0001__x0016__x0001__x0001__x0016__x0001__x0001__x0016__x0001__x0001__x0016__x0001__x0001__x0016__x0001__x0001__x0016__x0001__x0001__x0016__x0001__x0001__x0016__x0001__x0001__x0016__x0001__x0001__x0016__x0001__x0001_ _x0016__x0001__x0001_¡_x0016__x0001__x0001_¢_x0016__x0001__x0001_£_x0016__x0001__x0001_¤_x0016__x0001__x0001_¥_x0016__x0001__x0001_¦_x0016__x0001__x0001_§_x0016__x0001__x0001_¨_x0016__x0001__x0001_©_x0016__x0001__x0001_ª_x0016__x0001__x0001_«_x0016__x0001__x0001_¬_x0016__x0001__x0001_­_x0016__x0001__x0001_®_x0016__x0001__x0001_¯_x0016__x0001__x0001_°_x0016__x0001__x0001_±_x0016__x0001__x0001_²_x0016__x0001__x0001_³_x0016__x0001__x0001_´_x0016__x0001__x0001_µ_x0016__x0001__x0001_¶_x0016__x0001__x0001__x0001__x0002_·_x0016__x0001__x0001_¸_x0016__x0001__x0001_¹_x0016__x0001__x0001_º_x0016__x0001__x0001_»_x0016__x0001__x0001_¼_x0016__x0001__x0001_½_x0016__x0001__x0001_¾_x0016__x0001__x0001_¿_x0016__x0001__x0001_À_x0016__x0001__x0001_Á_x0016__x0001__x0001_Â_x0016__x0001__x0001_Ã_x0016__x0001__x0001_Ä_x0016__x0001__x0001_Å_x0016__x0001__x0001_Æ_x0016__x0001__x0001_Ç_x0016__x0001__x0001_È_x0016__x0001__x0001_É_x0016__x0001__x0001_Ê_x0016__x0001__x0001_Ë_x0016__x0001__x0001_Ì_x0016__x0001__x0001_Í_x0016__x0001__x0001_Î_x0016__x0001__x0001_Ï_x0016__x0001__x0001_Ð_x0016__x0001__x0001_Ñ_x0016__x0001__x0001_Ò_x0016__x0001__x0001_Ó_x0016__x0001__x0001_Ô_x0016__x0001__x0001_Õ_x0016__x0001__x0001_Ö_x0016__x0001__x0001_×_x0016__x0001__x0001_Ø_x0016__x0001__x0001_Ù_x0016__x0001__x0001_Ú_x0016__x0001__x0001_Û_x0016__x0001__x0001_Ü_x0016__x0001__x0001_Ý_x0016__x0001__x0001_Þ_x0016__x0001__x0001_ß_x0016__x0001__x0001_à_x0016__x0001__x0001_á_x0016__x0001__x0001_â_x0016__x0001__x0001_ã_x0016__x0001__x0001_ä_x0016__x0001__x0001_å_x0016__x0001__x0001_æ_x0016__x0001__x0001_ç_x0016__x0001__x0001_è_x0016__x0001__x0001_é_x0016__x0001__x0001_ê_x0016__x0001__x0001_ë_x0016__x0001__x0001_ì_x0016__x0001__x0001_í_x0016__x0001__x0001_î_x0016__x0001__x0001_ï_x0016__x0001__x0001_ð_x0016__x0001__x0001_ñ_x0016__x0001__x0001_ò_x0016__x0001__x0001_ó_x0016__x0001__x0001_ô_x0016__x0001__x0001_õ_x0016__x0001__x0001_56ö_x0016_55÷_x0016_55ø_x0016_55ù_x0016_55ú_x0016_55û_x0016_55ü_x0016_55ý_x0016_55þ_x0016_55ÿ_x0016_555_x0017_55_x0001__x0017_55_x0002__x0017_55_x0003__x0017_55_x0004__x0017_55_x0005__x0017_55_x0006__x0017_55_x0007__x0017_55_x0008__x0017_55	_x0017_556_x0017_55_x000B__x0017_55_x000C__x0017_55_x000D__x0017_55_x000E__x0017_55_x000F__x0017_55_x0010__x0017_55_x0011__x0017_55_x0012__x0017_55_x0013__x0017_55_x0014__x0017_55_x0015__x0017_55_x0016__x0017_55_x0017__x0017_55_x0018__x0017_55_x0019__x0017_55_x001A__x0017_55_x001B__x0017_55_x001C__x0017_55_x001D__x0017_55_x001E__x0017_55_x001F__x0017_55 _x0017_55!_x0017_55"_x0017_55#_x0017_55$_x0017_55%_x0017_55&amp;_x0017_55'_x0017_55(_x0017_55)_x0017_55*_x0017_55+_x0017_55,_x0017_55-_x0017_55._x0017_55/_x0017_550_x0017_551_x0017_552_x0017_553_x0017_554_x0017_55_x0001__x0002_5_x0017__x0001__x0001_6_x0017__x0001__x0001_7_x0017__x0001__x0001_8_x0017__x0001__x0001_9_x0017__x0001__x0001_:_x0017__x0001__x0001_;_x0017__x0001__x0001_&lt;_x0017__x0001__x0001_=_x0017__x0001__x0001_&gt;_x0017__x0001__x0001_?_x0017__x0001__x0001_@_x0017__x0001__x0001_A_x0017__x0001__x0001_B_x0017__x0001__x0001_C_x0017__x0001__x0001_D_x0017__x0001__x0001_E_x0017__x0001__x0001_F_x0017__x0001__x0001_G_x0017__x0001__x0001_H_x0017__x0001__x0001_I_x0017__x0001__x0001_J_x0017__x0001__x0001_K_x0017__x0001__x0001_L_x0017__x0001__x0001_M_x0017__x0001__x0001_N_x0017__x0001__x0001_O_x0017__x0001__x0001_P_x0017__x0001__x0001_Q_x0017__x0001__x0001_R_x0017__x0001__x0001_S_x0017__x0001__x0001_T_x0017__x0001__x0001_U_x0017__x0001__x0001_V_x0017__x0001__x0001_W_x0017__x0001__x0001_X_x0017__x0001__x0001_Y_x0017__x0001__x0001_Z_x0017__x0001__x0001_[_x0017__x0001__x0001_\_x0017__x0001__x0001_]_x0017__x0001__x0001_^_x0017__x0001__x0001___x0017__x0001__x0001_`_x0017__x0001__x0001_a_x0017__x0001__x0001_b_x0017__x0001__x0001_c_x0017__x0001__x0001_d_x0017__x0001__x0001_e_x0017__x0001__x0001_f_x0017__x0001__x0001_g_x0017__x0001__x0001_h_x0017__x0001__x0001_i_x0017__x0001__x0001_j_x0017__x0001__x0001_k_x0017__x0001__x0001_l_x0017__x0001__x0001_m_x0017__x0001__x0001_n_x0017__x0001__x0001_o_x0017__x0001__x0001_p_x0017__x0001__x0001_q_x0017__x0001__x0001_r_x0017__x0001__x0001_s_x0017__x0001__x0001__x0001__x0002_t_x0017__x0001__x0001_u_x0017__x0001__x0001_v_x0017__x0001__x0001_w_x0017__x0001__x0001_x_x0017__x0001__x0001_y_x0017__x0001__x0001_z_x0017__x0001__x0001_{_x0017__x0001__x0001_|_x0017__x0001__x0001_}_x0017__x0001__x0001_~_x0017__x0001__x0001__x0017__x0001__x0001__x0017__x0001__x0001__x0017__x0001__x0001__x0017__x0001__x0001__x0017__x0001__x0001__x0017__x0001__x0001__x0017__x0001__x0001__x0017__x0001__x0001__x0017__x0001__x0001__x0017__x0001__x0001__x0017__x0001__x0001__x0017__x0001__x0001__x0017__x0001__x0001__x0017__x0001__x0001__x0017__x0001__x0001__x0017__x0001__x0001__x0017__x0001__x0001__x0017__x0001__x0001__x0017__x0001__x0001__x0017__x0001__x0001__x0017__x0001__x0001__x0017__x0001__x0001__x0017__x0001__x0001__x0017__x0001__x0001__x0017__x0001__x0001__x0017__x0001__x0001__x0017__x0001__x0001__x0017__x0001__x0001__x0017__x0001__x0001__x0017__x0001__x0001__x0017__x0001__x0001__x0017__x0001__x0001__x0017__x0001__x0001_ _x0017__x0001__x0001_¡_x0017__x0001__x0001_¢_x0017__x0001__x0001_£_x0017__x0001__x0001_¤_x0017__x0001__x0001_¥_x0017__x0001__x0001_¦_x0017__x0001__x0001_§_x0017__x0001__x0001_¨_x0017__x0001__x0001_©_x0017__x0001__x0001_ª_x0017__x0001__x0001_«_x0017__x0001__x0001_¬_x0017__x0001__x0001_­_x0017__x0001__x0001_®_x0017__x0001__x0001_¯_x0017__x0001__x0001_°_x0017__x0001__x0001_±_x0017__x0001__x0001_²_x0017__x0001__x0001__x0001__x0002_³_x0017__x0001__x0001_´_x0017__x0001__x0001_µ_x0017__x0001__x0001_¶_x0017__x0001__x0001_·_x0017__x0001__x0001_¸_x0017__x0001__x0001_¹_x0017__x0001__x0001_º_x0017__x0001__x0001_»_x0017__x0001__x0001_¼_x0017__x0001__x0001_½_x0017__x0001__x0001_¾_x0017__x0001__x0001_¿_x0017__x0001__x0001_À_x0017__x0001__x0001_Á_x0017__x0001__x0001_Â_x0017__x0001__x0001_Ã_x0017__x0001__x0001_Ä_x0017__x0001__x0001_Å_x0017__x0001__x0001_Æ_x0017__x0001__x0001_Ç_x0017__x0001__x0001_È_x0017__x0001__x0001_É_x0017__x0001__x0001_Ê_x0017__x0001__x0001_Ë_x0017__x0001__x0001_Ì_x0017__x0001__x0001_Í_x0017__x0001__x0001_Î_x0017__x0001__x0001_Ï_x0017__x0001__x0001_Ð_x0017__x0001__x0001_Ñ_x0017__x0001__x0001_Ò_x0017__x0001__x0001_Ó_x0017__x0001__x0001_Ô_x0017__x0001__x0001_Õ_x0017__x0001__x0001_Ö_x0017__x0001__x0001_×_x0017__x0001__x0001_Ø_x0017__x0001__x0001_Ù_x0017__x0001__x0001_Ú_x0017__x0001__x0001_Û_x0017__x0001__x0001_Ü_x0017__x0001__x0001_Ý_x0017__x0001__x0001_Þ_x0017__x0001__x0001_ß_x0017__x0001__x0001_à_x0017__x0001__x0001_á_x0017__x0001__x0001_â_x0017__x0001__x0001_ã_x0017__x0001__x0001_ä_x0017__x0001__x0001_å_x0017__x0001__x0001_æ_x0017__x0001__x0001_ç_x0017__x0001__x0001_è_x0017__x0001__x0001_é_x0017__x0001__x0001_ê_x0017__x0001__x0001_ë_x0017__x0001__x0001_ì_x0017__x0001__x0001_í_x0017__x0001__x0001_î_x0017__x0001__x0001_ï_x0017__x0001__x0001_ð_x0017__x0001__x0001_ñ_x0017__x0001__x0001_12ò_x0017_11ó_x0017_11ô_x0017_11õ_x0017_11ö_x0017_11÷_x0017_11ø_x0017_11ù_x0017_11ú_x0017_11û_x0017_11ü_x0017_11ý_x0017_11þ_x0017_11ÿ_x0017_111_x0018_11_x0001__x0018_11_x0002__x0018_11_x0003__x0018_11_x0004__x0018_11_x0005__x0018_11_x0006__x0018_11_x0007__x0018_11_x0008__x0018_11	_x0018_112_x0018_11_x000B__x0018_11_x000C__x0018_11_x000D__x0018_11_x000E__x0018_11_x000F__x0018_11_x0010__x0018_11_x0011__x0018_11_x0012__x0018_11_x0013__x0018_11_x0014__x0018_11_x0015__x0018_11_x0016__x0018_11_x0017__x0018_11_x0018__x0018_11_x0019__x0018_11_x001A__x0018_11_x001B__x0018_11_x001C__x0018_11_x001D__x0018_11_x001E__x0018_11_x001F__x0018_11 _x0018_11!_x0018_11"_x0018_11#_x0018_11$_x0018_11%_x0018_11&amp;_x0018_11'_x0018_11(_x0018_11)_x0018_11*_x0018_11+_x0018_11,_x0018_11-_x0018_11._x0018_11/_x0018_110_x0018_11_x0001__x0002_1_x0018__x0001__x0001_2_x0018__x0001__x0001_3_x0018__x0001__x0001_4_x0018__x0001__x0001_5_x0018__x0001__x0001_6_x0018__x0001__x0001_7_x0018__x0001__x0001_8_x0018__x0001__x0001_9_x0018__x0001__x0001_:_x0018__x0001__x0001_;_x0018__x0001__x0001_&lt;_x0018__x0001__x0001_=_x0018__x0001__x0001_&gt;_x0018__x0001__x0001_?_x0018__x0001__x0001_@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P_x0018__x0001__x0001_Q_x0018__x0001__x0001_R_x0018__x0001__x0001_S_x0018__x0001__x0001_T_x0018__x0001__x0001_U_x0018__x0001__x0001_V_x0018__x0001__x0001_W_x0018__x0001__x0001_X_x0018__x0001__x0001_Y_x0018__x0001__x0001_Z_x0018__x0001__x0001_[_x0018__x0001__x0001_\_x0018__x0001__x0001_]_x0018__x0001__x0001_^_x0018__x0001__x0001___x0018__x0001__x0001_`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_x0001__x0002_p_x0018__x0001__x0001_q_x0018__x0001__x0001_r_x0018__x0001__x0001_s_x0018__x0001__x0001_t_x0018__x0001__x0001_u_x0018__x0001__x0001_v_x0018__x0001__x0001_w_x0018__x0001__x0001_x_x0018__x0001__x0001_y_x0018__x0001__x0001_z_x0018__x0001__x0001_{_x0018__x0001__x0001_|_x0018__x0001__x0001_}_x0018__x0001__x0001_~_x0018__x0001__x0001__x0018__x0001__x0001__x0018__x0001__x0001__x0018__x0001__x0001__x0018__x0001__x0001__x0018__x0001__x0001__x0018__x0001__x0001__x0018__x0001__x0001__x0018__x0001__x0001__x0018__x0001__x0001__x0018__x0001__x0001__x0018__x0001__x0001__x0018__x0001__x0001__x0018__x0001__x0001__x0018__x0001__x0001__x0018__x0001__x0001__x0018__x0001__x0001__x0018__x0001__x0001__x0018__x0001__x0001__x0018__x0001__x0001__x0018__x0001__x0001__x0018__x0001__x0001__x0018__x0001__x0001__x0018__x0001__x0001__x0018__x0001__x0001__x0018__x0001__x0001__x0018__x0001__x0001__x0018__x0001__x0001__x0018__x0001__x0001__x0018__x0001__x0001__x0018__x0001__x0001__x0018__x0001__x0001__x0018__x0001__x0001_¥_x0018__x0001__x0001_ýÿÿÿýÿÿÿýÿÿÿýÿÿÿýÿÿÿýÿÿÿ¦_x0018__x0001__x0001_§_x0018__x0001__x0001_¨_x0018__x0001__x0001_©_x0018__x0001__x0001_ª_x0018__x0001__x0001_«_x0018__x0001__x0001_¬_x0018__x0001__x0001_­_x0018__x0001__x0001_®_x0018__x0001__x0001__x0001__x0002_¯_x0018__x0001__x0001_°_x0018__x0001__x0001_±_x0018__x0001__x0001_²_x0018__x0001__x0001_³_x0018__x0001__x0001_´_x0018__x0001__x0001_µ_x0018__x0001__x0001_¶_x0018__x0001__x0001_·_x0018__x0001__x0001_¸_x0018__x0001__x0001_¹_x0018__x0001__x0001_º_x0018__x0001__x0001_»_x0018__x0001__x0001_¼_x0018__x0001__x0001_½_x0018__x0001__x0001_¾_x0018__x0001__x0001_¿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Î_x0018__x0001__x0001_Ï_x0018__x0001__x0001_Ð_x0018__x0001__x0001_Ñ_x0018__x0001__x0001_Ò_x0018__x0001__x0001_Ó_x0018__x0001__x0001_Ô_x0018__x0001__x0001_Õ_x0018__x0001__x0001_Ö_x0018__x0001__x0001_×_x0018__x0001__x0001_Ø_x0018__x0001__x0001_Ù_x0018__x0001__x0001_Ú_x0018__x0001__x0001_Û_x0018__x0001__x0001_Ü_x0018__x0001__x0001_Ý_x0018__x0001__x0001_Þ_x0018__x0001__x0001_ß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_x0001__x0002_î_x0018__x0001__x0001_ï_x0018__x0001__x0001_ð_x0018__x0001__x0001_ñ_x0018__x0001__x0001_ò_x0018__x0001__x0001_ó_x0018__x0001__x0001_ô_x0018__x0001__x0001_õ_x0018__x0001__x0001_ö_x0018__x0001__x0001_÷_x0018__x0001__x0001_ø_x0018__x0001__x0001_ù_x0018__x0001__x0001_ú_x0018__x0001__x0001_û_x0018__x0001__x0001_ü_x0018__x0001__x0001_ý_x0018__x0001__x0001_þ_x0018__x0001__x0001_ÿ_x0018__x0001__x0001__x0001__x0019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</t>
  </si>
  <si>
    <t>e5c2e30fe8b6dfbaf96d8fedbe625793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0002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</t>
  </si>
  <si>
    <t>29ec126e7539445ec0e63792f366020a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</t>
  </si>
  <si>
    <t>14d73a880e454e597951f96132f58e84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</t>
  </si>
  <si>
    <t>eb51c5a75922a6cf6085bc71cd3fc3b5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</t>
  </si>
  <si>
    <t>09e5d62f3c5444e83106bb164bb5c785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</t>
  </si>
  <si>
    <t>4b1d6a1b9fbfca1ca4deb5a84d096ed0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0002_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0002_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</t>
  </si>
  <si>
    <t>dfcec6b68a3ce2d6ac4ca116c3159803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</t>
  </si>
  <si>
    <t>9cae52798b180fd757625c4ee9819829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0002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</t>
  </si>
  <si>
    <t>968c86a11bb14a57d200ee029fd56a23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0002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0002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</t>
  </si>
  <si>
    <t>31388a6b1236cd14e8bc098a5eb25eb4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0002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0002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0002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</t>
  </si>
  <si>
    <t>277db00158d26e79d44143a94ae30e30_x0001__x0002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0002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0002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0002_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0002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0002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0002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0002_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0002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0002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</t>
  </si>
  <si>
    <t>f2dce3c5f65bf9be53b3b58aaaed879d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0002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0002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0002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0002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0002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0002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0002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0002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0008_@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0002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0002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0002_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0002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0002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0002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0002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0002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0008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0002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0002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</t>
  </si>
  <si>
    <t>bb50c92da1093117b3b6864a8cdf501d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0002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0002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0002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898888888@88888888888888ð?88888888_x0001__x0019_88_x0002__x0019_88_x0003__x0019_88_x0004__x0019_88_x0005__x0019_88_x0006__x0019_88_x0007__x0019_88_x0008__x0019_88	_x0019_889_x0019_88_x000B__x0019_88_x000C__x0019_88_x000D__x0019_88_x000E__x0019_88_x000F__x0019_88_x0010__x0019_88_x0011__x0019_88_x0012__x0019_88_x0013__x0019_88_x0014__x0019_88_x0015__x0019_88_x0016__x0019_88_x0017__x0019_88_x0018__x0019_88_x0019__x0019_88_x001A__x0019_88_x001B__x0019_88_x001C__x0019_88_x001D__x0019_88_x001E__x0019_88_x001F__x0019_88 _x0019_88!_x0019_88"_x0019_88#_x0019_88$_x0019_88%_x0019_88&amp;_x0019_88'_x0019_88(_x0019_88)_x0019_88*_x0019_88+_x0019_88,_x0019_88-_x0019_88._x0019_88/_x0019_880_x0019_881_x0019_882_x0019_883_x0019_884_x0019_885_x0019_886_x0019_887_x0019_88_x0001__x0002_8_x0019__x0001__x0001_9_x0019__x0001__x0001_:_x0019__x0001__x0001_;_x0019__x0001__x0001_&lt;_x0019__x0001__x0001_=_x0019__x0001__x0001_&gt;_x0019__x0001__x0001_?_x0019__x0001__x0001_@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W_x0019__x0001__x0001_X_x0019__x0001__x0001_Y_x0019__x0001__x0001_Z_x0019__x0001__x0001_[_x0019__x0001__x0001_\_x0019__x0001__x0001_]_x0019__x0001__x0001_^_x0019__x0001__x0001___x0019__x0001__x0001_`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_x0001__x0002_w_x0019__x0001__x0001_x_x0019__x0001__x0001_y_x0019__x0001__x0001_z_x0019__x0001__x0001_{_x0019__x0001__x0001_|_x0019__x0001__x0001_}_x0019__x0001__x0001_~_x0019__x0001__x0001__x0019__x0001__x0001__x0019__x0001__x0001__x0019__x0001__x0001__x0019__x0001__x0001__x0019__x0001__x0001__x0019__x0001__x0001__x0019__x0001__x0001__x0019__x0001__x0001__x0019__x0001__x0001__x0019__x0001__x0001__x0019__x0001__x0001__x0019__x0001__x0001__x0019__x0001__x0001__x0019__x0001__x0001__x0019__x0001__x0001__x0019__x0001__x0001__x0019__x0001__x0001__x0019__x0001__x0001__x0019__x0001__x0001__x0019__x0001__x0001__x0019__x0001__x0001__x0019__x0001__x0001__x0019__x0001__x0001__x0019__x0001__x0001__x0019__x0001__x0001__x0019__x0001__x0001__x0019__x0001__x0001__x0019__x0001__x0001__x0019__x0001__x0001__x0019__x0001__x0001__x0019__x0001__x0001__x0019__x0001__x0001__x0019__x0001__x0001_ _x0019__x0001__x0001_¡_x0019__x0001__x0001_¢_x0019__x0001__x0001_£_x0019__x0001__x0001_¤_x0019__x0001__x0001_¥_x0019__x0001__x0001_¦_x0019__x0001__x0001_§_x0019__x0001__x0001_¨_x0019__x0001__x0001_©_x0019__x0001__x0001_ª_x0019__x0001__x0001_«_x0019__x0001__x0001_¬_x0019__x0001__x0001_­_x0019__x0001__x0001_®_x0019__x0001__x0001_¯_x0019__x0001__x0001_°_x0019__x0001__x0001_±_x0019__x0001__x0001_²_x0019__x0001__x0001_³_x0019__x0001__x0001_´_x0019__x0001__x0001_µ_x0019__x0001__x0001__x0001__x0002_¶_x0019__x0001__x0001_·_x0019__x0001__x0001_¸_x0019__x0001__x0001_¹_x0019__x0001__x0001_º_x0019__x0001__x0001_»_x0019__x0001__x0001_¼_x0019__x0001__x0001_½_x0019__x0001__x0001_¾_x0019__x0001__x0001_¿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Õ_x0019__x0001__x0001_Ö_x0019__x0001__x0001_×_x0019__x0001__x0001_Ø_x0019__x0001__x0001_Ù_x0019__x0001__x0001_Ú_x0019__x0001__x0001_Û_x0019__x0001__x0001_Ü_x0019__x0001__x0001_Ý_x0019__x0001__x0001_Þ_x0019__x0001__x0001_ß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45õ_x0019_44ö_x0019_44÷_x0019_44ø_x0019_44ù_x0019_44ú_x0019_44û_x0019_44ü_x0019_44ý_x0019_44þ_x0019_44ÿ_x0019_444_x001A_44_x0001__x001A_44_x0002__x001A_44_x0003__x001A_44_x0004__x001A_44_x0005__x001A_44_x0006__x001A_44_x0007__x001A_44_x0008__x001A_44	_x001A_445_x001A_44_x000B__x001A_44_x000C__x001A_44_x000D__x001A_44_x000E__x001A_44_x000F__x001A_44_x0010__x001A_44_x0011__x001A_44_x0012__x001A_44_x0013__x001A_44_x0014__x001A_44_x0015__x001A_44_x0016__x001A_44_x0017__x001A_44_x0018__x001A_44_x0019__x001A_44_x001A__x001A_44_x001B__x001A_44_x001C__x001A_44_x001D__x001A_44_x001E__x001A_44_x001F__x001A_44 _x001A_44!_x001A_44"_x001A_44#_x001A_44$_x001A_44%_x001A_44&amp;_x001A_44'_x001A_44(_x001A_44)_x001A_44*_x001A_44+_x001A_44,_x001A_44-_x001A_44._x001A_44/_x001A_440_x001A_441_x001A_442_x001A_443_x001A_44_x0001__x0002_4_x001A__x0001__x0001_5_x001A__x0001__x0001_6_x001A__x0001__x0001_7_x001A__x0001__x0001_8_x001A__x0001__x0001_9_x001A__x0001__x0001_:_x001A__x0001__x0001_;_x001A__x0001__x0001_&lt;_x001A__x0001__x0001_=_x001A__x0001__x0001_&gt;_x001A__x0001__x0001_?_x001A__x0001__x0001_@_x001A__x0001__x0001_A_x001A__x0001__x0001_B_x001A__x0001__x0001_C_x001A__x0001__x0001_D_x001A__x0001__x0001_E_x001A__x0001__x0001_F_x001A__x0001__x0001_G_x001A__x0001__x0001_H_x001A__x0001__x0001_I_x001A__x0001__x0001_J_x001A__x0001__x0001_K_x001A__x0001__x0001_L_x001A__x0001__x0001_M_x001A__x0001__x0001_N_x001A__x0001__x0001_O_x001A__x0001__x0001_P_x001A__x0001__x0001_Q_x001A__x0001__x0001_R_x001A__x0001__x0001_S_x001A__x0001__x0001_T_x001A__x0001__x0001_U_x001A__x0001__x0001_V_x001A__x0001__x0001_W_x001A__x0001__x0001_X_x001A__x0001__x0001_Y_x001A__x0001__x0001_Z_x001A__x0001__x0001_[_x001A__x0001__x0001_\_x001A__x0001__x0001_]_x001A__x0001__x0001_^_x001A__x0001__x0001___x001A__x0001__x0001_`_x001A__x0001__x0001_a_x001A__x0001__x0001_b_x001A__x0001__x0001_c_x001A__x0001__x0001_d_x001A__x0001__x0001_e_x001A__x0001__x0001_f_x001A__x0001__x0001_g_x001A__x0001__x0001_h_x001A__x0001__x0001_i_x001A__x0001__x0001_j_x001A__x0001__x0001_k_x001A__x0001__x0001_l_x001A__x0001__x0001_m_x001A__x0001__x0001_n_x001A__x0001__x0001_o_x001A__x0001__x0001_p_x001A__x0001__x0001_q_x001A__x0001__x0001_r_x001A__x0001__x0001__x0001__x0002_s_x001A__x0001__x0001_t_x001A__x0001__x0001_u_x001A__x0001__x0001_v_x001A__x0001__x0001_w_x001A__x0001__x0001_x_x001A__x0001__x0001_y_x001A__x0001__x0001_z_x001A__x0001__x0001_{_x001A__x0001__x0001_|_x001A__x0001__x0001_}_x001A__x0001__x0001_~_x001A__x0001__x0001__x001A__x0001__x0001__x001A__x0001__x0001__x001A__x0001__x0001__x001A__x0001__x0001__x001A__x0001__x0001__x001A__x0001__x0001__x001A__x0001__x0001__x001A__x0001__x0001__x001A__x0001__x0001__x001A__x0001__x0001__x001A__x0001__x0001__x001A__x0001__x0001__x001A__x0001__x0001__x001A__x0001__x0001__x001A__x0001__x0001__x001A__x0001__x0001__x001A__x0001__x0001__x001A__x0001__x0001__x001A__x0001__x0001__x001A__x0001__x0001__x001A__x0001__x0001__x001A__x0001__x0001__x001A__x0001__x0001__x001A__x0001__x0001__x001A__x0001__x0001__x001A__x0001__x0001__x001A__x0001__x0001__x001A__x0001__x0001__x001A__x0001__x0001__x001A__x0001__x0001__x001A__x0001__x0001__x001A__x0001__x0001__x001A__x0001__x0001_ _x001A__x0001__x0001_¡_x001A__x0001__x0001_¢_x001A__x0001__x0001_£_x001A__x0001__x0001_¤_x001A__x0001__x0001_¥_x001A__x0001__x0001_¦_x001A__x0001__x0001_§_x001A__x0001__x0001_¨_x001A__x0001__x0001_©_x001A__x0001__x0001_ª_x001A__x0001__x0001_«_x001A__x0001__x0001_¬_x001A__x0001__x0001_­_x001A__x0001__x0001_®_x001A__x0001__x0001_¯_x001A__x0001__x0001_°_x001A__x0001__x0001_±_x001A__x0001__x0001__x0001__x0002_²_x001A__x0001__x0001_³_x001A__x0001__x0001_´_x001A__x0001__x0001_µ_x001A__x0001__x0001_¶_x001A__x0001__x0001_·_x001A__x0001__x0001_¸_x001A__x0001__x0001_¹_x001A__x0001__x0001_º_x001A__x0001__x0001_»_x001A__x0001__x0001_¼_x001A__x0001__x0001_½_x001A__x0001__x0001_¾_x001A__x0001__x0001_¿_x001A__x0001__x0001_À_x001A__x0001__x0001_Á_x001A__x0001__x0001_Â_x001A__x0001__x0001_Ã_x001A__x0001__x0001_Ä_x001A__x0001__x0001_Å_x001A__x0001__x0001_Æ_x001A__x0001__x0001_Ç_x001A__x0001__x0001_È_x001A__x0001__x0001_É_x001A__x0001__x0001_Ê_x001A__x0001__x0001_Ë_x001A__x0001__x0001_Ì_x001A__x0001__x0001_Í_x001A__x0001__x0001_Î_x001A__x0001__x0001_Ï_x001A__x0001__x0001_Ð_x001A__x0001__x0001_Ñ_x001A__x0001__x0001_Ò_x001A__x0001__x0001_Ó_x001A__x0001__x0001_Ô_x001A__x0001__x0001_Õ_x001A__x0001__x0001_Ö_x001A__x0001__x0001_×_x001A__x0001__x0001_Ø_x001A__x0001__x0001_Ù_x001A__x0001__x0001_Ú_x001A__x0001__x0001_Û_x001A__x0001__x0001_Ü_x001A__x0001__x0001_Ý_x001A__x0001__x0001_Þ_x001A__x0001__x0001_ß_x001A__x0001__x0001_à_x001A__x0001__x0001_á_x001A__x0001__x0001_â_x001A__x0001__x0001_ã_x001A__x0001__x0001_ä_x001A__x0001__x0001_å_x001A__x0001__x0001_æ_x001A__x0001__x0001_ç_x001A__x0001__x0001_è_x001A__x0001__x0001_é_x001A__x0001__x0001_ê_x001A__x0001__x0001_ë_x001A__x0001__x0001_ì_x001A__x0001__x0001_í_x001A__x0001__x0001_î_x001A__x0001__x0001_ï_x001A__x0001__x0001_ð_x001A__x0001__x0001_01ñ_x001A_00ò_x001A_00ó_x001A_00ô_x001A_00õ_x001A_00ö_x001A_00÷_x001A_00ø_x001A_00ù_x001A_00ú_x001A_00û_x001A_00ü_x001A_00ý_x001A_00þ_x001A_00ÿ_x001A_000_x001B_00_x0001__x001B_00_x0002__x001B_00_x0003__x001B_00_x0004__x001B_00_x0005__x001B_00_x0006__x001B_00_x0007__x001B_00_x0008__x001B_00	_x001B_001_x001B_00_x000B__x001B_00_x000C__x001B_00_x000D__x001B_00_x000E__x001B_00_x000F__x001B_00_x0010__x001B_00_x0011__x001B_00_x0012__x001B_00_x0013__x001B_00_x0014__x001B_00_x0015__x001B_00_x0016__x001B_00_x0017__x001B_00_x0018__x001B_00_x0019__x001B_00_x001A__x001B_00_x001B__x001B_00_x001C__x001B_00_x001D__x001B_00_x001E__x001B_00_x001F__x001B_00 _x001B_00!_x001B_00"_x001B_00#_x001B_00$_x001B_00%_x001B_00&amp;_x001B_00'_x001B_00(_x001B_00)_x001B_00*_x001B_00+_x001B_00,_x001B_00-_x001B_00._x001B_00/_x001B_00_x0001__x0002_0_x001B__x0001__x0001_1_x001B__x0001__x0001_2_x001B__x0001__x0001_3_x001B__x0001__x0001_4_x001B__x0001__x0001_5_x001B__x0001__x0001_6_x001B__x0001__x0001_7_x001B__x0001__x0001_8_x001B__x0001__x0001_9_x001B__x0001__x0001_:_x001B__x0001__x0001_;_x001B__x0001__x0001_&lt;_x001B__x0001__x0001_=_x001B__x0001__x0001_&gt;_x001B__x0001__x0001_?_x001B__x0001__x0001_@_x001B__x0001__x0001_A_x001B__x0001__x0001_B_x001B__x0001__x0001_C_x001B__x0001__x0001_D_x001B__x0001__x0001_E_x001B__x0001__x0001_F_x001B__x0001__x0001_G_x001B__x0001__x0001_H_x001B__x0001__x0001_I_x001B__x0001__x0001_J_x001B__x0001__x0001_K_x001B__x0001__x0001_L_x001B__x0001__x0001_M_x001B__x0001__x0001_N_x001B__x0001__x0001_O_x001B__x0001__x0001_P_x001B__x0001__x0001_Q_x001B__x0001__x0001_R_x001B__x0001__x0001_S_x001B__x0001__x0001_T_x001B__x0001__x0001_U_x001B__x0001__x0001_V_x001B__x0001__x0001_W_x001B__x0001__x0001_X_x001B__x0001__x0001_Y_x001B__x0001__x0001_Z_x001B__x0001__x0001_[_x001B__x0001__x0001_\_x001B__x0001__x0001_]_x001B__x0001__x0001_^_x001B__x0001__x0001___x001B__x0001__x0001_`_x001B__x0001__x0001_a_x001B__x0001__x0001_b_x001B__x0001__x0001_c_x001B__x0001__x0001_d_x001B__x0001__x0001_e_x001B__x0001__x0001_f_x001B__x0001__x0001_g_x001B__x0001__x0001_h_x001B__x0001__x0001_i_x001B__x0001__x0001_j_x001B__x0001__x0001_k_x001B__x0001__x0001_l_x001B__x0001__x0001_m_x001B__x0001__x0001_n_x001B__x0001__x0001__x0001__x0002_o_x001B__x0001__x0001_p_x001B__x0001__x0001_q_x001B__x0001__x0001_r_x001B__x0001__x0001_s_x001B__x0001__x0001_t_x001B__x0001__x0001_u_x001B__x0001__x0001_v_x001B__x0001__x0001_w_x001B__x0001__x0001_x_x001B__x0001__x0001_y_x001B__x0001__x0001_z_x001B__x0001__x0001_{_x001B__x0001__x0001_|_x001B__x0001__x0001_}_x001B__x0001__x0001_~_x001B__x0001__x0001__x001B__x0001__x0001__x001B__x0001__x0001__x001B__x0001__x0001__x001B__x0001__x0001__x001B__x0001__x0001__x001B__x0001__x0001__x001B__x0001__x0001__x001B__x0001__x0001__x001B__x0001__x0001__x001B__x0001__x0001__x001B__x0001__x0001__x001B__x0001__x0001__x001B__x0001__x0001__x001B__x0001__x0001__x001B__x0001__x0001__x001B__x0001__x0001__x001B__x0001__x0001__x001B__x0001__x0001__x001B__x0001__x0001__x001B__x0001__x0001__x001B__x0001__x0001__x001B__x0001__x0001__x001B__x0001__x0001__x001B__x0001__x0001__x001B__x0001__x0001__x001B__x0001__x0001__x001B__x0001__x0001__x001B__x0001__x0001__x001B__x0001__x0001__x001B__x0001__x0001__x001B__x0001__x0001__x001B__x0001__x0001__x001B__x0001__x0001_ _x001B__x0001__x0001_¡_x001B__x0001__x0001_¢_x001B__x0001__x0001_£_x001B__x0001__x0001_¤_x001B__x0001__x0001_¥_x001B__x0001__x0001_¦_x001B__x0001__x0001_§_x001B__x0001__x0001_¨_x001B__x0001__x0001_©_x001B__x0001__x0001_ª_x001B__x0001__x0001_«_x001B__x0001__x0001_¬_x001B__x0001__x0001_­_x001B__x0001__x0001__x0001__x0002_®_x001B__x0001__x0001_¯_x001B__x0001__x0001_°_x001B__x0001__x0001_±_x001B__x0001__x0001_²_x001B__x0001__x0001_³_x001B__x0001__x0001_´_x001B__x0001__x0001_µ_x001B__x0001__x0001_¶_x001B__x0001__x0001_·_x001B__x0001__x0001_¸_x001B__x0001__x0001_¹_x001B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0002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ð?_x0001__x0002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0018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0002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0002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_x0008_@_x0001__x0002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@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0002_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0002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0002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0002_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0018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0002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0002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0002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0018_@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0014_@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0002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C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_x0018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0002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0002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0002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_x0001__x0001__x0001__x0001__x0001__x0001__x0001__x0001__x0018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0002__x0001__x0001__x0008_@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</t>
  </si>
  <si>
    <t>1309006bed4b6674d57d0992fda04e60_x0001__x0002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0014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0002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0002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0002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001C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0002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0014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0018_@_x0001__x0001__x0001__x0001__x0001__x0001__x0001_@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0002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_x0014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0002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0002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0010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0002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0002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0014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0002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@_x0001__x0002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0002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001C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0002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0002_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0010_@_x0001__x0001__x0001__x0001__x0001__x0001__x0014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0002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0002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0018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0002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0002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_x0001__x0001__x0001__x0001__x0001__x0001__x0001__x0001__x0008_@_x0001__x0002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0002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0002__x0001__x0001__x0010_@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0010_@_x0001__x0002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0002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0018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0002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0002_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0002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</t>
  </si>
  <si>
    <t>6ae769ecc268a9b528564326684d4405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0002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0014_@_x0001__x0002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ð?_x0001__x0002__x0001__x0001__x0001__x0001__x0001__x0001__x0001__x0001__x0001__x0001__x0001__x0001__x0001__x0001_ð?_x0001__x0001__x0001__x0001__x0001__x0001__x0014_@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0002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0002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0002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0002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0010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0002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0002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0010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0002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ð?_x0001__x0001__x0001__x0001__x0001__x0001__x0001__x0001__x0001__x0002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0002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0002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0002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0002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0002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0010_@_x0001__x0002_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0002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0008_@_x0001__x0001__x0001__x0001__x0001__x0001__x0010_@_x0001__x0001__x0001__x0001__x0001__x0002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0014_@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0008_@_x0001__x0002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0002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0001__x0001__x0001__x0001__x0001__x0001__x0001__x0001_ð?_x0001__x0001__x0001__x0001__x0001__x0002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0002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C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0002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0002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_x0001_@_x0001__x0001__x0001__x0001__x0001__x0001__x0001_@_x0001__x0001__x0001__x0001__x0001__x0001__x0008_@_x0001__x0001__x0001__x0001__x0001__x0001__x0010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0002__x0001__x0001__x0001__x0001__x0001__x0001__x0008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</t>
  </si>
  <si>
    <t>07e0e0c159aea5fbb0e2a2b2d25f2dfc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0002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0014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0002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0002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0002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0002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0014_@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0002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0002__x0001__x0001__x0008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0002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0002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0002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0002_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_x0001_@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0002_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0002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0002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0018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0010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0002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0018_@_x0001__x0001__x0001__x0001__x0001__x0001__x0008_@_x0001__x0001__x0001__x0001__x0001__x0001__x0008_@_x0001__x0001__x0001__x0001__x0001__x0001__x0008_@_x0001__x0001__x0001__x0001__x0001__x0001__x0001_@_x0001__x0001__x0001__x0001__x0001__x0001__x0018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_x0008_@_x0001__x0001__x0001__x0001__x0001__x0001_ð?_x0001__x0001__x0001__x0001__x0001__x0001__x0001_@_x0001__x0001__x0001__x0001__x0001__x0002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0002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0002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0002__x0001__x0001__x0014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0002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0002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0002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0002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0002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0018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0002__x0001__x0001__x0001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0014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0002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0002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0002__x0001__x0001__x0001__x0001__x0001__x0001__x0001__x0001__x0001__x0001__x0008_@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0010_@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0002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0002__x0001__x0001__x0001__x0001_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0008_@_x0001__x0002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0002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0018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0002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0002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ð?_x0001__x0002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</t>
  </si>
  <si>
    <t>b84671c814cf1988498537b69f8eb5c2_x0001__x0002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0018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0002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0002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C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0002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0002_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0002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0002__x0001__x0001__x0008_@_x0001__x0001__x0001__x0001__x0001__x0001__x0001_@_x0001__x0001__x0001__x0001__x0001__x0001__x0008_@_x0001__x0001__x0001__x0001__x0001__x0001__x0001_@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0002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0002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0002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0002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ð?_x0001__x0002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_x0001_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_x0001_@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0010_@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0002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0014_@_x0001__x0001__x0001__x0001__x0001__x0002__x0001__x0001__x0001__x0001_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0002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0002__x0001__x0001__x0001__x0001_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0002_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0002__x0001__x0001__x0010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0002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0002_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0010_@_x0001__x0001__x0001__x0001__x0001__x0001__x0010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0002__x0001__x0001_ð?_x0001__x0001__x0001__x0001__x0001__x0001_ð?_x0001__x0001__x0001__x0001__x0001__x0001__x0008_@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0002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0002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0014_@_x0001__x0001__x0001__x0001__x0001__x0001__x0001_@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0002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0010_@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0010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0002__x0001__x0001__x0014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_x0001_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0010_@_x0001__x0001__x0001__x0001__x0001__x0001_ð?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0002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0002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ð?_x0001__x0002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0008_@_x0001__x0001__x0001__x0001__x0001__x0001__x0010_@_x0001__x0001__x0001__x0001__x0001__x0001_ð?_x0001__x0001__x0001__x0001__x0001__x0001__x0018_@_x0001__x0001__x0001__x0001__x0001__x0002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0002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0002__x0001__x0001__x0001__x0001__x0001__x0001__x0001_@_x0001__x0001__x0001__x0001__x0001__x0001_ð?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0002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ð?</t>
  </si>
  <si>
    <t>96959748999f5eddf583a112bfbc5735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0002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0002__x0001__x0001__x0001__x0001__x0001__x0001__x0001__x0001__x0001__x0001__x0010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0002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0002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0002__x0001__x0001__x0010_@_x0001__x0001__x0001__x0001__x0001__x0001_ð?_x0001__x0001__x0001__x0001__x0001__x0001__x0001_@_x0001__x0001__x0001__x0001__x0001__x0001__x0010_@_x0001__x0001__x0001__x0001__x0001__x0001_ð?_x0001__x0001__x0001__x0001__x0001__x0001__x0014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0002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0002_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0002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0002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0010_@_x0001__x0001__x0001__x0001__x0001__x0001__x0001__x0001__x0001__x0001__x0001__x0001__x0001__x0001__x0001__x0001_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0002__x0001__x0001__x0008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0014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0002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0002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0002__x0001__x0001_ð?_x0001__x0001__x0001__x0001__x0001__x0001_ð?_x0001__x0001__x0001__x0001__x0001__x0001__x0001_@_x0001__x0001__x0001__x0001__x0001__x0001__x0014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0002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0002_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0014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0002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0002_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0002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0002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0002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0002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0014_@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0002__x0001__x0001__x0008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_x0001_@_x0001__x0002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0010_@_x0001__x0002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0002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0002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0002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0008_@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0002__x0001__x0001__x0001__x0001__x0001__x0001_ð?_x0001__x0001__x0001__x0001__x0001__x0001_ð?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0002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0002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0002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0002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0002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0014_@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0002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_x0001__x0001_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0002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_x0001_@_x0001__x0001__x0001__x0001__x0001__x0001__x0001__x0001__x0001__x0001__x0001__x0001__x0001__x0001__x0014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0018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0018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_x0001_@</t>
  </si>
  <si>
    <t>a42c18c3dc7df88eede91435e5eb80db_x0001__x0002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0002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0008_@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0002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0002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_x0018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0002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0002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_x0008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0002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0002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0014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0018_@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0002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0002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0002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0002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0002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_x0008_@_x0001__x0001__x0001__x0001__x0001__x0001_ð?_x0001__x0002__x0001__x0001__x0001__x0001__x0001__x0001__x0008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0002__x0001__x0001__x0001__x0001_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0002__x0001__x0001_ð?_x0001__x0001__x0001__x0001__x0001__x0001__x0008_@_x0001__x0001__x0001__x0001__x0001__x0001__x0001__x0001__x0001__x0001__x0001__x0001__x0001__x0001__x0018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_x0001__x0001__x0001__x0001__x0001__x0001__x0001_ð?_x0001__x0001__x0001__x0001__x0001__x0001__x0001_@_x0001__x0002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0002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0002__x0001__x0001__x0010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0008_@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0002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0002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0002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0002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0002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0002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0002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0002__x0001__x0001__x0001_@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0002__x0001__x0001__x0001_@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ð?_x0001__x0001__x0001__x0001__x0001__x0001__x0001_@_x0001__x0002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0002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@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0014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0008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0018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0018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0002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0014_@_x0001__x0001__x0001__x0001__x0001__x0001_ð?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_x0010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0002__x0001__x0001__x0001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</t>
  </si>
  <si>
    <t>c07a466af0510629dbb186342834b759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0010_@_x0001__x0001__x0001__x0001__x0001__x0001__x0001_@_x0001__x0001__x0001__x0001__x0001__x0001_ð?_x0001__x0001__x0001__x0001__x0001__x0001_ð?_x0001__x0002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ð?_x0001__x0001__x0001__x0001__x0001__x0001_ð?_x0001__x0001__x0001__x0001__x0001__x0001_ð?_x0001__x0001__x0001__x0001__x0001__x0001_ð?_x0001__x0001__x0001__x0001__x0001__x0002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0002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@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0002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0008_@_x0001__x0002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0002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0002__x0001__x0001__x0001__x0001__x0001__x0001_ð?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0002__x0001__x0001__x0001__x0001_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0002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0002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0002_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0001_@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0010_@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001C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0002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0002__x0001__x0001__x0001__x0001_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0010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ð?_x0001__x0002_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0014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0002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0002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0010_@_x0001__x0001__x0001__x0001__x0001__x0001__x0001_@_x0001__x0001__x0001__x0001__x0001__x0002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0002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0002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0002__x0001__x0001_ð?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C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C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0002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0002__x0001__x0001__x0001__x0001__x0001__x0001__x0008_@_x0001__x0001__x0001__x0001__x0001__x0001__x0008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0002__x0001__x0001__x0008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0002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0002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0014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0002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@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0001_@_x0001__x0001__x0001__x0001__x0001__x0001__x0001__x0001__x0001__x0001__x0001__x0001__x0001__x0001__x0001_@_x0001__x0001__x0001__x0001__x0001__x0002__x0001__x0001_ð?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0002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ð?_x0001__x0001__x0001__x0001__x0001__x0002__x0001__x0001_ð?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0002_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0002__x0001__x0001__x0001_@_x0001__x0001__x0001__x0001__x0001__x0001__x0014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0002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0002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0002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0002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0002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0002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0002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_x0010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</t>
  </si>
  <si>
    <t>3e099a865b25cebdb90b6ef44e5de3ba_x0001__x0002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0010_@_x0001__x0001__x0001__x0001__x0001__x0001__x0008_@_x0001__x0001__x0001__x0001__x0001__x0001_ð?_x0001__x0001__x0001__x0001__x0001__x0001__x0014_@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0002__x0001__x0001__x0001_@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0002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0002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0001_@_x0001__x0002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0018_@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0010_@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0002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0002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0002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0002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0002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0014_@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0002__x0001__x0001__x0008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_x0001__x0001_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_x0008_@_x0001__x0001__x0001__x0001__x0001__x0001__x0001_@_x0001__x0001__x0001__x0001__x0001__x0001_ð?_x0001__x0001__x0001__x0001__x0001__x0002__x0001__x0001__x0010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0014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ð?_x0001__x0001__x0001__x0001__x0001__x0001__x0001__x0001__x0001__x0001__x0001__x0001__x0001__x0001_ð?_x0001__x0002_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0002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0002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0002__x0001__x0001__x0008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_x0001__x0001__x0001__x0001__x0001__x0001__x0001__x0001__x0008_@_x0001__x0001__x0001__x0001__x0001__x0002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0002__x0001__x0001__x0008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0002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0002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0002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0010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_x0008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0008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0002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0008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@_x0001__x0001__x0001__x0001__x0001__x0001__x0010_@_x0001__x0001__x0001__x0001__x0001__x0001_ð?_x0001__x0001__x0001__x0001__x0001__x0001__x0001__x0001__x0001__x0002_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0002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0002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0002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0002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0002__x0001__x0001__x0001_@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0002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0018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0002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0002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0002__x0001__x0001__x0001__x0001_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0002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0001__x0010_@_x0001__x0001__x0001__x0001__x0001__x0001__x0010_@_x0001__x0001__x0001__x0001__x0001__x0001_ð?_x0001__x0001__x0001__x0001__x0001__x0001__x0001__x0001__x0001__x0001__x0001__x0001__x0001__x0001__x0001_@_x0001__x0002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0018_@_x0001__x0001__x0001__x0001__x0001__x0001_ð?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0010_@_x0001__x0002__x0001__x0001__x0001__x0001__x0001__x0001_ð?_x0001__x0001__x0001__x0001__x0001__x0001__x0014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0002_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0010_@_x0001__x0001__x0001__x0001__x0001__x0001__x0001__x0001__x0001__x0001__x0001__x0001__x0001__x0001__x0001__x0001__x0001__x0001__x0001__x0001__x0001__x0001__x0008_@_x0001__x0001__x0001__x0001__x0001__x0002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0002__x0001__x0001__x0001__x0001__x0001__x0001__x0001_@_x0001__x0001__x0001__x0001__x0001__x0001__x0001__x0001__x0001__x0001__x0001__x0001__x0001__x0001__x0008_@_x0001__x0001__x0001__x0001__x0001__x0001__x0001_@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0002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_x0014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0008_@_x0001__x0001__x0001__x0001__x0001__x0001__x0008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0002__x0001__x0001__x0001__x0001__x0001__x0001__x0008_@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0002__x0001__x0001__x0001__x0001_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0010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0008_@_x0001__x0001__x0001__x0001__x0001__x0001__x0001__x0001_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0002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0002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0002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_x0001__x0001__x0001__x0002_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0002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0010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0014_@</t>
  </si>
  <si>
    <t>43bc282fe80c2a8c4f173ac6e2eba6aa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0002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0002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0002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0002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0002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0002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0002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@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0010_@_x0001__x0001__x0001__x0001__x0001__x0001__x0008_@_x0001__x0001__x0001__x0001__x0001__x0002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0002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0008_@_x0001__x0002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0002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0008_@_x0001__x0001__x0001__x0001__x0001__x0001__x0001_@_x0001__x0001__x0001__x0001__x0001__x0001__x0010_@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0002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0002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0014_@_x0001__x0001__x0001__x0001__x0001__x0001__x0001__x0001__x0001__x0001__x0001__x0001__x0001__x0001__x0001_@_x0001__x0001__x0001__x0001__x0001__x0001__x0001_@_x0001__x0001__x0001__x0001__x0001__x0001__x0001__x0001__x0001__x0001__x0001__x0001__x0001__x0001__x0001_@_x0001__x0002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0002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_x0001__x0001__x0001__x0001__x0001__x0001__x0001__x0001__x0001_@_x0001__x0001__x0001__x0001__x0001__x0001__x0001__x0001__x0001__x0001__x0001__x0001__x0001__x0001__x0010_@_x0001__x0001__x0001__x0001__x0001__x0002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0014_@_x0001__x0001__x0001__x0001__x0001__x0001_ð?_x0001__x0001__x0001__x0001__x0001__x0001_ð?_x0001__x0001__x0001__x0001__x0001__x0001__x0008_@_x0001__x0001__x0001__x0001__x0001__x0001_ð?_x0001__x0002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0010_@_x0001__x0001__x0001__x0001__x0001__x0001__x0008_@_x0001__x0001__x0001__x0001__x0001__x0001_ð?_x0001__x0001__x0001__x0001__x0001__x0001__x0001__x0001__x0001__x0001__x0001__x0001__x0001__x0002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0002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0002__x0001__x0001__x0014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0002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0018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0002__x0001__x0001__x0008_@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_x0001__x0001__x0001__x0001__x0001__x0001__x0002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0002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0014_@_x0001__x0001__x0001__x0001__x0001__x0001__x0001__x0001__x0001__x0001__x0001__x0001__x0001__x0002__x0001__x0001__x0001_@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0002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0002__x0001__x0001__x0001__x0001__x0001__x0001__x0001__x0001__x0001__x0001__x0001__x0001__x0001__x0001__x0018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0008_@_x0001__x0001__x0001__x0001__x0001__x0001_ð?_x0001__x0002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0002__x0001__x0001__x0001__x0001__x0001__x0001__x0010_@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ð?_x0001__x0001__x0001__x0001__x0001__x0001__x0001_@_x0001__x0001__x0001__x0001__x0001__x0001__x0001_@_x0001__x0001__x0001__x0001__x0001__x0001__x0001__x0001__x0001__x0001__x0001__x0001__x0001__x0001__x0014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0002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0010_@_x0001__x0002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0014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0002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0002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0014_@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0001_@_x0001__x0002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0002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0002__x0001__x0001__x0010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0002_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0002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0002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_x0018_@_x0001__x0001__x0001__x0001__x0001__x0001__x0001__x0001__x0001__x0001__x0001__x0001__x0001__x0001__x0001__x0001_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0002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0002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0014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@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0002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_x0001__x0001__x0002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_x0014_@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0010_@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0002_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0002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0002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0014_@_x0001__x0001__x0001__x0001__x0001__x0001__x0001_@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0002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0002__x0001__x0001__x0001__x0001__x0001__x0001__x0010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0010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0002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_x0008_@_x0001__x0001__x0001__x0001__x0001__x0002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</t>
  </si>
  <si>
    <t>e53f0fc1523a607cf7d8d3397264b3fc_x0001__x0002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0002_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0002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0014_@_x0001__x0001__x0001__x0001__x0001__x0001_ð?_x0001__x0001__x0001__x0001__x0001__x0001__x0001_@_x0001__x0001__x0001__x0001__x0001__x0002__x0001__x0001_ð?_x0001__x0001__x0001__x0001__x0001__x0001__x0001__x0001__x0001__x0001__x0001__x0001__x0001__x0001__x0010_@_x0001__x0001__x0001__x0001__x0001__x0001__x0001_@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0014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0010_@_x0001__x0002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0014_@_x0001__x0001__x0001__x0001__x0001__x0001_ð?_x0001__x0001__x0001__x0001__x0001__x0002__x0001__x0001__x0008_@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_x0010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0010_@_x0001__x0001__x0001__x0001__x0001__x0001__x0001__x0001__x0001__x0002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ð?_x0001__x0001__x0001__x0001__x0001__x0001__x0001__x0001__x0001__x0001__x0001__x0001__x0001__x0001_ð?_x0001__x0001__x0001__x0001__x0001__x0001__x0001_@_x0001__x0001__x0001__x0001__x0001__x0002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0002__x0001__x0001__x0001__x0001__x0001__x0001__x0010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0010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0002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0008_@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0002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_x0001__x0001__x0001__x0001__x0001__x0001__x0001__x0010_@_x0001__x0001__x0001__x0001__x0001__x0001_ð?_x0001__x0002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0018_@_x0001__x0001__x0001__x0001__x0001__x0001__x0001_@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0014_@_x0001__x0001__x0001__x0001__x0001__x0001__x0001_@_x0001__x0002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0002__x0001__x0001__x0010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0008_@_x0001__x0001__x0001__x0001__x0001__x0001__x0008_@_x0001__x0001__x0001__x0001__x0001__x0001__x0001_@_x0001__x0001__x0001__x0001__x0001__x0001__x0001_@_x0001__x0001__x0001__x0001__x0001__x0001__x0010_@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0002_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0002__x0001__x0001__x0001_@_x0001__x0001__x0001__x0001__x0001__x0001_ð?_x0001__x0001__x0001__x0001__x0001__x0001_ð?_x0001__x0001__x0001__x0001__x0001__x0001__x0014_@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0002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0014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0002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0008_@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0008_@_x0001__x0001__x0001__x0001__x0001__x0001__x0001_@_x0001__x0001__x0001__x0001__x0001__x0002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0014_@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ð?_x0001__x0001__x0001__x0001__x0001__x0001_ð?_x0001__x0001__x0001__x0001__x0001__x0001__x0010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0002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_x0014_@_x0001__x0001__x0001__x0001__x0001__x0001_ð?_x0001__x0001__x0001__x0001__x0001__x0001_ð?_x0001__x0002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0008_@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_x0014_@_x0001__x0001__x0001__x0001__x0001__x0001_ð?_x0001__x0002_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0014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0002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0002__x0001__x0001__x0001__x0001__x0001__x0001__x0001__x0001__x0001__x0001__x0001_@_x0001__x0001__x0001__x0001__x0001__x0001__x0010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0008_@_x0001__x0001__x0001__x0001__x0001__x0001__x0001__x0001__x0001__x0002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0010_@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0002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_x0008_@_x0001__x0001__x0001__x0001__x0001__x0001_ð?_x0001__x0002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@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0002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0002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@_x0001__x0002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0014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0002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0002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0002__x0001__x0001__x0001__x0001__x0001__x0001__x0001__x0001__x0001__x0001__x0001_@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0008_@_x0001__x0001__x0001__x0001__x0001__x0001__x0001__x0001__x0001__x0002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0014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0014_@_x0001__x0001__x0001__x0001__x0001__x0001__x0001_@_x0001__x0001__x0001__x0001__x0001__x0001__x0001_@_x0001__x0001__x0001__x0001__x0001__x0001__x0001__x0001__x0001__x0001__x0001__x0001__x0001__x0001_ð?_x0001__x0001__x0001__x0001__x0001__x0001__x0010_@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0002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0010_@_x0001__x0002_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0010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0002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0002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0002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0002__x0001__x0001__x0008_@_x0001__x0001__x0001__x0001__x0001__x0001_ð?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0014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0002_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0002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C_@_x0001__x0002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0014_@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0002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0002__x0001__x0001__x0010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0002_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 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0002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0002__x0001__x0001__x0001__x0001__x0001__x0001__x0008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0002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ð?_x0001__x0002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0010_@_x0001__x0001__x0001__x0001__x0001__x0002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0014_@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0002_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0014_@_x0001__x0001__x0001__x0001__x0001__x0001__x0001__x0001__x0001__x0001__x0001__x0001__x0001__x0001__x0010_@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0014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@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0010_@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0002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0010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0001__x0001__x0001__x0001__x0001__x0010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0014_@_x0001__x0001__x0001__x0001__x0001__x0001__x0001__x0001__x0001__x0001__x0001__x0001__x0001__x0001__x0008_@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@_x0001__x0001__x0001__x0001__x0001__x0002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0002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0014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0002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0002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0002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0008_@_x0001__x0001__x0001__x0001__x0001__x0001__x0001_@_x0001__x0001__x0001__x0001__x0001__x0001_ð?_x0001__x0001__x0001__x0001__x0001__x0002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0002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_x0010_@_x0001__x0001__x0001__x0001__x0001__x0001__x0008_@_x0001__x0001__x0001__x0001__x0001__x0001__x0008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_x0010_@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0014_@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0002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0002__x0001__x0001_ð?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0002__x0001__x0001__x0001__x0001__x0001__x0001__x0018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ð?</t>
  </si>
  <si>
    <t>3f5bccba4b2480714bb659efb5076941_x0001__x0002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_x0014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0002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0002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0002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0002__x0001__x0001__x0008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ð?_x0001__x0001__x0001__x0001__x0001__x0001__x0008_@_x0001__x0001__x0001__x0001__x0001__x0001__x0001__x0001__x0001__x0001__x0001__x0001__x0001__x0001_ð?_x0001__x0002_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0010_@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0002__x0001__x0001__x0001_@_x0001__x0001__x0001__x0001__x0001__x0001__x0008_@_x0001__x0001__x0001__x0001__x0001__x0001__x0001__x0001__x0001__x0001__x0001__x0001__x0001__x0001__x0001_@_x0001__x0001__x0001__x0001__x0001__x0001__x0014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0002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@_x0001__x0002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ð?_x0001__x0001__x0001__x0001__x0001__x0001__x0001__x0001__x0001__x0001__x0001__x0001__x0001__x0002__x0001__x0001__x0010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0001_@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0010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0002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0002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0002__x0001__x0001__x0001__x0001__x0001__x0001__x0008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0002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0002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0010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0002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0014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0002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ð?_x0001__x0002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0002__x0001__x0001__x0001__x0001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0018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0014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0010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0010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0002_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0002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0010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0002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0014_@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0002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0002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0002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0014_@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0002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0002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0014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ð?_x0001__x0002_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0002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0002__x0001__x0001__x0001__x0001__x0001__x0001__x0008_@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0001__x0001__x0001__x0002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@_x0001__x0002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0018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0008_@_x0001__x0001__x0001__x0001__x0001__x0001__x0001__x0001__x0001__x0001__x0001__x0001__x0001__x0001_ð?_x0001__x0001__x0001__x0001__x0001__x0001__x0001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0014_@_x0001__x0001__x0001__x0001__x0001__x0001__x0001__x0001__x0001__x0001__x0001__x0001__x0001__x0001__x0001_@_x0001__x0001__x0001__x0001__x0001__x0001__x0010_@_x0001__x0001__x0001__x0001__x0001__x0001_ð?_x0001__x0001__x0001__x0001__x0001__x0001_ð?_x0001__x0001__x0001__x0001__x0001__x0001__x0001_@_x0001__x0001__x0001__x0001__x0001__x0001__x0001_@_x0001__x0002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0010_@_x0001__x0001__x0001__x0001__x0001__x0001__x0008_@_x0001__x0001__x0001__x0001__x0001__x0001_ð?_x0001__x0001__x0001__x0001__x0001__x0002__x0001__x0001__x0001__x0001_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ð?_x0001__x0002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0002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0010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0010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0002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0001__x0001__x0001__x0001__x0001__x0001__x0001__x0001__x0001__x0001_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0002__x0001__x0001__x0014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0014_@_x0001__x0001__x0001__x0001__x0001__x0001_ð?_x0001__x0001__x0001__x0001__x0001__x0001__x0010_@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0002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0002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0010_@_x0001__x0001__x0001__x0001__x0001__x0001__x0008_@_x0001__x0001__x0001__x0001__x0001__x0001__x0010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0002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0014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0010_@_x0001__x0001__x0001__x0001__x0001__x0002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0002__x0001__x0001__x0001__x0001__x0001__x0001__x0008_@_x0001__x0001__x0001__x0001__x0001__x0001_ð?_x0001__x0001__x0001__x0001__x0001__x0001__x0001_@_x0001__x0001__x0001__x0001__x0001__x0001__x0001__x0001__x0001__x0001__x0001__x0001__x0001__x0001__x0010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0014_@_x0001__x0001__x0001__x0001__x0001__x0001__x0001__x0001__x0001__x0001__x0001__x0001__x0001__x0001_ð?_x0001__x0001__x0001__x0001__x0001__x0001__x0008_@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0014_@_x0001__x0001__x0001__x0001__x0001__x0001__x0008_@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0010_@_x0001__x0001__x0001__x0001__x0001__x0001__x0010_@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0002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0002_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0008_@_x0001__x0001__x0001__x0001__x0001__x0001__x0008_@_x0001__x0002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0010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0008_@_x0001__x0001__x0001__x0001__x0001__x0001__x0010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ð?_x0001__x0001__x0001__x0001__x0001__x0001__x0010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ð?_x0001__x0002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0008_@_x0001__x0001__x0001__x0001__x0001__x0001__x0008_@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0008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_x0010_@_x0001__x0002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0014_@_x0001__x0001__x0001__x0001__x0001__x0001_ð?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0002__x0001__x0001__x0010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0018_@_x0001__x0001__x0001__x0001__x0001__x0001__x0008_@_x0001__x0001__x0001__x0001__x0001__x0001_ð?_x0001__x0001__x0001__x0001__x0001__x0001__x0001_@_x0001__x0001__x0001__x0001__x0001__x0001__x0001__x0001__x0001__x0001__x0001__x0001__x0001__x0002__x0001__x0001__x0008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0002__x0001__x0001__x0008_@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0008_@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0008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ð?_x0001__x0001__x0001__x0001__x0001__x0001__x0001_@_x0001__x0001__x0001__x0001__x0001__x0001__x0008_@_x0001__x0001__x0001__x0001__x0001__x0002__x0001__x0001__x0001__x0001__x0001__x0001__x0001__x0001__x0001__x0001_ð?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0002__x0001__x0001__x0001_@_x0001__x0001__x0001__x0001__x0001__x0001__x0008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0010_@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0002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0014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0002__x0001__x0001__x0010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0018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0002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0002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@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0010_@_x0001__x0001__x0001__x0001__x0001__x0001_ð?_x0001__x0001__x0001__x0001__x0001__x0002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0002_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0010_@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0008_@_x0001__x0001__x0001__x0001__x0001__x0001_ð?_x0001__x0001__x0001__x0001__x0001__x0001__x0010_@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0010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@_x0001__x0001__x0001__x0001__x0001__x0001__x0008_@_x0001__x0001__x0001__x0001__x0001__x0001__x0001__x0001__x0001__x0001__x0001__x0001__x0001__x0001__x0008_@_x0001__x0001__x0001__x0001__x0001__x0001_ð?_x0001__x0001__x0001__x0001__x0001__x0001_ð?_x0001__x0001__x0001__x0001__x0001__x0001__x0001_@_x0001__x0001__x0001__x0001__x0001__x0001_ð?_x0001__x0001__x0001__x0001__x0001__x0001__x0010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0002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0010_@_x0001__x0001__x0001__x0001__x0001__x0001__x0001__x0001__x0001__x0001__x0001__x0001__x0001__x0001__x0008_@_x0001__x0001__x0001__x0001__x0001__x0001_ð?_x0001__x0001__x0001__x0001__x0001__x0001__x0001_@_x0001__x0001__x0001__x0001__x0001__x0001__x0008_@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_x0001_@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0010_@_x0001__x0001__x0001__x0001__x0001__x0001__x0008_@_x0001__x0001__x0001__x0001__x0001__x0001_ð?_x0001__x0001__x0001__x0001__x0001__x0001_ð?_x0001__x0002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0010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ð?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</t>
  </si>
  <si>
    <t>75b507bb3ddf46916bdff4798e9a124f_x0001__x0002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0010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0002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0001__x0001__x0001__x0002__x0001__x0001__x0001__x0001__x0001__x0001__x0001__x0001__x0001__x0001__x0001__x0001__x0001__x0001_ð?_x0001__x0001__x0001__x0001__x0001__x0001__x0010_@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0002__x0001__x0001__x0008_@_x0001__x0001__x0001__x0001__x0001__x0001__x0008_@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@_x0001__x0001__x0001__x0001__x0001__x0001__x0001__x0001__x0001__x0002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_x0001__x0001__x0002__x0001__x0001__x0001__x0001__x0001__x0001_ð?_x0001__x0001__x0001__x0001__x0001__x0001__x0001__x0001__x0001__x0001__x0001__x0001__x0001__x0001__x0010_@_x0001__x0001__x0001__x0001__x0001__x0001__x0001_@_x0001__x0001__x0001__x0001__x0001__x0001__x0008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_x0001_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0002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0010_@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0002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0008_@_x0001__x0001__x0001__x0001__x0001__x0002__x0001__x0001_ð?_x0001__x0001__x0001__x0001__x0001__x0001__x0001_@_x0001__x0001__x0001__x0001__x0001__x0001__x0001__x0001__x0001__x0001__x0001__x0001__x0001__x0001__x0010_@_x0001__x0001__x0001__x0001__x0001__x0001_ð?_x0001__x0001__x0001__x0001__x0001__x0001__x0008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@_x0001__x0001__x0001__x0001__x0001__x0001__x0001_@_x0001__x0001__x0001__x0001__x0001__x0001_ð?_x0001__x0002_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0002__x0001__x0001__x0001__x0001_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0002__x0001__x0001__x0001__x0001__x0001__x0001_ð?_x0001__x0001__x0001__x0001__x0001__x0001__x0001_@_x0001__x0001__x0001__x0001__x0001__x0001__x0010_@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0002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0001__x0008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_x0001_@_x0001__x0001__x0001__x0001__x0001__x0001__x0008_@_x0001__x0001__x0001__x0001__x0001__x0001__x0008_@_x0001__x0001__x0001__x0001__x0001__x0001_ð?_x0001__x0001__x0001__x0001__x0001__x0001__x0008_@_x0001__x0002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@_x0001__x0001__x0001__x0001__x0001__x0001__x0010_@_x0001__x0001__x0001__x0001__x0001__x0001__x0001_@_x0001__x0001__x0001__x0001__x0001__x0001__x0001_@_x0001__x0001__x0001__x0001__x0001__x0002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_x0001__x0001__x0001__x0001__x0001__x0001__x0001__x0001_@_x0001__x0002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0010_@_x0001__x0001__x0001__x0001__x0001__x0001__x0001__x0001__x0001__x0001__x0001__x0001__x0001__x0001__x0008_@_x0001__x0001__x0001__x0001__x0001__x0001__x0001__x0001__x0001__x0001__x0001__x0001__x0001__x0001__x0001_@_x0001__x0001__x0001__x0001__x0001__x0001_ð?_x0001__x0002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@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0008_@_x0001__x0002__x0001__x0001__x0001__x0001__x0001__x0001_ð?_x0001__x0001__x0001__x0001__x0001__x0001__x0008_@_x0001__x0001__x0001__x0001__x0001__x0001__x0008_@_x0001__x0001__x0001__x0001__x0001__x0001__x0008_@_x0001__x0001__x0001__x0001__x0001__x0001__x0001__x0001__x0001__x0001__x0001__x0001__x0001__x0001__x0001_@_x0001__x0001__x0001__x0001__x0001__x0001_ð?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_x0010_@_x0001__x0001__x0001__x0001__x0001__x0001_ð?_x0001__x0001__x0001__x0001__x0001__x0001__x0001__x0001__x0001__x0001__x0001__x0001__x0001__x0001__x0001__x0001__x0001__x0001__x0001__x0001__x0001__x0001_ð?_x0001__x0001__x0001__x0001__x0001__x0001__x0010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0002_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@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0002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_x0010_@_x0001__x0001__x0001__x0001__x0001__x0001__x0001__x0001__x0001__x0001__x0001__x0001__x0001__x0001__x0010_@_x0001__x0001__x0001__x0001__x0001__x0001__x0001_@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ð?_x0001__x0001__x0001__x0001__x0001__x0001__x0001__x0001__x0001__x0001__x0001__x0001__x0001__x0001__x0010_@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0001__x0001__x0001__x0001__x0001__x0001__x0001__x0001__x0008_@_x0001__x0001__x0001__x0001__x0001__x0001__x0001_@_x0001__x0001__x0001__x0001__x0001__x0001__x0008_@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0008_@_x0001__x0001__x0001__x0001__x0001__x0001__x0001_@_x0001__x0001__x0001__x0001__x0001__x0001__x0001__x0001__x0001__x0001__x0001__x0001__x0001__x0001__x0001_@_x0001__x0001__x0001__x0001__x0001__x0001__x0014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_x0001__x0001__x0001__x0001__x0001__x0001__x0001__x0001__x0001__x0001__x0001__x0001__x0001__x0001__x0001__x0002__x0001__x0001__x0001_@_x0001__x0001__x0001__x0001__x0001__x0001_ð?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0010_@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0002__x0001__x0001_ð?_x0001__x0001__x0001__x0001__x0001__x0001__x0008_@_x0001__x0001__x0001__x0001__x0001__x0001__x0001_@_x0001__x0001__x0001__x0001__x0001__x0001__x0001_@_x0001__x0001__x0001__x0001__x0001__x0001__x0018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0010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ð?_x0001__x0001__x0001__x0001__x0001__x0001_ð?_x0001__x0001__x0001__x0001__x0001__x0001_ð?_x0001__x0001__x0001__x0001__x0001__x0001__x0008_@_x0001__x0001__x0001__x0001__x0001__x0001_ð?_x0001__x0001__x0001__x0001__x0001__x0001__x0001_@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0008_@_x0001__x0001__x0001__x0001__x0001__x0001__x0001__x0001__x0001__x0001__x0001__x0001__x0001__x0001__x0001_@_x0001__x0001__x0001__x0001__x0001__x0001__x0001__x0001__x0001__x0001__x0001__x0001__x0001__x0001__x0001_@_x0001__x0002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0002__x0001__x0001__x0008_@_x0001__x0001__x0001__x0001__x0001__x0001__x0010_@_x0001__x0001__x0001__x0001__x0001__x0001__x0001__x0001__x0001__x0001__x0001__x0001__x0001__x0001__x0010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0014_@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0010_@_x0001__x0001__x0001__x0001__x0001__x0001_ð?_x0001__x0001__x0001__x0001__x0001__x0001__x0010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_x0001__x0001__x0001__x0001__x0001__x0001__x0001__x0001_@_x0001__x0001__x0001__x0001__x0001__x0001_ð?_x0001__x0001__x0001__x0001__x0001__x0001__x0001__x0001__x0001__x0001__x0001__x0001__x0001__x0002__x0001__x0001__x0008_@_x0001__x0001__x0001__x0001__x0001__x0001__x0001_@_x0001__x0001__x0001__x0001__x0001__x0001__x0001__x0001__x0001__x0001__x0001__x0001__x0001__x0001__x0001_@_x0001__x0001__x0001__x0001__x0001__x0001__x0001_@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0008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_x0001__x0001__x0002_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ð?_x0001__x0001__x0001__x0001__x0001__x0001_ð?_x0001__x0001__x0001__x0001__x0001__x0001__x0008_@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0002__x0001__x0001__x0010_@_x0001__x0001__x0001__x0001__x0001__x0001__x0001_@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_x0001__x0001__x0001__x0001__x0001__x0001__x0001__x0008_@_x0001__x0001__x0001__x0001__x0001__x0001__x0008_@_x0001__x0001__x0001__x0001__x0001__x0002__x0001__x0001__x0001_@_x0001__x0001__x0001__x0001__x0001__x0001__x0001__x0001__x0001__x0001__x0001__x0001__x0001__x0001_ð?_x0001__x0001__x0001__x0001__x0001__x0001_ð?_x0001__x0001__x0001__x0001__x0001__x0001__x0014_@_x0001__x0001__x0001__x0001__x0001__x0001__x0001_@_x0001__x0001__x0001__x0001__x0001__x0001__x0001__x0001__x0001__x0001__x0001__x0001__x0001__x0001__x0001__x0001_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0010_@_x0001__x0001__x0001__x0001__x0001__x0001__x0001__x0001_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0002__x0001__x0001__x0001__x0001__x0001__x0001__x0001__x0001__x0001__x0001__x0001_@_x0001__x0001__x0001__x0001__x0001__x0001__x0008_@_x0001__x0001__x0001__x0001__x0001__x0001_ð?_x0001__x0001__x0001__x0001__x0001__x0001_ð?_x0001__x0001__x0001__x0001__x0001__x0001__x0010_@_x0001__x0001__x0001__x0001__x0001__x0001__x0001__x0001__x0001__x0001__x0001__x0001__x0001__x0001__x0010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0008_@_x0001__x0001__x0001__x0001__x0001__x0001__x0008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0008_@_x0001__x0001__x0001__x0001__x0001__x0001__x0001_@_x0001__x0001__x0001__x0001__x0001__x0001__x0001__x0001__x0001__x0001__x0001__x0001__x0001__x0001__x0008_@_x0001__x0001__x0001__x0001__x0001__x0001__x0001__x0001__x0001__x0001__x0001__x0001__x0001__x0001_ð?_x0001__x0001__x0001__x0001__x0001__x0001__x0001__x0001__x0001__x0001__x0001__x0001__x0001__x0001__x0008_@_x0001__x0001__x0001__x0001__x0001__x0001__x0001__x0001__x0001__x0001__x0001__x0001__x0001__x0001_ð?_x0001__x0001__x0001__x0001__x0001__x0001__x0010_@_x0001__x0001__x0001__x0001__x0001__x0001__x0008_@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0002__x0001__x0001__x0001_@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@_x0001__x0001__x0001__x0001__x0001__x0001__x0008_@_x0001__x0001__x0001__x0001__x0001__x0001__x0008_@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0002_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ð?_x0001__x0001__x0001__x0001__x0001__x0001__x0010_@_x0001__x0001__x0001__x0001__x0001__x0001_ð?_x0001__x0001__x0001__x0001__x0001__x0001__x0001_@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0008_@_x0001__x0001__x0001__x0001__x0001__x0001__x0001_@_x0001__x0001__x0001__x0001__x0001__x0001__x0008_@_x0001__x0001__x0001__x0001__x0001__x0001_ð?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0002__x0001__x0001__x0001__x0001__x0001__x0001__x0001_@_x0001__x0001__x0001__x0001__x0001__x0001__x0001__x0001__x0001__x0001__x0001__x0001__x0001__x0001__x0008_@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_x0008_@_x0001__x0001__x0001__x0001__x0001__x0001__x0001__x0001_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0001__x0001__x0001__x0001__x0001__x0001__x0001__x0001_ð?_x0001__x0002__x0001__x0001__x0001__x0001__x0001__x0001__x0010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ð?_x0001__x0001__x0001__x0001__x0001__x0001__x0014_@_x0001__x0001__x0001__x0001__x0001__x0001__x0001_@_x0001__x0001__x0001__x0001__x0001__x0001__x0008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_x0001__x0001__x0001__x0001__x0001__x0001__x0001_ð?_x0001__x0001__x0001__x0001__x0001__x0001__x0014_@_x0001__x0001__x0001__x0001__x0001__x0001_ð?_x0001__x0001__x0001__x0001__x0001__x0001__x0001_@_x0001__x0001__x0001__x0001__x0001__x0002__x0001__x0001__x0001_@_x0001__x0001__x0001__x0001__x0001__x0001_ð?_x0001__x0001__x0001__x0001__x0001__x0001_ð?_x0001__x0001__x0001__x0001__x0001__x0001__x0001_@_x0001__x0001__x0001__x0001__x0001__x0001__x0001_@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0014_@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0002_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ð?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ð?_x0001__x0001__x0001__x0001__x0001__x0001__x0001__x0001_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@_x0001__x0001__x0001__x0001__x0001__x0001__x0001_@_x0001__x0001__x0001__x0001__x0001__x0001_ð?_x0001__x0001__x0001__x0001__x0001__x0001_ð?_x0001__x0001__x0001__x0001__x0001__x0001__x0010_@_x0001__x0001__x0001__x0001__x0001__x0001__x0014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0008_@_x0001__x0001__x0001__x0001__x0001__x0001__x0001__x0001_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_x0001__x0001__x0001__x0001__x0001__x0001__x0001_ð?_x0001__x0001__x0001__x0001__x0001__x0001__x0010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0008_@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@_x0001__x0001__x0001__x0001__x0001__x0001__x0008_@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_x0001__x0001__x0001__x0001__x0001__x0001__x0001_ð?_x0001__x0001__x0001__x0001__x0001__x0002__x0001__x0001__x0008_@_x0001__x0001__x0001__x0001__x0001__x0001_ð?_x0001__x0001__x0001__x0001__x0001__x0001__x0001__x0001__x0001__x0001__x0001__x0001__x0001__x0001__x0008_@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_x0001__x0001__x0001__x0001__x0001__x0001__x0001__x0001__x0001__x0001__x0001__x0001__x0001__x0001__x0001__x0014_@_x0001__x0001__x0001__x0001__x0001__x0001__x0001_@_x0001__x0001__x0001__x0001__x0001__x0001__x0001_@_x0001__x0001__x0001__x0001__x0001__x0001_ð?_x0001__x0001__x0001__x0001__x0001__x0001__x0001__x0001__x0001__x0001__x0001__x0001__x0001__x0001__x0001_@_x0001__x0001__x0001__x0001__x0001__x0001__x0001_@_x0001__x0001__x0001__x0001__x0001__x0001_ð?_x0001__x0001__x0001__x0001__x0001__x0001__x0008_@_x0001__x0001__x0001__x0001__x0001__x0001__x0010_@_x0001__x0001__x0001__x0001__x0001__x0001__x0001__x0001_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@_x0001__x0001__x0001__x0001__x0001__x0001_ð?_x0001__x0001__x0001__x0001__x0001__x0001__x0001_@_x0001__x0002_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_x0001_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0008_@_x0001__x0001__x0001__x0001__x0001__x0001__x0014_@_x0001__x0001__x0001__x0001__x0001__x0001__x0001__x0001__x0001__x0001__x0001__x0001__x0001__x0001__x0001__x0001__x0001__x0001__x0001__x0001__x0001__x0001__x0001__x0001_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_x0001__x0001__x0001__x0001__x0001__x0001__x0001__x0008_@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_x0008_@_x0001__x0001__x0001__x0001__x0001__x0001_ð?_x0001__x0001__x0001__x0001__x0001__x0001__x0008_@_x0001__x0001__x0001__x0001__x0001__x0001__x0008_@_x0001__x0001__x0001__x0001__x0001__x0001__x0001_@_x0001__x0001__x0001__x0001__x0001__x0001__x0001__x0001__x0001__x0001__x0001__x0001__x0001__x0001__x0010_@_x0001__x0001__x0001__x0001__x0001__x0001__x0001_@_x0001__x0001__x0001__x0001__x0001__x0001_ð?_x0001__x0001__x0001__x0001__x0001__x0001__x0001_@_x0001__x0002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0008_@_x0001__x0001__x0001__x0001__x0001__x0001__x0008_@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ð?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0008_@_x0001__x0002__x0001__x0001__x0001__x0001__x0001__x0001_ð?_x0001__x0001__x0001__x0001__x0001__x0001__x0001_@_x0001__x0001__x0001__x0001__x0001__x0001__x0001_@_x0001__x0001__x0001__x0001__x0001__x0001__x0008_@_x0001__x0001__x0001__x0001__x0001__x0001__x0001_@_x0001__x0001__x0001__x0001__x0001__x0001_ð?_x0001__x0001__x0001__x0001__x0001__x0001__x0008_@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0008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_x0001__x0001__x0001__x0001__x0001__x0001__x0001__x0001__x0014_@_x0001__x0001__x0001__x0001__x0001__x0001__x0001__x0001_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@_x0001__x0001__x0001__x0001__x0001__x0001__x0014_@_x0001__x0001__x0001__x0001__x0001__x0001__x0001_@_x0001__x0001__x0001__x0001__x0001__x0001__x0001__x0001__x0001__x0001__x0001__x0001__x0001__x0001_ð?_x0001__x0001__x0001__x0001__x0001__x0001__x0008_@_x0001__x0001__x0001__x0001__x0001__x0001__x0010_@_x0001__x0001__x0001__x0001__x0001__x0001__x0001_@_x0001__x0001__x0001__x0001__x0001__x0001__x0001_@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0008_@_x0001__x0001__x0001__x0001__x0001__x0001__x0001__x0001__x0001__x0001__x0001__x0001__x0001__x0001__x0001__x0001__x0001__x0001__x0001__x0001__x0001__x0001__x0001_@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_x0010_@_x0001__x0001__x0001__x0001__x0001__x0001__x0001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@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@_x0001__x0001__x0001__x0001__x0001__x0001__x0001_@_x0001__x0001__x0001__x0001__x0001__x0001__x0001_@_x0001__x0001__x0001__x0001__x0001__x0001__x0001__x0001__x0001__x0001__x0001__x0001__x0001__x0001_ð?_x0001__x0001__x0001__x0001__x0001__x0001__x0008_@_x0001__x0001__x0001__x0001__x0001__x0001__x0001__x0001__x0001__x0001__x0001__x0001__x0001__x0001__x0001_@_x0001__x0001__x0001__x0001__x0001__x0001__x0001_@_x0001__x0001__x0001__x0001__x0001__x0001__x0014_@_x0001__x0001__x0001__x0001__x0001__x0001__x0001__x0001__x0001__x0001__x0001__x0001__x0001__x0001_ð?_x0001__x0001__x0001__x0001__x0001__x0001__x0001__x0001__x0001__x0001__x0001__x0001__x0001__x0001__x0001__x0001__x0001__x0001__x0001__x0001__x0001__x0001__x0001_@_x0001__x0002__x0001__x0001__x0001__x0001__x0001__x0001_ð?_x0001__x0001__x0001__x0001__x0001__x0001__x0001__x0001__x0001__x0001__x0001__x0001__x0001__x0001__x0001_@_x0001__x0001__x0001__x0001__x0001__x0001__x0001__x0001__x0001__x0001__x0001__x0001__x0001__x0001__x0001__x0001__x0001__x0001__x0001__x0001__x0001__x0001__x0008_@_x0001__x0001__x0001__x0001__x0001__x0001__x0001_@_x0001__x0001__x0001__x0001__x0001__x0001__x0001_@_x0001__x0001__x0001__x0001__x0001__x0001_ð?_x0001__x0001__x0001__x0001__x0001__x0001__x0008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@_x0001__x0001__x0001__x0001__x0001__x0001_ð?_x0001__x0001__x0001__x0001__x0001__x0001__x0001_@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0002__x0001__x0001__x0010_@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_x0001_@_x0001__x0001__x0001__x0001__x0001__x0001__x0001_@_x0001__x0001__x0001__x0001__x0001__x0001__x0001__x0001__x0001__x0001__x0001__x0001__x0001__x0001__x0008_@_x0001__x0001__x0001__x0001__x0001__x0001__x0001_@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0008_@_x0001__x0001__x0001__x0001__x0001__x0001_ð?_x0001__x0001__x0001__x0001__x0001__x0001__x0001__x0001__x0001__x0001__x0001__x0001__x0001__x0001__x0001_@_x0001__x0001__x0001__x0001__x0001__x0001__x0008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@_x0001__x0001__x0001__x0001__x0001__x0001_ð?_x0001__x0001__x0001__x0001__x0001__x0001__x0001__x0001__x0001__x0001__x0001__x0001__x0001__x0001__x0001_@_x0001__x0001__x0001__x0001__x0001__x0001_ð?_x0001__x0001__x0001__x0001__x0001__x0001__x0008_@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_x0001_@_x0001__x0001__x0001__x0001__x0001__x0001_ð?_x0001__x0001__x0001__x0001__x0001__x0001__x0001_@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0008_@_x0001__x0001__x0001__x0001__x0001__x0001_ð?_x0001__x0001__x0001__x0001__x0001__x0001__x0001__x0001__x0001__x0001__x0001__x0001__x0001__x0001__x0001__x0001__x0001__x0001__x0001__x0001__x0001__x0001__x0001__x0001__x0001__x0001__x0001__x0001__x0001__x0001__x0001_@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_x0001_@_x0001__x0001__x0001__x0001__x0001__x0001_ð?_x0001__x0001__x0001__x0001__x0001__x0001_ð?_x0001__x0001__x0001__x0001__x0001__x0001__x0001_@_x0001__x0001__x0001__x0001__x0001__x0001__x0001__x0001_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ð?_x0001__x0001__x0001__x0001__x0001__x0001__x0001_@_x0001__x0001__x0001__x0001__x0001__x0001__x0008_@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@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0010_@_x0001__x0001__x0001__x0001__x0001__x0001__x0001_@_x0001__x0001__x0001__x0001__x0001__x0001__x0001__x0001__x0001__x0001__x0001__x0001__x0001__x0001__x0001_@_x0001__x0001__x0001__x0001__x0001__x0001__x0001__x0001__x0001__x0001__x0001__x0001__x0001__x0001__x0001__x0001__x0001__x0001__x0001__x0001__x0001__x0001__x0001_@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@_x0001__x0001__x0001__x0001__x0001__x0001_ð?_x0001__x0001__x0001__x0001__x0001__x0001_ð?_x0001__x0001__x0001__x0001__x0002__x0003__x0002__x0002__x0002_@_x0002__x0002__x0002__x0002__x0002__x0002__x0002__x0002__x0002__x0002__x0002__x0002__x0002__x0002__x0002__x0002__x0002__x0002__x0002__x0002__x0002__x0002__x0008_@_x0002__x0002__x0002__x0002__x0002__x0002__x0002_@_x0002__x0002__x0002__x0002__x0002__x0002_ð?_x0002__x0002__x0002__x0002__x0002__x0002_ð?_x0002__x0002__x0002__x0002__x0002__x0002__x0002_@_x0002__x0002__x0002__x0002__x0002__x0002_ð?_x0002__x0002__x0002__x0002__x0002__x0002_ð?_x0002__x0002__x0002__x0002__x0002__x0002__x0002__x0002__x0002__x0002__x0002__x0002__x0002__x0002_ð?_x0002__x0002__x0002__x0002__x0002__x0002_ð?_x0002__x0002__x0002__x0002__x0002__x0002__x0002__x0002__x0002__x0002__x0002__x0002__x0002__x0002_ð?_x0002__x0002__x0002__x0002__x0002__x0002_ð?_x0002__x0002__x0002__x0002__x0002__x0002__x0002_@_x0002__x0002__x0002__x0002__x0002__x0002__x0002__x0002__x0002__x0002__x0002__x0002__x0002__x0002__x0002__x0002__x0002__x0002__x0002__x0002__x0002__x0002__x0002_@_x0002__x0002__x0002__x0002__x0002__x0002_ð?_x0002__x0002__x0002__x0002__x0002__x0002_ð?_x0002__x0002__x0002__x0002__x0002__x0002_ð?_x0002__x0002__x0002__x0002__x0002__x0002__x0002_@_x0002__x0002__x0002__x0002__x0002__x0002__x0008_@_x0002__x0002__x0002__x0002__x0002__x0002_ð?_x0002__x0002__x0002__x0002__x0002__x0002__x0002__x0002__x0002__x0002__x0002__x0002__x0002__x0002_ð?_x0001__x0002__x0002__x0002__x0019__x0002__x0002__x0002_Premier League Model.xls_x0003__x0004_x_x0002__x0003__x0003__x0003__x0005__x0003__x0003__x0003_Model_x0007__x0003__x0003__x0003__x0002__x0003__x0003__x0003_D9_x0010__x0003__x0003__x0003_=RiskPoisson(D8)"_x0003__x0003__x0003_Poisson Value_x0001_B9_x0001_D6_x0001_Manchester Utd_x0001__x0003__x0003__x0003__x0003__x0003__x0003__x0003__x0003__x0003__x0003__x0003__x0001__x0003__x0003__x0003__x0010__x0003__x0003__x0003__x001E__x0003__x0003__x0003_Poisson Value / Manchester Utd_x0001__x0003__x0003__x0003__x0003__x0003__x0003__x0003__x0003__x0003__x0003__x0003__x0003__x0003__x0003__x0003__x0003__x0003__x0003__x0003__x0002__x0003__x0003__x0003_F9_x0010__x0003__x0003__x0003_=RiskPoisson(F8)_x001B__x0003__x0003__x0003_Poisson Value_x0001_B9_x0001_F6_x0001_Everton_x0001__x0003__x0003__x0003__x0003__x0003__x0003__x0003__x0001__x0003__x0003__x0003__x0001__x0003__x0003__x0003__x0010__x0003__x0003__x0003__x0017__x0003__x0003__x0003_Poisson Value /_x0002__x0004_ Everton_x0001__x0002__x0002__x0002__x0002__x0002__x0002__x0002__x0002__x0002__x0002__x0002__x0002__x0002__x0002__x0002__x0002__x0002__x0002__x0002__x0003__x0002__x0002__x0002_C123_x0002__x0002__x0002_=IF(D9=F9,3,INDEX(D5:F5,MATCH(MAX(D9:F9),D9:F9,0)))_x0012__x0002__x0002__x0002_Result_x0001_B12_x0001_B4_x0001_Team_x0002__x0002__x0002__x0002__x0002__x0002__x0002__x0002__x0003__x0002__x0002__x0002_D16_x0016__x0002__x0002__x0002_=RiskTarget($C$12,C16)_x0002__x0002__x0002__x0002__x0002__x0002__x0002__x0002__x0002__x0002__x0002__x0002__x0003__x0002__x0002__x0002_D17_x001A__x0002__x0002__x0002_=RiskTarget($C$12,C17)-D16_x0002__x0002__x0002__x0002__x0002__x0002__x0002__x0002__x0002__x0002__x0002__x0002__x0003__x0002__x0002__x0002_D18_x001E__x0002__x0002__x0002_=RiskTarget($C$12,C18)-D16-_x0004__x0005_D17_x0004__x0004__x0004__x0004__x0004__x0004__x0004__x0004__x0004__x0004__x0004__x0004__x0003__x0004__x0004__x0004_B47_x0011__x0004__x0004__x0004_=RiskTarget(D9,1)_x0004__x0004__x0004__x0004__x0004__x0004__x0004__x0004__x0004__x0004__x0004__x0004_	_x0004__x0004__x0004_H_A Model_x0007__x0004__x0004__x0004__x0002__x0004__x0004__x0004_D9_x0010__x0004__x0004__x0004_=RiskPoisson(D8)_x001D__x0004__x0004__x0004_Poisson Value_x0001_B9_x0001_D6_x0001_Liverpool_x0001__x0004__x0004__x0004__x0004__x0004__x0004__x0004__x0002__x0004__x0004__x0004__x0001__x0004__x0004__x0004__x0010__x0004__x0004__x0004__x0019__x0004__x0004__x0004_Poisson Value / Liverpool_x0001__x0004__x0004__x0004__x0004__x0004__x0004__x0004__x0004__x0004__x0004__x0004__x0004__x0004__x0004__x0004__x0004__x0004__x0004__x0004__x0002__x0004__x0004__x0004_F9_x0010__x0004__x0004__x0004_=RiskPoisson(F8)_x001B__x0004__x0004__x0004_Poisson Value_x0001_B9_x0001_F6_x0001_Ar_x0002__x0004_senal_x0001__x0002__x0002__x0002__x0002__x0002__x0002__x0002__x0003__x0002__x0002__x0002__x0001__x0002__x0002__x0002__x0010__x0002__x0002__x0002__x0017__x0002__x0002__x0002_Poisson Value / Arsenal_x0001__x0002__x0002__x0002__x0002__x0002__x0002__x0002__x0002__x0002__x0002__x0002__x0002__x0002__x0002__x0002__x0002__x0002__x0002__x0002__x0003__x0002__x0002__x0002_C12H_x0002__x0002__x0002_=RiskOutput("Result")+IF(D9=F9,3,INDEX(D5:F5,MATCH(MAX(D9:F9),D9:F9,0)))_x0012__x0002__x0002__x0002_Result_x0001_B12_x0001_B4_x0001_Team_x0002__x0002__x0002__x0002__x0001__x0002__x0002__x0002__x0002__x0002__x0002__x0002__x0001__x0002__x0002__x0002__x0015__x0002__x0002__x0002__x0002__x0002__x0002__x0002__x0006__x0002__x0002__x0002_Result_x0002__x0002__x0002__x0002__x0002__x0002__x0002__x0002__x0002__x0002_ÿÿÿÿÿÿÿÿÿÿÿÿÿÿÿÿÿÿÿÿÿÿÿÿÿÿÿÿÿÿÿ_x0001__x0002_ÿÿÿÿÿÿÿÿÿÿÿ_x0001__x0001__x0003__x0001__x0001__x0001_D16_x0016__x0001__x0001__x0001_=RiskTarget($C$12,C16)_x0001__x0001__x0001__x0001__x0001__x0001__x0001__x0001__x0001__x0001__x0001__x0001__x0003__x0001__x0001__x0001_D17_x001A__x0001__x0001__x0001_=RiskTarget($C$12,C17)-D16_x0001__x0001__x0001__x0001__x0001__x0001__x0001__x0001__x0001__x0001__x0001__x0001__x0003__x0001__x0001__x0001_D18_x001E__x0001__x0001__x0001_=RiskTarget($C$12,C18)-D16-D17_x0001__x0001__x0001__x0001__x0001__x0001__x0001__x0001__x0001__x0001__x0001__x0001__x0003__x0001__x0001__x0001_B47_x0011__x0001__x0001__x0001_=RiskTarget(D9,1)_x0001__x0001__x0001__x0001__x0001__x0001__x0001__x0001__x0001__x0001__x0001__x0001__x0004__x0001__x0001__x0001_&amp;_x0001__x0001__x0001_'[Premier League Model.xlsx]Model'!C12%_x0001__x0001__x0001_'[_x0002__x0004_Premier League Model.xlsx]Model'!D9*_x0002__x0002__x0002_'[Premier League Model.xlsx]H_A Model'!C12)_x0002__x0002__x0002_'[Premier League Model.xlsx]H_A Model'!D9_x0001__x0002__x0002__x0002__x0005__x0002__x0002__x0002_Sim 1_x0002__x0002__x0002__x0002__x0002__x0002__x0008__x0002__x0002__x0002_X5FXDYPA_x0001__x0002__x0002__x0002__x0005__x0002__x0002__x0002__x0003__x0002__x0002_0_x0002__x0002__x0001__x0002__x0002_O_x0002__x0002__x0002_LEKIHTSXJFDQ1MLQL86TSNKC_x0002__x0002__x0002_ÿÿÿÿ_x0002__x0002_ÿÿÿÿ_x0002__x0002__x0002__x0002__x0002__x0002__x0002__x0002__x0002__x0002__x0002__x0002_ÿÿÿÿ_x0002__x0002_ÿÿÿÿ_x0002__x0002_ÿÿ_x0002__x0002__x0002__x0002__x0002__x0002__x0002__x0002_ _x0004__x0006__x0001__x0004__x0004_ _x0004__x0004__x0004_ï_x0005_1_x001A_!_x001B_Ù_x0001_TL_x001F_jÙ_x0001_y ¥c_x001F_jÙ_x0001__x0010_'_x0004__x0004_:_x0005__x0004__x0004__x0004_	_x0004__x0004__x0010__x0001__x0004__x0004__x0004__x0004__x0019__x0004__x0004_Premier League Model.xlsx_x0018__x0004__x0004__x0004_LEKIHTSXJFDQ1MLQL86TSNKC_x0002__x0004__x0004__x0004__x0004__x0005__x0004__x0004_Model_x0007__x0004__x0004__x0004__x0004__x0008__x0004__x0004__x0004__x0003__x0004__x0010__x0004__x0004_=RiskPoisson(D8)"_x0004__x0004_Poisson Value_x0001_B9_x0001_D6_x0001_Manchester Utd_x0004__x0001__x0004__x0004__x0004__x0004__x0004__x0004__x0004__x0004__x0001__x0004__x0004__x0004__x0010__x0004__x0004__x0004__x0004__x0004__x0004__x0001__x0004_ÿÿÿÿ_x0004__x0004__x0004__x0004__x0004__x0004__x0004__x0004__x0004__x0004__x0004__x0004__x0004__x0004__x0004__x0004__x0004__x0008__x0004__x0004__x0004__x0005__x0004__x0010__x0004__x0004_=Ris_x0004__x0005_kPoisson(F8)_x001B__x0004__x0004_Poisson Value_x0001_B9_x0001_F6_x0001_Everton_x0004__x0001__x0004__x0004__x0004__x0004__x0001__x0004__x0004__x0004__x0001__x0004__x0004__x0004__x0010__x0004__x0004__x0004__x0004__x0004__x0004__x0001__x0004_ÿÿÿÿ_x0004__x0004__x0004__x0004__x0004__x0004__x0004__x0004__x0004__x0004__x0004__x0004__x0004__x0004__x0004__x0004__x0004__x000B__x0004__x0004__x0004__x0002__x0004_3_x0004__x0004_=IF(D9=F9,3,INDEX(D5:F5,MATCH(MAX(D9:F9),D9:F9,0)))_x0012__x0004__x0004_Result_x0001_B12_x0001_B4_x0001_Team_x0004__x0004__x0004__x0004__x0004__x0004__x0004__x0004__x0004__x0004__x000F__x0004__x0004__x0004__x0003__x0004__x0016__x0004__x0004_=RiskTarget($C$12,C16)_x0004__x0004__x0004__x0004__x0004__x0004__x0004__x0004__x0004__x0004__x0004__x0004__x0004__x0010__x0004__x0004__x0004__x0003__x0004__x001A__x0004__x0004_=RiskTarget_x0004__x0005_($C$12,C17)-D16_x0004__x0004__x0004__x0004__x0004__x0004__x0004__x0004__x0004__x0004__x0004__x0004__x0004__x0011__x0004__x0004__x0004__x0003__x0004__x001E__x0004__x0004_=RiskTarget($C$12,C18)-D16-D17_x0004__x0004__x0004__x0004__x0004__x0004__x0004__x0004__x0004__x0004__x0004__x0004__x0004_._x0004__x0004__x0004__x0001__x0004__x0011__x0004__x0004_=RiskTarget(D9,1)_x0004__x0004__x0004__x0004__x0004__x0004__x0004__x0004__x0004__x0004__x0004__x0004__x0004_	_x0004__x0004_H_A Model_x0007__x0004__x0004__x0004__x0004__x0008__x0004__x0004__x0004__x0003__x0004__x0010__x0004__x0004_=RiskPoisson(D8)_x001D__x0004__x0004_Poisson Value_x0001_B9_x0001_D6_x0001_Liverpool_x0004__x0001__x0004__x0004__x0004__x0004__x0002__x0004__x0004__x0004__x0001__x0004__x0004__x0004__x0010__x0004__x0004__x0004__x0004__x0004__x0004__x0001__x0004_ÿÿÿÿ_x0004__x0004__x0004__x0004__x0004__x0004__x0004__x0004__x0004__x0004__x0004__x0004__x0004__x0004__x0004__x0004__x0004__x0008__x0004__x0004__x0007__x0004__x0004__x0005__x0004__x0010__x0004__x0004_=RiskPoisson(F8)_x001B__x0004__x0004_Poisson Value_x0001_B9_x0001_F6_x0001_Arsenal_x0004__x0001__x0004__x0004__x0004__x0004__x0003__x0004__x0004__x0004__x0001__x0004__x0004__x0004__x0010__x0004__x0004__x0004__x0004__x0004__x0004__x0001__x0004_ÿÿÿÿ_x0004__x0004__x0004__x0004__x0004__x0004__x0004__x0004__x0004__x0004__x0004__x0004__x0004__x0004__x0004__x0004__x0004__x000B__x0004__x0004__x0004__x0002__x0004_H_x0004__x0004_=RiskOutput("Result")+IF(D9=F9,3,INDEX(D5:F5,MATCH(MAX(D9:F9),D9:F9,0)))_x0012__x0004__x0004_Result_x0001_B12_x0001_B4_x0001_Team_x0004__x0004__x0004__x0004__x0004__x0001__x0004__x0004__x0004__x0004__x0004__x0004__x0004__x0004__x0001__x0004__x0004__x0004__x0015__x0004__x0004__x0004__x0004__x0004__x0006__x0004__x0004_Result_x0004__x0004__x0004__x0004__x0004__x0004__x0004__x0004_ÿ_x0002__x0005_ÿÿÿÿÿÿÿÿÿÿÿÿÿÿÿÿÿÿÿÿÿÿÿÿÿÿÿÿÿÿÿÿÿÿÿÿÿÿÿÿÿ_x0002_ÿÿ_x0002__x000F__x0002__x0002__x0002__x0003__x0002__x0016__x0002__x0002_=RiskTarget($C$12,C16)_x0002__x0002__x0002__x0002__x0002__x0002__x0002__x0002__x0002__x0002__x0002__x0002__x0002__x0010__x0002__x0002__x0002__x0003__x0002__x001A__x0002__x0002_=RiskTarget($C$12,C17)-D16_x0002__x0002__x0002__x0002__x0002__x0002__x0002__x0002__x0002__x0002__x0002__x0002__x0002__x0011__x0002__x0002__x0002__x0003__x0002__x001E__x0002__x0002_=RiskTarget($C$12,C18)-D16-D17_x0002__x0002__x0002__x0002__x0002__x0002__x0002__x0002__x0002__x0002__x0002__x0002__x0002_._x0002__x0002__x0002__x0001__x0002__x0011__x0002__x0002_=RiskTarget(D9,1)_x0002__x0002__x0002__x0002__x0002__x0002__x0002__x0002__x0002__x0002__x0002__x0002__x0004__x0002__x0002__x0002__x0002__x0002__x0002__x0002__x0001__x0002__x0002__x0002__x0008__x0002__x0002__x0002__x0004__x0005__x0006__x0005__x0005__x0005__x0005__x0005__x0005__x0005__x0005__x0005__x0005__x0005__x0005__x0005__x0005__x0005__x0005__x0005__x0001__x0005__x0005__x0005__x0005__x0005__x0005__x0005__x0001__x0005__x0005__x0005__x0005__x0005__x0005__x0005__x0005__x0005__x0001__x0005__x0001__x0005__x0005__x0005__x0005__x0005__x0001__x0005__x0005__x0005__x0005__x0005__x0001__x0005__x0002__x0005__x0005__x0005__x0005__x0005__x0005__x0005__x0005__x0005__x0004__x0005__x0005__x0005__x0005__x0005__x0005__x0005__x0005__x000B__x0005__x0005__x0005__x0002__x0005__x0005__x0005__x0005__x0005__x0005__x0008__x0005__x0005__x0005__x0003__x0005__x0005__x0005__x0005__x0001__x0005__x000B__x0005__x0005__x0005__x0002__x0005__x0005__x0005__x0005__x0001__x0005__x0008__x0005__x0005__x0005__x0003__x0005__x0012_'_x0005__x0005_,_x0005__x0005__x0005_ÿÿÿÿÿÿÿÿÿÿÿÿÿÿÿÿÿÿÿÿÿÿÿÿÿÿÿÿÿÿÿÿ_x0005__x0005__x0005__x0005_ N_x0005__x0005__x0001__x0005__x0005__x0005__x0005__x0005__x0005__x0005__x0005__x0005__x0005__x0005__x0005__x0005__x0005__x0001__x0005__x0005__x0005__x0005__x0010__x0005__x0005__x0002__x0005__x0005__x0005__x0005__x0005__x0001__x0005__x0005__x0005__x0016__x0005__x0005__x0005__x0001__x0005__x0005__x0005__x0005__x0010__x0005__x0005__x0002__x0005__x0005__x0005__x0005__x0005__x0001__x0005__x0005__x0005__x0016__x0005__x0005__x0005__x0001__x0005__x0005__x0005__x0005__x0010__x0005__x0005__x0002__x0005__x0005__x0005__x0005__x0005__x0001__x0005__x0005__x0005__x0016__x0005__x0005__x0005__x0001__x0005__x0005__x0005__x0005__x0010__x0005__x0005__x0002__x0005__x0001__x0005__x0005__x0005__x0006__x0005__x0001__x0005__x0005__x0005__x0011__x0005__x0005__x0005__x0005__x0005__x0005__x0005__x0005__x0005__x0005__x0005__x0005__x0005__x0005__x0005__x0001__x0005__x0005__x0005__x0005__x0010__x0005__x0005__x0002__x0005__x0002__x0005__x0005__x0005__x0001__x0005__x0005__x0005__x0016__x0005__x0005__x0005__x0001__x0005__x0005__x0005__x0005__x0010__x0005__x0005__x0002__x0005__x0002__x0005__x0005__x0005__x0001__x0005__x0005__x0005__x0016__x0005__x0005__x0005__x0001__x0005__x0005__x0005__x0005__x0010__x0005__x0005__x0002__x0005__x0002__x0005__x0005__x0005__x0001__x0005__x0005__x0005__x0016__x0005__x0005__x0005__x0001__x0005__x0005__x0005__x0005__x0010__x0005__x0005__x0002__x0005__x0003__x0005__x0005__x0005__x0001__x0005__x0005__x0005__x0011__x0005__x0005__x0005__x0012__x0005__x0005_Result_x0001_B12_x0001_B4_x0001_Team"_x0005__x0005_Poisson Value_x0001_B9_x0001_D6_x0001_Manchester Utd_x0012__x0005__x0005_Result_x0001_B12_x0001_B4_x0001_Team_x001D__x0005__x0005_Poisson Value_x0001_B9_x0001_D6_x0001_Liverpool_x0008__x0005__x0005__x0005__x0005__x0005__x0005__x0005__x0003__x0005__x0005__x0005__x0005__x0005__x0005__x0005__x0005__x0005__x0004__x0005__x0005__x0005__x0005__x0005__x0005__x0005__x0005__x0005__x0008_	_x0005__x0008__x0008__x0008__x0008__x0008__x0008__x0008__x0008__x0008__x0006__x0008__x0008__x0008__x0008__x0008__x0008__x0008__x0001__x0008__x0003__x0008__x0008__x0008__x0008__x0008__x0008__x0008__x0001__x0008__x0004__x0008__x0008__x0008__x0008__x0008__x0008__x0008__x0001__x0008__x0005__x0008__x0008__x0008__x0008__x0008__x0008__x0008__x0001__x0008__x0006__x0008__x0008__x0008__x0008__x0008_!N_x0008__x0008_º_x0008__x0008__x0008__x0007__x0008__x0008_General_x0007__x0008__x0008_General_x0007__x0008__x0008_General_x0005__x0008__x0008_0.00%_x0005__x0008__x0008_0.00%_x0005__x0008__x0008_0.00%_x0007__x0008__x0008_General_x0007__x0008__x0008_General_x0007__x0008__x0008_General_x0007__x0008__x0008_General_x0005__x0008__x0008_0.00%_x0005__x0008__x0008_0.00%_x0005__x0008__x0008_0.00%_x0007__x0008__x0008_General_x0004__x0008__x0008__x0008__x0008__x0008__x0008__x0008__x0002__x0008__x0008__x0008__x0008__x0008__x0008__x0008__x0008__x0008__x0008__x0008__x0008__x0008__x0001__x0008__x0002__x0008__x0008__x0008__x0008__x0008__x0001__x0008__x0008__x0008__x0008__x0008_"N_x0008__x0008_l_x0008__x0008__x0008__x0008__x0008__x0004__x0005__x0004__x0004__x0004__x0004_ÿÿÿÿ_x0004__x0004__x0004__x0004__x0004__x0004_ÿÿÿÿÿÿÿÿÿÿÿÿÿÿÿÿÿÿÿÿÿÿÿÿ_x0004__x0004__x0004__x0004__x0004__x0004__x0004__x0004__x0004__x0004_ÿÿÿÿ_x0004__x0004__x0004__x0004__x0004__x0004_ÿÿÿÿ_x0004__x0004__x0004_ÿÿÿÿÿÿÿÿÿÿÿÿÿÿÿÿÿÿÿÿ_x0004__x0004__x0004__x0004_#N_x0004__x0004_(_x0004__x0004__x0004_÷ÿÿÿÿÿÿÿ÷ÿÿÿÿÿÿÿ÷ÿÿÿÿÿÿÿ÷ÿÿÿÿÿÿÿ$N_x0004__x0004_X_x0004__x0004__x0004__x0001__x0004__x0004__x0004__x0002__x0004__x0004__x0004__x0004__x0004__x0001__x0004__x0004__x0004__x0002__x0004__x0004__x0004__x0004__x0004__x0001__x0004__x0004__x0004__x0002__x0004__x0004__x0004__x0004__x0004__x0001__x0004__x0004__x0004__x0002__x0004__x0001__x0004__x0004__x0004__x0001__x0004__x0004__x0004__x0002__x0004__x0002__x0004__x0004__x0004__x0001__x0004__x0004__x0004__x0002__x0004__x0002__x0004__x0004__x0004__x0001__x0004__x0004__x0004__x0002__x0004__x0002__x0004__x0004__x0004__x0001__x0004__x0004__x0004__x0002__x0004__x0003__x0004__x0004__x0004__x0011_'_x0004__x0004__x000C__x0004__x0004__x0004__x0001__x0004__x0004__x0004__x0013_'_x0004__x0004__x0010__x0004__x0004__x0004__x0001__x0004__x0004__x0004_ùd_x0002__x0003__x0007__x0015_'_x0002__x0002_p_x0002__x0002__x0002_d_x0002__x0002__x0002__x0002__x0002__x0002__x0002__x0002__x0001_d_x0002__x0002__x0002_PÃ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	_x0002__x0002__x0002_ÿÿÿÿ_x0002__x0002__x0002__x0002__x0002__x0002__x0002__x0002__x0002__x0001__x0002__x0002__x0002_ÿÿÿÿ_x0002__x0002__x0002__x0002_ÿÿÿÿ_x0016_'_x0002__x0002_l_x0002__x0002__x0002__x0008__x0002__x0002__x0002__x0001__x0002__x0002__x0002_æ?_x0018_xîá?_x0001__x0002__x0002__x0002_f÷äa¡Öè?_x0001__x0002__x0002__x0002__x0002__x0002__x0002__x0002__x0002__x0002_ð?_x0001__x0002__x0002__x0002_º_x0014_W}WÜ?_x0001__x0002__x0002__x0002_æ?_x0018_xîá?_x0001__x0002__x0002__x0002_9¹ß¡(Ðç?_x0001__x0002__x0002__x0002__x0002__x0002__x0002__x0002__x0002__x0002_ð?_x0001__x0002__x0002__x0002_º_x0014_W}WÜ?_x0017_'_x0002__x0002__x0002__x0002__x0002__x0001__x0002__x0002__x0002__x0004__x0002__x0002__x0002__x0018__x0002__x0002_RiskPoisso_x0002__x0003_n(1.868228249)_x0018__x0002__x0002_RiskPoisson(1.073501775)_x0018__x0002__x0002_RiskPoisson(1.187774533)_x0017__x0002__x0002_RiskPoisson(1.49461072)_x0018_'_x0002__x0002__x000C__x0002__x0002__x0002_,_x0002_._x0002__x0019_'_x0002__x0002__x000C__x0002__x0002__x0002__x0001__x0002__x0002__x0002__x001A_'_x0002__x0002__x000C__x0002__x0002__x0002__x0002__x0002__x0002__x0002__x0001__x0002__x0002_ÿÿÿÿ</t>
  </si>
  <si>
    <t>034764da104aaedf9b358363b70182600|1|3634485|de3b5736625b0f9b7ecbe6e319830b40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</si>
</sst>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48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6" xfId="0" applyBorder="1"/>
    <xf numFmtId="0" fontId="0" fillId="0" borderId="7" xfId="0" applyBorder="1"/>
    <xf numFmtId="0" fontId="3" fillId="3" borderId="1" xfId="4"/>
    <xf numFmtId="0" fontId="3" fillId="3" borderId="8" xfId="4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4" borderId="2" xfId="5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0" xfId="2" applyNumberFormat="1" applyFont="1" applyBorder="1"/>
    <xf numFmtId="10" fontId="0" fillId="0" borderId="10" xfId="2" applyNumberFormat="1" applyFont="1" applyBorder="1"/>
    <xf numFmtId="0" fontId="2" fillId="2" borderId="0" xfId="3" applyAlignment="1">
      <alignment horizontal="center"/>
    </xf>
    <xf numFmtId="10" fontId="0" fillId="0" borderId="0" xfId="0" applyNumberFormat="1"/>
    <xf numFmtId="44" fontId="0" fillId="0" borderId="7" xfId="1" applyFont="1" applyBorder="1"/>
    <xf numFmtId="44" fontId="0" fillId="0" borderId="11" xfId="1" applyFont="1" applyBorder="1"/>
    <xf numFmtId="0" fontId="1" fillId="5" borderId="0" xfId="6"/>
    <xf numFmtId="9" fontId="0" fillId="0" borderId="0" xfId="2" applyFont="1"/>
    <xf numFmtId="0" fontId="0" fillId="0" borderId="0" xfId="0" quotePrefix="1"/>
    <xf numFmtId="0" fontId="0" fillId="6" borderId="12" xfId="0" applyFill="1" applyBorder="1"/>
    <xf numFmtId="0" fontId="0" fillId="0" borderId="12" xfId="0" applyBorder="1"/>
    <xf numFmtId="14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0" xfId="3" applyFont="1" applyAlignment="1">
      <alignment horizontal="center" vertical="center"/>
    </xf>
  </cellXfs>
  <cellStyles count="7">
    <cellStyle name="40% - Accent6" xfId="6" builtinId="51"/>
    <cellStyle name="Bad" xfId="3" builtinId="27"/>
    <cellStyle name="Currency" xfId="1" builtinId="4"/>
    <cellStyle name="Input" xfId="4" builtinId="20"/>
    <cellStyle name="Normal" xfId="0" builtinId="0"/>
    <cellStyle name="Output" xfId="5" builtinId="21"/>
    <cellStyle name="Percent" xfId="2" builtinId="5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m/d/yyyy"/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67</xdr:col>
      <xdr:colOff>466912</xdr:colOff>
      <xdr:row>123</xdr:row>
      <xdr:rowOff>168087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240D3-49F6-8C2E-34F6-7A44765530BF}"/>
            </a:ext>
          </a:extLst>
        </xdr:cNvPr>
        <xdr:cNvSpPr txBox="1"/>
      </xdr:nvSpPr>
      <xdr:spPr>
        <a:xfrm>
          <a:off x="0" y="0"/>
          <a:ext cx="41760588" cy="231401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en-US" sz="1100" baseline="0"/>
            <a:t> </a:t>
          </a:r>
        </a:p>
        <a:p>
          <a:r>
            <a:rPr lang="en-US" sz="1100" baseline="0"/>
            <a:t>12/24/2022</a:t>
          </a:r>
        </a:p>
        <a:p>
          <a:r>
            <a:rPr lang="en-US" sz="1100" baseline="0"/>
            <a:t>Before:</a:t>
          </a:r>
        </a:p>
        <a:p>
          <a:r>
            <a:rPr lang="en-US" sz="1100" baseline="0"/>
            <a:t>Want to utilize the same logic as the World Cup model to the Premier League.</a:t>
          </a:r>
        </a:p>
        <a:p>
          <a:r>
            <a:rPr lang="en-US" sz="1100" baseline="0"/>
            <a:t>I want to utilize the data from website feature to streamline the weekly process</a:t>
          </a:r>
        </a:p>
        <a:p>
          <a:r>
            <a:rPr lang="en-US" sz="1100" baseline="0"/>
            <a:t>Attempt to automate the process of simulating every match</a:t>
          </a:r>
        </a:p>
        <a:p>
          <a:r>
            <a:rPr lang="en-US" sz="1100" baseline="0"/>
            <a:t>	will have to grab the fixture data as well</a:t>
          </a:r>
        </a:p>
        <a:p>
          <a:endParaRPr lang="en-US" sz="1100"/>
        </a:p>
        <a:p>
          <a:r>
            <a:rPr lang="en-US" sz="1100"/>
            <a:t>I have an idea</a:t>
          </a:r>
          <a:r>
            <a:rPr lang="en-US" sz="1100" baseline="0"/>
            <a:t> to implement weighted moving average within my data, instead of having one table that sumarizes the whole league</a:t>
          </a:r>
        </a:p>
        <a:p>
          <a:r>
            <a:rPr lang="en-US" sz="1100" baseline="0"/>
            <a:t>Import a table for each team and apply the smoothing formula using the past games. Then from each table draw the necessary data into my own</a:t>
          </a:r>
        </a:p>
        <a:p>
          <a:r>
            <a:rPr lang="en-US" sz="1100" baseline="0"/>
            <a:t>summarized league table.</a:t>
          </a:r>
        </a:p>
        <a:p>
          <a:r>
            <a:rPr lang="en-US" sz="1100" baseline="0"/>
            <a:t>So we would have essentially two classes. A superclass and a child class</a:t>
          </a:r>
        </a:p>
        <a:p>
          <a:endParaRPr lang="en-US" sz="1100" baseline="0"/>
        </a:p>
        <a:p>
          <a:r>
            <a:rPr lang="en-US" sz="1100" baseline="0"/>
            <a:t>League( Super Class)</a:t>
          </a:r>
        </a:p>
        <a:p>
          <a:r>
            <a:rPr lang="en-US" sz="1100" baseline="0"/>
            <a:t>	20 instances of Club( subclass)</a:t>
          </a:r>
        </a:p>
        <a:p>
          <a:r>
            <a:rPr lang="en-US" sz="1100" baseline="0"/>
            <a:t>		Home MP, GpG GApG XG/G XGA/A, WMA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GpG GApG XG/G XGA/A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Away MP, GpG GApG XG/G XGA/A, WMA , GpG GApG XG/G XGA/A</a:t>
          </a:r>
        </a:p>
        <a:p>
          <a:r>
            <a:rPr lang="en-US" sz="1100"/>
            <a:t>	THe league would take the average smoothed values from</a:t>
          </a:r>
          <a:r>
            <a:rPr lang="en-US" sz="1100" baseline="0"/>
            <a:t> each club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DD106B-E305-4C01-9A5B-1FBF8B7ACE75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Rk" tableColumnId="1"/>
      <queryTableField id="2" name="Squad" tableColumnId="2"/>
      <queryTableField id="3" name="MP" tableColumnId="3"/>
      <queryTableField id="13" name="GpG" tableColumnId="13"/>
      <queryTableField id="14" name="GaPG" tableColumnId="14"/>
      <queryTableField id="15" name="XG/G" tableColumnId="15"/>
      <queryTableField id="16" name="XGA/GA" tableColumnId="16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BC8F91-4D1A-444A-B213-C82AE53FA1A4}" autoFormatId="16" applyNumberFormats="0" applyBorderFormats="0" applyFontFormats="0" applyPatternFormats="0" applyAlignmentFormats="0" applyWidthHeightFormats="0">
  <queryTableRefresh nextId="40" unboundColumnsRight="4">
    <queryTableFields count="18">
      <queryTableField id="1" name="Rk" tableColumnId="1"/>
      <queryTableField id="2" name="Squad" tableColumnId="2"/>
      <queryTableField id="3" name="Home MP" tableColumnId="3"/>
      <queryTableField id="26" name="Home GpG" tableColumnId="26"/>
      <queryTableField id="27" name="Home GaPG" tableColumnId="27"/>
      <queryTableField id="7" name="Home xG" tableColumnId="7"/>
      <queryTableField id="8" name="Home xGA" tableColumnId="8"/>
      <queryTableField id="28" name="Home XG/M" tableColumnId="28"/>
      <queryTableField id="12" name="Home XGA/M" tableColumnId="12"/>
      <queryTableField id="13" name="Away MP" tableColumnId="13"/>
      <queryTableField id="29" name="Away GpG" tableColumnId="29"/>
      <queryTableField id="30" name="Away GApG" tableColumnId="30"/>
      <queryTableField id="31" name="Away XG/G" tableColumnId="31"/>
      <queryTableField id="35" name="Away XGA/G" tableColumnId="32"/>
      <queryTableField id="36" dataBound="0" tableColumnId="33"/>
      <queryTableField id="37" dataBound="0" tableColumnId="34"/>
      <queryTableField id="38" dataBound="0" tableColumnId="35"/>
      <queryTableField id="39" dataBound="0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A9FE838-E9F1-4681-8CC7-779C8A4EBE92}" autoFormatId="16" applyNumberFormats="0" applyBorderFormats="0" applyFontFormats="0" applyPatternFormats="0" applyAlignmentFormats="0" applyWidthHeightFormats="0">
  <queryTableRefresh nextId="23" unboundColumnsRight="1">
    <queryTableFields count="20">
      <queryTableField id="1" name="Date" tableColumnId="1"/>
      <queryTableField id="2" name="Time" tableColumnId="2"/>
      <queryTableField id="3" name="Comp" tableColumnId="3"/>
      <queryTableField id="4" name="Round" tableColumnId="4"/>
      <queryTableField id="5" name="Day" tableColumnId="5"/>
      <queryTableField id="6" name="Venue" tableColumnId="6"/>
      <queryTableField id="7" name="Result" tableColumnId="7"/>
      <queryTableField id="8" name="GF" tableColumnId="8"/>
      <queryTableField id="9" name="GA" tableColumnId="9"/>
      <queryTableField id="10" name="Opponent" tableColumnId="10"/>
      <queryTableField id="11" name="xG" tableColumnId="11"/>
      <queryTableField id="12" name="xGA" tableColumnId="12"/>
      <queryTableField id="13" name="Poss" tableColumnId="13"/>
      <queryTableField id="14" name="Attendance" tableColumnId="14"/>
      <queryTableField id="15" name="Captain" tableColumnId="15"/>
      <queryTableField id="16" name="Formation" tableColumnId="16"/>
      <queryTableField id="17" name="Referee" tableColumnId="17"/>
      <queryTableField id="18" name="Match Report" tableColumnId="18"/>
      <queryTableField id="19" name="Notes" tableColumnId="19"/>
      <queryTableField id="22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A5FAA-51ED-4C2B-BE79-E10026961956}" name="Regular_season_Table" displayName="Regular_season_Table" ref="A1:I22" tableType="queryTable" totalsRowCount="1" dataDxfId="34">
  <autoFilter ref="A1:I21" xr:uid="{706A5FAA-51ED-4C2B-BE79-E10026961956}"/>
  <tableColumns count="9">
    <tableColumn id="1" xr3:uid="{53A5C573-704A-408E-9D05-E916B4BF994E}" uniqueName="1" name="Rk" queryTableFieldId="1" dataDxfId="33"/>
    <tableColumn id="2" xr3:uid="{0D0CE0B7-3561-4B8B-83B7-027C8E02E4E7}" uniqueName="2" name="Squad" queryTableFieldId="2" dataDxfId="32"/>
    <tableColumn id="3" xr3:uid="{A4963E7F-61D3-44CB-AD73-11750DBBE7C5}" uniqueName="3" name="MP" queryTableFieldId="3" dataDxfId="31"/>
    <tableColumn id="13" xr3:uid="{A2BE6BDF-131F-426B-B747-FC115D4AAA43}" uniqueName="13" name="GpG" totalsRowFunction="average" queryTableFieldId="13" dataDxfId="30" totalsRowDxfId="29"/>
    <tableColumn id="14" xr3:uid="{8C115D14-D872-425F-83A8-9845EF44AB41}" uniqueName="14" name="GaPG" totalsRowFunction="average" queryTableFieldId="14" dataDxfId="28" totalsRowDxfId="27"/>
    <tableColumn id="15" xr3:uid="{1D751671-30DF-4D8A-B068-B23EC5EC782A}" uniqueName="15" name="XG/G" queryTableFieldId="15" dataDxfId="26"/>
    <tableColumn id="16" xr3:uid="{30AD69D1-A49A-43C4-A2C5-601D34D95567}" uniqueName="16" name="XGA/GA" queryTableFieldId="16" dataDxfId="25"/>
    <tableColumn id="11" xr3:uid="{5C548E64-EBBF-4105-B6FE-EFF0797FA97C}" uniqueName="11" name="Attack" queryTableFieldId="11" dataDxfId="24">
      <calculatedColumnFormula>Regular_season_Table[[#This Row],[XG/G]]/Regular_season_Table[[#Totals],[GpG]]</calculatedColumnFormula>
    </tableColumn>
    <tableColumn id="12" xr3:uid="{BE72A67B-D2F2-451E-8EE7-7A07FC67F2FD}" uniqueName="12" name="Defense" queryTableFieldId="12" dataDxfId="23">
      <calculatedColumnFormula>Regular_season_Table[[#This Row],[XGA/GA]]/Regular_season_Table[[#Totals],[GaPG]]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79BE28-9E51-42AA-A6C0-305167D2C54F}" name="Regular_season_Table__3" displayName="Regular_season_Table__3" ref="A1:R22" tableType="queryTable" totalsRowCount="1">
  <autoFilter ref="A1:R21" xr:uid="{F779BE28-9E51-42AA-A6C0-305167D2C54F}"/>
  <tableColumns count="18">
    <tableColumn id="1" xr3:uid="{EBE0F0C4-70A7-4B5E-9DDD-9799D7863950}" uniqueName="1" name="Rk" queryTableFieldId="1"/>
    <tableColumn id="2" xr3:uid="{6E2C7361-4285-4C80-89FD-E6EBEEEFFA36}" uniqueName="2" name="Squad" queryTableFieldId="2" dataDxfId="21"/>
    <tableColumn id="3" xr3:uid="{9DF95C54-CAC0-4E44-9E29-9570C62C043B}" uniqueName="3" name="Home MP" queryTableFieldId="3"/>
    <tableColumn id="26" xr3:uid="{90A244D6-6491-4217-8C44-AD74D48BA962}" uniqueName="26" name="Home GpG" totalsRowFunction="average" queryTableFieldId="26"/>
    <tableColumn id="27" xr3:uid="{A62809C4-FE14-4E10-A2F3-0071FE1E48DD}" uniqueName="27" name="Home GaPG" totalsRowFunction="average" queryTableFieldId="27"/>
    <tableColumn id="7" xr3:uid="{92674A14-52C9-4CB0-B4AD-D6FB7C37C7C4}" uniqueName="7" name="Home xG" queryTableFieldId="7"/>
    <tableColumn id="8" xr3:uid="{C64AD90E-21F1-4661-BDFB-754EF76CF9FC}" uniqueName="8" name="Home xGA" queryTableFieldId="8"/>
    <tableColumn id="28" xr3:uid="{C7946D41-ED73-4B76-9ED4-AE1D470AB561}" uniqueName="28" name="Home XG/M" queryTableFieldId="28"/>
    <tableColumn id="12" xr3:uid="{95EA5F32-AB2C-4A42-B7BA-B014B42A0838}" uniqueName="12" name="Home XGA/M" queryTableFieldId="12"/>
    <tableColumn id="13" xr3:uid="{801CBFFC-9A40-4C68-A2AD-A4DFE2CF46B3}" uniqueName="13" name="Away MP" queryTableFieldId="13"/>
    <tableColumn id="29" xr3:uid="{25F8572D-7B40-4982-BD3C-5B43DC64476D}" uniqueName="29" name="Away GpG" totalsRowFunction="average" queryTableFieldId="29"/>
    <tableColumn id="30" xr3:uid="{1854C320-87F5-40AB-B4A1-BBEEA05C2299}" uniqueName="30" name="Away GApG" totalsRowFunction="average" queryTableFieldId="30"/>
    <tableColumn id="31" xr3:uid="{70778A5B-E924-4EB1-9AA5-12712329D8D2}" uniqueName="31" name="Away XG/G" queryTableFieldId="31"/>
    <tableColumn id="32" xr3:uid="{5A849BD9-DFB2-4CAF-87E9-780AF608567C}" uniqueName="32" name="Away XGA/G" queryTableFieldId="35"/>
    <tableColumn id="33" xr3:uid="{5AA13B0B-D2A9-4BB7-A6B7-085BEADA5D73}" uniqueName="33" name="Home Attack" queryTableFieldId="36" dataDxfId="20">
      <calculatedColumnFormula>Regular_season_Table__3[[#This Row],[Home XG/M]]/Regular_season_Table__3[[#Totals],[Home GpG]]</calculatedColumnFormula>
    </tableColumn>
    <tableColumn id="34" xr3:uid="{537E1900-FAF1-4AAA-8129-26EEFA95B63B}" uniqueName="34" name="Home Defense" queryTableFieldId="37" dataDxfId="19">
      <calculatedColumnFormula>Regular_season_Table__3[[#This Row],[Home XGA/M]]/Regular_season_Table__3[[#Totals],[Home GaPG]]</calculatedColumnFormula>
    </tableColumn>
    <tableColumn id="35" xr3:uid="{C1CEBB26-1312-45B4-BD06-B9290A57619C}" uniqueName="35" name="Away Attack" queryTableFieldId="38" dataDxfId="18">
      <calculatedColumnFormula>Regular_season_Table__3[[#This Row],[Away XG/G]]/Regular_season_Table__3[[#Totals],[Away GpG]]</calculatedColumnFormula>
    </tableColumn>
    <tableColumn id="36" xr3:uid="{0B5BFED1-1775-4350-BD6F-3EC13B6B45F8}" uniqueName="36" name="Away Defense" queryTableFieldId="39" dataDxfId="17">
      <calculatedColumnFormula>Regular_season_Table__3[[#This Row],[Away XGA/G]]/Regular_season_Table__3[[#Totals],[Away GApG]]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1D319-A4E6-4F48-8D39-06503790ED60}" name="Scores___Fixtures_2022_2023_Arsenal__All_Competitions_Table" displayName="Scores___Fixtures_2022_2023_Arsenal__All_Competitions_Table" ref="A1:T50" tableType="queryTable" totalsRowShown="0">
  <autoFilter ref="A1:T50" xr:uid="{9EC1D319-A4E6-4F48-8D39-06503790ED60}">
    <filterColumn colId="2">
      <filters>
        <filter val="Premier League"/>
      </filters>
    </filterColumn>
    <filterColumn colId="5">
      <filters>
        <filter val="Home"/>
      </filters>
    </filterColumn>
  </autoFilter>
  <sortState xmlns:xlrd2="http://schemas.microsoft.com/office/spreadsheetml/2017/richdata2" ref="A3:T50">
    <sortCondition descending="1" ref="A1:A50"/>
  </sortState>
  <tableColumns count="20">
    <tableColumn id="1" xr3:uid="{C0075D88-32CE-4980-BBB5-DF0BA5AC26EF}" uniqueName="1" name="Date" queryTableFieldId="1" dataDxfId="15"/>
    <tableColumn id="2" xr3:uid="{0CD7C5FA-6389-40A6-825A-EEF09533D16B}" uniqueName="2" name="Time" queryTableFieldId="2" dataDxfId="14"/>
    <tableColumn id="3" xr3:uid="{C3ECFFD4-21B1-44EC-BD79-3495A40DE87D}" uniqueName="3" name="Comp" queryTableFieldId="3" dataDxfId="13"/>
    <tableColumn id="4" xr3:uid="{8A35808C-5F8D-4FF5-AFFC-2DED844659C4}" uniqueName="4" name="Round" queryTableFieldId="4" dataDxfId="12"/>
    <tableColumn id="5" xr3:uid="{35BE7210-B605-4070-A694-56598E15AA32}" uniqueName="5" name="Day" queryTableFieldId="5" dataDxfId="11"/>
    <tableColumn id="6" xr3:uid="{25EC0CB5-EB87-4C95-95D7-BDB189AEDE57}" uniqueName="6" name="Venue" queryTableFieldId="6" dataDxfId="10"/>
    <tableColumn id="7" xr3:uid="{5C78DBCC-BEBA-4FF0-B757-0C772156B0EA}" uniqueName="7" name="Result" queryTableFieldId="7" dataDxfId="9"/>
    <tableColumn id="8" xr3:uid="{8A5DF8E1-A481-4B5A-8CFB-F2AE7DED0E79}" uniqueName="8" name="GF" queryTableFieldId="8" dataDxfId="8"/>
    <tableColumn id="9" xr3:uid="{44B7044B-149B-4D77-8DFB-54980A51A4A9}" uniqueName="9" name="GA" queryTableFieldId="9" dataDxfId="7"/>
    <tableColumn id="10" xr3:uid="{2B39CC48-2EB5-49C3-A788-4600F8D8ACD2}" uniqueName="10" name="Opponent" queryTableFieldId="10" dataDxfId="6"/>
    <tableColumn id="11" xr3:uid="{05E277C8-1A4A-4979-B46B-09891B360DEF}" uniqueName="11" name="xG" queryTableFieldId="11"/>
    <tableColumn id="12" xr3:uid="{72FB3DDC-FFD3-4CF4-989B-5333A9538D96}" uniqueName="12" name="xGA" queryTableFieldId="12"/>
    <tableColumn id="13" xr3:uid="{1FDB5244-E853-48D6-821C-008B5099AE89}" uniqueName="13" name="Poss" queryTableFieldId="13"/>
    <tableColumn id="14" xr3:uid="{08C8BD57-E7C6-4F56-8383-9854DC9D7501}" uniqueName="14" name="Attendance" queryTableFieldId="14"/>
    <tableColumn id="15" xr3:uid="{CE5D0B5E-8EBC-472C-B1E9-E4FCD49444E0}" uniqueName="15" name="Captain" queryTableFieldId="15" dataDxfId="5"/>
    <tableColumn id="16" xr3:uid="{FA3C47FE-2DFD-4931-B1DE-65FB03CAE5C5}" uniqueName="16" name="Formation" queryTableFieldId="16" dataDxfId="4"/>
    <tableColumn id="17" xr3:uid="{D969476C-2B0F-4997-8F5D-B0A2A16AEFF8}" uniqueName="17" name="Referee" queryTableFieldId="17" dataDxfId="3"/>
    <tableColumn id="18" xr3:uid="{4AB57AB2-A811-4721-B1F4-176D41E0C1CC}" uniqueName="18" name="Match Report" queryTableFieldId="18" dataDxfId="2"/>
    <tableColumn id="19" xr3:uid="{028D09AD-91EE-4E13-A497-B53B32FE02A6}" uniqueName="19" name="Notes" queryTableFieldId="19" dataDxfId="1"/>
    <tableColumn id="22" xr3:uid="{D3D185D3-BD4B-4AE3-9564-AFCF7373CE9F}" uniqueName="22" name="Weight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4CC-C61C-4B44-BDBD-48C8E6852233}">
  <dimension ref="A1:I22"/>
  <sheetViews>
    <sheetView zoomScale="91" workbookViewId="0">
      <selection activeCell="D22" sqref="D22"/>
    </sheetView>
  </sheetViews>
  <sheetFormatPr defaultRowHeight="14.75" x14ac:dyDescent="0.75"/>
  <cols>
    <col min="1" max="1" width="6.58984375" bestFit="1" customWidth="1"/>
    <col min="2" max="2" width="14.04296875" bestFit="1" customWidth="1"/>
    <col min="3" max="4" width="6.58984375" bestFit="1" customWidth="1"/>
    <col min="5" max="5" width="7.54296875" bestFit="1" customWidth="1"/>
    <col min="6" max="6" width="7.453125" bestFit="1" customWidth="1"/>
    <col min="7" max="7" width="9.90625" bestFit="1" customWidth="1"/>
    <col min="8" max="8" width="8.31640625" bestFit="1" customWidth="1"/>
    <col min="9" max="9" width="9.76953125" bestFit="1" customWidth="1"/>
    <col min="10" max="10" width="3.81640625" bestFit="1" customWidth="1"/>
    <col min="11" max="11" width="5.1328125" bestFit="1" customWidth="1"/>
    <col min="12" max="12" width="5.453125" bestFit="1" customWidth="1"/>
    <col min="13" max="13" width="5.1328125" bestFit="1" customWidth="1"/>
    <col min="14" max="14" width="6.3632812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23</v>
      </c>
      <c r="I1" t="s">
        <v>24</v>
      </c>
    </row>
    <row r="2" spans="1:9" x14ac:dyDescent="0.75">
      <c r="A2" s="1">
        <v>1</v>
      </c>
      <c r="B2" s="1" t="s">
        <v>3</v>
      </c>
      <c r="C2" s="1">
        <v>29</v>
      </c>
      <c r="D2" s="1">
        <v>2.4137931034482758</v>
      </c>
      <c r="E2" s="1">
        <v>0.93103448275862066</v>
      </c>
      <c r="F2" s="1">
        <v>1.9827586206896552</v>
      </c>
      <c r="G2" s="1">
        <v>0.95862068965517244</v>
      </c>
      <c r="H2" s="1">
        <f>Regular_season_Table[[#This Row],[XG/G]]/Regular_season_Table[[#Totals],[GpG]]</f>
        <v>1.4483820236699012</v>
      </c>
      <c r="I2" s="1">
        <f>Regular_season_Table[[#This Row],[XGA/GA]]/Regular_season_Table[[#Totals],[GaPG]]</f>
        <v>0.70468357337687715</v>
      </c>
    </row>
    <row r="3" spans="1:9" x14ac:dyDescent="0.75">
      <c r="A3" s="1">
        <v>2</v>
      </c>
      <c r="B3" s="1" t="s">
        <v>4</v>
      </c>
      <c r="C3" s="1">
        <v>28</v>
      </c>
      <c r="D3" s="1">
        <v>2.5357142857142856</v>
      </c>
      <c r="E3" s="1">
        <v>0.9285714285714286</v>
      </c>
      <c r="F3" s="1">
        <v>2.1071428571428572</v>
      </c>
      <c r="G3" s="1">
        <v>0.77857142857142858</v>
      </c>
      <c r="H3" s="1">
        <f>Regular_season_Table[[#This Row],[XG/G]]/Regular_season_Table[[#Totals],[GpG]]</f>
        <v>1.5392432562106837</v>
      </c>
      <c r="I3" s="1">
        <f>Regular_season_Table[[#This Row],[XGA/GA]]/Regular_season_Table[[#Totals],[GaPG]]</f>
        <v>0.57232907899391283</v>
      </c>
    </row>
    <row r="4" spans="1:9" x14ac:dyDescent="0.75">
      <c r="A4" s="1">
        <v>3</v>
      </c>
      <c r="B4" s="1" t="s">
        <v>5</v>
      </c>
      <c r="C4" s="1">
        <v>27</v>
      </c>
      <c r="D4" s="1">
        <v>1.5185185185185186</v>
      </c>
      <c r="E4" s="1">
        <v>0.70370370370370372</v>
      </c>
      <c r="F4" s="1">
        <v>1.6814814814814814</v>
      </c>
      <c r="G4" s="1">
        <v>0.93703703703703711</v>
      </c>
      <c r="H4" s="1">
        <f>Regular_season_Table[[#This Row],[XG/G]]/Regular_season_Table[[#Totals],[GpG]]</f>
        <v>1.2283025908945517</v>
      </c>
      <c r="I4" s="1">
        <f>Regular_season_Table[[#This Row],[XGA/GA]]/Regular_season_Table[[#Totals],[GaPG]]</f>
        <v>0.68881739646498108</v>
      </c>
    </row>
    <row r="5" spans="1:9" x14ac:dyDescent="0.75">
      <c r="A5" s="1">
        <v>4</v>
      </c>
      <c r="B5" s="1" t="s">
        <v>6</v>
      </c>
      <c r="C5" s="1">
        <v>29</v>
      </c>
      <c r="D5" s="1">
        <v>1.8275862068965518</v>
      </c>
      <c r="E5" s="1">
        <v>1.4137931034482758</v>
      </c>
      <c r="F5" s="1">
        <v>1.4620689655172414</v>
      </c>
      <c r="G5" s="1">
        <v>1.1965517241379311</v>
      </c>
      <c r="H5" s="1">
        <f>Regular_season_Table[[#This Row],[XG/G]]/Regular_season_Table[[#Totals],[GpG]]</f>
        <v>1.0680243096278923</v>
      </c>
      <c r="I5" s="1">
        <f>Regular_season_Table[[#This Row],[XGA/GA]]/Regular_season_Table[[#Totals],[GaPG]]</f>
        <v>0.87958705022221717</v>
      </c>
    </row>
    <row r="6" spans="1:9" x14ac:dyDescent="0.75">
      <c r="A6" s="1">
        <v>5</v>
      </c>
      <c r="B6" s="1" t="s">
        <v>7</v>
      </c>
      <c r="C6" s="1">
        <v>27</v>
      </c>
      <c r="D6" s="1">
        <v>1.5185185185185186</v>
      </c>
      <c r="E6" s="1">
        <v>1.3703703703703705</v>
      </c>
      <c r="F6" s="1">
        <v>1.5259259259259261</v>
      </c>
      <c r="G6" s="1">
        <v>1.3444444444444443</v>
      </c>
      <c r="H6" s="1">
        <f>Regular_season_Table[[#This Row],[XG/G]]/Regular_season_Table[[#Totals],[GpG]]</f>
        <v>1.1146710736752323</v>
      </c>
      <c r="I6" s="1">
        <f>Regular_season_Table[[#This Row],[XGA/GA]]/Regular_season_Table[[#Totals],[GaPG]]</f>
        <v>0.9883032210149727</v>
      </c>
    </row>
    <row r="7" spans="1:9" x14ac:dyDescent="0.75">
      <c r="A7" s="1">
        <v>6</v>
      </c>
      <c r="B7" s="1" t="s">
        <v>9</v>
      </c>
      <c r="C7" s="1">
        <v>27</v>
      </c>
      <c r="D7" s="1">
        <v>1.8888888888888888</v>
      </c>
      <c r="E7" s="1">
        <v>1.2592592592592593</v>
      </c>
      <c r="F7" s="1">
        <v>1.837037037037037</v>
      </c>
      <c r="G7" s="1">
        <v>1.2</v>
      </c>
      <c r="H7" s="1">
        <f>Regular_season_Table[[#This Row],[XG/G]]/Regular_season_Table[[#Totals],[GpG]]</f>
        <v>1.3419341081138716</v>
      </c>
      <c r="I7" s="1">
        <f>Regular_season_Table[[#This Row],[XGA/GA]]/Regular_season_Table[[#Totals],[GaPG]]</f>
        <v>0.88212188321997564</v>
      </c>
    </row>
    <row r="8" spans="1:9" x14ac:dyDescent="0.75">
      <c r="A8" s="1">
        <v>7</v>
      </c>
      <c r="B8" s="1" t="s">
        <v>14</v>
      </c>
      <c r="C8" s="1">
        <v>29</v>
      </c>
      <c r="D8" s="1">
        <v>1.3448275862068966</v>
      </c>
      <c r="E8" s="1">
        <v>1.3793103448275863</v>
      </c>
      <c r="F8" s="1">
        <v>1.2793103448275862</v>
      </c>
      <c r="G8" s="1">
        <v>1.4965517241379309</v>
      </c>
      <c r="H8" s="1">
        <f>Regular_season_Table[[#This Row],[XG/G]]/Regular_season_Table[[#Totals],[GpG]]</f>
        <v>0.93452127092440573</v>
      </c>
      <c r="I8" s="1">
        <f>Regular_season_Table[[#This Row],[XGA/GA]]/Regular_season_Table[[#Totals],[GaPG]]</f>
        <v>1.1001175210272109</v>
      </c>
    </row>
    <row r="9" spans="1:9" x14ac:dyDescent="0.75">
      <c r="A9" s="1">
        <v>8</v>
      </c>
      <c r="B9" s="1" t="s">
        <v>8</v>
      </c>
      <c r="C9" s="1">
        <v>28</v>
      </c>
      <c r="D9" s="1">
        <v>1.7142857142857142</v>
      </c>
      <c r="E9" s="1">
        <v>1.1785714285714286</v>
      </c>
      <c r="F9" s="1">
        <v>1.717857142857143</v>
      </c>
      <c r="G9" s="1">
        <v>1.4214285714285713</v>
      </c>
      <c r="H9" s="1">
        <f>Regular_season_Table[[#This Row],[XG/G]]/Regular_season_Table[[#Totals],[GpG]]</f>
        <v>1.2548745868429474</v>
      </c>
      <c r="I9" s="1">
        <f>Regular_season_Table[[#This Row],[XGA/GA]]/Regular_season_Table[[#Totals],[GaPG]]</f>
        <v>1.0448943735760425</v>
      </c>
    </row>
    <row r="10" spans="1:9" x14ac:dyDescent="0.75">
      <c r="A10" s="1">
        <v>9</v>
      </c>
      <c r="B10" s="1" t="s">
        <v>12</v>
      </c>
      <c r="C10" s="1">
        <v>28</v>
      </c>
      <c r="D10" s="1">
        <v>1.6428571428571428</v>
      </c>
      <c r="E10" s="1">
        <v>1.3214285714285714</v>
      </c>
      <c r="F10" s="1">
        <v>1.4535714285714287</v>
      </c>
      <c r="G10" s="1">
        <v>1.3357142857142856</v>
      </c>
      <c r="H10" s="1">
        <f>Regular_season_Table[[#This Row],[XG/G]]/Regular_season_Table[[#Totals],[GpG]]</f>
        <v>1.0618169580978785</v>
      </c>
      <c r="I10" s="1">
        <f>Regular_season_Table[[#This Row],[XGA/GA]]/Regular_season_Table[[#Totals],[GaPG]]</f>
        <v>0.98188566763175855</v>
      </c>
    </row>
    <row r="11" spans="1:9" x14ac:dyDescent="0.75">
      <c r="A11" s="1">
        <v>10</v>
      </c>
      <c r="B11" s="1" t="s">
        <v>11</v>
      </c>
      <c r="C11" s="1">
        <v>28</v>
      </c>
      <c r="D11" s="1">
        <v>1.3928571428571428</v>
      </c>
      <c r="E11" s="1">
        <v>1.3928571428571428</v>
      </c>
      <c r="F11" s="1">
        <v>1.2321428571428572</v>
      </c>
      <c r="G11" s="1">
        <v>1.6964285714285714</v>
      </c>
      <c r="H11" s="1">
        <f>Regular_season_Table[[#This Row],[XG/G]]/Regular_season_Table[[#Totals],[GpG]]</f>
        <v>0.90006597185200998</v>
      </c>
      <c r="I11" s="1">
        <f>Regular_season_Table[[#This Row],[XGA/GA]]/Regular_season_Table[[#Totals],[GaPG]]</f>
        <v>1.247047305147287</v>
      </c>
    </row>
    <row r="12" spans="1:9" x14ac:dyDescent="0.75">
      <c r="A12" s="1">
        <v>11</v>
      </c>
      <c r="B12" s="1" t="s">
        <v>10</v>
      </c>
      <c r="C12" s="1">
        <v>29</v>
      </c>
      <c r="D12" s="1">
        <v>1</v>
      </c>
      <c r="E12" s="1">
        <v>1.0344827586206897</v>
      </c>
      <c r="F12" s="1">
        <v>1.306896551724138</v>
      </c>
      <c r="G12" s="1">
        <v>1.2275862068965517</v>
      </c>
      <c r="H12" s="1">
        <f>Regular_season_Table[[#This Row],[XG/G]]/Regular_season_Table[[#Totals],[GpG]]</f>
        <v>0.95467267299285663</v>
      </c>
      <c r="I12" s="1">
        <f>Regular_season_Table[[#This Row],[XGA/GA]]/Regular_season_Table[[#Totals],[GaPG]]</f>
        <v>0.9024005472020441</v>
      </c>
    </row>
    <row r="13" spans="1:9" x14ac:dyDescent="0.75">
      <c r="A13" s="1">
        <v>12</v>
      </c>
      <c r="B13" s="1" t="s">
        <v>13</v>
      </c>
      <c r="C13" s="1">
        <v>29</v>
      </c>
      <c r="D13" s="1">
        <v>0.82758620689655171</v>
      </c>
      <c r="E13" s="1">
        <v>1.3448275862068966</v>
      </c>
      <c r="F13" s="1">
        <v>0.93448275862068975</v>
      </c>
      <c r="G13" s="1">
        <v>1.3655172413793104</v>
      </c>
      <c r="H13" s="1">
        <f>Regular_season_Table[[#This Row],[XG/G]]/Regular_season_Table[[#Totals],[GpG]]</f>
        <v>0.6826287450687708</v>
      </c>
      <c r="I13" s="1">
        <f>Regular_season_Table[[#This Row],[XGA/GA]]/Regular_season_Table[[#Totals],[GaPG]]</f>
        <v>1.0037938671123863</v>
      </c>
    </row>
    <row r="14" spans="1:9" x14ac:dyDescent="0.75">
      <c r="A14" s="1">
        <v>13</v>
      </c>
      <c r="B14" s="1" t="s">
        <v>17</v>
      </c>
      <c r="C14" s="1">
        <v>29</v>
      </c>
      <c r="D14" s="1">
        <v>1.3103448275862069</v>
      </c>
      <c r="E14" s="1">
        <v>1.6896551724137931</v>
      </c>
      <c r="F14" s="1">
        <v>1.2586206896551724</v>
      </c>
      <c r="G14" s="1">
        <v>1.5999999999999999</v>
      </c>
      <c r="H14" s="1">
        <f>Regular_season_Table[[#This Row],[XG/G]]/Regular_season_Table[[#Totals],[GpG]]</f>
        <v>0.91940771937306764</v>
      </c>
      <c r="I14" s="1">
        <f>Regular_season_Table[[#This Row],[XGA/GA]]/Regular_season_Table[[#Totals],[GaPG]]</f>
        <v>1.1761625109599674</v>
      </c>
    </row>
    <row r="15" spans="1:9" x14ac:dyDescent="0.75">
      <c r="A15" s="1">
        <v>14</v>
      </c>
      <c r="B15" s="1" t="s">
        <v>22</v>
      </c>
      <c r="C15" s="1">
        <v>29</v>
      </c>
      <c r="D15" s="1">
        <v>0.7931034482758621</v>
      </c>
      <c r="E15" s="1">
        <v>1.4482758620689655</v>
      </c>
      <c r="F15" s="1">
        <v>1.0137931034482759</v>
      </c>
      <c r="G15" s="1">
        <v>1.4413793103448276</v>
      </c>
      <c r="H15" s="1">
        <f>Regular_season_Table[[#This Row],[XG/G]]/Regular_season_Table[[#Totals],[GpG]]</f>
        <v>0.74056402601556681</v>
      </c>
      <c r="I15" s="1">
        <f>Regular_season_Table[[#This Row],[XGA/GA]]/Regular_season_Table[[#Totals],[GaPG]]</f>
        <v>1.0595601930630743</v>
      </c>
    </row>
    <row r="16" spans="1:9" x14ac:dyDescent="0.75">
      <c r="A16" s="1">
        <v>15</v>
      </c>
      <c r="B16" s="1" t="s">
        <v>18</v>
      </c>
      <c r="C16" s="1">
        <v>27</v>
      </c>
      <c r="D16" s="1">
        <v>0.92592592592592593</v>
      </c>
      <c r="E16" s="1">
        <v>1.2592592592592593</v>
      </c>
      <c r="F16" s="1">
        <v>1.2925925925925925</v>
      </c>
      <c r="G16" s="1">
        <v>1.174074074074074</v>
      </c>
      <c r="H16" s="1">
        <f>Regular_season_Table[[#This Row],[XG/G]]/Regular_season_Table[[#Totals],[GpG]]</f>
        <v>0.94422379784625232</v>
      </c>
      <c r="I16" s="1">
        <f>Regular_season_Table[[#This Row],[XGA/GA]]/Regular_season_Table[[#Totals],[GaPG]]</f>
        <v>0.86306369438497621</v>
      </c>
    </row>
    <row r="17" spans="1:9" x14ac:dyDescent="0.75">
      <c r="A17" s="1">
        <v>16</v>
      </c>
      <c r="B17" s="1" t="s">
        <v>19</v>
      </c>
      <c r="C17" s="1">
        <v>29</v>
      </c>
      <c r="D17" s="1">
        <v>0.7931034482758621</v>
      </c>
      <c r="E17" s="1">
        <v>1.4137931034482758</v>
      </c>
      <c r="F17" s="1">
        <v>1.0862068965517242</v>
      </c>
      <c r="G17" s="1">
        <v>1.6655172413793102</v>
      </c>
      <c r="H17" s="1">
        <f>Regular_season_Table[[#This Row],[XG/G]]/Regular_season_Table[[#Totals],[GpG]]</f>
        <v>0.79346145644525023</v>
      </c>
      <c r="I17" s="1">
        <f>Regular_season_Table[[#This Row],[XGA/GA]]/Regular_season_Table[[#Totals],[GaPG]]</f>
        <v>1.22432433791738</v>
      </c>
    </row>
    <row r="18" spans="1:9" x14ac:dyDescent="0.75">
      <c r="A18" s="1">
        <v>17</v>
      </c>
      <c r="B18" s="1" t="s">
        <v>20</v>
      </c>
      <c r="C18" s="1">
        <v>29</v>
      </c>
      <c r="D18" s="1">
        <v>0.82758620689655171</v>
      </c>
      <c r="E18" s="1">
        <v>1.7931034482758621</v>
      </c>
      <c r="F18" s="1">
        <v>1.0448275862068965</v>
      </c>
      <c r="G18" s="1">
        <v>1.5999999999999999</v>
      </c>
      <c r="H18" s="1">
        <f>Regular_season_Table[[#This Row],[XG/G]]/Regular_season_Table[[#Totals],[GpG]]</f>
        <v>0.76323435334257395</v>
      </c>
      <c r="I18" s="1">
        <f>Regular_season_Table[[#This Row],[XGA/GA]]/Regular_season_Table[[#Totals],[GaPG]]</f>
        <v>1.1761625109599674</v>
      </c>
    </row>
    <row r="19" spans="1:9" x14ac:dyDescent="0.75">
      <c r="A19" s="1">
        <v>18</v>
      </c>
      <c r="B19" s="1" t="s">
        <v>16</v>
      </c>
      <c r="C19" s="1">
        <v>29</v>
      </c>
      <c r="D19" s="1">
        <v>0.93103448275862066</v>
      </c>
      <c r="E19" s="1">
        <v>1.9655172413793103</v>
      </c>
      <c r="F19" s="1">
        <v>0.96551724137931039</v>
      </c>
      <c r="G19" s="1">
        <v>1.7620689655172415</v>
      </c>
      <c r="H19" s="1">
        <f>Regular_season_Table[[#This Row],[XG/G]]/Regular_season_Table[[#Totals],[GpG]]</f>
        <v>0.70529907239577794</v>
      </c>
      <c r="I19" s="1">
        <f>Regular_season_Table[[#This Row],[XGA/GA]]/Regular_season_Table[[#Totals],[GaPG]]</f>
        <v>1.2952996618546195</v>
      </c>
    </row>
    <row r="20" spans="1:9" x14ac:dyDescent="0.75">
      <c r="A20" s="1">
        <v>19</v>
      </c>
      <c r="B20" s="1" t="s">
        <v>15</v>
      </c>
      <c r="C20" s="1">
        <v>29</v>
      </c>
      <c r="D20" s="1">
        <v>1.3793103448275863</v>
      </c>
      <c r="E20" s="1">
        <v>1.7586206896551724</v>
      </c>
      <c r="F20" s="1">
        <v>1.2034482758620688</v>
      </c>
      <c r="G20" s="1">
        <v>1.6241379310344828</v>
      </c>
      <c r="H20" s="1">
        <f>Regular_season_Table[[#This Row],[XG/G]]/Regular_season_Table[[#Totals],[GpG]]</f>
        <v>0.87910491523616596</v>
      </c>
      <c r="I20" s="1">
        <f>Regular_season_Table[[#This Row],[XGA/GA]]/Regular_season_Table[[#Totals],[GaPG]]</f>
        <v>1.1939063419442775</v>
      </c>
    </row>
    <row r="21" spans="1:9" x14ac:dyDescent="0.75">
      <c r="A21" s="1">
        <v>20</v>
      </c>
      <c r="B21" s="1" t="s">
        <v>21</v>
      </c>
      <c r="C21" s="1">
        <v>29</v>
      </c>
      <c r="D21" s="1">
        <v>0.7931034482758621</v>
      </c>
      <c r="E21" s="1">
        <v>1.6206896551724137</v>
      </c>
      <c r="F21" s="1">
        <v>0.96896551724137936</v>
      </c>
      <c r="G21" s="1">
        <v>1.3724137931034481</v>
      </c>
      <c r="H21" s="1">
        <f>Regular_season_Table[[#This Row],[XG/G]]/Regular_season_Table[[#Totals],[GpG]]</f>
        <v>0.70781799765433429</v>
      </c>
      <c r="I21" s="1">
        <f>Regular_season_Table[[#This Row],[XGA/GA]]/Regular_season_Table[[#Totals],[GaPG]]</f>
        <v>1.0088635331079032</v>
      </c>
    </row>
    <row r="22" spans="1:9" x14ac:dyDescent="0.75">
      <c r="D22" s="1">
        <f>SUBTOTAL(101,Regular_season_Table[GpG])</f>
        <v>1.368947272395548</v>
      </c>
      <c r="E22" s="1">
        <f>SUBTOTAL(101,Regular_season_Table[GaPG])</f>
        <v>1.3603562306148511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759-10A4-49AB-9E44-C744294C89E3}">
  <dimension ref="A4:Q47"/>
  <sheetViews>
    <sheetView zoomScale="107" zoomScaleNormal="146" workbookViewId="0">
      <selection activeCell="C12" sqref="C12"/>
    </sheetView>
  </sheetViews>
  <sheetFormatPr defaultRowHeight="14.75" x14ac:dyDescent="0.75"/>
  <cols>
    <col min="1" max="1" width="9.453125" customWidth="1"/>
    <col min="2" max="2" width="11.90625" bestFit="1" customWidth="1"/>
    <col min="4" max="4" width="16.90625" customWidth="1"/>
    <col min="6" max="6" width="14.26953125" customWidth="1"/>
    <col min="7" max="7" width="20" bestFit="1" customWidth="1"/>
  </cols>
  <sheetData>
    <row r="4" spans="2:6" x14ac:dyDescent="0.75">
      <c r="B4" s="27" t="s">
        <v>29</v>
      </c>
      <c r="C4" s="28"/>
      <c r="D4" s="28"/>
      <c r="E4" s="28"/>
      <c r="F4" s="29"/>
    </row>
    <row r="5" spans="2:6" x14ac:dyDescent="0.75">
      <c r="B5" s="2"/>
      <c r="D5">
        <v>1</v>
      </c>
      <c r="F5" s="3">
        <v>2</v>
      </c>
    </row>
    <row r="6" spans="2:6" x14ac:dyDescent="0.75">
      <c r="B6" s="2"/>
      <c r="D6" s="4" t="s">
        <v>7</v>
      </c>
      <c r="F6" s="5" t="s">
        <v>19</v>
      </c>
    </row>
    <row r="7" spans="2:6" x14ac:dyDescent="0.75">
      <c r="B7" s="2" t="s">
        <v>30</v>
      </c>
      <c r="D7">
        <f>INDEX(Regular_season_Table[Rk],MATCH(Model!D6,Regular_season_Table[Squad],0))</f>
        <v>5</v>
      </c>
      <c r="F7" s="3">
        <f>INDEX(Regular_season_Table[Rk],MATCH(Model!F6,Regular_season_Table[Squad],0))</f>
        <v>16</v>
      </c>
    </row>
    <row r="8" spans="2:6" x14ac:dyDescent="0.75">
      <c r="B8" s="2" t="s">
        <v>31</v>
      </c>
      <c r="D8">
        <f>VLOOKUP(D7,Regular_season_Table[],8,FALSE)*VLOOKUP(Model!F7,Regular_season_Table[],9,FALSE)*Regular_season_Table[[#Totals],[GpG]]</f>
        <v>1.8682282489702247</v>
      </c>
      <c r="F8" s="3">
        <f>VLOOKUP(F7,Regular_season_Table[],8,FALSE)*VLOOKUP(Model!D7,Regular_season_Table[],9,FALSE)*Regular_season_Table[[#Totals],[GpG]]</f>
        <v>1.0735017745507462</v>
      </c>
    </row>
    <row r="9" spans="2:6" x14ac:dyDescent="0.75">
      <c r="B9" s="6" t="s">
        <v>32</v>
      </c>
      <c r="C9" s="7"/>
      <c r="D9" s="7" cm="1">
        <f t="array" aca="1" ref="D9" ca="1">_xll.RiskPoisson(D8)</f>
        <v>4</v>
      </c>
      <c r="E9" s="7"/>
      <c r="F9" s="8" cm="1">
        <f t="array" aca="1" ref="F9" ca="1">_xll.RiskPoisson(F8)</f>
        <v>2</v>
      </c>
    </row>
    <row r="12" spans="2:6" x14ac:dyDescent="0.75">
      <c r="B12" s="9" t="s">
        <v>33</v>
      </c>
      <c r="C12" s="9">
        <f ca="1">IF(D9=F9,3,INDEX(D5:F5,MATCH(MAX(D9:F9),D9:F9,0)))</f>
        <v>1</v>
      </c>
    </row>
    <row r="15" spans="2:6" x14ac:dyDescent="0.75">
      <c r="B15" s="10"/>
      <c r="C15" s="11" t="s">
        <v>39</v>
      </c>
      <c r="D15" s="11" t="s">
        <v>37</v>
      </c>
      <c r="E15" s="12" t="s">
        <v>38</v>
      </c>
    </row>
    <row r="16" spans="2:6" x14ac:dyDescent="0.75">
      <c r="B16" s="2" t="s">
        <v>34</v>
      </c>
      <c r="C16">
        <v>1</v>
      </c>
      <c r="D16" s="13" cm="1">
        <f t="array" aca="1" ref="D16" ca="1">_xll.RiskTarget($C$12,C16)</f>
        <v>0.56035999999999997</v>
      </c>
      <c r="E16" s="3">
        <f ca="1">1/D16</f>
        <v>1.7845670640302664</v>
      </c>
    </row>
    <row r="17" spans="1:17" x14ac:dyDescent="0.75">
      <c r="B17" s="2" t="s">
        <v>36</v>
      </c>
      <c r="C17">
        <v>2</v>
      </c>
      <c r="D17" s="13" cm="1">
        <f t="array" aca="1" ref="D17" ca="1">_xll.RiskTarget($C$12,C17)-D16</f>
        <v>0.21584000000000003</v>
      </c>
      <c r="E17" s="3">
        <f t="shared" ref="E17:E18" ca="1" si="0">1/D17</f>
        <v>4.6330615270570785</v>
      </c>
      <c r="F17" s="16"/>
    </row>
    <row r="18" spans="1:17" x14ac:dyDescent="0.75">
      <c r="B18" s="6" t="s">
        <v>35</v>
      </c>
      <c r="C18" s="7">
        <v>3</v>
      </c>
      <c r="D18" s="14" cm="1">
        <f t="array" aca="1" ref="D18" ca="1">_xll.RiskTarget($C$12,C18)-D16-D17</f>
        <v>0.2238</v>
      </c>
      <c r="E18" s="8">
        <f t="shared" ca="1" si="0"/>
        <v>4.4682752457551382</v>
      </c>
    </row>
    <row r="19" spans="1:17" x14ac:dyDescent="0.75">
      <c r="D19" s="16"/>
    </row>
    <row r="21" spans="1:17" s="15" customFormat="1" x14ac:dyDescent="0.75">
      <c r="A21" s="30" t="s">
        <v>40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s="15" customFormat="1" x14ac:dyDescent="0.7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s="15" customFormat="1" x14ac:dyDescent="0.7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s="15" customFormat="1" x14ac:dyDescent="0.7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s="15" customFormat="1" x14ac:dyDescent="0.7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8" spans="1:17" x14ac:dyDescent="0.75">
      <c r="A28" t="s">
        <v>48</v>
      </c>
      <c r="C28" s="19">
        <v>1.89</v>
      </c>
      <c r="D28">
        <f>C28*0.27</f>
        <v>0.51029999999999998</v>
      </c>
    </row>
    <row r="30" spans="1:17" x14ac:dyDescent="0.75">
      <c r="A30" s="10" t="s">
        <v>41</v>
      </c>
      <c r="B30" s="11" t="s">
        <v>33</v>
      </c>
      <c r="C30" s="11" t="s">
        <v>44</v>
      </c>
      <c r="D30" s="11" t="s">
        <v>45</v>
      </c>
      <c r="E30" s="11" t="s">
        <v>46</v>
      </c>
      <c r="F30" s="12" t="s">
        <v>47</v>
      </c>
      <c r="G30" t="s">
        <v>49</v>
      </c>
    </row>
    <row r="31" spans="1:17" x14ac:dyDescent="0.75">
      <c r="A31" s="2"/>
      <c r="B31" t="s">
        <v>42</v>
      </c>
      <c r="C31">
        <f ca="1">E16</f>
        <v>1.7845670640302664</v>
      </c>
      <c r="D31">
        <v>1.55</v>
      </c>
      <c r="E31" t="str">
        <f ca="1">IF(D31&gt;C31,"Bet","Don’t")</f>
        <v>Don’t</v>
      </c>
      <c r="F31" s="17">
        <f ca="1">(D16-((1-D16)/D31))*C28</f>
        <v>0.52300323870967724</v>
      </c>
      <c r="G31" s="20">
        <f ca="1">(D16-((1-D16)/D31))</f>
        <v>0.27672129032258058</v>
      </c>
    </row>
    <row r="32" spans="1:17" x14ac:dyDescent="0.75">
      <c r="A32" s="2"/>
      <c r="B32" t="s">
        <v>43</v>
      </c>
      <c r="C32">
        <f t="shared" ref="C32:C33" ca="1" si="1">E17</f>
        <v>4.6330615270570785</v>
      </c>
      <c r="D32">
        <v>6</v>
      </c>
      <c r="E32" t="str">
        <f ca="1">IF(D32&gt;C32,"Bet","Don’t")</f>
        <v>Bet</v>
      </c>
      <c r="F32" s="17">
        <f ca="1">(D17-((1-D17)/D32))*C28</f>
        <v>0.16092720000000008</v>
      </c>
      <c r="G32" s="20">
        <f ca="1">(D17-((1-D17)/D32))</f>
        <v>8.5146666666666704E-2</v>
      </c>
    </row>
    <row r="33" spans="1:7" x14ac:dyDescent="0.75">
      <c r="A33" s="6"/>
      <c r="B33" s="7" t="s">
        <v>35</v>
      </c>
      <c r="C33" s="7">
        <f t="shared" ca="1" si="1"/>
        <v>4.4682752457551382</v>
      </c>
      <c r="D33" s="7">
        <v>4.2</v>
      </c>
      <c r="E33" s="7" t="str">
        <f ca="1">IF(D33&gt;C33,"Bet","Don’t")</f>
        <v>Don’t</v>
      </c>
      <c r="F33" s="18">
        <f ca="1">(D18-((1-D18)/D33))*C28</f>
        <v>7.3691999999999994E-2</v>
      </c>
      <c r="G33" s="20">
        <f ca="1">(D18-((1-D18)/D33))</f>
        <v>3.8990476190476187E-2</v>
      </c>
    </row>
    <row r="36" spans="1:7" x14ac:dyDescent="0.75">
      <c r="A36" s="10" t="s">
        <v>41</v>
      </c>
      <c r="B36" s="11" t="s">
        <v>33</v>
      </c>
      <c r="C36" s="11" t="s">
        <v>44</v>
      </c>
      <c r="D36" s="11" t="s">
        <v>45</v>
      </c>
      <c r="E36" s="11" t="s">
        <v>46</v>
      </c>
      <c r="F36" s="12" t="s">
        <v>47</v>
      </c>
      <c r="G36" t="s">
        <v>49</v>
      </c>
    </row>
    <row r="37" spans="1:7" x14ac:dyDescent="0.75">
      <c r="A37" s="2" t="s">
        <v>52</v>
      </c>
      <c r="B37" t="s">
        <v>50</v>
      </c>
      <c r="C37">
        <f ca="1">1/(D16+D18)</f>
        <v>1.275249948990002</v>
      </c>
      <c r="D37">
        <v>1.19</v>
      </c>
      <c r="E37" t="str">
        <f ca="1">IF(D37&gt;C37,"Bet","Don’t")</f>
        <v>Don’t</v>
      </c>
      <c r="F37" s="17">
        <f ca="1">(B42-((1-B42)/D37))*$C$28</f>
        <v>1.1392576941176469</v>
      </c>
      <c r="G37" s="20">
        <f ca="1">(B42-((1-B42)/D37))</f>
        <v>0.6027818487394957</v>
      </c>
    </row>
    <row r="38" spans="1:7" x14ac:dyDescent="0.75">
      <c r="A38" s="2"/>
      <c r="B38" t="s">
        <v>51</v>
      </c>
      <c r="C38">
        <f ca="1">1/(D17+D18)</f>
        <v>2.2745882995177871</v>
      </c>
      <c r="D38">
        <v>1.9</v>
      </c>
      <c r="E38" t="str">
        <f t="shared" ref="E38:E39" ca="1" si="2">IF(D38&gt;C38,"Bet","Don’t")</f>
        <v>Don’t</v>
      </c>
      <c r="F38" s="17">
        <f t="shared" ref="F38:F39" ca="1" si="3">(B43-((1-B43)/D38))*$C$28</f>
        <v>0.27350886315789474</v>
      </c>
      <c r="G38" s="20">
        <f t="shared" ref="G38:G39" ca="1" si="4">(B43-((1-B43)/D38))</f>
        <v>0.14471368421052633</v>
      </c>
    </row>
    <row r="39" spans="1:7" x14ac:dyDescent="0.75">
      <c r="A39" s="6"/>
      <c r="B39" s="7">
        <v>12</v>
      </c>
      <c r="C39" s="7">
        <f ca="1">1/(D16+D17)</f>
        <v>1.2883277505797475</v>
      </c>
      <c r="D39" s="7">
        <v>1.21</v>
      </c>
      <c r="E39" s="7" t="str">
        <f t="shared" ca="1" si="2"/>
        <v>Don’t</v>
      </c>
      <c r="F39" s="17">
        <f t="shared" ca="1" si="3"/>
        <v>1.1174460991735538</v>
      </c>
      <c r="G39" s="20">
        <f t="shared" ca="1" si="4"/>
        <v>0.59124132231404958</v>
      </c>
    </row>
    <row r="42" spans="1:7" x14ac:dyDescent="0.75">
      <c r="A42" t="s">
        <v>50</v>
      </c>
      <c r="B42" s="16">
        <f ca="1">D16+D18</f>
        <v>0.78415999999999997</v>
      </c>
    </row>
    <row r="43" spans="1:7" x14ac:dyDescent="0.75">
      <c r="A43" t="s">
        <v>51</v>
      </c>
      <c r="B43" s="16">
        <f ca="1">D18+D17</f>
        <v>0.43964000000000003</v>
      </c>
    </row>
    <row r="44" spans="1:7" x14ac:dyDescent="0.75">
      <c r="A44" s="7">
        <v>12</v>
      </c>
      <c r="B44" s="16">
        <f ca="1">D16+D17</f>
        <v>0.7762</v>
      </c>
    </row>
    <row r="45" spans="1:7" x14ac:dyDescent="0.75">
      <c r="B45" s="16"/>
    </row>
    <row r="47" spans="1:7" x14ac:dyDescent="0.75">
      <c r="A47" t="s">
        <v>53</v>
      </c>
      <c r="B47" cm="1">
        <f t="array" aca="1" ref="B47" ca="1">_xll.RiskTarget(D9,1)</f>
        <v>0.44284000000000001</v>
      </c>
    </row>
  </sheetData>
  <mergeCells count="2">
    <mergeCell ref="B4:F4"/>
    <mergeCell ref="A21:Q25"/>
  </mergeCells>
  <conditionalFormatting sqref="A1:XFD33 C34:XFD34 A35:XFD44 A47:XFD47 C45:XFD46 A49:XFD1048576 C48:XFD48">
    <cfRule type="cellIs" dxfId="22" priority="1" operator="equal">
      <formula>"Bet"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xr:uid="{0E5C8875-CF8A-47FB-9E56-ADDE2602683A}">
          <x14:formula1>
            <xm:f>Data!$B$2:$B$21</xm:f>
          </x14:formula1>
          <xm:sqref>D6 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1290-0C97-4093-964B-2596E3E90AAE}">
  <dimension ref="A1:R22"/>
  <sheetViews>
    <sheetView zoomScale="65" workbookViewId="0">
      <selection activeCell="I2" sqref="A2:R21"/>
    </sheetView>
  </sheetViews>
  <sheetFormatPr defaultRowHeight="14.75" x14ac:dyDescent="0.75"/>
  <cols>
    <col min="1" max="1" width="5.2265625" bestFit="1" customWidth="1"/>
    <col min="2" max="2" width="14.6328125" bestFit="1" customWidth="1"/>
    <col min="3" max="3" width="11.5" bestFit="1" customWidth="1"/>
    <col min="4" max="4" width="12.453125" bestFit="1" customWidth="1"/>
    <col min="5" max="5" width="13.40625" bestFit="1" customWidth="1"/>
    <col min="6" max="6" width="10.953125" bestFit="1" customWidth="1"/>
    <col min="7" max="7" width="12.1796875" bestFit="1" customWidth="1"/>
    <col min="8" max="8" width="13.6796875" bestFit="1" customWidth="1"/>
    <col min="9" max="9" width="15.04296875" bestFit="1" customWidth="1"/>
    <col min="10" max="10" width="11.08984375" bestFit="1" customWidth="1"/>
    <col min="11" max="11" width="12.04296875" bestFit="1" customWidth="1"/>
    <col min="12" max="12" width="13.26953125" bestFit="1" customWidth="1"/>
    <col min="13" max="13" width="12.86328125" bestFit="1" customWidth="1"/>
    <col min="14" max="14" width="14.08984375" bestFit="1" customWidth="1"/>
    <col min="15" max="15" width="11.76953125" bestFit="1" customWidth="1"/>
    <col min="16" max="16" width="12.04296875" bestFit="1" customWidth="1"/>
    <col min="17" max="17" width="13.26953125" bestFit="1" customWidth="1"/>
    <col min="18" max="18" width="12.86328125" bestFit="1" customWidth="1"/>
    <col min="19" max="19" width="14.58984375" bestFit="1" customWidth="1"/>
    <col min="20" max="20" width="10.86328125" bestFit="1" customWidth="1"/>
    <col min="21" max="21" width="9.90625" bestFit="1" customWidth="1"/>
    <col min="22" max="22" width="9.36328125" bestFit="1" customWidth="1"/>
    <col min="23" max="23" width="8.953125" bestFit="1" customWidth="1"/>
    <col min="24" max="24" width="10.26953125" bestFit="1" customWidth="1"/>
    <col min="25" max="25" width="10.58984375" bestFit="1" customWidth="1"/>
    <col min="26" max="27" width="10.6328125" bestFit="1" customWidth="1"/>
    <col min="28" max="28" width="14.26953125" bestFit="1" customWidth="1"/>
    <col min="29" max="29" width="10.26953125" bestFit="1" customWidth="1"/>
    <col min="30" max="30" width="11.5" bestFit="1" customWidth="1"/>
    <col min="31" max="31" width="11.54296875" bestFit="1" customWidth="1"/>
    <col min="32" max="32" width="14.40625" bestFit="1" customWidth="1"/>
  </cols>
  <sheetData>
    <row r="1" spans="1:18" x14ac:dyDescent="0.75">
      <c r="A1" t="s">
        <v>0</v>
      </c>
      <c r="B1" t="s">
        <v>1</v>
      </c>
      <c r="C1" t="s">
        <v>54</v>
      </c>
      <c r="D1" t="s">
        <v>59</v>
      </c>
      <c r="E1" t="s">
        <v>60</v>
      </c>
      <c r="F1" t="s">
        <v>55</v>
      </c>
      <c r="G1" t="s">
        <v>56</v>
      </c>
      <c r="H1" t="s">
        <v>61</v>
      </c>
      <c r="I1" t="s">
        <v>58</v>
      </c>
      <c r="J1" t="s">
        <v>57</v>
      </c>
      <c r="K1" t="s">
        <v>62</v>
      </c>
      <c r="L1" t="s">
        <v>63</v>
      </c>
      <c r="M1" t="s">
        <v>64</v>
      </c>
      <c r="N1" t="s">
        <v>65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75">
      <c r="A2">
        <v>1</v>
      </c>
      <c r="B2" t="s">
        <v>3</v>
      </c>
      <c r="C2">
        <v>15</v>
      </c>
      <c r="D2">
        <v>2.8</v>
      </c>
      <c r="E2">
        <v>1.2</v>
      </c>
      <c r="F2">
        <v>34.9</v>
      </c>
      <c r="G2">
        <v>15</v>
      </c>
      <c r="H2">
        <v>2.3266666666666667</v>
      </c>
      <c r="I2">
        <v>1</v>
      </c>
      <c r="J2">
        <v>14</v>
      </c>
      <c r="K2">
        <v>2</v>
      </c>
      <c r="L2">
        <v>0.6428571428571429</v>
      </c>
      <c r="M2">
        <v>1.6214285714285714</v>
      </c>
      <c r="N2">
        <v>0.91428571428571437</v>
      </c>
      <c r="O2">
        <f>Regular_season_Table__3[[#This Row],[Home XG/M]]/Regular_season_Table__3[[#Totals],[Home GpG]]</f>
        <v>1.4460063970496171</v>
      </c>
      <c r="P2">
        <f>Regular_season_Table__3[[#This Row],[Home XGA/M]]/Regular_season_Table__3[[#Totals],[Home GaPG]]</f>
        <v>0.88764611207751443</v>
      </c>
      <c r="Q2">
        <f>Regular_season_Table__3[[#This Row],[Away XG/G]]/Regular_season_Table__3[[#Totals],[Away GpG]]</f>
        <v>1.4310191546108457</v>
      </c>
      <c r="R2">
        <f>Regular_season_Table__3[[#This Row],[Away XGA/G]]/Regular_season_Table__3[[#Totals],[Away GApG]]</f>
        <v>0.57401743209990108</v>
      </c>
    </row>
    <row r="3" spans="1:18" x14ac:dyDescent="0.75">
      <c r="A3">
        <v>2</v>
      </c>
      <c r="B3" t="s">
        <v>4</v>
      </c>
      <c r="C3">
        <v>14</v>
      </c>
      <c r="D3">
        <v>3.3571428571428572</v>
      </c>
      <c r="E3">
        <v>1</v>
      </c>
      <c r="F3">
        <v>32.6</v>
      </c>
      <c r="G3">
        <v>8.1</v>
      </c>
      <c r="H3">
        <v>2.3285714285714287</v>
      </c>
      <c r="I3">
        <v>0.57857142857142851</v>
      </c>
      <c r="J3">
        <v>14</v>
      </c>
      <c r="K3">
        <v>1.7142857142857142</v>
      </c>
      <c r="L3">
        <v>0.8571428571428571</v>
      </c>
      <c r="M3">
        <v>1.8857142857142857</v>
      </c>
      <c r="N3">
        <v>0.97857142857142854</v>
      </c>
      <c r="O3">
        <f>Regular_season_Table__3[[#This Row],[Home XG/M]]/Regular_season_Table__3[[#Totals],[Home GpG]]</f>
        <v>1.4471901927082742</v>
      </c>
      <c r="P3">
        <f>Regular_season_Table__3[[#This Row],[Home XGA/M]]/Regular_season_Table__3[[#Totals],[Home GaPG]]</f>
        <v>0.51356667913056187</v>
      </c>
      <c r="Q3">
        <f>Regular_season_Table__3[[#This Row],[Away XG/G]]/Regular_season_Table__3[[#Totals],[Away GpG]]</f>
        <v>1.6642689727632742</v>
      </c>
      <c r="R3">
        <f>Regular_season_Table__3[[#This Row],[Away XGA/G]]/Regular_season_Table__3[[#Totals],[Away GApG]]</f>
        <v>0.61437803279442538</v>
      </c>
    </row>
    <row r="4" spans="1:18" x14ac:dyDescent="0.75">
      <c r="A4">
        <v>3</v>
      </c>
      <c r="B4" t="s">
        <v>5</v>
      </c>
      <c r="C4">
        <v>14</v>
      </c>
      <c r="D4">
        <v>1.6428571428571428</v>
      </c>
      <c r="E4">
        <v>0.6428571428571429</v>
      </c>
      <c r="F4">
        <v>28.3</v>
      </c>
      <c r="G4">
        <v>11.9</v>
      </c>
      <c r="H4">
        <v>2.0214285714285714</v>
      </c>
      <c r="I4">
        <v>0.85</v>
      </c>
      <c r="J4">
        <v>13</v>
      </c>
      <c r="K4">
        <v>1.3846153846153846</v>
      </c>
      <c r="L4">
        <v>0.76923076923076927</v>
      </c>
      <c r="M4">
        <v>1.3153846153846156</v>
      </c>
      <c r="N4">
        <v>1.0307692307692309</v>
      </c>
      <c r="O4">
        <f>Regular_season_Table__3[[#This Row],[Home XG/M]]/Regular_season_Table__3[[#Totals],[Home GpG]]</f>
        <v>1.2563031427498208</v>
      </c>
      <c r="P4">
        <f>Regular_season_Table__3[[#This Row],[Home XGA/M]]/Regular_season_Table__3[[#Totals],[Home GaPG]]</f>
        <v>0.75449919526588716</v>
      </c>
      <c r="Q4">
        <f>Regular_season_Table__3[[#This Row],[Away XG/G]]/Regular_season_Table__3[[#Totals],[Away GpG]]</f>
        <v>1.1609148953366197</v>
      </c>
      <c r="R4">
        <f>Regular_season_Table__3[[#This Row],[Away XGA/G]]/Regular_season_Table__3[[#Totals],[Away GApG]]</f>
        <v>0.64714946070878276</v>
      </c>
    </row>
    <row r="5" spans="1:18" x14ac:dyDescent="0.75">
      <c r="A5">
        <v>4</v>
      </c>
      <c r="B5" t="s">
        <v>6</v>
      </c>
      <c r="C5">
        <v>14</v>
      </c>
      <c r="D5">
        <v>2.0714285714285716</v>
      </c>
      <c r="E5">
        <v>1.1428571428571428</v>
      </c>
      <c r="F5">
        <v>23.1</v>
      </c>
      <c r="G5">
        <v>14.2</v>
      </c>
      <c r="H5">
        <v>1.6500000000000001</v>
      </c>
      <c r="I5">
        <v>1.0142857142857142</v>
      </c>
      <c r="J5">
        <v>15</v>
      </c>
      <c r="K5">
        <v>1.6</v>
      </c>
      <c r="L5">
        <v>1.6666666666666667</v>
      </c>
      <c r="M5">
        <v>1.2866666666666666</v>
      </c>
      <c r="N5">
        <v>1.3666666666666667</v>
      </c>
      <c r="O5">
        <f>Regular_season_Table__3[[#This Row],[Home XG/M]]/Regular_season_Table__3[[#Totals],[Home GpG]]</f>
        <v>1.0254629893116913</v>
      </c>
      <c r="P5">
        <f>Regular_season_Table__3[[#This Row],[Home XGA/M]]/Regular_season_Table__3[[#Totals],[Home GaPG]]</f>
        <v>0.90032677082147883</v>
      </c>
      <c r="Q5">
        <f>Regular_season_Table__3[[#This Row],[Away XG/G]]/Regular_season_Table__3[[#Totals],[Away GpG]]</f>
        <v>1.1355693849511028</v>
      </c>
      <c r="R5">
        <f>Regular_season_Table__3[[#This Row],[Away XGA/G]]/Regular_season_Table__3[[#Totals],[Away GApG]]</f>
        <v>0.85803647402433125</v>
      </c>
    </row>
    <row r="6" spans="1:18" x14ac:dyDescent="0.75">
      <c r="A6">
        <v>5</v>
      </c>
      <c r="B6" t="s">
        <v>7</v>
      </c>
      <c r="C6">
        <v>13</v>
      </c>
      <c r="D6">
        <v>1.8461538461538463</v>
      </c>
      <c r="E6">
        <v>0.61538461538461542</v>
      </c>
      <c r="F6">
        <v>23.9</v>
      </c>
      <c r="G6">
        <v>13.1</v>
      </c>
      <c r="H6">
        <v>1.8384615384615384</v>
      </c>
      <c r="I6">
        <v>1.0076923076923077</v>
      </c>
      <c r="J6">
        <v>14</v>
      </c>
      <c r="K6">
        <v>1.2142857142857142</v>
      </c>
      <c r="L6">
        <v>2.0714285714285716</v>
      </c>
      <c r="M6">
        <v>1.2357142857142858</v>
      </c>
      <c r="N6">
        <v>1.657142857142857</v>
      </c>
      <c r="O6">
        <f>Regular_season_Table__3[[#This Row],[Home XG/M]]/Regular_season_Table__3[[#Totals],[Home GpG]]</f>
        <v>1.1425904636153574</v>
      </c>
      <c r="P6">
        <f>Regular_season_Table__3[[#This Row],[Home XGA/M]]/Regular_season_Table__3[[#Totals],[Home GaPG]]</f>
        <v>0.89447415909349526</v>
      </c>
      <c r="Q6">
        <f>Regular_season_Table__3[[#This Row],[Away XG/G]]/Regular_season_Table__3[[#Totals],[Away GpG]]</f>
        <v>1.0906005010910851</v>
      </c>
      <c r="R6">
        <f>Regular_season_Table__3[[#This Row],[Away XGA/G]]/Regular_season_Table__3[[#Totals],[Away GApG]]</f>
        <v>1.0404065956810706</v>
      </c>
    </row>
    <row r="7" spans="1:18" x14ac:dyDescent="0.75">
      <c r="A7">
        <v>6</v>
      </c>
      <c r="B7" t="s">
        <v>9</v>
      </c>
      <c r="C7">
        <v>14</v>
      </c>
      <c r="D7">
        <v>1.7857142857142858</v>
      </c>
      <c r="E7">
        <v>1</v>
      </c>
      <c r="F7">
        <v>27.3</v>
      </c>
      <c r="G7">
        <v>15.8</v>
      </c>
      <c r="H7">
        <v>1.95</v>
      </c>
      <c r="I7">
        <v>1.1285714285714286</v>
      </c>
      <c r="J7">
        <v>13</v>
      </c>
      <c r="K7">
        <v>2</v>
      </c>
      <c r="L7">
        <v>1.5384615384615385</v>
      </c>
      <c r="M7">
        <v>1.7153846153846155</v>
      </c>
      <c r="N7">
        <v>1.2615384615384615</v>
      </c>
      <c r="O7">
        <f>Regular_season_Table__3[[#This Row],[Home XG/M]]/Regular_season_Table__3[[#Totals],[Home GpG]]</f>
        <v>1.2119108055501804</v>
      </c>
      <c r="P7">
        <f>Regular_season_Table__3[[#This Row],[Home XGA/M]]/Regular_season_Table__3[[#Totals],[Home GaPG]]</f>
        <v>1.0017720407731947</v>
      </c>
      <c r="Q7">
        <f>Regular_season_Table__3[[#This Row],[Away XG/G]]/Regular_season_Table__3[[#Totals],[Away GpG]]</f>
        <v>1.5139416471348901</v>
      </c>
      <c r="R7">
        <f>Regular_season_Table__3[[#This Row],[Away XGA/G]]/Regular_season_Table__3[[#Totals],[Away GApG]]</f>
        <v>0.79203366833015187</v>
      </c>
    </row>
    <row r="8" spans="1:18" x14ac:dyDescent="0.75">
      <c r="A8">
        <v>7</v>
      </c>
      <c r="B8" t="s">
        <v>14</v>
      </c>
      <c r="C8">
        <v>14</v>
      </c>
      <c r="D8">
        <v>1.6428571428571428</v>
      </c>
      <c r="E8">
        <v>1.3571428571428572</v>
      </c>
      <c r="F8">
        <v>21.1</v>
      </c>
      <c r="G8">
        <v>20.100000000000001</v>
      </c>
      <c r="H8">
        <v>1.5071428571428573</v>
      </c>
      <c r="I8">
        <v>1.4357142857142857</v>
      </c>
      <c r="J8">
        <v>15</v>
      </c>
      <c r="K8">
        <v>1.0666666666666667</v>
      </c>
      <c r="L8">
        <v>1.4</v>
      </c>
      <c r="M8">
        <v>1.0666666666666667</v>
      </c>
      <c r="N8">
        <v>1.5533333333333335</v>
      </c>
      <c r="O8">
        <f>Regular_season_Table__3[[#This Row],[Home XG/M]]/Regular_season_Table__3[[#Totals],[Home GpG]]</f>
        <v>0.9366783149124106</v>
      </c>
      <c r="P8">
        <f>Regular_season_Table__3[[#This Row],[Home XGA/M]]/Regular_season_Table__3[[#Totals],[Home GaPG]]</f>
        <v>1.2744062037684314</v>
      </c>
      <c r="Q8">
        <f>Regular_season_Table__3[[#This Row],[Away XG/G]]/Regular_season_Table__3[[#Totals],[Away GpG]]</f>
        <v>0.94140467146205409</v>
      </c>
      <c r="R8">
        <f>Regular_season_Table__3[[#This Row],[Away XGA/G]]/Regular_season_Table__3[[#Totals],[Away GApG]]</f>
        <v>0.97523169974472779</v>
      </c>
    </row>
    <row r="9" spans="1:18" x14ac:dyDescent="0.75">
      <c r="A9">
        <v>8</v>
      </c>
      <c r="B9" t="s">
        <v>8</v>
      </c>
      <c r="C9">
        <v>13</v>
      </c>
      <c r="D9">
        <v>2.6153846153846154</v>
      </c>
      <c r="E9">
        <v>0.69230769230769229</v>
      </c>
      <c r="F9">
        <v>26.9</v>
      </c>
      <c r="G9">
        <v>13.5</v>
      </c>
      <c r="H9">
        <v>2.069230769230769</v>
      </c>
      <c r="I9">
        <v>1.0384615384615385</v>
      </c>
      <c r="J9">
        <v>15</v>
      </c>
      <c r="K9">
        <v>0.93333333333333335</v>
      </c>
      <c r="L9">
        <v>1.6</v>
      </c>
      <c r="M9">
        <v>1.4133333333333333</v>
      </c>
      <c r="N9">
        <v>1.7466666666666666</v>
      </c>
      <c r="O9">
        <f>Regular_season_Table__3[[#This Row],[Home XG/M]]/Regular_season_Table__3[[#Totals],[Home GpG]]</f>
        <v>1.2860118607218876</v>
      </c>
      <c r="P9">
        <f>Regular_season_Table__3[[#This Row],[Home XGA/M]]/Regular_season_Table__3[[#Totals],[Home GaPG]]</f>
        <v>0.92178634715741881</v>
      </c>
      <c r="Q9">
        <f>Regular_season_Table__3[[#This Row],[Away XG/G]]/Regular_season_Table__3[[#Totals],[Away GpG]]</f>
        <v>1.2473611896872216</v>
      </c>
      <c r="R9">
        <f>Regular_season_Table__3[[#This Row],[Away XGA/G]]/Regular_season_Table__3[[#Totals],[Away GApG]]</f>
        <v>1.0966124692408525</v>
      </c>
    </row>
    <row r="10" spans="1:18" x14ac:dyDescent="0.75">
      <c r="A10">
        <v>9</v>
      </c>
      <c r="B10" t="s">
        <v>12</v>
      </c>
      <c r="C10">
        <v>14</v>
      </c>
      <c r="D10">
        <v>2</v>
      </c>
      <c r="E10">
        <v>1</v>
      </c>
      <c r="F10">
        <v>21.7</v>
      </c>
      <c r="G10">
        <v>16.7</v>
      </c>
      <c r="H10">
        <v>1.55</v>
      </c>
      <c r="I10">
        <v>1.1928571428571428</v>
      </c>
      <c r="J10">
        <v>14</v>
      </c>
      <c r="K10">
        <v>1.2857142857142858</v>
      </c>
      <c r="L10">
        <v>1.6428571428571428</v>
      </c>
      <c r="M10">
        <v>1.3642857142857143</v>
      </c>
      <c r="N10">
        <v>1.4785714285714284</v>
      </c>
      <c r="O10">
        <f>Regular_season_Table__3[[#This Row],[Home XG/M]]/Regular_season_Table__3[[#Totals],[Home GpG]]</f>
        <v>0.96331371723219472</v>
      </c>
      <c r="P10">
        <f>Regular_season_Table__3[[#This Row],[Home XGA/M]]/Regular_season_Table__3[[#Totals],[Home GaPG]]</f>
        <v>1.0588350051210349</v>
      </c>
      <c r="Q10">
        <f>Regular_season_Table__3[[#This Row],[Away XG/G]]/Regular_season_Table__3[[#Totals],[Away GpG]]</f>
        <v>1.204073385597672</v>
      </c>
      <c r="R10">
        <f>Regular_season_Table__3[[#This Row],[Away XGA/G]]/Regular_season_Table__3[[#Totals],[Away GApG]]</f>
        <v>0.92829381597405869</v>
      </c>
    </row>
    <row r="11" spans="1:18" x14ac:dyDescent="0.75">
      <c r="A11">
        <v>10</v>
      </c>
      <c r="B11" t="s">
        <v>11</v>
      </c>
      <c r="C11">
        <v>14</v>
      </c>
      <c r="D11">
        <v>1.5</v>
      </c>
      <c r="E11">
        <v>1.4285714285714286</v>
      </c>
      <c r="F11">
        <v>18.5</v>
      </c>
      <c r="G11">
        <v>21</v>
      </c>
      <c r="H11">
        <v>1.3214285714285714</v>
      </c>
      <c r="I11">
        <v>1.5</v>
      </c>
      <c r="J11">
        <v>14</v>
      </c>
      <c r="K11">
        <v>1.2857142857142858</v>
      </c>
      <c r="L11">
        <v>1.3571428571428572</v>
      </c>
      <c r="M11">
        <v>1.1428571428571428</v>
      </c>
      <c r="N11">
        <v>1.9000000000000001</v>
      </c>
      <c r="O11">
        <f>Regular_season_Table__3[[#This Row],[Home XG/M]]/Regular_season_Table__3[[#Totals],[Home GpG]]</f>
        <v>0.82125823819334565</v>
      </c>
      <c r="P11">
        <f>Regular_season_Table__3[[#This Row],[Home XGA/M]]/Regular_season_Table__3[[#Totals],[Home GaPG]]</f>
        <v>1.3314691681162716</v>
      </c>
      <c r="Q11">
        <f>Regular_season_Table__3[[#This Row],[Away XG/G]]/Regular_season_Table__3[[#Totals],[Away GpG]]</f>
        <v>1.0086478622807722</v>
      </c>
      <c r="R11">
        <f>Regular_season_Table__3[[#This Row],[Away XGA/G]]/Regular_season_Table__3[[#Totals],[Away GApG]]</f>
        <v>1.192879976082607</v>
      </c>
    </row>
    <row r="12" spans="1:18" x14ac:dyDescent="0.75">
      <c r="A12">
        <v>11</v>
      </c>
      <c r="B12" t="s">
        <v>10</v>
      </c>
      <c r="C12">
        <v>15</v>
      </c>
      <c r="D12">
        <v>1.0666666666666667</v>
      </c>
      <c r="E12">
        <v>0.8</v>
      </c>
      <c r="F12">
        <v>22.1</v>
      </c>
      <c r="G12">
        <v>16.600000000000001</v>
      </c>
      <c r="H12">
        <v>1.4733333333333334</v>
      </c>
      <c r="I12">
        <v>1.1066666666666667</v>
      </c>
      <c r="J12">
        <v>14</v>
      </c>
      <c r="K12">
        <v>0.9285714285714286</v>
      </c>
      <c r="L12">
        <v>1.2857142857142858</v>
      </c>
      <c r="M12">
        <v>1.1214285714285714</v>
      </c>
      <c r="N12">
        <v>1.3571428571428572</v>
      </c>
      <c r="O12">
        <f>Regular_season_Table__3[[#This Row],[Home XG/M]]/Regular_season_Table__3[[#Totals],[Home GpG]]</f>
        <v>0.91566594197124751</v>
      </c>
      <c r="P12">
        <f>Regular_season_Table__3[[#This Row],[Home XGA/M]]/Regular_season_Table__3[[#Totals],[Home GaPG]]</f>
        <v>0.98232836403244927</v>
      </c>
      <c r="Q12">
        <f>Regular_season_Table__3[[#This Row],[Away XG/G]]/Regular_season_Table__3[[#Totals],[Away GpG]]</f>
        <v>0.98973571486300782</v>
      </c>
      <c r="R12">
        <f>Regular_season_Table__3[[#This Row],[Away XGA/G]]/Regular_season_Table__3[[#Totals],[Away GApG]]</f>
        <v>0.85205712577329062</v>
      </c>
    </row>
    <row r="13" spans="1:18" x14ac:dyDescent="0.75">
      <c r="A13">
        <v>12</v>
      </c>
      <c r="B13" t="s">
        <v>13</v>
      </c>
      <c r="C13">
        <v>15</v>
      </c>
      <c r="D13">
        <v>0.93333333333333335</v>
      </c>
      <c r="E13">
        <v>1.2666666666666666</v>
      </c>
      <c r="F13">
        <v>14.8</v>
      </c>
      <c r="G13">
        <v>20.3</v>
      </c>
      <c r="H13">
        <v>0.98666666666666669</v>
      </c>
      <c r="I13">
        <v>1.3533333333333333</v>
      </c>
      <c r="J13">
        <v>14</v>
      </c>
      <c r="K13">
        <v>0.7142857142857143</v>
      </c>
      <c r="L13">
        <v>1.4285714285714286</v>
      </c>
      <c r="M13">
        <v>0.88571428571428579</v>
      </c>
      <c r="N13">
        <v>1.3714285714285714</v>
      </c>
      <c r="O13">
        <f>Regular_season_Table__3[[#This Row],[Home XG/M]]/Regular_season_Table__3[[#Totals],[Home GpG]]</f>
        <v>0.61320615118436483</v>
      </c>
      <c r="P13">
        <f>Regular_season_Table__3[[#This Row],[Home XGA/M]]/Regular_season_Table__3[[#Totals],[Home GaPG]]</f>
        <v>1.2012810716782361</v>
      </c>
      <c r="Q13">
        <f>Regular_season_Table__3[[#This Row],[Away XG/G]]/Regular_season_Table__3[[#Totals],[Away GpG]]</f>
        <v>0.78170209326759854</v>
      </c>
      <c r="R13">
        <f>Regular_season_Table__3[[#This Row],[Away XGA/G]]/Regular_season_Table__3[[#Totals],[Away GApG]]</f>
        <v>0.86102614814985157</v>
      </c>
    </row>
    <row r="14" spans="1:18" x14ac:dyDescent="0.75">
      <c r="A14">
        <v>13</v>
      </c>
      <c r="B14" t="s">
        <v>17</v>
      </c>
      <c r="C14">
        <v>14</v>
      </c>
      <c r="D14">
        <v>1.4285714285714286</v>
      </c>
      <c r="E14">
        <v>1.3571428571428572</v>
      </c>
      <c r="F14">
        <v>17.899999999999999</v>
      </c>
      <c r="G14">
        <v>20.399999999999999</v>
      </c>
      <c r="H14">
        <v>1.2785714285714285</v>
      </c>
      <c r="I14">
        <v>1.4571428571428571</v>
      </c>
      <c r="J14">
        <v>15</v>
      </c>
      <c r="K14">
        <v>1.2</v>
      </c>
      <c r="L14">
        <v>2</v>
      </c>
      <c r="M14">
        <v>1.24</v>
      </c>
      <c r="N14">
        <v>1.74</v>
      </c>
      <c r="O14">
        <f>Regular_season_Table__3[[#This Row],[Home XG/M]]/Regular_season_Table__3[[#Totals],[Home GpG]]</f>
        <v>0.79462283587356142</v>
      </c>
      <c r="P14">
        <f>Regular_season_Table__3[[#This Row],[Home XGA/M]]/Regular_season_Table__3[[#Totals],[Home GaPG]]</f>
        <v>1.293427191884378</v>
      </c>
      <c r="Q14">
        <f>Regular_season_Table__3[[#This Row],[Away XG/G]]/Regular_season_Table__3[[#Totals],[Away GpG]]</f>
        <v>1.094382930574638</v>
      </c>
      <c r="R14">
        <f>Regular_season_Table__3[[#This Row],[Away XGA/G]]/Regular_season_Table__3[[#Totals],[Away GApG]]</f>
        <v>1.0924269254651242</v>
      </c>
    </row>
    <row r="15" spans="1:18" x14ac:dyDescent="0.75">
      <c r="A15">
        <v>14</v>
      </c>
      <c r="B15" t="s">
        <v>22</v>
      </c>
      <c r="C15">
        <v>14</v>
      </c>
      <c r="D15">
        <v>0.8571428571428571</v>
      </c>
      <c r="E15">
        <v>1.3571428571428572</v>
      </c>
      <c r="F15">
        <v>16.100000000000001</v>
      </c>
      <c r="G15">
        <v>20.100000000000001</v>
      </c>
      <c r="H15">
        <v>1.1500000000000001</v>
      </c>
      <c r="I15">
        <v>1.4357142857142857</v>
      </c>
      <c r="J15">
        <v>15</v>
      </c>
      <c r="K15">
        <v>0.73333333333333328</v>
      </c>
      <c r="L15">
        <v>1.5333333333333334</v>
      </c>
      <c r="M15">
        <v>0.88666666666666671</v>
      </c>
      <c r="N15">
        <v>1.4466666666666665</v>
      </c>
      <c r="O15">
        <f>Regular_season_Table__3[[#This Row],[Home XG/M]]/Regular_season_Table__3[[#Totals],[Home GpG]]</f>
        <v>0.71471662891420906</v>
      </c>
      <c r="P15">
        <f>Regular_season_Table__3[[#This Row],[Home XGA/M]]/Regular_season_Table__3[[#Totals],[Home GaPG]]</f>
        <v>1.2744062037684314</v>
      </c>
      <c r="Q15">
        <f>Regular_season_Table__3[[#This Row],[Away XG/G]]/Regular_season_Table__3[[#Totals],[Away GpG]]</f>
        <v>0.78254263315283257</v>
      </c>
      <c r="R15">
        <f>Regular_season_Table__3[[#This Row],[Away XGA/G]]/Regular_season_Table__3[[#Totals],[Away GApG]]</f>
        <v>0.90826299933307253</v>
      </c>
    </row>
    <row r="16" spans="1:18" x14ac:dyDescent="0.75">
      <c r="A16">
        <v>15</v>
      </c>
      <c r="B16" t="s">
        <v>18</v>
      </c>
      <c r="C16">
        <v>14</v>
      </c>
      <c r="D16">
        <v>1.2857142857142858</v>
      </c>
      <c r="E16">
        <v>1</v>
      </c>
      <c r="F16">
        <v>20.3</v>
      </c>
      <c r="G16">
        <v>14.7</v>
      </c>
      <c r="H16">
        <v>1.45</v>
      </c>
      <c r="I16">
        <v>1.05</v>
      </c>
      <c r="J16">
        <v>13</v>
      </c>
      <c r="K16">
        <v>0.53846153846153844</v>
      </c>
      <c r="L16">
        <v>1.5384615384615385</v>
      </c>
      <c r="M16">
        <v>1.1153846153846154</v>
      </c>
      <c r="N16">
        <v>1.3153846153846156</v>
      </c>
      <c r="O16">
        <f>Regular_season_Table__3[[#This Row],[Home XG/M]]/Regular_season_Table__3[[#Totals],[Home GpG]]</f>
        <v>0.90116444515269822</v>
      </c>
      <c r="P16">
        <f>Regular_season_Table__3[[#This Row],[Home XGA/M]]/Regular_season_Table__3[[#Totals],[Home GaPG]]</f>
        <v>0.93202841768139011</v>
      </c>
      <c r="Q16">
        <f>Regular_season_Table__3[[#This Row],[Away XG/G]]/Regular_season_Table__3[[#Totals],[Away GpG]]</f>
        <v>0.98440151943748455</v>
      </c>
      <c r="R16">
        <f>Regular_season_Table__3[[#This Row],[Away XGA/G]]/Regular_season_Table__3[[#Totals],[Away GApG]]</f>
        <v>0.82583998344180487</v>
      </c>
    </row>
    <row r="17" spans="1:18" x14ac:dyDescent="0.75">
      <c r="A17">
        <v>16</v>
      </c>
      <c r="B17" t="s">
        <v>19</v>
      </c>
      <c r="C17">
        <v>15</v>
      </c>
      <c r="D17">
        <v>0.8666666666666667</v>
      </c>
      <c r="E17">
        <v>1.1333333333333333</v>
      </c>
      <c r="F17">
        <v>18.5</v>
      </c>
      <c r="G17">
        <v>21.3</v>
      </c>
      <c r="H17">
        <v>1.2333333333333334</v>
      </c>
      <c r="I17">
        <v>1.4200000000000002</v>
      </c>
      <c r="J17">
        <v>14</v>
      </c>
      <c r="K17">
        <v>0.7142857142857143</v>
      </c>
      <c r="L17">
        <v>1.7142857142857142</v>
      </c>
      <c r="M17">
        <v>0.9285714285714286</v>
      </c>
      <c r="N17">
        <v>1.9285714285714286</v>
      </c>
      <c r="O17">
        <f>Regular_season_Table__3[[#This Row],[Home XG/M]]/Regular_season_Table__3[[#Totals],[Home GpG]]</f>
        <v>0.76650768898045607</v>
      </c>
      <c r="P17">
        <f>Regular_season_Table__3[[#This Row],[Home XGA/M]]/Regular_season_Table__3[[#Totals],[Home GaPG]]</f>
        <v>1.2604574791500707</v>
      </c>
      <c r="Q17">
        <f>Regular_season_Table__3[[#This Row],[Away XG/G]]/Regular_season_Table__3[[#Totals],[Away GpG]]</f>
        <v>0.8195263881031275</v>
      </c>
      <c r="R17">
        <f>Regular_season_Table__3[[#This Row],[Away XGA/G]]/Regular_season_Table__3[[#Totals],[Away GApG]]</f>
        <v>1.2108180208357289</v>
      </c>
    </row>
    <row r="18" spans="1:18" x14ac:dyDescent="0.75">
      <c r="A18">
        <v>17</v>
      </c>
      <c r="B18" t="s">
        <v>20</v>
      </c>
      <c r="C18">
        <v>15</v>
      </c>
      <c r="D18">
        <v>1.2666666666666666</v>
      </c>
      <c r="E18">
        <v>1.2</v>
      </c>
      <c r="F18">
        <v>17.8</v>
      </c>
      <c r="G18">
        <v>21</v>
      </c>
      <c r="H18">
        <v>1.1866666666666668</v>
      </c>
      <c r="I18">
        <v>1.4</v>
      </c>
      <c r="J18">
        <v>14</v>
      </c>
      <c r="K18">
        <v>0.35714285714285715</v>
      </c>
      <c r="L18">
        <v>2.4285714285714284</v>
      </c>
      <c r="M18">
        <v>0.8928571428571429</v>
      </c>
      <c r="N18">
        <v>1.8142857142857143</v>
      </c>
      <c r="O18">
        <f>Regular_season_Table__3[[#This Row],[Home XG/M]]/Regular_season_Table__3[[#Totals],[Home GpG]]</f>
        <v>0.73750469534335772</v>
      </c>
      <c r="P18">
        <f>Regular_season_Table__3[[#This Row],[Home XGA/M]]/Regular_season_Table__3[[#Totals],[Home GaPG]]</f>
        <v>1.24270455690852</v>
      </c>
      <c r="Q18">
        <f>Regular_season_Table__3[[#This Row],[Away XG/G]]/Regular_season_Table__3[[#Totals],[Away GpG]]</f>
        <v>0.7880061424068534</v>
      </c>
      <c r="R18">
        <f>Regular_season_Table__3[[#This Row],[Away XGA/G]]/Regular_season_Table__3[[#Totals],[Away GApG]]</f>
        <v>1.1390658418232411</v>
      </c>
    </row>
    <row r="19" spans="1:18" x14ac:dyDescent="0.75">
      <c r="A19">
        <v>18</v>
      </c>
      <c r="B19" t="s">
        <v>16</v>
      </c>
      <c r="C19">
        <v>15</v>
      </c>
      <c r="D19">
        <v>1</v>
      </c>
      <c r="E19">
        <v>1.2666666666666666</v>
      </c>
      <c r="F19">
        <v>16.399999999999999</v>
      </c>
      <c r="G19">
        <v>21.6</v>
      </c>
      <c r="H19">
        <v>1.0933333333333333</v>
      </c>
      <c r="I19">
        <v>1.4400000000000002</v>
      </c>
      <c r="J19">
        <v>14</v>
      </c>
      <c r="K19">
        <v>0.8571428571428571</v>
      </c>
      <c r="L19">
        <v>2.7142857142857144</v>
      </c>
      <c r="M19">
        <v>0.81428571428571428</v>
      </c>
      <c r="N19">
        <v>2.1071428571428572</v>
      </c>
      <c r="O19">
        <f>Regular_season_Table__3[[#This Row],[Home XG/M]]/Regular_season_Table__3[[#Totals],[Home GpG]]</f>
        <v>0.67949870806916091</v>
      </c>
      <c r="P19">
        <f>Regular_season_Table__3[[#This Row],[Home XGA/M]]/Regular_season_Table__3[[#Totals],[Home GaPG]]</f>
        <v>1.2782104013916209</v>
      </c>
      <c r="Q19">
        <f>Regular_season_Table__3[[#This Row],[Away XG/G]]/Regular_season_Table__3[[#Totals],[Away GpG]]</f>
        <v>0.71866160187505024</v>
      </c>
      <c r="R19">
        <f>Regular_season_Table__3[[#This Row],[Away XGA/G]]/Regular_season_Table__3[[#Totals],[Away GApG]]</f>
        <v>1.3229308005427407</v>
      </c>
    </row>
    <row r="20" spans="1:18" x14ac:dyDescent="0.75">
      <c r="A20">
        <v>19</v>
      </c>
      <c r="B20" t="s">
        <v>15</v>
      </c>
      <c r="C20">
        <v>14</v>
      </c>
      <c r="D20">
        <v>1.2142857142857142</v>
      </c>
      <c r="E20">
        <v>1.3571428571428572</v>
      </c>
      <c r="F20">
        <v>13.1</v>
      </c>
      <c r="G20">
        <v>16.899999999999999</v>
      </c>
      <c r="H20">
        <v>0.93571428571428572</v>
      </c>
      <c r="I20">
        <v>1.2071428571428571</v>
      </c>
      <c r="J20">
        <v>15</v>
      </c>
      <c r="K20">
        <v>1.5333333333333334</v>
      </c>
      <c r="L20">
        <v>2.1333333333333333</v>
      </c>
      <c r="M20">
        <v>1.4533333333333334</v>
      </c>
      <c r="N20">
        <v>2.0133333333333332</v>
      </c>
      <c r="O20">
        <f>Regular_season_Table__3[[#This Row],[Home XG/M]]/Regular_season_Table__3[[#Totals],[Home GpG]]</f>
        <v>0.58153961731528803</v>
      </c>
      <c r="P20">
        <f>Regular_season_Table__3[[#This Row],[Home XGA/M]]/Regular_season_Table__3[[#Totals],[Home GaPG]]</f>
        <v>1.0715156638649994</v>
      </c>
      <c r="Q20">
        <f>Regular_season_Table__3[[#This Row],[Away XG/G]]/Regular_season_Table__3[[#Totals],[Away GpG]]</f>
        <v>1.2826638648670488</v>
      </c>
      <c r="R20">
        <f>Regular_season_Table__3[[#This Row],[Away XGA/G]]/Regular_season_Table__3[[#Totals],[Away GApG]]</f>
        <v>1.2640342202699903</v>
      </c>
    </row>
    <row r="21" spans="1:18" x14ac:dyDescent="0.75">
      <c r="A21">
        <v>20</v>
      </c>
      <c r="B21" t="s">
        <v>21</v>
      </c>
      <c r="C21">
        <v>14</v>
      </c>
      <c r="D21">
        <v>1</v>
      </c>
      <c r="E21">
        <v>1.7142857142857142</v>
      </c>
      <c r="F21">
        <v>16.600000000000001</v>
      </c>
      <c r="G21">
        <v>19.7</v>
      </c>
      <c r="H21">
        <v>1.1857142857142857</v>
      </c>
      <c r="I21">
        <v>1.407142857142857</v>
      </c>
      <c r="J21">
        <v>15</v>
      </c>
      <c r="K21">
        <v>0.6</v>
      </c>
      <c r="L21">
        <v>1.5333333333333334</v>
      </c>
      <c r="M21">
        <v>0.76</v>
      </c>
      <c r="N21">
        <v>1.34</v>
      </c>
      <c r="O21">
        <f>Regular_season_Table__3[[#This Row],[Home XG/M]]/Regular_season_Table__3[[#Totals],[Home GpG]]</f>
        <v>0.73691279751402916</v>
      </c>
      <c r="P21">
        <f>Regular_season_Table__3[[#This Row],[Home XGA/M]]/Regular_season_Table__3[[#Totals],[Home GaPG]]</f>
        <v>1.2490448862805024</v>
      </c>
      <c r="Q21">
        <f>Regular_season_Table__3[[#This Row],[Away XG/G]]/Regular_season_Table__3[[#Totals],[Away GpG]]</f>
        <v>0.67075082841671363</v>
      </c>
      <c r="R21">
        <f>Regular_season_Table__3[[#This Row],[Away XGA/G]]/Regular_season_Table__3[[#Totals],[Away GApG]]</f>
        <v>0.84129429892141749</v>
      </c>
    </row>
    <row r="22" spans="1:18" x14ac:dyDescent="0.75">
      <c r="D22">
        <f>SUBTOTAL(101,Regular_season_Table__3[Home GpG])</f>
        <v>1.609029304029304</v>
      </c>
      <c r="E22">
        <f>SUBTOTAL(101,Regular_season_Table__3[Home GaPG])</f>
        <v>1.1265750915750918</v>
      </c>
      <c r="K22">
        <f>SUBTOTAL(101,Regular_season_Table__3[Away GpG])</f>
        <v>1.1330586080586085</v>
      </c>
      <c r="L22">
        <f>SUBTOTAL(101,Regular_season_Table__3[Away GApG])</f>
        <v>1.5927838827838829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2ADA-C21C-4F80-864D-E97F0BC96D75}">
  <dimension ref="A4:Q47"/>
  <sheetViews>
    <sheetView topLeftCell="A9" zoomScale="107" zoomScaleNormal="146" workbookViewId="0">
      <selection activeCell="C12" sqref="C12"/>
    </sheetView>
  </sheetViews>
  <sheetFormatPr defaultRowHeight="14.75" x14ac:dyDescent="0.75"/>
  <cols>
    <col min="1" max="1" width="9.453125" customWidth="1"/>
    <col min="2" max="2" width="11.90625" bestFit="1" customWidth="1"/>
    <col min="4" max="4" width="16.90625" customWidth="1"/>
    <col min="6" max="6" width="14.26953125" customWidth="1"/>
    <col min="7" max="7" width="20" bestFit="1" customWidth="1"/>
  </cols>
  <sheetData>
    <row r="4" spans="2:10" x14ac:dyDescent="0.75">
      <c r="B4" s="27" t="s">
        <v>29</v>
      </c>
      <c r="C4" s="28"/>
      <c r="D4" s="28"/>
      <c r="E4" s="28"/>
      <c r="F4" s="29"/>
    </row>
    <row r="5" spans="2:10" x14ac:dyDescent="0.75">
      <c r="B5" s="2"/>
      <c r="D5">
        <v>1</v>
      </c>
      <c r="F5" s="3">
        <v>2</v>
      </c>
    </row>
    <row r="6" spans="2:10" x14ac:dyDescent="0.75">
      <c r="B6" s="2"/>
      <c r="D6" s="4" t="s">
        <v>8</v>
      </c>
      <c r="F6" s="5" t="s">
        <v>3</v>
      </c>
    </row>
    <row r="7" spans="2:10" x14ac:dyDescent="0.75">
      <c r="B7" s="2" t="s">
        <v>30</v>
      </c>
      <c r="D7">
        <f>INDEX(Regular_season_Table__3[Rk],MATCH('H_A Model'!D6,Regular_season_Table[Squad],0))</f>
        <v>8</v>
      </c>
      <c r="F7" s="3">
        <f>INDEX(Regular_season_Table__3[Rk],MATCH('H_A Model'!F6,Regular_season_Table[Squad],0))</f>
        <v>1</v>
      </c>
    </row>
    <row r="8" spans="2:10" x14ac:dyDescent="0.75">
      <c r="B8" s="2" t="s">
        <v>31</v>
      </c>
      <c r="D8">
        <f>VLOOKUP(D7,Regular_season_Table__3[],15,FALSE) * VLOOKUP(F7,Regular_season_Table__3[],18,FALSE) *Regular_season_Table__3[[#Totals],[Home GpG]]</f>
        <v>1.187774532575949</v>
      </c>
      <c r="F8" s="3">
        <f>VLOOKUP(F7,Regular_season_Table__3[],17,FALSE)*VLOOKUP('H_A Model'!D7,Regular_season_Table__3[],16,FALSE)*Regular_season_Table__3[[#Totals],[Away GpG]]</f>
        <v>1.4946107200338148</v>
      </c>
      <c r="I8">
        <v>15</v>
      </c>
      <c r="J8" t="s">
        <v>203</v>
      </c>
    </row>
    <row r="9" spans="2:10" x14ac:dyDescent="0.75">
      <c r="B9" s="6" t="s">
        <v>32</v>
      </c>
      <c r="C9" s="7"/>
      <c r="D9" s="7" cm="1">
        <f t="array" aca="1" ref="D9" ca="1">_xll.RiskPoisson(D8)</f>
        <v>2</v>
      </c>
      <c r="E9" s="7"/>
      <c r="F9" s="8" cm="1">
        <f t="array" aca="1" ref="F9" ca="1">_xll.RiskPoisson(F8)</f>
        <v>1</v>
      </c>
      <c r="I9">
        <v>16</v>
      </c>
      <c r="J9" t="s">
        <v>200</v>
      </c>
    </row>
    <row r="10" spans="2:10" x14ac:dyDescent="0.75">
      <c r="I10">
        <v>17</v>
      </c>
      <c r="J10" t="s">
        <v>201</v>
      </c>
    </row>
    <row r="11" spans="2:10" x14ac:dyDescent="0.75">
      <c r="I11">
        <v>18</v>
      </c>
      <c r="J11" t="s">
        <v>202</v>
      </c>
    </row>
    <row r="12" spans="2:10" x14ac:dyDescent="0.75">
      <c r="B12" s="9" t="s">
        <v>33</v>
      </c>
      <c r="C12" s="9" cm="1">
        <f t="array" aca="1" ref="C12" ca="1">_xll.RiskOutput("Result")+IF(D9=F9,3,INDEX(D5:F5,MATCH(MAX(D9:F9),D9:F9,0)))</f>
        <v>1</v>
      </c>
    </row>
    <row r="15" spans="2:10" x14ac:dyDescent="0.75">
      <c r="B15" s="10"/>
      <c r="C15" s="11" t="s">
        <v>39</v>
      </c>
      <c r="D15" s="11" t="s">
        <v>37</v>
      </c>
      <c r="E15" s="12" t="s">
        <v>38</v>
      </c>
      <c r="G15" t="s">
        <v>213</v>
      </c>
    </row>
    <row r="16" spans="2:10" x14ac:dyDescent="0.75">
      <c r="B16" s="2" t="s">
        <v>34</v>
      </c>
      <c r="C16">
        <v>1</v>
      </c>
      <c r="D16" s="13" cm="1">
        <f t="array" aca="1" ref="D16" ca="1">_xll.RiskTarget($C$12,C16)</f>
        <v>0.3019</v>
      </c>
      <c r="E16" s="3">
        <f ca="1">1/D16</f>
        <v>3.3123550844650547</v>
      </c>
    </row>
    <row r="17" spans="1:17" x14ac:dyDescent="0.75">
      <c r="B17" s="2" t="s">
        <v>36</v>
      </c>
      <c r="C17">
        <v>2</v>
      </c>
      <c r="D17" s="13" cm="1">
        <f t="array" aca="1" ref="D17" ca="1">_xll.RiskTarget($C$12,C17)-D16</f>
        <v>0.44226000000000004</v>
      </c>
      <c r="E17" s="3">
        <f t="shared" ref="E17:E18" ca="1" si="0">1/D17</f>
        <v>2.2611133722244832</v>
      </c>
      <c r="F17" s="16"/>
    </row>
    <row r="18" spans="1:17" x14ac:dyDescent="0.75">
      <c r="B18" s="6" t="s">
        <v>35</v>
      </c>
      <c r="C18" s="7">
        <v>3</v>
      </c>
      <c r="D18" s="14" cm="1">
        <f t="array" aca="1" ref="D18" ca="1">_xll.RiskTarget($C$12,C18)-D16-D17</f>
        <v>0.2558399999999999</v>
      </c>
      <c r="E18" s="8">
        <f t="shared" ca="1" si="0"/>
        <v>3.9086929330831786</v>
      </c>
    </row>
    <row r="19" spans="1:17" x14ac:dyDescent="0.75">
      <c r="D19" s="16"/>
    </row>
    <row r="21" spans="1:17" s="15" customFormat="1" x14ac:dyDescent="0.75">
      <c r="A21" s="30" t="s">
        <v>40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s="15" customFormat="1" x14ac:dyDescent="0.7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s="15" customFormat="1" x14ac:dyDescent="0.7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s="15" customFormat="1" x14ac:dyDescent="0.7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s="15" customFormat="1" x14ac:dyDescent="0.7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8" spans="1:17" x14ac:dyDescent="0.75">
      <c r="A28" t="s">
        <v>48</v>
      </c>
      <c r="C28" s="19">
        <v>1.89</v>
      </c>
      <c r="D28">
        <f>C28*0.27</f>
        <v>0.51029999999999998</v>
      </c>
    </row>
    <row r="30" spans="1:17" x14ac:dyDescent="0.75">
      <c r="A30" s="10" t="s">
        <v>41</v>
      </c>
      <c r="B30" s="11" t="s">
        <v>33</v>
      </c>
      <c r="C30" s="11" t="s">
        <v>44</v>
      </c>
      <c r="D30" s="11" t="s">
        <v>45</v>
      </c>
      <c r="E30" s="11" t="s">
        <v>46</v>
      </c>
      <c r="F30" s="12" t="s">
        <v>47</v>
      </c>
      <c r="G30" t="s">
        <v>49</v>
      </c>
    </row>
    <row r="31" spans="1:17" x14ac:dyDescent="0.75">
      <c r="A31" s="2"/>
      <c r="B31" t="s">
        <v>42</v>
      </c>
      <c r="C31">
        <f ca="1">E16</f>
        <v>3.3123550844650547</v>
      </c>
      <c r="D31">
        <v>2.65</v>
      </c>
      <c r="E31" t="str">
        <f ca="1">IF(D31&gt;C31,"Bet","Don’t")</f>
        <v>Don’t</v>
      </c>
      <c r="F31" s="17">
        <f ca="1">(D16-((1-D16)/D31))*C28</f>
        <v>7.2700811320754719E-2</v>
      </c>
      <c r="G31" s="20">
        <f ca="1">(D16-((1-D16)/D31))</f>
        <v>3.8466037735849057E-2</v>
      </c>
    </row>
    <row r="32" spans="1:17" x14ac:dyDescent="0.75">
      <c r="A32" s="2"/>
      <c r="B32" t="s">
        <v>43</v>
      </c>
      <c r="C32">
        <f t="shared" ref="C32:C33" ca="1" si="1">E17</f>
        <v>2.2611133722244832</v>
      </c>
      <c r="D32">
        <v>2.5</v>
      </c>
      <c r="E32" t="str">
        <f ca="1">IF(D32&gt;C32,"Bet","Don’t")</f>
        <v>Bet</v>
      </c>
      <c r="F32" s="17">
        <f ca="1">(D17-((1-D17)/D32))*C28</f>
        <v>0.41421996000000011</v>
      </c>
      <c r="G32" s="20">
        <f ca="1">(D17-((1-D17)/D32))</f>
        <v>0.21916400000000008</v>
      </c>
    </row>
    <row r="33" spans="1:7" x14ac:dyDescent="0.75">
      <c r="A33" s="6"/>
      <c r="B33" s="7" t="s">
        <v>35</v>
      </c>
      <c r="C33" s="7">
        <f t="shared" ca="1" si="1"/>
        <v>3.9086929330831786</v>
      </c>
      <c r="D33" s="7">
        <v>3.65</v>
      </c>
      <c r="E33" s="7" t="str">
        <f ca="1">IF(D33&gt;C33,"Bet","Don’t")</f>
        <v>Don’t</v>
      </c>
      <c r="F33" s="18">
        <f ca="1">(D18-((1-D18)/D33))*C28</f>
        <v>9.8205435616438061E-2</v>
      </c>
      <c r="G33" s="20">
        <f ca="1">(D18-((1-D18)/D33))</f>
        <v>5.1960547945205326E-2</v>
      </c>
    </row>
    <row r="36" spans="1:7" x14ac:dyDescent="0.75">
      <c r="A36" s="10" t="s">
        <v>41</v>
      </c>
      <c r="B36" s="11" t="s">
        <v>33</v>
      </c>
      <c r="C36" s="11" t="s">
        <v>44</v>
      </c>
      <c r="D36" s="11" t="s">
        <v>45</v>
      </c>
      <c r="E36" s="11" t="s">
        <v>46</v>
      </c>
      <c r="F36" s="12" t="s">
        <v>47</v>
      </c>
      <c r="G36" t="s">
        <v>49</v>
      </c>
    </row>
    <row r="37" spans="1:7" x14ac:dyDescent="0.75">
      <c r="A37" s="2" t="s">
        <v>52</v>
      </c>
      <c r="B37" t="s">
        <v>50</v>
      </c>
      <c r="C37">
        <f ca="1">1/(D16+D18)</f>
        <v>1.7929501201276583</v>
      </c>
      <c r="D37">
        <v>1.46</v>
      </c>
      <c r="E37" t="str">
        <f ca="1">IF(D37&gt;C37,"Bet","Don’t")</f>
        <v>Don’t</v>
      </c>
      <c r="F37" s="17">
        <f ca="1">(B42-((1-B42)/D37))*$C$28</f>
        <v>0.48161394246575312</v>
      </c>
      <c r="G37" s="20">
        <f ca="1">(B42-((1-B42)/D37))</f>
        <v>0.25482219178082177</v>
      </c>
    </row>
    <row r="38" spans="1:7" x14ac:dyDescent="0.75">
      <c r="A38" s="2"/>
      <c r="B38" t="s">
        <v>51</v>
      </c>
      <c r="C38">
        <f ca="1">1/(D17+D18)</f>
        <v>1.4324595330181924</v>
      </c>
      <c r="D38">
        <v>1.41</v>
      </c>
      <c r="E38" t="str">
        <f t="shared" ref="E38:E39" ca="1" si="2">IF(D38&gt;C38,"Bet","Don’t")</f>
        <v>Don’t</v>
      </c>
      <c r="F38" s="17">
        <f t="shared" ref="F38:F39" ca="1" si="3">(B43-((1-B43)/D38))*$C$28</f>
        <v>0.91473453191489329</v>
      </c>
      <c r="G38" s="20">
        <f t="shared" ref="G38:G39" ca="1" si="4">(B43-((1-B43)/D38))</f>
        <v>0.48398652482269489</v>
      </c>
    </row>
    <row r="39" spans="1:7" x14ac:dyDescent="0.75">
      <c r="A39" s="6"/>
      <c r="B39" s="7">
        <v>12</v>
      </c>
      <c r="C39" s="7">
        <f ca="1">1/(D16+D17)</f>
        <v>1.3437970328961513</v>
      </c>
      <c r="D39" s="7">
        <v>1.25</v>
      </c>
      <c r="E39" s="7" t="str">
        <f t="shared" ca="1" si="2"/>
        <v>Don’t</v>
      </c>
      <c r="F39" s="17">
        <f t="shared" ca="1" si="3"/>
        <v>1.0196323200000001</v>
      </c>
      <c r="G39" s="20">
        <f t="shared" ca="1" si="4"/>
        <v>0.53948800000000008</v>
      </c>
    </row>
    <row r="42" spans="1:7" x14ac:dyDescent="0.75">
      <c r="A42" t="s">
        <v>50</v>
      </c>
      <c r="B42" s="16">
        <f ca="1">D16+D18</f>
        <v>0.5577399999999999</v>
      </c>
    </row>
    <row r="43" spans="1:7" x14ac:dyDescent="0.75">
      <c r="A43" t="s">
        <v>51</v>
      </c>
      <c r="B43" s="16">
        <f ca="1">D18+D17</f>
        <v>0.69809999999999994</v>
      </c>
    </row>
    <row r="44" spans="1:7" x14ac:dyDescent="0.75">
      <c r="A44" s="7">
        <v>12</v>
      </c>
      <c r="B44" s="16">
        <f ca="1">D16+D17</f>
        <v>0.74416000000000004</v>
      </c>
    </row>
    <row r="45" spans="1:7" x14ac:dyDescent="0.75">
      <c r="B45" s="16"/>
    </row>
    <row r="47" spans="1:7" x14ac:dyDescent="0.75">
      <c r="A47" t="s">
        <v>53</v>
      </c>
      <c r="B47" cm="1">
        <f t="array" aca="1" ref="B47" ca="1">_xll.RiskTarget(D9,1)</f>
        <v>0.66705999999999999</v>
      </c>
    </row>
  </sheetData>
  <mergeCells count="2">
    <mergeCell ref="B4:F4"/>
    <mergeCell ref="A21:Q25"/>
  </mergeCells>
  <conditionalFormatting sqref="A1:XFD33 C34:XFD34 A35:XFD44 A47:XFD47 C45:XFD46 A49:XFD1048576 C48:XFD48">
    <cfRule type="cellIs" dxfId="16" priority="1" operator="equal">
      <formula>"Bet"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xr:uid="{B139C6A2-068C-4776-9538-FDD359B8C2FC}">
          <x14:formula1>
            <xm:f>Data!$B$2:$B$21</xm:f>
          </x14:formula1>
          <xm:sqref>D6 F6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51D8-5080-4F7D-B297-4175AA861A14}">
  <dimension ref="A1"/>
  <sheetViews>
    <sheetView zoomScale="102" zoomScaleNormal="102" workbookViewId="0"/>
  </sheetViews>
  <sheetFormatPr defaultRowHeight="14.75" x14ac:dyDescent="0.7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9619-59B1-404F-9CF0-328009C05481}">
  <dimension ref="A1:X6"/>
  <sheetViews>
    <sheetView workbookViewId="0"/>
  </sheetViews>
  <sheetFormatPr defaultColWidth="25.6796875" defaultRowHeight="14.75" x14ac:dyDescent="0.75"/>
  <sheetData>
    <row r="1" spans="1:24" x14ac:dyDescent="0.75">
      <c r="A1" t="s">
        <v>215</v>
      </c>
      <c r="B1" t="s">
        <v>216</v>
      </c>
    </row>
    <row r="2" spans="1:24" x14ac:dyDescent="0.75">
      <c r="A2" t="s">
        <v>217</v>
      </c>
      <c r="B2">
        <v>4</v>
      </c>
    </row>
    <row r="3" spans="1:24" x14ac:dyDescent="0.75">
      <c r="A3" t="s">
        <v>218</v>
      </c>
      <c r="B3">
        <v>0</v>
      </c>
    </row>
    <row r="5" spans="1:24" x14ac:dyDescent="0.75">
      <c r="A5" t="s">
        <v>219</v>
      </c>
      <c r="B5" t="s">
        <v>220</v>
      </c>
      <c r="C5" t="s">
        <v>221</v>
      </c>
      <c r="D5" t="s">
        <v>222</v>
      </c>
      <c r="E5" t="s">
        <v>223</v>
      </c>
      <c r="F5" t="s">
        <v>224</v>
      </c>
      <c r="J5" t="s">
        <v>225</v>
      </c>
      <c r="K5" t="s">
        <v>226</v>
      </c>
      <c r="L5" t="s">
        <v>227</v>
      </c>
      <c r="N5" t="s">
        <v>228</v>
      </c>
      <c r="O5" t="s">
        <v>229</v>
      </c>
      <c r="P5" t="s">
        <v>230</v>
      </c>
      <c r="R5" t="s">
        <v>231</v>
      </c>
      <c r="S5" t="s">
        <v>232</v>
      </c>
      <c r="T5" t="s">
        <v>233</v>
      </c>
      <c r="V5" t="s">
        <v>234</v>
      </c>
      <c r="W5" t="s">
        <v>235</v>
      </c>
      <c r="X5" t="s">
        <v>236</v>
      </c>
    </row>
    <row r="6" spans="1:24" x14ac:dyDescent="0.75">
      <c r="A6" t="e">
        <f ca="1">ModelRef('H_A Model'!$C$12,1,0,0)</f>
        <v>#NAME?</v>
      </c>
      <c r="B6">
        <v>0</v>
      </c>
      <c r="C6">
        <v>1</v>
      </c>
      <c r="D6" t="s">
        <v>237</v>
      </c>
      <c r="F6">
        <v>0</v>
      </c>
      <c r="N6" t="s">
        <v>237</v>
      </c>
      <c r="O6" t="s">
        <v>238</v>
      </c>
      <c r="P6" t="e">
        <f ca="1">ModelRef('H_A Model'!$C$12,1,0,0)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56AB-C8A9-4797-AD82-88B70AE4B32D}">
  <dimension ref="A1:DJ1"/>
  <sheetViews>
    <sheetView workbookViewId="0"/>
  </sheetViews>
  <sheetFormatPr defaultRowHeight="14.75" x14ac:dyDescent="0.75"/>
  <sheetData>
    <row r="1" spans="1:114" x14ac:dyDescent="0.75">
      <c r="A1" s="21" t="s">
        <v>354</v>
      </c>
      <c r="B1" s="21" t="s">
        <v>241</v>
      </c>
      <c r="C1" s="21" t="s">
        <v>242</v>
      </c>
      <c r="D1" s="21" t="s">
        <v>243</v>
      </c>
      <c r="E1" s="21" t="s">
        <v>244</v>
      </c>
      <c r="F1" s="21" t="s">
        <v>245</v>
      </c>
      <c r="G1" s="21" t="s">
        <v>246</v>
      </c>
      <c r="H1" s="21" t="s">
        <v>247</v>
      </c>
      <c r="I1" s="21" t="s">
        <v>248</v>
      </c>
      <c r="J1" s="21" t="s">
        <v>249</v>
      </c>
      <c r="K1" s="21" t="s">
        <v>250</v>
      </c>
      <c r="L1" s="21" t="s">
        <v>251</v>
      </c>
      <c r="M1" s="21" t="s">
        <v>252</v>
      </c>
      <c r="N1" s="21" t="s">
        <v>253</v>
      </c>
      <c r="O1" s="21" t="s">
        <v>254</v>
      </c>
      <c r="P1" s="21" t="s">
        <v>255</v>
      </c>
      <c r="Q1" s="21" t="s">
        <v>256</v>
      </c>
      <c r="R1" s="21" t="s">
        <v>257</v>
      </c>
      <c r="S1" s="21" t="s">
        <v>258</v>
      </c>
      <c r="T1" s="21" t="s">
        <v>259</v>
      </c>
      <c r="U1" s="21" t="s">
        <v>260</v>
      </c>
      <c r="V1" s="21" t="s">
        <v>261</v>
      </c>
      <c r="W1" s="21" t="s">
        <v>262</v>
      </c>
      <c r="X1" s="21" t="s">
        <v>263</v>
      </c>
      <c r="Y1" s="21" t="s">
        <v>264</v>
      </c>
      <c r="Z1" s="21" t="s">
        <v>265</v>
      </c>
      <c r="AA1" s="21" t="s">
        <v>266</v>
      </c>
      <c r="AB1" s="21" t="s">
        <v>267</v>
      </c>
      <c r="AC1" s="21" t="s">
        <v>268</v>
      </c>
      <c r="AD1" s="21" t="s">
        <v>269</v>
      </c>
      <c r="AE1" s="21" t="s">
        <v>270</v>
      </c>
      <c r="AF1" s="21" t="s">
        <v>271</v>
      </c>
      <c r="AG1" s="21" t="s">
        <v>272</v>
      </c>
      <c r="AH1" s="21" t="s">
        <v>273</v>
      </c>
      <c r="AI1" s="21" t="s">
        <v>274</v>
      </c>
      <c r="AJ1" s="21" t="s">
        <v>275</v>
      </c>
      <c r="AK1" s="21" t="s">
        <v>276</v>
      </c>
      <c r="AL1" s="21" t="s">
        <v>277</v>
      </c>
      <c r="AM1" s="21" t="s">
        <v>278</v>
      </c>
      <c r="AN1" s="21" t="s">
        <v>279</v>
      </c>
      <c r="AO1" s="21" t="s">
        <v>280</v>
      </c>
      <c r="AP1" s="21" t="s">
        <v>281</v>
      </c>
      <c r="AQ1" s="21" t="s">
        <v>282</v>
      </c>
      <c r="AR1" s="21" t="s">
        <v>283</v>
      </c>
      <c r="AS1" s="21" t="s">
        <v>284</v>
      </c>
      <c r="AT1" s="21" t="s">
        <v>285</v>
      </c>
      <c r="AU1" s="21" t="s">
        <v>286</v>
      </c>
      <c r="AV1" s="21" t="s">
        <v>287</v>
      </c>
      <c r="AW1" s="21" t="s">
        <v>288</v>
      </c>
      <c r="AX1" s="21" t="s">
        <v>289</v>
      </c>
      <c r="AY1" s="21" t="s">
        <v>290</v>
      </c>
      <c r="AZ1" s="21" t="s">
        <v>291</v>
      </c>
      <c r="BA1" s="21" t="s">
        <v>292</v>
      </c>
      <c r="BB1" s="21" t="s">
        <v>293</v>
      </c>
      <c r="BC1" s="21" t="s">
        <v>294</v>
      </c>
      <c r="BD1" s="21" t="s">
        <v>295</v>
      </c>
      <c r="BE1" s="21" t="s">
        <v>296</v>
      </c>
      <c r="BF1" s="21" t="s">
        <v>297</v>
      </c>
      <c r="BG1" s="21" t="s">
        <v>298</v>
      </c>
      <c r="BH1" s="21" t="s">
        <v>299</v>
      </c>
      <c r="BI1" s="21" t="s">
        <v>300</v>
      </c>
      <c r="BJ1" s="21" t="s">
        <v>301</v>
      </c>
      <c r="BK1" s="21" t="s">
        <v>302</v>
      </c>
      <c r="BL1" s="21" t="s">
        <v>303</v>
      </c>
      <c r="BM1" s="21" t="s">
        <v>304</v>
      </c>
      <c r="BN1" s="21" t="s">
        <v>305</v>
      </c>
      <c r="BO1" s="21" t="s">
        <v>306</v>
      </c>
      <c r="BP1" s="21" t="s">
        <v>307</v>
      </c>
      <c r="BQ1" s="21" t="s">
        <v>308</v>
      </c>
      <c r="BR1" s="21" t="s">
        <v>309</v>
      </c>
      <c r="BS1" s="21" t="s">
        <v>310</v>
      </c>
      <c r="BT1" s="21" t="s">
        <v>311</v>
      </c>
      <c r="BU1" s="21" t="s">
        <v>312</v>
      </c>
      <c r="BV1" s="21" t="s">
        <v>313</v>
      </c>
      <c r="BW1" s="21" t="s">
        <v>314</v>
      </c>
      <c r="BX1" s="21" t="s">
        <v>315</v>
      </c>
      <c r="BY1" s="21" t="s">
        <v>316</v>
      </c>
      <c r="BZ1" s="21" t="s">
        <v>317</v>
      </c>
      <c r="CA1" s="21" t="s">
        <v>318</v>
      </c>
      <c r="CB1" s="21" t="s">
        <v>319</v>
      </c>
      <c r="CC1" s="21" t="s">
        <v>320</v>
      </c>
      <c r="CD1" s="21" t="s">
        <v>321</v>
      </c>
      <c r="CE1" s="21" t="s">
        <v>322</v>
      </c>
      <c r="CF1" s="21" t="s">
        <v>323</v>
      </c>
      <c r="CG1" s="21" t="s">
        <v>324</v>
      </c>
      <c r="CH1" s="21" t="s">
        <v>325</v>
      </c>
      <c r="CI1" s="21" t="s">
        <v>326</v>
      </c>
      <c r="CJ1" s="21" t="s">
        <v>327</v>
      </c>
      <c r="CK1" s="21" t="s">
        <v>328</v>
      </c>
      <c r="CL1" s="21" t="s">
        <v>329</v>
      </c>
      <c r="CM1" s="21" t="s">
        <v>330</v>
      </c>
      <c r="CN1" s="21" t="s">
        <v>331</v>
      </c>
      <c r="CO1" s="21" t="s">
        <v>332</v>
      </c>
      <c r="CP1" s="21" t="s">
        <v>333</v>
      </c>
      <c r="CQ1" s="21" t="s">
        <v>334</v>
      </c>
      <c r="CR1" s="21" t="s">
        <v>335</v>
      </c>
      <c r="CS1" s="21" t="s">
        <v>336</v>
      </c>
      <c r="CT1" s="21" t="s">
        <v>337</v>
      </c>
      <c r="CU1" s="21" t="s">
        <v>338</v>
      </c>
      <c r="CV1" s="21" t="s">
        <v>339</v>
      </c>
      <c r="CW1" s="21" t="s">
        <v>340</v>
      </c>
      <c r="CX1" s="21" t="s">
        <v>341</v>
      </c>
      <c r="CY1" s="21" t="s">
        <v>342</v>
      </c>
      <c r="CZ1" s="21" t="s">
        <v>343</v>
      </c>
      <c r="DA1" s="21" t="s">
        <v>344</v>
      </c>
      <c r="DB1" s="21" t="s">
        <v>345</v>
      </c>
      <c r="DC1" s="21" t="s">
        <v>346</v>
      </c>
      <c r="DD1" s="21" t="s">
        <v>347</v>
      </c>
      <c r="DE1" s="21" t="s">
        <v>348</v>
      </c>
      <c r="DF1" s="21" t="s">
        <v>349</v>
      </c>
      <c r="DG1" s="21" t="s">
        <v>350</v>
      </c>
      <c r="DH1" s="21" t="s">
        <v>351</v>
      </c>
      <c r="DI1" s="21" t="s">
        <v>352</v>
      </c>
      <c r="DJ1" s="21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0F40-5A61-4157-9AC5-8E606B79E770}">
  <dimension ref="A1:G33"/>
  <sheetViews>
    <sheetView tabSelected="1" topLeftCell="A23" workbookViewId="0">
      <selection activeCell="F34" sqref="F34"/>
    </sheetView>
  </sheetViews>
  <sheetFormatPr defaultRowHeight="14.75" x14ac:dyDescent="0.75"/>
  <sheetData>
    <row r="1" spans="1:7" x14ac:dyDescent="0.75">
      <c r="A1" t="s">
        <v>204</v>
      </c>
    </row>
    <row r="3" spans="1:7" x14ac:dyDescent="0.75">
      <c r="A3" t="s">
        <v>205</v>
      </c>
      <c r="C3" t="s">
        <v>212</v>
      </c>
    </row>
    <row r="4" spans="1:7" x14ac:dyDescent="0.75">
      <c r="A4" s="26">
        <v>0.3125</v>
      </c>
    </row>
    <row r="5" spans="1:7" x14ac:dyDescent="0.75">
      <c r="A5" t="s">
        <v>19</v>
      </c>
    </row>
    <row r="6" spans="1:7" x14ac:dyDescent="0.75">
      <c r="A6" t="s">
        <v>14</v>
      </c>
    </row>
    <row r="7" spans="1:7" x14ac:dyDescent="0.75">
      <c r="A7" s="26">
        <v>0.41666666666666669</v>
      </c>
      <c r="C7" t="s">
        <v>212</v>
      </c>
    </row>
    <row r="8" spans="1:7" x14ac:dyDescent="0.75">
      <c r="A8" t="s">
        <v>206</v>
      </c>
      <c r="C8" t="s">
        <v>212</v>
      </c>
      <c r="D8" t="s">
        <v>214</v>
      </c>
      <c r="E8">
        <v>0.27</v>
      </c>
      <c r="F8">
        <v>49.23</v>
      </c>
    </row>
    <row r="9" spans="1:7" x14ac:dyDescent="0.75">
      <c r="A9" t="s">
        <v>12</v>
      </c>
      <c r="B9" t="s">
        <v>212</v>
      </c>
      <c r="E9">
        <v>0.09</v>
      </c>
      <c r="F9">
        <v>27</v>
      </c>
    </row>
    <row r="10" spans="1:7" x14ac:dyDescent="0.75">
      <c r="A10" s="26">
        <v>0.41666666666666669</v>
      </c>
    </row>
    <row r="11" spans="1:7" x14ac:dyDescent="0.75">
      <c r="A11" t="s">
        <v>207</v>
      </c>
    </row>
    <row r="12" spans="1:7" x14ac:dyDescent="0.75">
      <c r="A12" t="s">
        <v>11</v>
      </c>
    </row>
    <row r="13" spans="1:7" x14ac:dyDescent="0.75">
      <c r="A13" s="26">
        <v>0.41666666666666669</v>
      </c>
    </row>
    <row r="14" spans="1:7" x14ac:dyDescent="0.75">
      <c r="A14" t="s">
        <v>18</v>
      </c>
      <c r="C14" t="s">
        <v>212</v>
      </c>
      <c r="E14">
        <v>0.25</v>
      </c>
      <c r="F14">
        <v>46</v>
      </c>
      <c r="G14" t="s">
        <v>239</v>
      </c>
    </row>
    <row r="15" spans="1:7" x14ac:dyDescent="0.75">
      <c r="A15" t="s">
        <v>208</v>
      </c>
    </row>
    <row r="16" spans="1:7" x14ac:dyDescent="0.75">
      <c r="A16" s="26">
        <v>0.41666666666666669</v>
      </c>
      <c r="C16" t="s">
        <v>212</v>
      </c>
      <c r="E16">
        <v>0.08</v>
      </c>
      <c r="F16">
        <v>28</v>
      </c>
    </row>
    <row r="17" spans="1:6" x14ac:dyDescent="0.75">
      <c r="A17" t="s">
        <v>16</v>
      </c>
    </row>
    <row r="18" spans="1:6" x14ac:dyDescent="0.75">
      <c r="A18" t="s">
        <v>6</v>
      </c>
    </row>
    <row r="19" spans="1:6" x14ac:dyDescent="0.75">
      <c r="A19" s="26">
        <v>0.41666666666666669</v>
      </c>
    </row>
    <row r="20" spans="1:6" x14ac:dyDescent="0.75">
      <c r="A20" t="s">
        <v>9</v>
      </c>
      <c r="C20" t="s">
        <v>212</v>
      </c>
      <c r="E20">
        <v>0.21</v>
      </c>
      <c r="F20">
        <v>42</v>
      </c>
    </row>
    <row r="21" spans="1:6" x14ac:dyDescent="0.75">
      <c r="A21" t="s">
        <v>209</v>
      </c>
      <c r="D21" t="s">
        <v>212</v>
      </c>
      <c r="E21">
        <v>0.28000000000000003</v>
      </c>
      <c r="F21">
        <v>52</v>
      </c>
    </row>
    <row r="22" spans="1:6" x14ac:dyDescent="0.75">
      <c r="A22" s="26">
        <v>0.41666666666666669</v>
      </c>
      <c r="D22" t="s">
        <v>240</v>
      </c>
    </row>
    <row r="23" spans="1:6" x14ac:dyDescent="0.75">
      <c r="A23" t="s">
        <v>10</v>
      </c>
    </row>
    <row r="24" spans="1:6" x14ac:dyDescent="0.75">
      <c r="A24" t="s">
        <v>21</v>
      </c>
      <c r="D24" t="s">
        <v>212</v>
      </c>
      <c r="E24">
        <v>0.01</v>
      </c>
      <c r="F24">
        <v>9</v>
      </c>
    </row>
    <row r="25" spans="1:6" x14ac:dyDescent="0.75">
      <c r="A25" s="26">
        <v>0.52083333333333337</v>
      </c>
      <c r="D25" t="s">
        <v>212</v>
      </c>
      <c r="E25">
        <v>0.03</v>
      </c>
      <c r="F25">
        <v>16</v>
      </c>
    </row>
    <row r="26" spans="1:6" x14ac:dyDescent="0.75">
      <c r="A26" t="s">
        <v>4</v>
      </c>
    </row>
    <row r="27" spans="1:6" x14ac:dyDescent="0.75">
      <c r="A27" t="s">
        <v>210</v>
      </c>
    </row>
    <row r="28" spans="1:6" x14ac:dyDescent="0.75">
      <c r="A28" t="s">
        <v>211</v>
      </c>
    </row>
    <row r="29" spans="1:6" x14ac:dyDescent="0.75">
      <c r="A29" s="26">
        <v>0.375</v>
      </c>
      <c r="D29" t="s">
        <v>214</v>
      </c>
      <c r="E29">
        <v>0.45</v>
      </c>
      <c r="F29">
        <v>0.65</v>
      </c>
    </row>
    <row r="30" spans="1:6" x14ac:dyDescent="0.75">
      <c r="A30" t="s">
        <v>13</v>
      </c>
    </row>
    <row r="31" spans="1:6" x14ac:dyDescent="0.75">
      <c r="A31" t="s">
        <v>8</v>
      </c>
    </row>
    <row r="32" spans="1:6" x14ac:dyDescent="0.75">
      <c r="A32" s="26">
        <v>0.47916666666666669</v>
      </c>
    </row>
    <row r="33" spans="1:6" x14ac:dyDescent="0.75">
      <c r="A33" t="s">
        <v>3</v>
      </c>
      <c r="D33" t="s">
        <v>212</v>
      </c>
      <c r="E33">
        <v>0.22</v>
      </c>
      <c r="F33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BF85-B90C-48A1-9D59-F89D4B0080BD}">
  <dimension ref="A1:T73"/>
  <sheetViews>
    <sheetView topLeftCell="H31" zoomScale="57" workbookViewId="0">
      <selection activeCell="L58" sqref="L58"/>
    </sheetView>
  </sheetViews>
  <sheetFormatPr defaultRowHeight="14.75" x14ac:dyDescent="0.75"/>
  <cols>
    <col min="1" max="1" width="10.2265625" bestFit="1" customWidth="1"/>
    <col min="2" max="2" width="11" bestFit="1" customWidth="1"/>
    <col min="3" max="3" width="13.453125" bestFit="1" customWidth="1"/>
    <col min="4" max="4" width="17.453125" bestFit="1" customWidth="1"/>
    <col min="5" max="5" width="6.1796875" bestFit="1" customWidth="1"/>
    <col min="6" max="6" width="8.31640625" bestFit="1" customWidth="1"/>
    <col min="7" max="7" width="8.1796875" bestFit="1" customWidth="1"/>
    <col min="8" max="8" width="5.1328125" bestFit="1" customWidth="1"/>
    <col min="9" max="9" width="5.453125" bestFit="1" customWidth="1"/>
    <col min="10" max="10" width="14.76953125" bestFit="1" customWidth="1"/>
    <col min="11" max="11" width="5.1328125" bestFit="1" customWidth="1"/>
    <col min="12" max="12" width="6.36328125" bestFit="1" customWidth="1"/>
    <col min="13" max="13" width="6.7265625" bestFit="1" customWidth="1"/>
    <col min="14" max="14" width="12.6328125" bestFit="1" customWidth="1"/>
    <col min="15" max="15" width="17.76953125" bestFit="1" customWidth="1"/>
    <col min="16" max="16" width="11.6796875" bestFit="1" customWidth="1"/>
    <col min="17" max="17" width="18.40625" bestFit="1" customWidth="1"/>
    <col min="18" max="18" width="14.453125" bestFit="1" customWidth="1"/>
    <col min="19" max="19" width="67.953125" bestFit="1" customWidth="1"/>
  </cols>
  <sheetData>
    <row r="1" spans="1:20" x14ac:dyDescent="0.7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33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187</v>
      </c>
    </row>
    <row r="2" spans="1:20" hidden="1" x14ac:dyDescent="0.75">
      <c r="A2" s="24">
        <v>44778</v>
      </c>
      <c r="B2" s="25">
        <v>0.83333333333333337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13</v>
      </c>
      <c r="K2">
        <v>1</v>
      </c>
      <c r="L2">
        <v>1.2</v>
      </c>
      <c r="M2">
        <v>44</v>
      </c>
      <c r="N2">
        <v>25286</v>
      </c>
      <c r="O2" t="s">
        <v>91</v>
      </c>
      <c r="P2" t="s">
        <v>92</v>
      </c>
      <c r="Q2" t="s">
        <v>93</v>
      </c>
      <c r="R2" t="s">
        <v>82</v>
      </c>
    </row>
    <row r="3" spans="1:20" x14ac:dyDescent="0.75">
      <c r="A3" s="24">
        <v>45074</v>
      </c>
      <c r="B3" s="25">
        <v>0.625</v>
      </c>
      <c r="C3" t="s">
        <v>84</v>
      </c>
      <c r="D3" t="s">
        <v>186</v>
      </c>
      <c r="E3" t="s">
        <v>109</v>
      </c>
      <c r="F3" t="s">
        <v>96</v>
      </c>
      <c r="J3" t="s">
        <v>22</v>
      </c>
      <c r="R3" t="s">
        <v>178</v>
      </c>
    </row>
    <row r="4" spans="1:20" hidden="1" x14ac:dyDescent="0.75">
      <c r="A4" s="24">
        <v>44793</v>
      </c>
      <c r="B4" s="25">
        <v>0.72916666666666663</v>
      </c>
      <c r="C4" t="s">
        <v>84</v>
      </c>
      <c r="D4" t="s">
        <v>99</v>
      </c>
      <c r="E4" t="s">
        <v>95</v>
      </c>
      <c r="F4" t="s">
        <v>87</v>
      </c>
      <c r="G4" t="s">
        <v>88</v>
      </c>
      <c r="H4" t="s">
        <v>100</v>
      </c>
      <c r="I4" t="s">
        <v>90</v>
      </c>
      <c r="J4" t="s">
        <v>16</v>
      </c>
      <c r="K4">
        <v>1.3</v>
      </c>
      <c r="L4">
        <v>0.3</v>
      </c>
      <c r="M4">
        <v>57</v>
      </c>
      <c r="N4">
        <v>10423</v>
      </c>
      <c r="O4" t="s">
        <v>91</v>
      </c>
      <c r="P4" t="s">
        <v>92</v>
      </c>
      <c r="Q4" t="s">
        <v>101</v>
      </c>
      <c r="R4" t="s">
        <v>82</v>
      </c>
    </row>
    <row r="5" spans="1:20" x14ac:dyDescent="0.75">
      <c r="A5" s="24">
        <v>45059</v>
      </c>
      <c r="B5" s="25">
        <v>0.625</v>
      </c>
      <c r="C5" t="s">
        <v>84</v>
      </c>
      <c r="D5" t="s">
        <v>184</v>
      </c>
      <c r="E5" t="s">
        <v>95</v>
      </c>
      <c r="F5" t="s">
        <v>96</v>
      </c>
      <c r="J5" t="s">
        <v>9</v>
      </c>
      <c r="R5" t="s">
        <v>178</v>
      </c>
    </row>
    <row r="6" spans="1:20" x14ac:dyDescent="0.75">
      <c r="A6" s="24">
        <v>45045</v>
      </c>
      <c r="B6" s="25">
        <v>0.72916666666666663</v>
      </c>
      <c r="C6" t="s">
        <v>84</v>
      </c>
      <c r="D6" t="s">
        <v>182</v>
      </c>
      <c r="E6" t="s">
        <v>95</v>
      </c>
      <c r="F6" t="s">
        <v>96</v>
      </c>
      <c r="J6" t="s">
        <v>10</v>
      </c>
      <c r="R6" t="s">
        <v>178</v>
      </c>
    </row>
    <row r="7" spans="1:20" hidden="1" x14ac:dyDescent="0.75">
      <c r="A7" s="24">
        <v>44808</v>
      </c>
      <c r="B7" s="25">
        <v>0.6875</v>
      </c>
      <c r="C7" t="s">
        <v>84</v>
      </c>
      <c r="D7" t="s">
        <v>108</v>
      </c>
      <c r="E7" t="s">
        <v>109</v>
      </c>
      <c r="F7" t="s">
        <v>87</v>
      </c>
      <c r="G7" t="s">
        <v>110</v>
      </c>
      <c r="H7" t="s">
        <v>103</v>
      </c>
      <c r="I7" t="s">
        <v>100</v>
      </c>
      <c r="J7" t="s">
        <v>7</v>
      </c>
      <c r="K7">
        <v>1.3</v>
      </c>
      <c r="L7">
        <v>1.5</v>
      </c>
      <c r="M7">
        <v>60</v>
      </c>
      <c r="N7">
        <v>73431</v>
      </c>
      <c r="O7" t="s">
        <v>91</v>
      </c>
      <c r="P7" t="s">
        <v>92</v>
      </c>
      <c r="Q7" t="s">
        <v>111</v>
      </c>
      <c r="R7" t="s">
        <v>82</v>
      </c>
    </row>
    <row r="8" spans="1:20" hidden="1" x14ac:dyDescent="0.75">
      <c r="A8" s="24">
        <v>44812</v>
      </c>
      <c r="B8" s="25">
        <v>0.78125</v>
      </c>
      <c r="C8" t="s">
        <v>112</v>
      </c>
      <c r="D8" t="s">
        <v>113</v>
      </c>
      <c r="E8" t="s">
        <v>114</v>
      </c>
      <c r="F8" t="s">
        <v>87</v>
      </c>
      <c r="G8" t="s">
        <v>88</v>
      </c>
      <c r="H8" t="s">
        <v>89</v>
      </c>
      <c r="I8" t="s">
        <v>103</v>
      </c>
      <c r="J8" t="s">
        <v>115</v>
      </c>
      <c r="K8">
        <v>2.2999999999999998</v>
      </c>
      <c r="L8">
        <v>1.2</v>
      </c>
      <c r="M8">
        <v>69</v>
      </c>
      <c r="N8">
        <v>17070</v>
      </c>
      <c r="O8" t="s">
        <v>116</v>
      </c>
      <c r="P8" t="s">
        <v>92</v>
      </c>
      <c r="Q8" t="s">
        <v>117</v>
      </c>
      <c r="R8" t="s">
        <v>82</v>
      </c>
    </row>
    <row r="9" spans="1:20" hidden="1" x14ac:dyDescent="0.75">
      <c r="A9" s="24">
        <v>44822</v>
      </c>
      <c r="B9" s="25">
        <v>0.5</v>
      </c>
      <c r="C9" t="s">
        <v>84</v>
      </c>
      <c r="D9" t="s">
        <v>118</v>
      </c>
      <c r="E9" t="s">
        <v>109</v>
      </c>
      <c r="F9" t="s">
        <v>87</v>
      </c>
      <c r="G9" t="s">
        <v>88</v>
      </c>
      <c r="H9" t="s">
        <v>100</v>
      </c>
      <c r="I9" t="s">
        <v>90</v>
      </c>
      <c r="J9" t="s">
        <v>12</v>
      </c>
      <c r="K9">
        <v>1.5</v>
      </c>
      <c r="L9">
        <v>0.5</v>
      </c>
      <c r="M9">
        <v>63</v>
      </c>
      <c r="N9">
        <v>17122</v>
      </c>
      <c r="O9" t="s">
        <v>116</v>
      </c>
      <c r="P9" t="s">
        <v>92</v>
      </c>
      <c r="Q9" t="s">
        <v>119</v>
      </c>
      <c r="R9" t="s">
        <v>82</v>
      </c>
    </row>
    <row r="10" spans="1:20" x14ac:dyDescent="0.75">
      <c r="A10" s="24">
        <v>45037</v>
      </c>
      <c r="B10" s="25">
        <v>0.83333333333333337</v>
      </c>
      <c r="C10" t="s">
        <v>84</v>
      </c>
      <c r="D10" t="s">
        <v>180</v>
      </c>
      <c r="E10" t="s">
        <v>86</v>
      </c>
      <c r="F10" t="s">
        <v>96</v>
      </c>
      <c r="J10" t="s">
        <v>21</v>
      </c>
      <c r="R10" t="s">
        <v>178</v>
      </c>
    </row>
    <row r="11" spans="1:20" hidden="1" x14ac:dyDescent="0.75">
      <c r="A11" s="24">
        <v>44840</v>
      </c>
      <c r="B11" s="25">
        <v>0.83333333333333337</v>
      </c>
      <c r="C11" t="s">
        <v>112</v>
      </c>
      <c r="D11" t="s">
        <v>113</v>
      </c>
      <c r="E11" t="s">
        <v>114</v>
      </c>
      <c r="F11" t="s">
        <v>96</v>
      </c>
      <c r="G11" t="s">
        <v>88</v>
      </c>
      <c r="H11" t="s">
        <v>100</v>
      </c>
      <c r="I11" t="s">
        <v>90</v>
      </c>
      <c r="J11" t="s">
        <v>121</v>
      </c>
      <c r="K11">
        <v>3.4</v>
      </c>
      <c r="L11">
        <v>0.8</v>
      </c>
      <c r="M11">
        <v>50</v>
      </c>
      <c r="N11">
        <v>59724</v>
      </c>
      <c r="O11" t="s">
        <v>116</v>
      </c>
      <c r="P11" t="s">
        <v>92</v>
      </c>
      <c r="Q11" t="s">
        <v>122</v>
      </c>
      <c r="R11" t="s">
        <v>82</v>
      </c>
    </row>
    <row r="12" spans="1:20" x14ac:dyDescent="0.75">
      <c r="A12" s="24">
        <v>45017</v>
      </c>
      <c r="B12" s="25">
        <v>0.625</v>
      </c>
      <c r="C12" t="s">
        <v>84</v>
      </c>
      <c r="D12" t="s">
        <v>176</v>
      </c>
      <c r="E12" t="s">
        <v>95</v>
      </c>
      <c r="F12" t="s">
        <v>96</v>
      </c>
      <c r="G12" t="s">
        <v>88</v>
      </c>
      <c r="H12" t="s">
        <v>97</v>
      </c>
      <c r="I12" t="s">
        <v>103</v>
      </c>
      <c r="J12" t="s">
        <v>17</v>
      </c>
      <c r="K12">
        <v>3.8</v>
      </c>
      <c r="L12">
        <v>0.7</v>
      </c>
      <c r="M12">
        <v>66</v>
      </c>
      <c r="N12">
        <v>60283</v>
      </c>
      <c r="O12" t="s">
        <v>91</v>
      </c>
      <c r="P12" t="s">
        <v>92</v>
      </c>
      <c r="Q12" t="s">
        <v>98</v>
      </c>
      <c r="R12" t="s">
        <v>82</v>
      </c>
    </row>
    <row r="13" spans="1:20" hidden="1" x14ac:dyDescent="0.75">
      <c r="A13" s="24">
        <v>44847</v>
      </c>
      <c r="B13" s="25">
        <v>0.78125</v>
      </c>
      <c r="C13" t="s">
        <v>112</v>
      </c>
      <c r="D13" t="s">
        <v>113</v>
      </c>
      <c r="E13" t="s">
        <v>114</v>
      </c>
      <c r="F13" t="s">
        <v>87</v>
      </c>
      <c r="G13" t="s">
        <v>88</v>
      </c>
      <c r="H13" t="s">
        <v>103</v>
      </c>
      <c r="I13" t="s">
        <v>90</v>
      </c>
      <c r="J13" t="s">
        <v>121</v>
      </c>
      <c r="K13">
        <v>0.7</v>
      </c>
      <c r="L13">
        <v>0.5</v>
      </c>
      <c r="M13">
        <v>55</v>
      </c>
      <c r="N13">
        <v>7922</v>
      </c>
      <c r="O13" t="s">
        <v>91</v>
      </c>
      <c r="P13" t="s">
        <v>92</v>
      </c>
      <c r="Q13" t="s">
        <v>125</v>
      </c>
      <c r="R13" t="s">
        <v>82</v>
      </c>
    </row>
    <row r="14" spans="1:20" hidden="1" x14ac:dyDescent="0.75">
      <c r="A14" s="24">
        <v>44850</v>
      </c>
      <c r="B14" s="25">
        <v>0.58333333333333337</v>
      </c>
      <c r="C14" t="s">
        <v>84</v>
      </c>
      <c r="D14" t="s">
        <v>126</v>
      </c>
      <c r="E14" t="s">
        <v>109</v>
      </c>
      <c r="F14" t="s">
        <v>87</v>
      </c>
      <c r="G14" t="s">
        <v>88</v>
      </c>
      <c r="H14" t="s">
        <v>103</v>
      </c>
      <c r="I14" t="s">
        <v>90</v>
      </c>
      <c r="J14" t="s">
        <v>17</v>
      </c>
      <c r="K14">
        <v>0.5</v>
      </c>
      <c r="L14">
        <v>1.8</v>
      </c>
      <c r="M14">
        <v>53</v>
      </c>
      <c r="N14">
        <v>36700</v>
      </c>
      <c r="O14" t="s">
        <v>91</v>
      </c>
      <c r="P14" t="s">
        <v>92</v>
      </c>
      <c r="Q14" t="s">
        <v>127</v>
      </c>
      <c r="R14" t="s">
        <v>82</v>
      </c>
    </row>
    <row r="15" spans="1:20" hidden="1" x14ac:dyDescent="0.75">
      <c r="A15" s="24">
        <v>44854</v>
      </c>
      <c r="B15" s="25">
        <v>0.75</v>
      </c>
      <c r="C15" t="s">
        <v>112</v>
      </c>
      <c r="D15" t="s">
        <v>113</v>
      </c>
      <c r="E15" t="s">
        <v>114</v>
      </c>
      <c r="F15" t="s">
        <v>96</v>
      </c>
      <c r="G15" t="s">
        <v>88</v>
      </c>
      <c r="H15" t="s">
        <v>103</v>
      </c>
      <c r="I15" t="s">
        <v>90</v>
      </c>
      <c r="J15" t="s">
        <v>128</v>
      </c>
      <c r="K15">
        <v>2.7</v>
      </c>
      <c r="L15">
        <v>0.3</v>
      </c>
      <c r="M15">
        <v>62</v>
      </c>
      <c r="N15">
        <v>52200</v>
      </c>
      <c r="O15" t="s">
        <v>116</v>
      </c>
      <c r="P15" t="s">
        <v>92</v>
      </c>
      <c r="Q15" t="s">
        <v>129</v>
      </c>
      <c r="R15" t="s">
        <v>82</v>
      </c>
    </row>
    <row r="16" spans="1:20" hidden="1" x14ac:dyDescent="0.75">
      <c r="A16" s="24">
        <v>44857</v>
      </c>
      <c r="B16" s="25">
        <v>0.58333333333333337</v>
      </c>
      <c r="C16" t="s">
        <v>84</v>
      </c>
      <c r="D16" t="s">
        <v>130</v>
      </c>
      <c r="E16" t="s">
        <v>109</v>
      </c>
      <c r="F16" t="s">
        <v>87</v>
      </c>
      <c r="G16" t="s">
        <v>131</v>
      </c>
      <c r="H16" t="s">
        <v>103</v>
      </c>
      <c r="I16" t="s">
        <v>103</v>
      </c>
      <c r="J16" t="s">
        <v>21</v>
      </c>
      <c r="K16">
        <v>1</v>
      </c>
      <c r="L16">
        <v>0.7</v>
      </c>
      <c r="M16">
        <v>59</v>
      </c>
      <c r="N16">
        <v>31145</v>
      </c>
      <c r="O16" t="s">
        <v>91</v>
      </c>
      <c r="P16" t="s">
        <v>92</v>
      </c>
      <c r="Q16" t="s">
        <v>107</v>
      </c>
      <c r="R16" t="s">
        <v>82</v>
      </c>
    </row>
    <row r="17" spans="1:18" hidden="1" x14ac:dyDescent="0.75">
      <c r="A17" s="24">
        <v>44861</v>
      </c>
      <c r="B17" s="25">
        <v>0.78125</v>
      </c>
      <c r="C17" t="s">
        <v>112</v>
      </c>
      <c r="D17" t="s">
        <v>113</v>
      </c>
      <c r="E17" t="s">
        <v>114</v>
      </c>
      <c r="F17" t="s">
        <v>87</v>
      </c>
      <c r="G17" t="s">
        <v>110</v>
      </c>
      <c r="H17" t="s">
        <v>90</v>
      </c>
      <c r="I17" t="s">
        <v>89</v>
      </c>
      <c r="J17" t="s">
        <v>128</v>
      </c>
      <c r="K17">
        <v>1.4</v>
      </c>
      <c r="L17">
        <v>0.8</v>
      </c>
      <c r="M17">
        <v>68</v>
      </c>
      <c r="N17">
        <v>35000</v>
      </c>
      <c r="O17" t="s">
        <v>91</v>
      </c>
      <c r="P17" t="s">
        <v>92</v>
      </c>
      <c r="Q17" t="s">
        <v>132</v>
      </c>
      <c r="R17" t="s">
        <v>82</v>
      </c>
    </row>
    <row r="18" spans="1:18" x14ac:dyDescent="0.75">
      <c r="A18" s="24">
        <v>45004</v>
      </c>
      <c r="B18" s="25">
        <v>0.58333333333333337</v>
      </c>
      <c r="C18" t="s">
        <v>84</v>
      </c>
      <c r="D18" t="s">
        <v>175</v>
      </c>
      <c r="E18" t="s">
        <v>109</v>
      </c>
      <c r="F18" t="s">
        <v>96</v>
      </c>
      <c r="G18" t="s">
        <v>88</v>
      </c>
      <c r="H18" t="s">
        <v>97</v>
      </c>
      <c r="I18" t="s">
        <v>103</v>
      </c>
      <c r="J18" t="s">
        <v>13</v>
      </c>
      <c r="K18">
        <v>1.6</v>
      </c>
      <c r="L18">
        <v>0.8</v>
      </c>
      <c r="M18">
        <v>62</v>
      </c>
      <c r="N18">
        <v>60247</v>
      </c>
      <c r="O18" t="s">
        <v>91</v>
      </c>
      <c r="P18" t="s">
        <v>92</v>
      </c>
      <c r="Q18" t="s">
        <v>144</v>
      </c>
      <c r="R18" t="s">
        <v>82</v>
      </c>
    </row>
    <row r="19" spans="1:18" hidden="1" x14ac:dyDescent="0.75">
      <c r="A19" s="24">
        <v>44868</v>
      </c>
      <c r="B19" s="25">
        <v>0.83333333333333337</v>
      </c>
      <c r="C19" t="s">
        <v>112</v>
      </c>
      <c r="D19" t="s">
        <v>113</v>
      </c>
      <c r="E19" t="s">
        <v>114</v>
      </c>
      <c r="F19" t="s">
        <v>96</v>
      </c>
      <c r="G19" t="s">
        <v>88</v>
      </c>
      <c r="H19" t="s">
        <v>103</v>
      </c>
      <c r="I19" t="s">
        <v>90</v>
      </c>
      <c r="J19" t="s">
        <v>115</v>
      </c>
      <c r="K19">
        <v>1.6</v>
      </c>
      <c r="L19">
        <v>0.4</v>
      </c>
      <c r="M19">
        <v>55</v>
      </c>
      <c r="N19">
        <v>48500</v>
      </c>
      <c r="O19" t="s">
        <v>136</v>
      </c>
      <c r="P19" t="s">
        <v>92</v>
      </c>
      <c r="Q19" t="s">
        <v>137</v>
      </c>
      <c r="R19" t="s">
        <v>82</v>
      </c>
    </row>
    <row r="20" spans="1:18" hidden="1" x14ac:dyDescent="0.75">
      <c r="A20" s="24">
        <v>44871</v>
      </c>
      <c r="B20" s="25">
        <v>0.5</v>
      </c>
      <c r="C20" t="s">
        <v>84</v>
      </c>
      <c r="D20" t="s">
        <v>138</v>
      </c>
      <c r="E20" t="s">
        <v>109</v>
      </c>
      <c r="F20" t="s">
        <v>87</v>
      </c>
      <c r="G20" t="s">
        <v>88</v>
      </c>
      <c r="H20" t="s">
        <v>103</v>
      </c>
      <c r="I20" t="s">
        <v>90</v>
      </c>
      <c r="J20" t="s">
        <v>10</v>
      </c>
      <c r="K20">
        <v>2.1</v>
      </c>
      <c r="L20">
        <v>0.3</v>
      </c>
      <c r="M20">
        <v>55</v>
      </c>
      <c r="N20">
        <v>40142</v>
      </c>
      <c r="O20" t="s">
        <v>91</v>
      </c>
      <c r="P20" t="s">
        <v>92</v>
      </c>
      <c r="Q20" t="s">
        <v>124</v>
      </c>
      <c r="R20" t="s">
        <v>82</v>
      </c>
    </row>
    <row r="21" spans="1:18" hidden="1" x14ac:dyDescent="0.75">
      <c r="A21" s="24">
        <v>44874</v>
      </c>
      <c r="B21" s="25">
        <v>0.82291666666666663</v>
      </c>
      <c r="C21" t="s">
        <v>139</v>
      </c>
      <c r="D21" t="s">
        <v>140</v>
      </c>
      <c r="E21" t="s">
        <v>106</v>
      </c>
      <c r="F21" t="s">
        <v>96</v>
      </c>
      <c r="G21" t="s">
        <v>110</v>
      </c>
      <c r="H21" t="s">
        <v>103</v>
      </c>
      <c r="I21" t="s">
        <v>100</v>
      </c>
      <c r="J21" t="s">
        <v>9</v>
      </c>
      <c r="M21">
        <v>57</v>
      </c>
      <c r="N21">
        <v>59233</v>
      </c>
      <c r="O21" t="s">
        <v>141</v>
      </c>
      <c r="P21" t="s">
        <v>142</v>
      </c>
      <c r="Q21" t="s">
        <v>104</v>
      </c>
      <c r="R21" t="s">
        <v>82</v>
      </c>
    </row>
    <row r="22" spans="1:18" hidden="1" x14ac:dyDescent="0.75">
      <c r="A22" s="24">
        <v>44877</v>
      </c>
      <c r="B22" s="25">
        <v>0.82291666666666663</v>
      </c>
      <c r="C22" t="s">
        <v>84</v>
      </c>
      <c r="D22" t="s">
        <v>143</v>
      </c>
      <c r="E22" t="s">
        <v>95</v>
      </c>
      <c r="F22" t="s">
        <v>87</v>
      </c>
      <c r="G22" t="s">
        <v>88</v>
      </c>
      <c r="H22" t="s">
        <v>89</v>
      </c>
      <c r="I22" t="s">
        <v>90</v>
      </c>
      <c r="J22" t="s">
        <v>22</v>
      </c>
      <c r="K22">
        <v>2.1</v>
      </c>
      <c r="L22">
        <v>0.7</v>
      </c>
      <c r="M22">
        <v>62</v>
      </c>
      <c r="N22">
        <v>34624</v>
      </c>
      <c r="O22" t="s">
        <v>91</v>
      </c>
      <c r="P22" t="s">
        <v>92</v>
      </c>
      <c r="Q22" t="s">
        <v>144</v>
      </c>
      <c r="R22" t="s">
        <v>82</v>
      </c>
    </row>
    <row r="23" spans="1:18" x14ac:dyDescent="0.75">
      <c r="A23" s="24">
        <v>44989</v>
      </c>
      <c r="B23" s="25">
        <v>0.625</v>
      </c>
      <c r="C23" t="s">
        <v>84</v>
      </c>
      <c r="D23" t="s">
        <v>165</v>
      </c>
      <c r="E23" t="s">
        <v>95</v>
      </c>
      <c r="F23" t="s">
        <v>96</v>
      </c>
      <c r="G23" t="s">
        <v>88</v>
      </c>
      <c r="H23" t="s">
        <v>100</v>
      </c>
      <c r="I23" t="s">
        <v>89</v>
      </c>
      <c r="J23" t="s">
        <v>16</v>
      </c>
      <c r="K23">
        <v>2.1</v>
      </c>
      <c r="L23">
        <v>1.3</v>
      </c>
      <c r="M23">
        <v>79</v>
      </c>
      <c r="N23">
        <v>60222</v>
      </c>
      <c r="O23" t="s">
        <v>91</v>
      </c>
      <c r="P23" t="s">
        <v>92</v>
      </c>
      <c r="Q23" t="s">
        <v>127</v>
      </c>
      <c r="R23" t="s">
        <v>82</v>
      </c>
    </row>
    <row r="24" spans="1:18" hidden="1" x14ac:dyDescent="0.75">
      <c r="A24" s="24">
        <v>44926</v>
      </c>
      <c r="B24" s="25">
        <v>0.72916666666666663</v>
      </c>
      <c r="C24" t="s">
        <v>84</v>
      </c>
      <c r="D24" t="s">
        <v>147</v>
      </c>
      <c r="E24" t="s">
        <v>95</v>
      </c>
      <c r="F24" t="s">
        <v>87</v>
      </c>
      <c r="G24" t="s">
        <v>88</v>
      </c>
      <c r="H24" t="s">
        <v>97</v>
      </c>
      <c r="I24" t="s">
        <v>89</v>
      </c>
      <c r="J24" t="s">
        <v>9</v>
      </c>
      <c r="K24">
        <v>2.9</v>
      </c>
      <c r="L24">
        <v>1.2</v>
      </c>
      <c r="M24">
        <v>32</v>
      </c>
      <c r="N24">
        <v>31647</v>
      </c>
      <c r="O24" t="s">
        <v>91</v>
      </c>
      <c r="P24" t="s">
        <v>92</v>
      </c>
      <c r="Q24" t="s">
        <v>93</v>
      </c>
      <c r="R24" t="s">
        <v>82</v>
      </c>
    </row>
    <row r="25" spans="1:18" x14ac:dyDescent="0.75">
      <c r="A25" s="24">
        <v>44986</v>
      </c>
      <c r="B25" s="25">
        <v>0.82291666666666663</v>
      </c>
      <c r="C25" t="s">
        <v>84</v>
      </c>
      <c r="D25" t="s">
        <v>164</v>
      </c>
      <c r="E25" t="s">
        <v>106</v>
      </c>
      <c r="F25" t="s">
        <v>96</v>
      </c>
      <c r="G25" t="s">
        <v>88</v>
      </c>
      <c r="H25" t="s">
        <v>97</v>
      </c>
      <c r="I25" t="s">
        <v>90</v>
      </c>
      <c r="J25" t="s">
        <v>19</v>
      </c>
      <c r="K25">
        <v>2.6</v>
      </c>
      <c r="L25">
        <v>1.2</v>
      </c>
      <c r="M25">
        <v>73</v>
      </c>
      <c r="N25">
        <v>60213</v>
      </c>
      <c r="O25" t="s">
        <v>91</v>
      </c>
      <c r="P25" t="s">
        <v>92</v>
      </c>
      <c r="Q25" t="s">
        <v>124</v>
      </c>
      <c r="R25" t="s">
        <v>82</v>
      </c>
    </row>
    <row r="26" spans="1:18" hidden="1" x14ac:dyDescent="0.75">
      <c r="A26" s="24">
        <v>44935</v>
      </c>
      <c r="B26" s="25">
        <v>0.83333333333333337</v>
      </c>
      <c r="C26" t="s">
        <v>151</v>
      </c>
      <c r="D26" t="s">
        <v>152</v>
      </c>
      <c r="E26" t="s">
        <v>146</v>
      </c>
      <c r="F26" t="s">
        <v>87</v>
      </c>
      <c r="G26" t="s">
        <v>88</v>
      </c>
      <c r="H26" t="s">
        <v>100</v>
      </c>
      <c r="I26" t="s">
        <v>90</v>
      </c>
      <c r="J26" t="s">
        <v>153</v>
      </c>
      <c r="M26">
        <v>64</v>
      </c>
      <c r="N26">
        <v>11538</v>
      </c>
      <c r="O26" t="s">
        <v>141</v>
      </c>
      <c r="P26" t="s">
        <v>92</v>
      </c>
      <c r="Q26" t="s">
        <v>119</v>
      </c>
      <c r="R26" t="s">
        <v>82</v>
      </c>
    </row>
    <row r="27" spans="1:18" hidden="1" x14ac:dyDescent="0.75">
      <c r="A27" s="24">
        <v>44941</v>
      </c>
      <c r="B27" s="25">
        <v>0.6875</v>
      </c>
      <c r="C27" t="s">
        <v>84</v>
      </c>
      <c r="D27" t="s">
        <v>154</v>
      </c>
      <c r="E27" t="s">
        <v>109</v>
      </c>
      <c r="F27" t="s">
        <v>87</v>
      </c>
      <c r="G27" t="s">
        <v>88</v>
      </c>
      <c r="H27" t="s">
        <v>89</v>
      </c>
      <c r="I27" t="s">
        <v>90</v>
      </c>
      <c r="J27" t="s">
        <v>6</v>
      </c>
      <c r="K27">
        <v>1.8</v>
      </c>
      <c r="L27">
        <v>1.6</v>
      </c>
      <c r="M27">
        <v>49</v>
      </c>
      <c r="N27">
        <v>61870</v>
      </c>
      <c r="O27" t="s">
        <v>91</v>
      </c>
      <c r="P27" t="s">
        <v>92</v>
      </c>
      <c r="Q27" t="s">
        <v>101</v>
      </c>
      <c r="R27" t="s">
        <v>82</v>
      </c>
    </row>
    <row r="28" spans="1:18" x14ac:dyDescent="0.75">
      <c r="A28" s="24">
        <v>44972</v>
      </c>
      <c r="B28" s="25">
        <v>0.8125</v>
      </c>
      <c r="C28" t="s">
        <v>84</v>
      </c>
      <c r="D28" t="s">
        <v>160</v>
      </c>
      <c r="E28" t="s">
        <v>106</v>
      </c>
      <c r="F28" t="s">
        <v>96</v>
      </c>
      <c r="G28" t="s">
        <v>110</v>
      </c>
      <c r="H28" t="s">
        <v>103</v>
      </c>
      <c r="I28" t="s">
        <v>100</v>
      </c>
      <c r="J28" t="s">
        <v>4</v>
      </c>
      <c r="K28">
        <v>1.6</v>
      </c>
      <c r="L28">
        <v>1.8</v>
      </c>
      <c r="M28">
        <v>63</v>
      </c>
      <c r="N28">
        <v>60276</v>
      </c>
      <c r="O28" t="s">
        <v>91</v>
      </c>
      <c r="P28" t="s">
        <v>92</v>
      </c>
      <c r="Q28" t="s">
        <v>93</v>
      </c>
      <c r="R28" t="s">
        <v>82</v>
      </c>
    </row>
    <row r="29" spans="1:18" hidden="1" x14ac:dyDescent="0.75">
      <c r="A29" s="24">
        <v>44953</v>
      </c>
      <c r="B29" s="25">
        <v>0.83333333333333337</v>
      </c>
      <c r="C29" t="s">
        <v>151</v>
      </c>
      <c r="D29" t="s">
        <v>156</v>
      </c>
      <c r="E29" t="s">
        <v>86</v>
      </c>
      <c r="F29" t="s">
        <v>87</v>
      </c>
      <c r="G29" t="s">
        <v>110</v>
      </c>
      <c r="H29" t="s">
        <v>90</v>
      </c>
      <c r="I29" t="s">
        <v>103</v>
      </c>
      <c r="J29" t="s">
        <v>4</v>
      </c>
      <c r="M29">
        <v>46</v>
      </c>
      <c r="N29">
        <v>51589</v>
      </c>
      <c r="O29" t="s">
        <v>116</v>
      </c>
      <c r="P29" t="s">
        <v>92</v>
      </c>
      <c r="Q29" t="s">
        <v>111</v>
      </c>
      <c r="R29" t="s">
        <v>82</v>
      </c>
    </row>
    <row r="30" spans="1:18" hidden="1" x14ac:dyDescent="0.75">
      <c r="A30" s="24">
        <v>44961</v>
      </c>
      <c r="B30" s="25">
        <v>0.52083333333333337</v>
      </c>
      <c r="C30" t="s">
        <v>84</v>
      </c>
      <c r="D30" t="s">
        <v>157</v>
      </c>
      <c r="E30" t="s">
        <v>95</v>
      </c>
      <c r="F30" t="s">
        <v>87</v>
      </c>
      <c r="G30" t="s">
        <v>110</v>
      </c>
      <c r="H30" t="s">
        <v>90</v>
      </c>
      <c r="I30" t="s">
        <v>103</v>
      </c>
      <c r="J30" t="s">
        <v>19</v>
      </c>
      <c r="K30">
        <v>0.9</v>
      </c>
      <c r="L30">
        <v>1.7</v>
      </c>
      <c r="M30">
        <v>70</v>
      </c>
      <c r="N30">
        <v>39314</v>
      </c>
      <c r="O30" t="s">
        <v>91</v>
      </c>
      <c r="P30" t="s">
        <v>92</v>
      </c>
      <c r="Q30" t="s">
        <v>119</v>
      </c>
      <c r="R30" t="s">
        <v>82</v>
      </c>
    </row>
    <row r="31" spans="1:18" x14ac:dyDescent="0.75">
      <c r="A31" s="24">
        <v>44968</v>
      </c>
      <c r="B31" s="25">
        <v>0.625</v>
      </c>
      <c r="C31" t="s">
        <v>84</v>
      </c>
      <c r="D31" t="s">
        <v>158</v>
      </c>
      <c r="E31" t="s">
        <v>95</v>
      </c>
      <c r="F31" t="s">
        <v>96</v>
      </c>
      <c r="G31" t="s">
        <v>131</v>
      </c>
      <c r="H31" t="s">
        <v>103</v>
      </c>
      <c r="I31" t="s">
        <v>103</v>
      </c>
      <c r="J31" t="s">
        <v>12</v>
      </c>
      <c r="K31">
        <v>1.6</v>
      </c>
      <c r="L31">
        <v>2</v>
      </c>
      <c r="M31">
        <v>69</v>
      </c>
      <c r="N31">
        <v>60254</v>
      </c>
      <c r="O31" t="s">
        <v>91</v>
      </c>
      <c r="P31" t="s">
        <v>92</v>
      </c>
      <c r="Q31" t="s">
        <v>159</v>
      </c>
      <c r="R31" t="s">
        <v>82</v>
      </c>
    </row>
    <row r="32" spans="1:18" x14ac:dyDescent="0.75">
      <c r="A32" s="24">
        <v>44948</v>
      </c>
      <c r="B32" s="25">
        <v>0.6875</v>
      </c>
      <c r="C32" t="s">
        <v>84</v>
      </c>
      <c r="D32" t="s">
        <v>155</v>
      </c>
      <c r="E32" t="s">
        <v>109</v>
      </c>
      <c r="F32" t="s">
        <v>96</v>
      </c>
      <c r="G32" t="s">
        <v>88</v>
      </c>
      <c r="H32" t="s">
        <v>100</v>
      </c>
      <c r="I32" t="s">
        <v>89</v>
      </c>
      <c r="J32" t="s">
        <v>7</v>
      </c>
      <c r="K32">
        <v>3.1</v>
      </c>
      <c r="L32">
        <v>0.4</v>
      </c>
      <c r="M32">
        <v>57</v>
      </c>
      <c r="N32">
        <v>60325</v>
      </c>
      <c r="O32" t="s">
        <v>91</v>
      </c>
      <c r="P32" t="s">
        <v>92</v>
      </c>
      <c r="Q32" t="s">
        <v>93</v>
      </c>
      <c r="R32" t="s">
        <v>82</v>
      </c>
    </row>
    <row r="33" spans="1:19" hidden="1" x14ac:dyDescent="0.75">
      <c r="A33" s="24">
        <v>44975</v>
      </c>
      <c r="B33" s="25">
        <v>0.52083333333333337</v>
      </c>
      <c r="C33" t="s">
        <v>84</v>
      </c>
      <c r="D33" t="s">
        <v>161</v>
      </c>
      <c r="E33" t="s">
        <v>95</v>
      </c>
      <c r="F33" t="s">
        <v>87</v>
      </c>
      <c r="G33" t="s">
        <v>88</v>
      </c>
      <c r="H33" t="s">
        <v>97</v>
      </c>
      <c r="I33" t="s">
        <v>89</v>
      </c>
      <c r="J33" t="s">
        <v>14</v>
      </c>
      <c r="K33">
        <v>3.2</v>
      </c>
      <c r="L33">
        <v>0.5</v>
      </c>
      <c r="M33">
        <v>67</v>
      </c>
      <c r="N33">
        <v>42066</v>
      </c>
      <c r="O33" t="s">
        <v>91</v>
      </c>
      <c r="P33" t="s">
        <v>92</v>
      </c>
      <c r="Q33" t="s">
        <v>135</v>
      </c>
      <c r="R33" t="s">
        <v>82</v>
      </c>
    </row>
    <row r="34" spans="1:19" hidden="1" x14ac:dyDescent="0.75">
      <c r="A34" s="24">
        <v>44982</v>
      </c>
      <c r="B34" s="25">
        <v>0.625</v>
      </c>
      <c r="C34" t="s">
        <v>84</v>
      </c>
      <c r="D34" t="s">
        <v>162</v>
      </c>
      <c r="E34" t="s">
        <v>95</v>
      </c>
      <c r="F34" t="s">
        <v>87</v>
      </c>
      <c r="G34" t="s">
        <v>88</v>
      </c>
      <c r="H34" t="s">
        <v>103</v>
      </c>
      <c r="I34" t="s">
        <v>90</v>
      </c>
      <c r="J34" t="s">
        <v>15</v>
      </c>
      <c r="K34">
        <v>0.7</v>
      </c>
      <c r="L34">
        <v>0</v>
      </c>
      <c r="M34">
        <v>65</v>
      </c>
      <c r="N34">
        <v>32227</v>
      </c>
      <c r="O34" t="s">
        <v>163</v>
      </c>
      <c r="P34" t="s">
        <v>92</v>
      </c>
      <c r="Q34" t="s">
        <v>101</v>
      </c>
      <c r="R34" t="s">
        <v>82</v>
      </c>
    </row>
    <row r="35" spans="1:19" x14ac:dyDescent="0.75">
      <c r="A35" s="24">
        <v>44929</v>
      </c>
      <c r="B35" s="25">
        <v>0.82291666666666663</v>
      </c>
      <c r="C35" t="s">
        <v>84</v>
      </c>
      <c r="D35" t="s">
        <v>148</v>
      </c>
      <c r="E35" t="s">
        <v>149</v>
      </c>
      <c r="F35" t="s">
        <v>96</v>
      </c>
      <c r="G35" t="s">
        <v>131</v>
      </c>
      <c r="H35" t="s">
        <v>90</v>
      </c>
      <c r="I35" t="s">
        <v>90</v>
      </c>
      <c r="J35" t="s">
        <v>5</v>
      </c>
      <c r="K35">
        <v>1.1000000000000001</v>
      </c>
      <c r="L35">
        <v>1</v>
      </c>
      <c r="M35">
        <v>66</v>
      </c>
      <c r="N35">
        <v>60319</v>
      </c>
      <c r="O35" t="s">
        <v>91</v>
      </c>
      <c r="P35" t="s">
        <v>92</v>
      </c>
      <c r="Q35" t="s">
        <v>150</v>
      </c>
      <c r="R35" t="s">
        <v>82</v>
      </c>
    </row>
    <row r="36" spans="1:19" x14ac:dyDescent="0.75">
      <c r="A36" s="24">
        <v>44921</v>
      </c>
      <c r="B36" s="25">
        <v>0.83333333333333337</v>
      </c>
      <c r="C36" t="s">
        <v>84</v>
      </c>
      <c r="D36" t="s">
        <v>145</v>
      </c>
      <c r="E36" t="s">
        <v>146</v>
      </c>
      <c r="F36" t="s">
        <v>96</v>
      </c>
      <c r="G36" t="s">
        <v>88</v>
      </c>
      <c r="H36" t="s">
        <v>100</v>
      </c>
      <c r="I36" t="s">
        <v>103</v>
      </c>
      <c r="J36" t="s">
        <v>18</v>
      </c>
      <c r="K36">
        <v>2.1</v>
      </c>
      <c r="L36">
        <v>1</v>
      </c>
      <c r="M36">
        <v>66</v>
      </c>
      <c r="N36">
        <v>60125</v>
      </c>
      <c r="O36" t="s">
        <v>91</v>
      </c>
      <c r="P36" t="s">
        <v>92</v>
      </c>
      <c r="Q36" t="s">
        <v>124</v>
      </c>
      <c r="R36" t="s">
        <v>82</v>
      </c>
    </row>
    <row r="37" spans="1:19" hidden="1" x14ac:dyDescent="0.75">
      <c r="A37" s="24">
        <v>44994</v>
      </c>
      <c r="B37" s="25">
        <v>0.73958333333333337</v>
      </c>
      <c r="C37" t="s">
        <v>112</v>
      </c>
      <c r="D37" t="s">
        <v>166</v>
      </c>
      <c r="E37" t="s">
        <v>114</v>
      </c>
      <c r="F37" t="s">
        <v>87</v>
      </c>
      <c r="G37" t="s">
        <v>131</v>
      </c>
      <c r="H37" t="s">
        <v>89</v>
      </c>
      <c r="I37" t="s">
        <v>89</v>
      </c>
      <c r="J37" t="s">
        <v>167</v>
      </c>
      <c r="K37">
        <v>2</v>
      </c>
      <c r="L37">
        <v>2.2000000000000002</v>
      </c>
      <c r="M37">
        <v>67</v>
      </c>
      <c r="N37">
        <v>36006</v>
      </c>
      <c r="O37" t="s">
        <v>116</v>
      </c>
      <c r="P37" t="s">
        <v>92</v>
      </c>
      <c r="Q37" t="s">
        <v>168</v>
      </c>
      <c r="R37" t="s">
        <v>82</v>
      </c>
      <c r="S37" t="s">
        <v>169</v>
      </c>
    </row>
    <row r="38" spans="1:19" hidden="1" x14ac:dyDescent="0.75">
      <c r="A38" s="24">
        <v>44997</v>
      </c>
      <c r="B38" s="25">
        <v>0.58333333333333337</v>
      </c>
      <c r="C38" t="s">
        <v>84</v>
      </c>
      <c r="D38" t="s">
        <v>170</v>
      </c>
      <c r="E38" t="s">
        <v>109</v>
      </c>
      <c r="F38" t="s">
        <v>87</v>
      </c>
      <c r="G38" t="s">
        <v>88</v>
      </c>
      <c r="H38" t="s">
        <v>100</v>
      </c>
      <c r="I38" t="s">
        <v>90</v>
      </c>
      <c r="J38" t="s">
        <v>11</v>
      </c>
      <c r="K38">
        <v>2.2999999999999998</v>
      </c>
      <c r="L38">
        <v>0.8</v>
      </c>
      <c r="M38">
        <v>55</v>
      </c>
      <c r="N38">
        <v>24426</v>
      </c>
      <c r="O38" t="s">
        <v>91</v>
      </c>
      <c r="P38" t="s">
        <v>92</v>
      </c>
      <c r="Q38" t="s">
        <v>119</v>
      </c>
      <c r="R38" t="s">
        <v>82</v>
      </c>
    </row>
    <row r="39" spans="1:19" hidden="1" x14ac:dyDescent="0.75">
      <c r="A39" s="24">
        <v>45001</v>
      </c>
      <c r="B39" s="25">
        <v>0.83333333333333337</v>
      </c>
      <c r="C39" t="s">
        <v>112</v>
      </c>
      <c r="D39" t="s">
        <v>166</v>
      </c>
      <c r="E39" t="s">
        <v>114</v>
      </c>
      <c r="F39" t="s">
        <v>96</v>
      </c>
      <c r="G39" t="s">
        <v>131</v>
      </c>
      <c r="H39" t="s">
        <v>171</v>
      </c>
      <c r="I39" t="s">
        <v>172</v>
      </c>
      <c r="J39" t="s">
        <v>167</v>
      </c>
      <c r="K39">
        <v>1.6</v>
      </c>
      <c r="L39">
        <v>1.3</v>
      </c>
      <c r="M39">
        <v>53</v>
      </c>
      <c r="N39">
        <v>59929</v>
      </c>
      <c r="O39" t="s">
        <v>116</v>
      </c>
      <c r="P39" t="s">
        <v>92</v>
      </c>
      <c r="Q39" t="s">
        <v>173</v>
      </c>
      <c r="R39" t="s">
        <v>82</v>
      </c>
      <c r="S39" t="s">
        <v>174</v>
      </c>
    </row>
    <row r="40" spans="1:19" x14ac:dyDescent="0.75">
      <c r="A40" s="24">
        <v>44864</v>
      </c>
      <c r="B40" s="25">
        <v>0.58333333333333337</v>
      </c>
      <c r="C40" t="s">
        <v>84</v>
      </c>
      <c r="D40" t="s">
        <v>133</v>
      </c>
      <c r="E40" t="s">
        <v>109</v>
      </c>
      <c r="F40" t="s">
        <v>96</v>
      </c>
      <c r="G40" t="s">
        <v>88</v>
      </c>
      <c r="H40" t="s">
        <v>134</v>
      </c>
      <c r="I40" t="s">
        <v>90</v>
      </c>
      <c r="J40" t="s">
        <v>20</v>
      </c>
      <c r="K40">
        <v>2.2999999999999998</v>
      </c>
      <c r="L40">
        <v>0.4</v>
      </c>
      <c r="M40">
        <v>69</v>
      </c>
      <c r="N40">
        <v>60263</v>
      </c>
      <c r="O40" t="s">
        <v>91</v>
      </c>
      <c r="P40" t="s">
        <v>92</v>
      </c>
      <c r="Q40" t="s">
        <v>135</v>
      </c>
      <c r="R40" t="s">
        <v>82</v>
      </c>
    </row>
    <row r="41" spans="1:19" x14ac:dyDescent="0.75">
      <c r="A41" s="24">
        <v>44843</v>
      </c>
      <c r="B41" s="25">
        <v>0.6875</v>
      </c>
      <c r="C41" t="s">
        <v>84</v>
      </c>
      <c r="D41" t="s">
        <v>123</v>
      </c>
      <c r="E41" t="s">
        <v>109</v>
      </c>
      <c r="F41" t="s">
        <v>96</v>
      </c>
      <c r="G41" t="s">
        <v>88</v>
      </c>
      <c r="H41" t="s">
        <v>100</v>
      </c>
      <c r="I41" t="s">
        <v>89</v>
      </c>
      <c r="J41" t="s">
        <v>8</v>
      </c>
      <c r="K41">
        <v>2.7</v>
      </c>
      <c r="L41">
        <v>1.1000000000000001</v>
      </c>
      <c r="M41">
        <v>43</v>
      </c>
      <c r="N41">
        <v>60059</v>
      </c>
      <c r="O41" t="s">
        <v>91</v>
      </c>
      <c r="P41" t="s">
        <v>92</v>
      </c>
      <c r="Q41" t="s">
        <v>124</v>
      </c>
      <c r="R41" t="s">
        <v>82</v>
      </c>
    </row>
    <row r="42" spans="1:19" hidden="1" x14ac:dyDescent="0.75">
      <c r="A42" s="24">
        <v>45025</v>
      </c>
      <c r="B42" s="25">
        <v>0.6875</v>
      </c>
      <c r="C42" t="s">
        <v>84</v>
      </c>
      <c r="D42" t="s">
        <v>177</v>
      </c>
      <c r="E42" t="s">
        <v>109</v>
      </c>
      <c r="F42" t="s">
        <v>87</v>
      </c>
      <c r="J42" t="s">
        <v>8</v>
      </c>
      <c r="R42" t="s">
        <v>178</v>
      </c>
    </row>
    <row r="43" spans="1:19" hidden="1" x14ac:dyDescent="0.75">
      <c r="A43" s="24">
        <v>45032</v>
      </c>
      <c r="B43" s="25">
        <v>0.58333333333333337</v>
      </c>
      <c r="C43" t="s">
        <v>84</v>
      </c>
      <c r="D43" t="s">
        <v>179</v>
      </c>
      <c r="E43" t="s">
        <v>109</v>
      </c>
      <c r="F43" t="s">
        <v>87</v>
      </c>
      <c r="J43" t="s">
        <v>18</v>
      </c>
      <c r="R43" t="s">
        <v>178</v>
      </c>
    </row>
    <row r="44" spans="1:19" x14ac:dyDescent="0.75">
      <c r="A44" s="24">
        <v>44835</v>
      </c>
      <c r="B44" s="25">
        <v>0.52083333333333337</v>
      </c>
      <c r="C44" t="s">
        <v>84</v>
      </c>
      <c r="D44" t="s">
        <v>120</v>
      </c>
      <c r="E44" t="s">
        <v>95</v>
      </c>
      <c r="F44" t="s">
        <v>96</v>
      </c>
      <c r="G44" t="s">
        <v>88</v>
      </c>
      <c r="H44" t="s">
        <v>100</v>
      </c>
      <c r="I44" t="s">
        <v>103</v>
      </c>
      <c r="J44" t="s">
        <v>6</v>
      </c>
      <c r="K44">
        <v>2.4</v>
      </c>
      <c r="L44">
        <v>1.6</v>
      </c>
      <c r="M44">
        <v>64</v>
      </c>
      <c r="N44">
        <v>60278</v>
      </c>
      <c r="O44" t="s">
        <v>91</v>
      </c>
      <c r="P44" t="s">
        <v>92</v>
      </c>
      <c r="Q44" t="s">
        <v>93</v>
      </c>
      <c r="R44" t="s">
        <v>82</v>
      </c>
    </row>
    <row r="45" spans="1:19" hidden="1" x14ac:dyDescent="0.75">
      <c r="A45" s="24">
        <v>45042</v>
      </c>
      <c r="B45" s="25">
        <v>0.83333333333333337</v>
      </c>
      <c r="C45" t="s">
        <v>84</v>
      </c>
      <c r="D45" t="s">
        <v>181</v>
      </c>
      <c r="E45" t="s">
        <v>106</v>
      </c>
      <c r="F45" t="s">
        <v>87</v>
      </c>
      <c r="J45" t="s">
        <v>4</v>
      </c>
      <c r="R45" t="s">
        <v>178</v>
      </c>
    </row>
    <row r="46" spans="1:19" x14ac:dyDescent="0.75">
      <c r="A46" s="24">
        <v>44804</v>
      </c>
      <c r="B46" s="25">
        <v>0.8125</v>
      </c>
      <c r="C46" t="s">
        <v>84</v>
      </c>
      <c r="D46" t="s">
        <v>105</v>
      </c>
      <c r="E46" t="s">
        <v>106</v>
      </c>
      <c r="F46" t="s">
        <v>96</v>
      </c>
      <c r="G46" t="s">
        <v>88</v>
      </c>
      <c r="H46" t="s">
        <v>89</v>
      </c>
      <c r="I46" t="s">
        <v>103</v>
      </c>
      <c r="J46" t="s">
        <v>14</v>
      </c>
      <c r="K46">
        <v>2.4</v>
      </c>
      <c r="L46">
        <v>0.4</v>
      </c>
      <c r="M46">
        <v>59</v>
      </c>
      <c r="N46">
        <v>60012</v>
      </c>
      <c r="O46" t="s">
        <v>91</v>
      </c>
      <c r="P46" t="s">
        <v>92</v>
      </c>
      <c r="Q46" t="s">
        <v>107</v>
      </c>
      <c r="R46" t="s">
        <v>82</v>
      </c>
    </row>
    <row r="47" spans="1:19" hidden="1" x14ac:dyDescent="0.75">
      <c r="A47" s="24">
        <v>45053</v>
      </c>
      <c r="B47" s="25">
        <v>0.6875</v>
      </c>
      <c r="C47" t="s">
        <v>84</v>
      </c>
      <c r="D47" t="s">
        <v>183</v>
      </c>
      <c r="E47" t="s">
        <v>109</v>
      </c>
      <c r="F47" t="s">
        <v>87</v>
      </c>
      <c r="J47" t="s">
        <v>5</v>
      </c>
      <c r="R47" t="s">
        <v>178</v>
      </c>
    </row>
    <row r="48" spans="1:19" x14ac:dyDescent="0.75">
      <c r="A48" s="24">
        <v>44800</v>
      </c>
      <c r="B48" s="25">
        <v>0.72916666666666663</v>
      </c>
      <c r="C48" t="s">
        <v>84</v>
      </c>
      <c r="D48" t="s">
        <v>102</v>
      </c>
      <c r="E48" t="s">
        <v>95</v>
      </c>
      <c r="F48" t="s">
        <v>96</v>
      </c>
      <c r="G48" t="s">
        <v>88</v>
      </c>
      <c r="H48" t="s">
        <v>89</v>
      </c>
      <c r="I48" t="s">
        <v>103</v>
      </c>
      <c r="J48" t="s">
        <v>11</v>
      </c>
      <c r="K48">
        <v>2.6</v>
      </c>
      <c r="L48">
        <v>0.8</v>
      </c>
      <c r="M48">
        <v>71</v>
      </c>
      <c r="N48">
        <v>60164</v>
      </c>
      <c r="O48" t="s">
        <v>91</v>
      </c>
      <c r="P48" t="s">
        <v>92</v>
      </c>
      <c r="Q48" t="s">
        <v>104</v>
      </c>
      <c r="R48" t="s">
        <v>82</v>
      </c>
    </row>
    <row r="49" spans="1:18" hidden="1" x14ac:dyDescent="0.75">
      <c r="A49" s="24">
        <v>45066</v>
      </c>
      <c r="B49" s="25">
        <v>0.625</v>
      </c>
      <c r="C49" t="s">
        <v>84</v>
      </c>
      <c r="D49" t="s">
        <v>185</v>
      </c>
      <c r="E49" t="s">
        <v>95</v>
      </c>
      <c r="F49" t="s">
        <v>87</v>
      </c>
      <c r="J49" t="s">
        <v>20</v>
      </c>
      <c r="R49" t="s">
        <v>178</v>
      </c>
    </row>
    <row r="50" spans="1:18" x14ac:dyDescent="0.75">
      <c r="A50" s="24">
        <v>44786</v>
      </c>
      <c r="B50" s="25">
        <v>0.625</v>
      </c>
      <c r="C50" t="s">
        <v>84</v>
      </c>
      <c r="D50" t="s">
        <v>94</v>
      </c>
      <c r="E50" t="s">
        <v>95</v>
      </c>
      <c r="F50" t="s">
        <v>96</v>
      </c>
      <c r="G50" t="s">
        <v>88</v>
      </c>
      <c r="H50" t="s">
        <v>97</v>
      </c>
      <c r="I50" t="s">
        <v>89</v>
      </c>
      <c r="J50" t="s">
        <v>15</v>
      </c>
      <c r="K50">
        <v>2.7</v>
      </c>
      <c r="L50">
        <v>0.5</v>
      </c>
      <c r="M50">
        <v>50</v>
      </c>
      <c r="N50">
        <v>60033</v>
      </c>
      <c r="O50" t="s">
        <v>91</v>
      </c>
      <c r="P50" t="s">
        <v>92</v>
      </c>
      <c r="Q50" t="s">
        <v>98</v>
      </c>
      <c r="R50" t="s">
        <v>82</v>
      </c>
    </row>
    <row r="54" spans="1:18" x14ac:dyDescent="0.75">
      <c r="L54" t="s">
        <v>191</v>
      </c>
      <c r="M54" t="s">
        <v>192</v>
      </c>
    </row>
    <row r="55" spans="1:18" x14ac:dyDescent="0.75">
      <c r="L55">
        <v>0.48576099332940059</v>
      </c>
      <c r="M55">
        <f>1-L55</f>
        <v>0.51423900667059941</v>
      </c>
    </row>
    <row r="56" spans="1:18" x14ac:dyDescent="0.75">
      <c r="J56" t="s">
        <v>189</v>
      </c>
      <c r="K56" t="s">
        <v>188</v>
      </c>
      <c r="L56" t="s">
        <v>190</v>
      </c>
      <c r="M56" t="s">
        <v>193</v>
      </c>
      <c r="N56" t="s">
        <v>194</v>
      </c>
      <c r="O56" t="s">
        <v>195</v>
      </c>
    </row>
    <row r="57" spans="1:18" x14ac:dyDescent="0.75">
      <c r="J57">
        <v>1</v>
      </c>
      <c r="K57" s="22">
        <v>3.8</v>
      </c>
    </row>
    <row r="58" spans="1:18" x14ac:dyDescent="0.75">
      <c r="J58">
        <v>2</v>
      </c>
      <c r="K58" s="23">
        <v>1.6</v>
      </c>
      <c r="L58">
        <f>K57</f>
        <v>3.8</v>
      </c>
      <c r="M58">
        <f>ABS(K58-L58)</f>
        <v>2.1999999999999997</v>
      </c>
      <c r="N58">
        <f>M58^2</f>
        <v>4.839999999999999</v>
      </c>
      <c r="O58">
        <f>M58/K58 * 100</f>
        <v>137.49999999999997</v>
      </c>
    </row>
    <row r="59" spans="1:18" x14ac:dyDescent="0.75">
      <c r="J59">
        <v>3</v>
      </c>
      <c r="K59" s="22">
        <v>2.1</v>
      </c>
      <c r="L59">
        <f>K58*$L$55+$M$55*L58</f>
        <v>2.7313258146753183</v>
      </c>
      <c r="M59">
        <f t="shared" ref="M59:M71" si="0">ABS(K59-L59)</f>
        <v>0.63132581467531823</v>
      </c>
      <c r="N59">
        <f t="shared" ref="N59:N71" si="1">M59^2</f>
        <v>0.39857228427545427</v>
      </c>
      <c r="O59">
        <f t="shared" ref="O59:O71" si="2">M59/K59 * 100</f>
        <v>30.063134032158011</v>
      </c>
    </row>
    <row r="60" spans="1:18" x14ac:dyDescent="0.75">
      <c r="J60">
        <v>4</v>
      </c>
      <c r="K60" s="23">
        <v>2.6</v>
      </c>
      <c r="L60">
        <f t="shared" ref="L60:L71" si="3">K59*$L$55+$M$55*L59</f>
        <v>2.4246523598241425</v>
      </c>
      <c r="M60">
        <f t="shared" si="0"/>
        <v>0.17534764017585758</v>
      </c>
      <c r="N60">
        <f t="shared" si="1"/>
        <v>3.0746794915242022E-2</v>
      </c>
      <c r="O60">
        <f t="shared" si="2"/>
        <v>6.7441400067637529</v>
      </c>
    </row>
    <row r="61" spans="1:18" x14ac:dyDescent="0.75">
      <c r="J61">
        <v>5</v>
      </c>
      <c r="K61" s="22">
        <v>1.6</v>
      </c>
      <c r="L61">
        <f t="shared" si="3"/>
        <v>2.5098294036939333</v>
      </c>
      <c r="M61">
        <f t="shared" si="0"/>
        <v>0.90982940369393317</v>
      </c>
      <c r="N61">
        <f t="shared" si="1"/>
        <v>0.82778954382605796</v>
      </c>
      <c r="O61">
        <f t="shared" si="2"/>
        <v>56.864337730870815</v>
      </c>
    </row>
    <row r="62" spans="1:18" x14ac:dyDescent="0.75">
      <c r="J62">
        <v>6</v>
      </c>
      <c r="K62" s="23">
        <v>1.6</v>
      </c>
      <c r="L62">
        <f t="shared" si="3"/>
        <v>2.0678697687952718</v>
      </c>
      <c r="M62">
        <f t="shared" si="0"/>
        <v>0.46786976879527176</v>
      </c>
      <c r="N62">
        <f t="shared" si="1"/>
        <v>0.21890212055254105</v>
      </c>
      <c r="O62">
        <f t="shared" si="2"/>
        <v>29.241860549704484</v>
      </c>
    </row>
    <row r="63" spans="1:18" x14ac:dyDescent="0.75">
      <c r="J63">
        <v>7</v>
      </c>
      <c r="K63" s="22">
        <v>3.1</v>
      </c>
      <c r="L63">
        <f t="shared" si="3"/>
        <v>1.8405968851564836</v>
      </c>
      <c r="M63">
        <f t="shared" si="0"/>
        <v>1.2594031148435165</v>
      </c>
      <c r="N63">
        <f t="shared" si="1"/>
        <v>1.5860962056775516</v>
      </c>
      <c r="O63">
        <f t="shared" si="2"/>
        <v>40.625906930436017</v>
      </c>
    </row>
    <row r="64" spans="1:18" x14ac:dyDescent="0.75">
      <c r="J64">
        <v>8</v>
      </c>
      <c r="K64" s="23">
        <v>1.1000000000000001</v>
      </c>
      <c r="L64">
        <f t="shared" si="3"/>
        <v>2.4523657932250114</v>
      </c>
      <c r="M64">
        <f t="shared" si="0"/>
        <v>1.3523657932250113</v>
      </c>
      <c r="N64">
        <f t="shared" si="1"/>
        <v>1.828893238685114</v>
      </c>
      <c r="O64">
        <f t="shared" si="2"/>
        <v>122.94234483863737</v>
      </c>
    </row>
    <row r="65" spans="10:15" x14ac:dyDescent="0.75">
      <c r="J65">
        <v>9</v>
      </c>
      <c r="K65" s="22">
        <v>2.1</v>
      </c>
      <c r="L65">
        <f t="shared" si="3"/>
        <v>1.7954392421633272</v>
      </c>
      <c r="M65">
        <f t="shared" si="0"/>
        <v>0.30456075783667291</v>
      </c>
      <c r="N65">
        <f t="shared" si="1"/>
        <v>9.2757255214048526E-2</v>
      </c>
      <c r="O65">
        <f t="shared" si="2"/>
        <v>14.502893230317756</v>
      </c>
    </row>
    <row r="66" spans="10:15" x14ac:dyDescent="0.75">
      <c r="J66">
        <v>10</v>
      </c>
      <c r="K66" s="23">
        <v>2.2999999999999998</v>
      </c>
      <c r="L66">
        <f t="shared" si="3"/>
        <v>1.9433829784192245</v>
      </c>
      <c r="M66">
        <f t="shared" si="0"/>
        <v>0.35661702158077535</v>
      </c>
      <c r="N66">
        <f t="shared" si="1"/>
        <v>0.12717570008114321</v>
      </c>
      <c r="O66">
        <f t="shared" si="2"/>
        <v>15.505087894816322</v>
      </c>
    </row>
    <row r="67" spans="10:15" x14ac:dyDescent="0.75">
      <c r="J67">
        <v>11</v>
      </c>
      <c r="K67" s="22">
        <v>2.7</v>
      </c>
      <c r="L67">
        <f t="shared" si="3"/>
        <v>2.1166136170604744</v>
      </c>
      <c r="M67">
        <f t="shared" si="0"/>
        <v>0.58338638293952583</v>
      </c>
      <c r="N67">
        <f t="shared" si="1"/>
        <v>0.34033967179926305</v>
      </c>
      <c r="O67">
        <f t="shared" si="2"/>
        <v>21.606903071834289</v>
      </c>
    </row>
    <row r="68" spans="10:15" x14ac:dyDescent="0.75">
      <c r="J68">
        <v>12</v>
      </c>
      <c r="K68" s="23">
        <v>2.4</v>
      </c>
      <c r="L68">
        <f t="shared" si="3"/>
        <v>2.3999999659320244</v>
      </c>
      <c r="M68">
        <f t="shared" si="0"/>
        <v>3.4067975551721474E-8</v>
      </c>
      <c r="N68">
        <f t="shared" si="1"/>
        <v>1.1606269581926921E-15</v>
      </c>
      <c r="O68">
        <f t="shared" si="2"/>
        <v>1.4194989813217282E-6</v>
      </c>
    </row>
    <row r="69" spans="10:15" x14ac:dyDescent="0.75">
      <c r="J69">
        <v>13</v>
      </c>
      <c r="K69" s="22">
        <v>2.4</v>
      </c>
      <c r="L69">
        <f t="shared" si="3"/>
        <v>2.3999999824809182</v>
      </c>
      <c r="M69">
        <f t="shared" si="0"/>
        <v>1.75190817408577E-8</v>
      </c>
      <c r="N69">
        <f t="shared" si="1"/>
        <v>3.0691822504285368E-16</v>
      </c>
      <c r="O69">
        <f t="shared" si="2"/>
        <v>7.2996173920240425E-7</v>
      </c>
    </row>
    <row r="70" spans="10:15" x14ac:dyDescent="0.75">
      <c r="J70">
        <v>14</v>
      </c>
      <c r="K70" s="23">
        <v>2.6</v>
      </c>
      <c r="L70">
        <f t="shared" si="3"/>
        <v>2.399999990991005</v>
      </c>
      <c r="M70">
        <f t="shared" si="0"/>
        <v>0.20000000900899506</v>
      </c>
      <c r="N70">
        <f t="shared" si="1"/>
        <v>4.0000003603598108E-2</v>
      </c>
      <c r="O70">
        <f t="shared" si="2"/>
        <v>7.6923080388075018</v>
      </c>
    </row>
    <row r="71" spans="10:15" x14ac:dyDescent="0.75">
      <c r="J71">
        <v>15</v>
      </c>
      <c r="K71" s="22">
        <v>2.7</v>
      </c>
      <c r="L71">
        <f t="shared" si="3"/>
        <v>2.4971521940331032</v>
      </c>
      <c r="M71">
        <f t="shared" si="0"/>
        <v>0.202847805966897</v>
      </c>
      <c r="N71">
        <f t="shared" si="1"/>
        <v>4.1147232385583897E-2</v>
      </c>
      <c r="O71">
        <f t="shared" si="2"/>
        <v>7.5128817024776664</v>
      </c>
    </row>
    <row r="72" spans="10:15" x14ac:dyDescent="0.75">
      <c r="M72">
        <f>AVERAGE(M58:M71)</f>
        <v>0.61739668316634511</v>
      </c>
      <c r="N72">
        <f t="shared" ref="N72:O72" si="4">AVERAGE(N58:N71)</f>
        <v>0.74088714650111409</v>
      </c>
      <c r="O72">
        <f t="shared" si="4"/>
        <v>35.057271441163188</v>
      </c>
    </row>
    <row r="73" spans="10:15" x14ac:dyDescent="0.75">
      <c r="M73" t="s">
        <v>196</v>
      </c>
      <c r="N73" t="s">
        <v>198</v>
      </c>
      <c r="O73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98C8B-D5A2-402B-89AB-6EB05CC48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Data</vt:lpstr>
      <vt:lpstr>Model</vt:lpstr>
      <vt:lpstr>Home_Away Super</vt:lpstr>
      <vt:lpstr>H_A Model</vt:lpstr>
      <vt:lpstr>Journal</vt:lpstr>
      <vt:lpstr>RiskSerializationData8</vt:lpstr>
      <vt:lpstr>rsklibSimData</vt:lpstr>
      <vt:lpstr>Sheet4</vt:lpstr>
      <vt:lpstr>Arsenal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Poehlitz</dc:creator>
  <cp:lastModifiedBy>Robert Poehlitz</cp:lastModifiedBy>
  <dcterms:created xsi:type="dcterms:W3CDTF">2022-12-24T18:30:06Z</dcterms:created>
  <dcterms:modified xsi:type="dcterms:W3CDTF">2023-04-09T03:29:22Z</dcterms:modified>
</cp:coreProperties>
</file>