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\development\MusicGenerator\src\resources\"/>
    </mc:Choice>
  </mc:AlternateContent>
  <bookViews>
    <workbookView xWindow="0" yWindow="0" windowWidth="15345" windowHeight="5085" firstSheet="5" activeTab="6"/>
  </bookViews>
  <sheets>
    <sheet name="Sheet1" sheetId="1" r:id="rId1"/>
    <sheet name="Major instability from CMaj" sheetId="2" r:id="rId2"/>
    <sheet name="Sus2 instability from CMaj" sheetId="4" r:id="rId3"/>
    <sheet name="Dim instability from CMaj" sheetId="5" r:id="rId4"/>
    <sheet name="Aug instability from CMaj" sheetId="6" r:id="rId5"/>
    <sheet name="Minor instability from CMaj" sheetId="7" r:id="rId6"/>
    <sheet name="Sus4 instability from CMaj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4" i="1" l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B5" i="1"/>
  <c r="B6" i="1"/>
  <c r="B7" i="1"/>
  <c r="B8" i="1"/>
  <c r="B4" i="1"/>
  <c r="K125" i="1"/>
  <c r="C3" i="1"/>
  <c r="K85" i="1" s="1"/>
  <c r="C7" i="1" l="1"/>
  <c r="D3" i="1"/>
  <c r="L42" i="1" s="1"/>
  <c r="C8" i="1"/>
  <c r="K124" i="1"/>
  <c r="K88" i="1"/>
  <c r="C6" i="1"/>
  <c r="K122" i="1"/>
  <c r="K120" i="1"/>
  <c r="K86" i="1"/>
  <c r="K84" i="1"/>
  <c r="K123" i="1"/>
  <c r="C5" i="1"/>
  <c r="K89" i="1"/>
  <c r="K121" i="1"/>
  <c r="K87" i="1"/>
  <c r="C4" i="1"/>
  <c r="E3" i="1"/>
  <c r="M79" i="1"/>
  <c r="M80" i="1"/>
  <c r="M81" i="1"/>
  <c r="M82" i="1"/>
  <c r="M83" i="1"/>
  <c r="M78" i="1"/>
  <c r="M73" i="1"/>
  <c r="M74" i="1"/>
  <c r="M75" i="1"/>
  <c r="M76" i="1"/>
  <c r="M77" i="1"/>
  <c r="M72" i="1"/>
  <c r="M67" i="1"/>
  <c r="M68" i="1"/>
  <c r="M69" i="1"/>
  <c r="M70" i="1"/>
  <c r="M71" i="1"/>
  <c r="M66" i="1"/>
  <c r="M61" i="1"/>
  <c r="M62" i="1"/>
  <c r="M63" i="1"/>
  <c r="M64" i="1"/>
  <c r="M65" i="1"/>
  <c r="M60" i="1"/>
  <c r="M55" i="1"/>
  <c r="M56" i="1"/>
  <c r="M57" i="1"/>
  <c r="M58" i="1"/>
  <c r="M59" i="1"/>
  <c r="M54" i="1"/>
  <c r="M49" i="1"/>
  <c r="M50" i="1"/>
  <c r="M51" i="1"/>
  <c r="M52" i="1"/>
  <c r="M53" i="1"/>
  <c r="M48" i="1"/>
  <c r="K49" i="1"/>
  <c r="K50" i="1"/>
  <c r="K51" i="1"/>
  <c r="K52" i="1"/>
  <c r="K53" i="1"/>
  <c r="K48" i="1"/>
  <c r="M43" i="1"/>
  <c r="M44" i="1"/>
  <c r="M45" i="1"/>
  <c r="M46" i="1"/>
  <c r="M47" i="1"/>
  <c r="M42" i="1"/>
  <c r="M37" i="1"/>
  <c r="M38" i="1"/>
  <c r="M39" i="1"/>
  <c r="M40" i="1"/>
  <c r="M41" i="1"/>
  <c r="M36" i="1"/>
  <c r="M31" i="1"/>
  <c r="M32" i="1"/>
  <c r="M33" i="1"/>
  <c r="M34" i="1"/>
  <c r="M35" i="1"/>
  <c r="M30" i="1"/>
  <c r="M25" i="1"/>
  <c r="M26" i="1"/>
  <c r="M27" i="1"/>
  <c r="M28" i="1"/>
  <c r="M29" i="1"/>
  <c r="M24" i="1"/>
  <c r="M19" i="1"/>
  <c r="M20" i="1"/>
  <c r="M21" i="1"/>
  <c r="M22" i="1"/>
  <c r="M23" i="1"/>
  <c r="M1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K12" i="1"/>
  <c r="J12" i="1"/>
  <c r="M12" i="1"/>
  <c r="G12" i="1"/>
  <c r="F12" i="1"/>
  <c r="G24" i="1"/>
  <c r="H4" i="1"/>
  <c r="H5" i="1"/>
  <c r="H6" i="1"/>
  <c r="H7" i="1"/>
  <c r="H8" i="1"/>
  <c r="H3" i="1"/>
  <c r="D43" i="1"/>
  <c r="D44" i="1"/>
  <c r="D45" i="1"/>
  <c r="D46" i="1"/>
  <c r="D47" i="1"/>
  <c r="D42" i="1"/>
  <c r="D37" i="1"/>
  <c r="D38" i="1"/>
  <c r="D39" i="1"/>
  <c r="D40" i="1"/>
  <c r="D41" i="1"/>
  <c r="D36" i="1"/>
  <c r="D31" i="1"/>
  <c r="D32" i="1"/>
  <c r="D33" i="1"/>
  <c r="D34" i="1"/>
  <c r="D35" i="1"/>
  <c r="D30" i="1"/>
  <c r="D25" i="1"/>
  <c r="D26" i="1"/>
  <c r="D27" i="1"/>
  <c r="D28" i="1"/>
  <c r="D29" i="1"/>
  <c r="D24" i="1"/>
  <c r="D19" i="1"/>
  <c r="D20" i="1"/>
  <c r="D21" i="1"/>
  <c r="D22" i="1"/>
  <c r="D23" i="1"/>
  <c r="D18" i="1"/>
  <c r="D13" i="1"/>
  <c r="D14" i="1"/>
  <c r="D15" i="1"/>
  <c r="D16" i="1"/>
  <c r="D17" i="1"/>
  <c r="D12" i="1"/>
  <c r="D80" i="1"/>
  <c r="D81" i="1"/>
  <c r="D82" i="1"/>
  <c r="D83" i="1"/>
  <c r="D84" i="1"/>
  <c r="D79" i="1"/>
  <c r="D74" i="1"/>
  <c r="D75" i="1"/>
  <c r="D76" i="1"/>
  <c r="D77" i="1"/>
  <c r="D78" i="1"/>
  <c r="D73" i="1"/>
  <c r="D68" i="1"/>
  <c r="D69" i="1"/>
  <c r="D70" i="1"/>
  <c r="D71" i="1"/>
  <c r="D72" i="1"/>
  <c r="D67" i="1"/>
  <c r="D62" i="1"/>
  <c r="D63" i="1"/>
  <c r="D64" i="1"/>
  <c r="D65" i="1"/>
  <c r="D66" i="1"/>
  <c r="D61" i="1"/>
  <c r="D56" i="1"/>
  <c r="D57" i="1"/>
  <c r="D58" i="1"/>
  <c r="D59" i="1"/>
  <c r="D60" i="1"/>
  <c r="D55" i="1"/>
  <c r="D50" i="1"/>
  <c r="D51" i="1"/>
  <c r="D52" i="1"/>
  <c r="D53" i="1"/>
  <c r="D54" i="1"/>
  <c r="D49" i="1"/>
  <c r="D117" i="1"/>
  <c r="D118" i="1"/>
  <c r="D119" i="1"/>
  <c r="D120" i="1"/>
  <c r="D121" i="1"/>
  <c r="D116" i="1"/>
  <c r="D111" i="1"/>
  <c r="D112" i="1"/>
  <c r="D113" i="1"/>
  <c r="D114" i="1"/>
  <c r="D115" i="1"/>
  <c r="D110" i="1"/>
  <c r="D105" i="1"/>
  <c r="D106" i="1"/>
  <c r="D107" i="1"/>
  <c r="D108" i="1"/>
  <c r="D109" i="1"/>
  <c r="D104" i="1"/>
  <c r="D99" i="1"/>
  <c r="D100" i="1"/>
  <c r="D101" i="1"/>
  <c r="D102" i="1"/>
  <c r="D103" i="1"/>
  <c r="D98" i="1"/>
  <c r="D93" i="1"/>
  <c r="D94" i="1"/>
  <c r="D95" i="1"/>
  <c r="D96" i="1"/>
  <c r="D97" i="1"/>
  <c r="D92" i="1"/>
  <c r="D87" i="1"/>
  <c r="D88" i="1"/>
  <c r="D89" i="1"/>
  <c r="D90" i="1"/>
  <c r="D91" i="1"/>
  <c r="D86" i="1"/>
  <c r="C86" i="1"/>
  <c r="B87" i="1"/>
  <c r="B88" i="1"/>
  <c r="B89" i="1"/>
  <c r="B90" i="1"/>
  <c r="B91" i="1"/>
  <c r="B86" i="1"/>
  <c r="C79" i="1"/>
  <c r="B54" i="1"/>
  <c r="B53" i="1"/>
  <c r="B52" i="1"/>
  <c r="B51" i="1"/>
  <c r="B50" i="1"/>
  <c r="B49" i="1"/>
  <c r="C42" i="1"/>
  <c r="C36" i="1"/>
  <c r="C30" i="1"/>
  <c r="C24" i="1"/>
  <c r="C18" i="1"/>
  <c r="B13" i="1"/>
  <c r="B14" i="1"/>
  <c r="B15" i="1"/>
  <c r="B16" i="1"/>
  <c r="B17" i="1"/>
  <c r="B12" i="1"/>
  <c r="C12" i="1"/>
  <c r="C110" i="1" l="1"/>
  <c r="L48" i="1"/>
  <c r="C55" i="1"/>
  <c r="L66" i="1"/>
  <c r="L18" i="1"/>
  <c r="L72" i="1"/>
  <c r="F49" i="1"/>
  <c r="C104" i="1"/>
  <c r="L24" i="1"/>
  <c r="G3" i="1"/>
  <c r="C61" i="1"/>
  <c r="G86" i="1"/>
  <c r="H86" i="1" s="1"/>
  <c r="D7" i="1"/>
  <c r="D5" i="1"/>
  <c r="D4" i="1"/>
  <c r="L37" i="1" s="1"/>
  <c r="L144" i="1"/>
  <c r="L120" i="1"/>
  <c r="O120" i="1" s="1"/>
  <c r="L96" i="1"/>
  <c r="D8" i="1"/>
  <c r="L150" i="1"/>
  <c r="L126" i="1"/>
  <c r="L102" i="1"/>
  <c r="L132" i="1"/>
  <c r="L108" i="1"/>
  <c r="L84" i="1"/>
  <c r="N84" i="1" s="1"/>
  <c r="L138" i="1"/>
  <c r="L90" i="1"/>
  <c r="L114" i="1"/>
  <c r="D6" i="1"/>
  <c r="C67" i="1"/>
  <c r="G49" i="1"/>
  <c r="H49" i="1" s="1"/>
  <c r="C92" i="1"/>
  <c r="C116" i="1"/>
  <c r="L30" i="1"/>
  <c r="L54" i="1"/>
  <c r="L78" i="1"/>
  <c r="F3" i="1"/>
  <c r="C49" i="1"/>
  <c r="C73" i="1"/>
  <c r="C98" i="1"/>
  <c r="F86" i="1"/>
  <c r="L12" i="1"/>
  <c r="P12" i="1" s="1"/>
  <c r="L36" i="1"/>
  <c r="L60" i="1"/>
  <c r="K128" i="1"/>
  <c r="K126" i="1"/>
  <c r="K92" i="1"/>
  <c r="K90" i="1"/>
  <c r="K130" i="1"/>
  <c r="K94" i="1"/>
  <c r="K131" i="1"/>
  <c r="K91" i="1"/>
  <c r="K93" i="1"/>
  <c r="K127" i="1"/>
  <c r="K95" i="1"/>
  <c r="K129" i="1"/>
  <c r="J118" i="1"/>
  <c r="J97" i="1"/>
  <c r="J71" i="1"/>
  <c r="F18" i="1"/>
  <c r="J81" i="1"/>
  <c r="J60" i="1"/>
  <c r="J107" i="1"/>
  <c r="J86" i="1"/>
  <c r="J50" i="1"/>
  <c r="J64" i="1"/>
  <c r="J114" i="1"/>
  <c r="J93" i="1"/>
  <c r="J75" i="1"/>
  <c r="J103" i="1"/>
  <c r="J80" i="1"/>
  <c r="J69" i="1"/>
  <c r="J59" i="1"/>
  <c r="J84" i="1"/>
  <c r="J113" i="1"/>
  <c r="J102" i="1"/>
  <c r="J91" i="1"/>
  <c r="J52" i="1"/>
  <c r="J76" i="1"/>
  <c r="J65" i="1"/>
  <c r="J55" i="1"/>
  <c r="J119" i="1"/>
  <c r="J109" i="1"/>
  <c r="J98" i="1"/>
  <c r="J87" i="1"/>
  <c r="F24" i="1"/>
  <c r="J48" i="1"/>
  <c r="J49" i="1"/>
  <c r="J79" i="1"/>
  <c r="J73" i="1"/>
  <c r="J68" i="1"/>
  <c r="J63" i="1"/>
  <c r="J57" i="1"/>
  <c r="J117" i="1"/>
  <c r="J111" i="1"/>
  <c r="J106" i="1"/>
  <c r="J101" i="1"/>
  <c r="J95" i="1"/>
  <c r="J90" i="1"/>
  <c r="J85" i="1"/>
  <c r="J53" i="1"/>
  <c r="J83" i="1"/>
  <c r="J77" i="1"/>
  <c r="J72" i="1"/>
  <c r="J67" i="1"/>
  <c r="J61" i="1"/>
  <c r="J56" i="1"/>
  <c r="J115" i="1"/>
  <c r="J110" i="1"/>
  <c r="J105" i="1"/>
  <c r="J99" i="1"/>
  <c r="J94" i="1"/>
  <c r="J89" i="1"/>
  <c r="K55" i="1"/>
  <c r="K59" i="1"/>
  <c r="K21" i="1"/>
  <c r="K56" i="1"/>
  <c r="K54" i="1"/>
  <c r="K23" i="1"/>
  <c r="K57" i="1"/>
  <c r="K19" i="1"/>
  <c r="K18" i="1"/>
  <c r="K58" i="1"/>
  <c r="K20" i="1"/>
  <c r="K22" i="1"/>
  <c r="L43" i="1"/>
  <c r="L19" i="1"/>
  <c r="L79" i="1"/>
  <c r="J51" i="1"/>
  <c r="J82" i="1"/>
  <c r="J78" i="1"/>
  <c r="J74" i="1"/>
  <c r="J70" i="1"/>
  <c r="J66" i="1"/>
  <c r="J62" i="1"/>
  <c r="J58" i="1"/>
  <c r="J54" i="1"/>
  <c r="J116" i="1"/>
  <c r="J112" i="1"/>
  <c r="J108" i="1"/>
  <c r="J104" i="1"/>
  <c r="J100" i="1"/>
  <c r="J96" i="1"/>
  <c r="J92" i="1"/>
  <c r="J88" i="1"/>
  <c r="G18" i="1"/>
  <c r="G13" i="1"/>
  <c r="G19" i="1"/>
  <c r="G25" i="1"/>
  <c r="F13" i="1"/>
  <c r="F19" i="1"/>
  <c r="F25" i="1"/>
  <c r="F50" i="1"/>
  <c r="F55" i="1"/>
  <c r="B95" i="1"/>
  <c r="C31" i="1"/>
  <c r="C74" i="1"/>
  <c r="B56" i="1"/>
  <c r="B57" i="1"/>
  <c r="B18" i="1"/>
  <c r="C43" i="1"/>
  <c r="B60" i="1"/>
  <c r="G55" i="1"/>
  <c r="B59" i="1"/>
  <c r="C50" i="1"/>
  <c r="B94" i="1"/>
  <c r="B97" i="1"/>
  <c r="C37" i="1"/>
  <c r="B93" i="1"/>
  <c r="B92" i="1"/>
  <c r="C19" i="1"/>
  <c r="F92" i="1"/>
  <c r="G4" i="1"/>
  <c r="G87" i="1"/>
  <c r="C68" i="1"/>
  <c r="C93" i="1"/>
  <c r="C25" i="1"/>
  <c r="B96" i="1"/>
  <c r="G92" i="1"/>
  <c r="B21" i="1"/>
  <c r="B55" i="1"/>
  <c r="B58" i="1"/>
  <c r="H12" i="1"/>
  <c r="C13" i="1"/>
  <c r="B22" i="1"/>
  <c r="E4" i="1"/>
  <c r="B20" i="1"/>
  <c r="B23" i="1"/>
  <c r="B19" i="1"/>
  <c r="N12" i="1" l="1"/>
  <c r="C62" i="1"/>
  <c r="C87" i="1"/>
  <c r="L73" i="1"/>
  <c r="C80" i="1"/>
  <c r="G56" i="1"/>
  <c r="C56" i="1"/>
  <c r="L13" i="1"/>
  <c r="O13" i="1" s="1"/>
  <c r="L25" i="1"/>
  <c r="G93" i="1"/>
  <c r="F4" i="1"/>
  <c r="F56" i="1"/>
  <c r="F87" i="1"/>
  <c r="H87" i="1" s="1"/>
  <c r="C117" i="1"/>
  <c r="L55" i="1"/>
  <c r="N55" i="1" s="1"/>
  <c r="O12" i="1"/>
  <c r="R12" i="1" s="1"/>
  <c r="O90" i="1"/>
  <c r="N90" i="1"/>
  <c r="P90" i="1"/>
  <c r="L153" i="1"/>
  <c r="L141" i="1"/>
  <c r="L129" i="1"/>
  <c r="O129" i="1" s="1"/>
  <c r="L117" i="1"/>
  <c r="L105" i="1"/>
  <c r="L93" i="1"/>
  <c r="O93" i="1" s="1"/>
  <c r="L147" i="1"/>
  <c r="L135" i="1"/>
  <c r="L123" i="1"/>
  <c r="L111" i="1"/>
  <c r="L99" i="1"/>
  <c r="L87" i="1"/>
  <c r="L154" i="1"/>
  <c r="L130" i="1"/>
  <c r="N130" i="1" s="1"/>
  <c r="L106" i="1"/>
  <c r="L136" i="1"/>
  <c r="L112" i="1"/>
  <c r="L88" i="1"/>
  <c r="L142" i="1"/>
  <c r="L118" i="1"/>
  <c r="L94" i="1"/>
  <c r="O94" i="1" s="1"/>
  <c r="L148" i="1"/>
  <c r="L124" i="1"/>
  <c r="L100" i="1"/>
  <c r="N120" i="1"/>
  <c r="R120" i="1" s="1"/>
  <c r="O84" i="1"/>
  <c r="P120" i="1"/>
  <c r="Q120" i="1" s="1"/>
  <c r="O126" i="1"/>
  <c r="N126" i="1"/>
  <c r="P126" i="1"/>
  <c r="L149" i="1"/>
  <c r="L137" i="1"/>
  <c r="L125" i="1"/>
  <c r="L113" i="1"/>
  <c r="L101" i="1"/>
  <c r="L89" i="1"/>
  <c r="L155" i="1"/>
  <c r="L143" i="1"/>
  <c r="L131" i="1"/>
  <c r="P131" i="1" s="1"/>
  <c r="L119" i="1"/>
  <c r="L107" i="1"/>
  <c r="L95" i="1"/>
  <c r="P95" i="1" s="1"/>
  <c r="L145" i="1"/>
  <c r="L133" i="1"/>
  <c r="L121" i="1"/>
  <c r="L109" i="1"/>
  <c r="L97" i="1"/>
  <c r="L85" i="1"/>
  <c r="L151" i="1"/>
  <c r="L139" i="1"/>
  <c r="L127" i="1"/>
  <c r="N127" i="1" s="1"/>
  <c r="L115" i="1"/>
  <c r="L103" i="1"/>
  <c r="L91" i="1"/>
  <c r="O91" i="1" s="1"/>
  <c r="L49" i="1"/>
  <c r="N49" i="1" s="1"/>
  <c r="P84" i="1"/>
  <c r="G50" i="1"/>
  <c r="F93" i="1"/>
  <c r="H93" i="1" s="1"/>
  <c r="C111" i="1"/>
  <c r="C105" i="1"/>
  <c r="C99" i="1"/>
  <c r="L61" i="1"/>
  <c r="L67" i="1"/>
  <c r="L31" i="1"/>
  <c r="L134" i="1"/>
  <c r="L110" i="1"/>
  <c r="L86" i="1"/>
  <c r="L140" i="1"/>
  <c r="L116" i="1"/>
  <c r="L92" i="1"/>
  <c r="O92" i="1" s="1"/>
  <c r="L146" i="1"/>
  <c r="L122" i="1"/>
  <c r="L98" i="1"/>
  <c r="L152" i="1"/>
  <c r="L128" i="1"/>
  <c r="O128" i="1" s="1"/>
  <c r="L104" i="1"/>
  <c r="K133" i="1"/>
  <c r="K137" i="1"/>
  <c r="K97" i="1"/>
  <c r="K101" i="1"/>
  <c r="K134" i="1"/>
  <c r="K132" i="1"/>
  <c r="K98" i="1"/>
  <c r="K96" i="1"/>
  <c r="K135" i="1"/>
  <c r="K99" i="1"/>
  <c r="K136" i="1"/>
  <c r="K100" i="1"/>
  <c r="P54" i="1"/>
  <c r="N54" i="1"/>
  <c r="O54" i="1"/>
  <c r="P49" i="1"/>
  <c r="P55" i="1"/>
  <c r="O55" i="1"/>
  <c r="F31" i="1"/>
  <c r="J153" i="1"/>
  <c r="J123" i="1"/>
  <c r="J127" i="1"/>
  <c r="J131" i="1"/>
  <c r="J135" i="1"/>
  <c r="J139" i="1"/>
  <c r="J143" i="1"/>
  <c r="J147" i="1"/>
  <c r="J154" i="1"/>
  <c r="J124" i="1"/>
  <c r="J128" i="1"/>
  <c r="J132" i="1"/>
  <c r="J136" i="1"/>
  <c r="J140" i="1"/>
  <c r="J144" i="1"/>
  <c r="J148" i="1"/>
  <c r="J120" i="1"/>
  <c r="J155" i="1"/>
  <c r="J121" i="1"/>
  <c r="J129" i="1"/>
  <c r="J137" i="1"/>
  <c r="J145" i="1"/>
  <c r="J122" i="1"/>
  <c r="J130" i="1"/>
  <c r="J138" i="1"/>
  <c r="J146" i="1"/>
  <c r="J151" i="1"/>
  <c r="J125" i="1"/>
  <c r="J133" i="1"/>
  <c r="J141" i="1"/>
  <c r="J149" i="1"/>
  <c r="J152" i="1"/>
  <c r="J126" i="1"/>
  <c r="J134" i="1"/>
  <c r="J142" i="1"/>
  <c r="J150" i="1"/>
  <c r="P48" i="1"/>
  <c r="N48" i="1"/>
  <c r="O48" i="1"/>
  <c r="O18" i="1"/>
  <c r="P18" i="1"/>
  <c r="N18" i="1"/>
  <c r="N19" i="1"/>
  <c r="O19" i="1"/>
  <c r="P19" i="1"/>
  <c r="K63" i="1"/>
  <c r="K27" i="1"/>
  <c r="K64" i="1"/>
  <c r="K60" i="1"/>
  <c r="N60" i="1" s="1"/>
  <c r="K25" i="1"/>
  <c r="K24" i="1"/>
  <c r="K61" i="1"/>
  <c r="K26" i="1"/>
  <c r="K62" i="1"/>
  <c r="K28" i="1"/>
  <c r="K65" i="1"/>
  <c r="K29" i="1"/>
  <c r="L74" i="1"/>
  <c r="L62" i="1"/>
  <c r="P62" i="1" s="1"/>
  <c r="L50" i="1"/>
  <c r="O50" i="1" s="1"/>
  <c r="L44" i="1"/>
  <c r="L38" i="1"/>
  <c r="L56" i="1"/>
  <c r="N56" i="1" s="1"/>
  <c r="L26" i="1"/>
  <c r="L68" i="1"/>
  <c r="L20" i="1"/>
  <c r="P20" i="1" s="1"/>
  <c r="L80" i="1"/>
  <c r="L14" i="1"/>
  <c r="L32" i="1"/>
  <c r="F32" i="1"/>
  <c r="F26" i="1"/>
  <c r="F20" i="1"/>
  <c r="F14" i="1"/>
  <c r="G32" i="1"/>
  <c r="G26" i="1"/>
  <c r="G20" i="1"/>
  <c r="G14" i="1"/>
  <c r="F30" i="1"/>
  <c r="G30" i="1"/>
  <c r="G31" i="1"/>
  <c r="H55" i="1"/>
  <c r="H50" i="1"/>
  <c r="G98" i="1"/>
  <c r="J156" i="1"/>
  <c r="C20" i="1"/>
  <c r="C14" i="1"/>
  <c r="H92" i="1"/>
  <c r="B103" i="1"/>
  <c r="H18" i="1"/>
  <c r="G99" i="1"/>
  <c r="G62" i="1"/>
  <c r="B101" i="1"/>
  <c r="B99" i="1"/>
  <c r="C44" i="1"/>
  <c r="B98" i="1"/>
  <c r="C26" i="1"/>
  <c r="H19" i="1"/>
  <c r="C38" i="1"/>
  <c r="F98" i="1"/>
  <c r="F99" i="1"/>
  <c r="B102" i="1"/>
  <c r="C32" i="1"/>
  <c r="B100" i="1"/>
  <c r="F62" i="1"/>
  <c r="E5" i="1"/>
  <c r="H13" i="1"/>
  <c r="F94" i="1"/>
  <c r="C100" i="1"/>
  <c r="G63" i="1"/>
  <c r="G51" i="1"/>
  <c r="C81" i="1"/>
  <c r="C57" i="1"/>
  <c r="F100" i="1"/>
  <c r="C88" i="1"/>
  <c r="F51" i="1"/>
  <c r="G100" i="1"/>
  <c r="F88" i="1"/>
  <c r="C112" i="1"/>
  <c r="F57" i="1"/>
  <c r="C69" i="1"/>
  <c r="C75" i="1"/>
  <c r="C51" i="1"/>
  <c r="G94" i="1"/>
  <c r="F63" i="1"/>
  <c r="G88" i="1"/>
  <c r="C106" i="1"/>
  <c r="C94" i="1"/>
  <c r="G57" i="1"/>
  <c r="C118" i="1"/>
  <c r="C63" i="1"/>
  <c r="B66" i="1"/>
  <c r="B65" i="1"/>
  <c r="B62" i="1"/>
  <c r="G61" i="1"/>
  <c r="B64" i="1"/>
  <c r="B61" i="1"/>
  <c r="F61" i="1"/>
  <c r="B63" i="1"/>
  <c r="B27" i="1"/>
  <c r="B24" i="1"/>
  <c r="G69" i="1"/>
  <c r="B25" i="1"/>
  <c r="B26" i="1"/>
  <c r="B28" i="1"/>
  <c r="B29" i="1"/>
  <c r="F5" i="1"/>
  <c r="G5" i="1"/>
  <c r="H56" i="1" l="1"/>
  <c r="R48" i="1"/>
  <c r="N94" i="1"/>
  <c r="P128" i="1"/>
  <c r="O131" i="1"/>
  <c r="O130" i="1"/>
  <c r="R130" i="1" s="1"/>
  <c r="P93" i="1"/>
  <c r="O49" i="1"/>
  <c r="Q49" i="1" s="1"/>
  <c r="N92" i="1"/>
  <c r="R55" i="1"/>
  <c r="Q12" i="1"/>
  <c r="Q131" i="1"/>
  <c r="N131" i="1"/>
  <c r="R131" i="1" s="1"/>
  <c r="P13" i="1"/>
  <c r="Q13" i="1" s="1"/>
  <c r="P130" i="1"/>
  <c r="N93" i="1"/>
  <c r="Q126" i="1"/>
  <c r="O127" i="1"/>
  <c r="R127" i="1" s="1"/>
  <c r="R94" i="1"/>
  <c r="N129" i="1"/>
  <c r="R129" i="1" s="1"/>
  <c r="N13" i="1"/>
  <c r="R13" i="1" s="1"/>
  <c r="P127" i="1"/>
  <c r="Q127" i="1" s="1"/>
  <c r="P92" i="1"/>
  <c r="Q92" i="1" s="1"/>
  <c r="Q90" i="1"/>
  <c r="P129" i="1"/>
  <c r="Q128" i="1"/>
  <c r="S120" i="1"/>
  <c r="T120" i="1" s="1"/>
  <c r="R92" i="1"/>
  <c r="P135" i="1"/>
  <c r="N135" i="1"/>
  <c r="O135" i="1"/>
  <c r="O134" i="1"/>
  <c r="P134" i="1"/>
  <c r="N134" i="1"/>
  <c r="N133" i="1"/>
  <c r="P133" i="1"/>
  <c r="O133" i="1"/>
  <c r="P123" i="1"/>
  <c r="O123" i="1"/>
  <c r="N123" i="1"/>
  <c r="P91" i="1"/>
  <c r="Q91" i="1" s="1"/>
  <c r="O100" i="1"/>
  <c r="N100" i="1"/>
  <c r="P100" i="1"/>
  <c r="O96" i="1"/>
  <c r="N96" i="1"/>
  <c r="P96" i="1"/>
  <c r="N101" i="1"/>
  <c r="P101" i="1"/>
  <c r="O101" i="1"/>
  <c r="P122" i="1"/>
  <c r="O122" i="1"/>
  <c r="N122" i="1"/>
  <c r="R93" i="1"/>
  <c r="P121" i="1"/>
  <c r="N121" i="1"/>
  <c r="O121" i="1"/>
  <c r="P125" i="1"/>
  <c r="O125" i="1"/>
  <c r="N125" i="1"/>
  <c r="P94" i="1"/>
  <c r="Q94" i="1" s="1"/>
  <c r="S94" i="1" s="1"/>
  <c r="T94" i="1" s="1"/>
  <c r="O95" i="1"/>
  <c r="N87" i="1"/>
  <c r="P87" i="1"/>
  <c r="O87" i="1"/>
  <c r="N91" i="1"/>
  <c r="R91" i="1" s="1"/>
  <c r="Q129" i="1"/>
  <c r="O136" i="1"/>
  <c r="P136" i="1"/>
  <c r="N136" i="1"/>
  <c r="O98" i="1"/>
  <c r="N98" i="1"/>
  <c r="P98" i="1"/>
  <c r="P97" i="1"/>
  <c r="Q97" i="1" s="1"/>
  <c r="N97" i="1"/>
  <c r="O97" i="1"/>
  <c r="O86" i="1"/>
  <c r="N86" i="1"/>
  <c r="P86" i="1"/>
  <c r="N128" i="1"/>
  <c r="R128" i="1" s="1"/>
  <c r="O85" i="1"/>
  <c r="N85" i="1"/>
  <c r="P85" i="1"/>
  <c r="P89" i="1"/>
  <c r="O89" i="1"/>
  <c r="N89" i="1"/>
  <c r="R126" i="1"/>
  <c r="S126" i="1" s="1"/>
  <c r="T126" i="1" s="1"/>
  <c r="Q84" i="1"/>
  <c r="R84" i="1"/>
  <c r="N95" i="1"/>
  <c r="N124" i="1"/>
  <c r="P124" i="1"/>
  <c r="O124" i="1"/>
  <c r="N61" i="1"/>
  <c r="N99" i="1"/>
  <c r="P99" i="1"/>
  <c r="Q99" i="1" s="1"/>
  <c r="O99" i="1"/>
  <c r="O132" i="1"/>
  <c r="N132" i="1"/>
  <c r="P132" i="1"/>
  <c r="P137" i="1"/>
  <c r="N137" i="1"/>
  <c r="O137" i="1"/>
  <c r="Q93" i="1"/>
  <c r="O88" i="1"/>
  <c r="N88" i="1"/>
  <c r="P88" i="1"/>
  <c r="R90" i="1"/>
  <c r="S90" i="1" s="1"/>
  <c r="T90" i="1" s="1"/>
  <c r="P50" i="1"/>
  <c r="N50" i="1"/>
  <c r="R50" i="1" s="1"/>
  <c r="P56" i="1"/>
  <c r="O56" i="1"/>
  <c r="N62" i="1"/>
  <c r="O60" i="1"/>
  <c r="R60" i="1" s="1"/>
  <c r="P60" i="1"/>
  <c r="K141" i="1"/>
  <c r="K105" i="1"/>
  <c r="K142" i="1"/>
  <c r="K106" i="1"/>
  <c r="K139" i="1"/>
  <c r="K143" i="1"/>
  <c r="K103" i="1"/>
  <c r="K107" i="1"/>
  <c r="K140" i="1"/>
  <c r="K138" i="1"/>
  <c r="K104" i="1"/>
  <c r="K102" i="1"/>
  <c r="P61" i="1"/>
  <c r="O61" i="1"/>
  <c r="O62" i="1"/>
  <c r="R62" i="1" s="1"/>
  <c r="Q54" i="1"/>
  <c r="R54" i="1"/>
  <c r="Q55" i="1"/>
  <c r="R49" i="1"/>
  <c r="Q48" i="1"/>
  <c r="Q50" i="1"/>
  <c r="N20" i="1"/>
  <c r="R19" i="1"/>
  <c r="R18" i="1"/>
  <c r="O20" i="1"/>
  <c r="Q20" i="1" s="1"/>
  <c r="P14" i="1"/>
  <c r="O14" i="1"/>
  <c r="N14" i="1"/>
  <c r="S12" i="1"/>
  <c r="T12" i="1" s="1"/>
  <c r="Q19" i="1"/>
  <c r="P25" i="1"/>
  <c r="O25" i="1"/>
  <c r="N25" i="1"/>
  <c r="N26" i="1"/>
  <c r="O26" i="1"/>
  <c r="P26" i="1"/>
  <c r="O24" i="1"/>
  <c r="N24" i="1"/>
  <c r="P24" i="1"/>
  <c r="Q18" i="1"/>
  <c r="S18" i="1" s="1"/>
  <c r="T18" i="1" s="1"/>
  <c r="K67" i="1"/>
  <c r="K71" i="1"/>
  <c r="K33" i="1"/>
  <c r="K68" i="1"/>
  <c r="K66" i="1"/>
  <c r="K70" i="1"/>
  <c r="K32" i="1"/>
  <c r="K34" i="1"/>
  <c r="K35" i="1"/>
  <c r="K69" i="1"/>
  <c r="K31" i="1"/>
  <c r="K30" i="1"/>
  <c r="L75" i="1"/>
  <c r="L63" i="1"/>
  <c r="P63" i="1" s="1"/>
  <c r="L51" i="1"/>
  <c r="L39" i="1"/>
  <c r="L33" i="1"/>
  <c r="L57" i="1"/>
  <c r="L45" i="1"/>
  <c r="L27" i="1"/>
  <c r="N27" i="1" s="1"/>
  <c r="L69" i="1"/>
  <c r="L21" i="1"/>
  <c r="L15" i="1"/>
  <c r="L81" i="1"/>
  <c r="G36" i="1"/>
  <c r="F36" i="1"/>
  <c r="F37" i="1"/>
  <c r="G37" i="1"/>
  <c r="G38" i="1"/>
  <c r="C15" i="1"/>
  <c r="F39" i="1"/>
  <c r="F33" i="1"/>
  <c r="F27" i="1"/>
  <c r="F21" i="1"/>
  <c r="F15" i="1"/>
  <c r="G39" i="1"/>
  <c r="G33" i="1"/>
  <c r="G27" i="1"/>
  <c r="G21" i="1"/>
  <c r="G15" i="1"/>
  <c r="F38" i="1"/>
  <c r="H61" i="1"/>
  <c r="H98" i="1"/>
  <c r="H26" i="1"/>
  <c r="H99" i="1"/>
  <c r="H20" i="1"/>
  <c r="C45" i="1"/>
  <c r="B105" i="1"/>
  <c r="B107" i="1"/>
  <c r="H14" i="1"/>
  <c r="H62" i="1"/>
  <c r="C21" i="1"/>
  <c r="F106" i="1"/>
  <c r="B109" i="1"/>
  <c r="G106" i="1"/>
  <c r="B108" i="1"/>
  <c r="C27" i="1"/>
  <c r="G105" i="1"/>
  <c r="G104" i="1"/>
  <c r="F105" i="1"/>
  <c r="B106" i="1"/>
  <c r="C33" i="1"/>
  <c r="B104" i="1"/>
  <c r="C39" i="1"/>
  <c r="F104" i="1"/>
  <c r="F101" i="1"/>
  <c r="F89" i="1"/>
  <c r="C119" i="1"/>
  <c r="C95" i="1"/>
  <c r="G70" i="1"/>
  <c r="G58" i="1"/>
  <c r="C76" i="1"/>
  <c r="C52" i="1"/>
  <c r="G107" i="1"/>
  <c r="F95" i="1"/>
  <c r="C101" i="1"/>
  <c r="F64" i="1"/>
  <c r="C58" i="1"/>
  <c r="G95" i="1"/>
  <c r="C89" i="1"/>
  <c r="G64" i="1"/>
  <c r="F52" i="1"/>
  <c r="C82" i="1"/>
  <c r="G101" i="1"/>
  <c r="F70" i="1"/>
  <c r="C64" i="1"/>
  <c r="G52" i="1"/>
  <c r="C113" i="1"/>
  <c r="F107" i="1"/>
  <c r="G89" i="1"/>
  <c r="C107" i="1"/>
  <c r="F58" i="1"/>
  <c r="C70" i="1"/>
  <c r="H94" i="1"/>
  <c r="H63" i="1"/>
  <c r="H88" i="1"/>
  <c r="F67" i="1"/>
  <c r="B72" i="1"/>
  <c r="B68" i="1"/>
  <c r="G67" i="1"/>
  <c r="B69" i="1"/>
  <c r="B32" i="1"/>
  <c r="B70" i="1"/>
  <c r="B34" i="1"/>
  <c r="B67" i="1"/>
  <c r="B35" i="1"/>
  <c r="B31" i="1"/>
  <c r="B30" i="1"/>
  <c r="F68" i="1"/>
  <c r="B71" i="1"/>
  <c r="B33" i="1"/>
  <c r="G68" i="1"/>
  <c r="H31" i="1"/>
  <c r="H57" i="1"/>
  <c r="F69" i="1"/>
  <c r="H69" i="1" s="1"/>
  <c r="H100" i="1"/>
  <c r="H51" i="1"/>
  <c r="H24" i="1"/>
  <c r="E6" i="1"/>
  <c r="F6" i="1"/>
  <c r="G6" i="1"/>
  <c r="H25" i="1"/>
  <c r="S93" i="1" l="1"/>
  <c r="T93" i="1" s="1"/>
  <c r="S49" i="1"/>
  <c r="T49" i="1" s="1"/>
  <c r="S48" i="1"/>
  <c r="T48" i="1" s="1"/>
  <c r="S127" i="1"/>
  <c r="T127" i="1" s="1"/>
  <c r="R20" i="1"/>
  <c r="Q60" i="1"/>
  <c r="S60" i="1" s="1"/>
  <c r="T60" i="1" s="1"/>
  <c r="Q130" i="1"/>
  <c r="S130" i="1" s="1"/>
  <c r="T130" i="1" s="1"/>
  <c r="S55" i="1"/>
  <c r="T55" i="1" s="1"/>
  <c r="S84" i="1"/>
  <c r="T84" i="1" s="1"/>
  <c r="Q86" i="1"/>
  <c r="R97" i="1"/>
  <c r="S97" i="1" s="1"/>
  <c r="T97" i="1" s="1"/>
  <c r="R98" i="1"/>
  <c r="Q121" i="1"/>
  <c r="S13" i="1"/>
  <c r="T13" i="1" s="1"/>
  <c r="S131" i="1"/>
  <c r="T131" i="1" s="1"/>
  <c r="Q133" i="1"/>
  <c r="R134" i="1"/>
  <c r="S92" i="1"/>
  <c r="T92" i="1" s="1"/>
  <c r="R61" i="1"/>
  <c r="Q87" i="1"/>
  <c r="R125" i="1"/>
  <c r="R121" i="1"/>
  <c r="R122" i="1"/>
  <c r="R101" i="1"/>
  <c r="S91" i="1"/>
  <c r="T91" i="1" s="1"/>
  <c r="R133" i="1"/>
  <c r="R135" i="1"/>
  <c r="O140" i="1"/>
  <c r="N140" i="1"/>
  <c r="P140" i="1"/>
  <c r="N139" i="1"/>
  <c r="P139" i="1"/>
  <c r="O139" i="1"/>
  <c r="N141" i="1"/>
  <c r="P141" i="1"/>
  <c r="O141" i="1"/>
  <c r="O102" i="1"/>
  <c r="R102" i="1" s="1"/>
  <c r="P102" i="1"/>
  <c r="N102" i="1"/>
  <c r="N107" i="1"/>
  <c r="P107" i="1"/>
  <c r="O107" i="1"/>
  <c r="R107" i="1" s="1"/>
  <c r="O106" i="1"/>
  <c r="N106" i="1"/>
  <c r="P106" i="1"/>
  <c r="Q106" i="1" s="1"/>
  <c r="R89" i="1"/>
  <c r="R85" i="1"/>
  <c r="Q122" i="1"/>
  <c r="S133" i="1"/>
  <c r="T133" i="1" s="1"/>
  <c r="O104" i="1"/>
  <c r="P104" i="1"/>
  <c r="N104" i="1"/>
  <c r="P103" i="1"/>
  <c r="Q103" i="1" s="1"/>
  <c r="N103" i="1"/>
  <c r="O103" i="1"/>
  <c r="N142" i="1"/>
  <c r="P142" i="1"/>
  <c r="O142" i="1"/>
  <c r="R142" i="1" s="1"/>
  <c r="R137" i="1"/>
  <c r="Q132" i="1"/>
  <c r="R132" i="1"/>
  <c r="Q89" i="1"/>
  <c r="S89" i="1" s="1"/>
  <c r="T89" i="1" s="1"/>
  <c r="R86" i="1"/>
  <c r="Q98" i="1"/>
  <c r="R95" i="1"/>
  <c r="Q125" i="1"/>
  <c r="S125" i="1" s="1"/>
  <c r="T125" i="1" s="1"/>
  <c r="Q100" i="1"/>
  <c r="R100" i="1"/>
  <c r="R123" i="1"/>
  <c r="S128" i="1"/>
  <c r="T128" i="1" s="1"/>
  <c r="S54" i="1"/>
  <c r="T54" i="1" s="1"/>
  <c r="O138" i="1"/>
  <c r="N138" i="1"/>
  <c r="P138" i="1"/>
  <c r="O143" i="1"/>
  <c r="P143" i="1"/>
  <c r="N143" i="1"/>
  <c r="P105" i="1"/>
  <c r="N105" i="1"/>
  <c r="O105" i="1"/>
  <c r="Q88" i="1"/>
  <c r="R88" i="1"/>
  <c r="Q137" i="1"/>
  <c r="R99" i="1"/>
  <c r="S99" i="1" s="1"/>
  <c r="T99" i="1" s="1"/>
  <c r="Q124" i="1"/>
  <c r="R124" i="1"/>
  <c r="Q85" i="1"/>
  <c r="S85" i="1" s="1"/>
  <c r="T85" i="1" s="1"/>
  <c r="Q136" i="1"/>
  <c r="R136" i="1"/>
  <c r="R87" i="1"/>
  <c r="Q101" i="1"/>
  <c r="S101" i="1" s="1"/>
  <c r="T101" i="1" s="1"/>
  <c r="Q96" i="1"/>
  <c r="R96" i="1"/>
  <c r="S129" i="1"/>
  <c r="T129" i="1" s="1"/>
  <c r="Q123" i="1"/>
  <c r="Q134" i="1"/>
  <c r="S134" i="1" s="1"/>
  <c r="T134" i="1" s="1"/>
  <c r="Q135" i="1"/>
  <c r="Q95" i="1"/>
  <c r="S50" i="1"/>
  <c r="T50" i="1" s="1"/>
  <c r="Q56" i="1"/>
  <c r="P57" i="1"/>
  <c r="N57" i="1"/>
  <c r="O57" i="1"/>
  <c r="R56" i="1"/>
  <c r="N63" i="1"/>
  <c r="P51" i="1"/>
  <c r="O51" i="1"/>
  <c r="N51" i="1"/>
  <c r="Q62" i="1"/>
  <c r="S62" i="1" s="1"/>
  <c r="T62" i="1" s="1"/>
  <c r="O63" i="1"/>
  <c r="Q61" i="1"/>
  <c r="P69" i="1"/>
  <c r="N69" i="1"/>
  <c r="O69" i="1"/>
  <c r="K145" i="1"/>
  <c r="K149" i="1"/>
  <c r="K109" i="1"/>
  <c r="K113" i="1"/>
  <c r="K146" i="1"/>
  <c r="K144" i="1"/>
  <c r="K110" i="1"/>
  <c r="K108" i="1"/>
  <c r="K147" i="1"/>
  <c r="K111" i="1"/>
  <c r="K148" i="1"/>
  <c r="K112" i="1"/>
  <c r="N66" i="1"/>
  <c r="O66" i="1"/>
  <c r="P66" i="1"/>
  <c r="P67" i="1"/>
  <c r="N67" i="1"/>
  <c r="O67" i="1"/>
  <c r="O68" i="1"/>
  <c r="R68" i="1" s="1"/>
  <c r="P68" i="1"/>
  <c r="N68" i="1"/>
  <c r="Q26" i="1"/>
  <c r="R14" i="1"/>
  <c r="S19" i="1"/>
  <c r="T19" i="1" s="1"/>
  <c r="Q14" i="1"/>
  <c r="S20" i="1"/>
  <c r="T20" i="1" s="1"/>
  <c r="P27" i="1"/>
  <c r="O15" i="1"/>
  <c r="N15" i="1"/>
  <c r="P15" i="1"/>
  <c r="O27" i="1"/>
  <c r="R27" i="1" s="1"/>
  <c r="P21" i="1"/>
  <c r="N21" i="1"/>
  <c r="O21" i="1"/>
  <c r="R24" i="1"/>
  <c r="P30" i="1"/>
  <c r="N30" i="1"/>
  <c r="O30" i="1"/>
  <c r="N31" i="1"/>
  <c r="O31" i="1"/>
  <c r="P31" i="1"/>
  <c r="O32" i="1"/>
  <c r="P32" i="1"/>
  <c r="N32" i="1"/>
  <c r="P33" i="1"/>
  <c r="N33" i="1"/>
  <c r="O33" i="1"/>
  <c r="Q24" i="1"/>
  <c r="R25" i="1"/>
  <c r="R26" i="1"/>
  <c r="S26" i="1" s="1"/>
  <c r="T26" i="1" s="1"/>
  <c r="Q25" i="1"/>
  <c r="K75" i="1"/>
  <c r="K39" i="1"/>
  <c r="K76" i="1"/>
  <c r="K40" i="1"/>
  <c r="K74" i="1"/>
  <c r="K38" i="1"/>
  <c r="K77" i="1"/>
  <c r="K41" i="1"/>
  <c r="K72" i="1"/>
  <c r="K36" i="1"/>
  <c r="K73" i="1"/>
  <c r="K37" i="1"/>
  <c r="L82" i="1"/>
  <c r="L70" i="1"/>
  <c r="N70" i="1" s="1"/>
  <c r="L58" i="1"/>
  <c r="L52" i="1"/>
  <c r="L64" i="1"/>
  <c r="L40" i="1"/>
  <c r="L34" i="1"/>
  <c r="N34" i="1" s="1"/>
  <c r="L76" i="1"/>
  <c r="L46" i="1"/>
  <c r="L28" i="1"/>
  <c r="L16" i="1"/>
  <c r="L22" i="1"/>
  <c r="F42" i="1"/>
  <c r="G42" i="1"/>
  <c r="F43" i="1"/>
  <c r="G43" i="1"/>
  <c r="F44" i="1"/>
  <c r="G44" i="1"/>
  <c r="G110" i="1"/>
  <c r="F46" i="1"/>
  <c r="F40" i="1"/>
  <c r="F34" i="1"/>
  <c r="F28" i="1"/>
  <c r="F22" i="1"/>
  <c r="F16" i="1"/>
  <c r="G46" i="1"/>
  <c r="G40" i="1"/>
  <c r="G34" i="1"/>
  <c r="G28" i="1"/>
  <c r="G22" i="1"/>
  <c r="G16" i="1"/>
  <c r="F45" i="1"/>
  <c r="G45" i="1"/>
  <c r="G112" i="1"/>
  <c r="F111" i="1"/>
  <c r="B113" i="1"/>
  <c r="H15" i="1"/>
  <c r="H104" i="1"/>
  <c r="H27" i="1"/>
  <c r="F113" i="1"/>
  <c r="H106" i="1"/>
  <c r="H58" i="1"/>
  <c r="C16" i="1"/>
  <c r="B114" i="1"/>
  <c r="C46" i="1"/>
  <c r="H21" i="1"/>
  <c r="H33" i="1"/>
  <c r="C28" i="1"/>
  <c r="F110" i="1"/>
  <c r="H52" i="1"/>
  <c r="C22" i="1"/>
  <c r="H32" i="1"/>
  <c r="C34" i="1"/>
  <c r="B115" i="1"/>
  <c r="H107" i="1"/>
  <c r="G113" i="1"/>
  <c r="H105" i="1"/>
  <c r="H70" i="1"/>
  <c r="G111" i="1"/>
  <c r="B112" i="1"/>
  <c r="B111" i="1"/>
  <c r="C40" i="1"/>
  <c r="B110" i="1"/>
  <c r="F112" i="1"/>
  <c r="H101" i="1"/>
  <c r="H95" i="1"/>
  <c r="B76" i="1"/>
  <c r="B38" i="1"/>
  <c r="G73" i="1"/>
  <c r="B74" i="1"/>
  <c r="B40" i="1"/>
  <c r="B41" i="1"/>
  <c r="B36" i="1"/>
  <c r="B78" i="1"/>
  <c r="B73" i="1"/>
  <c r="F73" i="1"/>
  <c r="B77" i="1"/>
  <c r="B75" i="1"/>
  <c r="B37" i="1"/>
  <c r="B39" i="1"/>
  <c r="G74" i="1"/>
  <c r="F74" i="1"/>
  <c r="G75" i="1"/>
  <c r="F75" i="1"/>
  <c r="G76" i="1"/>
  <c r="F108" i="1"/>
  <c r="F96" i="1"/>
  <c r="C114" i="1"/>
  <c r="C90" i="1"/>
  <c r="G77" i="1"/>
  <c r="G65" i="1"/>
  <c r="G53" i="1"/>
  <c r="C71" i="1"/>
  <c r="G102" i="1"/>
  <c r="F90" i="1"/>
  <c r="C120" i="1"/>
  <c r="C108" i="1"/>
  <c r="G71" i="1"/>
  <c r="F59" i="1"/>
  <c r="C77" i="1"/>
  <c r="C65" i="1"/>
  <c r="G108" i="1"/>
  <c r="G90" i="1"/>
  <c r="C102" i="1"/>
  <c r="F77" i="1"/>
  <c r="G59" i="1"/>
  <c r="C59" i="1"/>
  <c r="F102" i="1"/>
  <c r="F71" i="1"/>
  <c r="C53" i="1"/>
  <c r="F114" i="1"/>
  <c r="G96" i="1"/>
  <c r="F65" i="1"/>
  <c r="F53" i="1"/>
  <c r="G114" i="1"/>
  <c r="C96" i="1"/>
  <c r="C83" i="1"/>
  <c r="E7" i="1"/>
  <c r="H68" i="1"/>
  <c r="H30" i="1"/>
  <c r="H67" i="1"/>
  <c r="F76" i="1"/>
  <c r="H64" i="1"/>
  <c r="H89" i="1"/>
  <c r="G7" i="1"/>
  <c r="F7" i="1"/>
  <c r="S86" i="1" l="1"/>
  <c r="T86" i="1" s="1"/>
  <c r="Q67" i="1"/>
  <c r="S95" i="1"/>
  <c r="T95" i="1" s="1"/>
  <c r="S87" i="1"/>
  <c r="T87" i="1" s="1"/>
  <c r="S88" i="1"/>
  <c r="T88" i="1" s="1"/>
  <c r="Q102" i="1"/>
  <c r="S102" i="1" s="1"/>
  <c r="T102" i="1" s="1"/>
  <c r="Q141" i="1"/>
  <c r="Q143" i="1"/>
  <c r="S98" i="1"/>
  <c r="T98" i="1" s="1"/>
  <c r="Q57" i="1"/>
  <c r="S121" i="1"/>
  <c r="T121" i="1" s="1"/>
  <c r="S135" i="1"/>
  <c r="T135" i="1" s="1"/>
  <c r="S56" i="1"/>
  <c r="T56" i="1" s="1"/>
  <c r="S96" i="1"/>
  <c r="T96" i="1" s="1"/>
  <c r="R138" i="1"/>
  <c r="S132" i="1"/>
  <c r="T132" i="1" s="1"/>
  <c r="S122" i="1"/>
  <c r="T122" i="1" s="1"/>
  <c r="S61" i="1"/>
  <c r="T61" i="1" s="1"/>
  <c r="S123" i="1"/>
  <c r="T123" i="1" s="1"/>
  <c r="Q105" i="1"/>
  <c r="Q138" i="1"/>
  <c r="Q104" i="1"/>
  <c r="R104" i="1"/>
  <c r="Q66" i="1"/>
  <c r="P148" i="1"/>
  <c r="N148" i="1"/>
  <c r="O148" i="1"/>
  <c r="O110" i="1"/>
  <c r="N110" i="1"/>
  <c r="P110" i="1"/>
  <c r="N109" i="1"/>
  <c r="P109" i="1"/>
  <c r="O109" i="1"/>
  <c r="S136" i="1"/>
  <c r="T136" i="1" s="1"/>
  <c r="S124" i="1"/>
  <c r="T124" i="1" s="1"/>
  <c r="Q142" i="1"/>
  <c r="S142" i="1" s="1"/>
  <c r="T142" i="1" s="1"/>
  <c r="Q107" i="1"/>
  <c r="S107" i="1" s="1"/>
  <c r="T107" i="1" s="1"/>
  <c r="R141" i="1"/>
  <c r="S141" i="1" s="1"/>
  <c r="T141" i="1" s="1"/>
  <c r="O112" i="1"/>
  <c r="N112" i="1"/>
  <c r="P112" i="1"/>
  <c r="O108" i="1"/>
  <c r="N108" i="1"/>
  <c r="P108" i="1"/>
  <c r="P113" i="1"/>
  <c r="N113" i="1"/>
  <c r="O113" i="1"/>
  <c r="P111" i="1"/>
  <c r="N111" i="1"/>
  <c r="O111" i="1"/>
  <c r="N144" i="1"/>
  <c r="P144" i="1"/>
  <c r="O144" i="1"/>
  <c r="O149" i="1"/>
  <c r="N149" i="1"/>
  <c r="P149" i="1"/>
  <c r="R139" i="1"/>
  <c r="O147" i="1"/>
  <c r="N147" i="1"/>
  <c r="P147" i="1"/>
  <c r="P146" i="1"/>
  <c r="N146" i="1"/>
  <c r="O146" i="1"/>
  <c r="O145" i="1"/>
  <c r="P145" i="1"/>
  <c r="N145" i="1"/>
  <c r="R145" i="1" s="1"/>
  <c r="R105" i="1"/>
  <c r="R143" i="1"/>
  <c r="S143" i="1" s="1"/>
  <c r="T143" i="1" s="1"/>
  <c r="S100" i="1"/>
  <c r="T100" i="1" s="1"/>
  <c r="S137" i="1"/>
  <c r="T137" i="1" s="1"/>
  <c r="R103" i="1"/>
  <c r="S103" i="1" s="1"/>
  <c r="T103" i="1" s="1"/>
  <c r="R106" i="1"/>
  <c r="S106" i="1" s="1"/>
  <c r="T106" i="1" s="1"/>
  <c r="Q139" i="1"/>
  <c r="S139" i="1" s="1"/>
  <c r="T139" i="1" s="1"/>
  <c r="Q140" i="1"/>
  <c r="R140" i="1"/>
  <c r="Q69" i="1"/>
  <c r="R51" i="1"/>
  <c r="R57" i="1"/>
  <c r="S57" i="1" s="1"/>
  <c r="T57" i="1" s="1"/>
  <c r="O52" i="1"/>
  <c r="P52" i="1"/>
  <c r="N52" i="1"/>
  <c r="O58" i="1"/>
  <c r="P58" i="1"/>
  <c r="N58" i="1"/>
  <c r="Q68" i="1"/>
  <c r="S68" i="1" s="1"/>
  <c r="T68" i="1" s="1"/>
  <c r="P70" i="1"/>
  <c r="R63" i="1"/>
  <c r="Q51" i="1"/>
  <c r="O70" i="1"/>
  <c r="R70" i="1" s="1"/>
  <c r="O64" i="1"/>
  <c r="N64" i="1"/>
  <c r="P64" i="1"/>
  <c r="Q63" i="1"/>
  <c r="K153" i="1"/>
  <c r="K117" i="1"/>
  <c r="K154" i="1"/>
  <c r="K118" i="1"/>
  <c r="K151" i="1"/>
  <c r="K155" i="1"/>
  <c r="K115" i="1"/>
  <c r="K119" i="1"/>
  <c r="K152" i="1"/>
  <c r="K150" i="1"/>
  <c r="K116" i="1"/>
  <c r="K114" i="1"/>
  <c r="N72" i="1"/>
  <c r="O72" i="1"/>
  <c r="P72" i="1"/>
  <c r="O74" i="1"/>
  <c r="P74" i="1"/>
  <c r="N74" i="1"/>
  <c r="O75" i="1"/>
  <c r="P75" i="1"/>
  <c r="N75" i="1"/>
  <c r="R67" i="1"/>
  <c r="R66" i="1"/>
  <c r="R69" i="1"/>
  <c r="P73" i="1"/>
  <c r="N73" i="1"/>
  <c r="O73" i="1"/>
  <c r="N76" i="1"/>
  <c r="O76" i="1"/>
  <c r="P76" i="1"/>
  <c r="R30" i="1"/>
  <c r="S24" i="1"/>
  <c r="T24" i="1" s="1"/>
  <c r="S25" i="1"/>
  <c r="T25" i="1" s="1"/>
  <c r="S14" i="1"/>
  <c r="T14" i="1" s="1"/>
  <c r="R33" i="1"/>
  <c r="Q32" i="1"/>
  <c r="P34" i="1"/>
  <c r="Q21" i="1"/>
  <c r="Q31" i="1"/>
  <c r="O34" i="1"/>
  <c r="R34" i="1" s="1"/>
  <c r="Q27" i="1"/>
  <c r="S27" i="1" s="1"/>
  <c r="T27" i="1" s="1"/>
  <c r="P28" i="1"/>
  <c r="O28" i="1"/>
  <c r="N28" i="1"/>
  <c r="R15" i="1"/>
  <c r="P22" i="1"/>
  <c r="O22" i="1"/>
  <c r="N22" i="1"/>
  <c r="O16" i="1"/>
  <c r="P16" i="1"/>
  <c r="N16" i="1"/>
  <c r="R21" i="1"/>
  <c r="Q15" i="1"/>
  <c r="R32" i="1"/>
  <c r="P37" i="1"/>
  <c r="N37" i="1"/>
  <c r="O37" i="1"/>
  <c r="O40" i="1"/>
  <c r="N40" i="1"/>
  <c r="P40" i="1"/>
  <c r="O36" i="1"/>
  <c r="N36" i="1"/>
  <c r="P36" i="1"/>
  <c r="N38" i="1"/>
  <c r="O38" i="1"/>
  <c r="P38" i="1"/>
  <c r="N39" i="1"/>
  <c r="P39" i="1"/>
  <c r="O39" i="1"/>
  <c r="Q33" i="1"/>
  <c r="Q30" i="1"/>
  <c r="S30" i="1" s="1"/>
  <c r="T30" i="1" s="1"/>
  <c r="R31" i="1"/>
  <c r="K79" i="1"/>
  <c r="K83" i="1"/>
  <c r="K45" i="1"/>
  <c r="K80" i="1"/>
  <c r="K78" i="1"/>
  <c r="K46" i="1"/>
  <c r="K43" i="1"/>
  <c r="K81" i="1"/>
  <c r="K44" i="1"/>
  <c r="K82" i="1"/>
  <c r="K47" i="1"/>
  <c r="K42" i="1"/>
  <c r="L47" i="1"/>
  <c r="L41" i="1"/>
  <c r="O41" i="1" s="1"/>
  <c r="L35" i="1"/>
  <c r="L29" i="1"/>
  <c r="L23" i="1"/>
  <c r="L83" i="1"/>
  <c r="L71" i="1"/>
  <c r="L59" i="1"/>
  <c r="L53" i="1"/>
  <c r="L65" i="1"/>
  <c r="L17" i="1"/>
  <c r="L77" i="1"/>
  <c r="P77" i="1" s="1"/>
  <c r="H112" i="1"/>
  <c r="H110" i="1"/>
  <c r="F47" i="1"/>
  <c r="F41" i="1"/>
  <c r="F35" i="1"/>
  <c r="F29" i="1"/>
  <c r="F23" i="1"/>
  <c r="F17" i="1"/>
  <c r="G47" i="1"/>
  <c r="G41" i="1"/>
  <c r="G35" i="1"/>
  <c r="G29" i="1"/>
  <c r="G23" i="1"/>
  <c r="G17" i="1"/>
  <c r="G119" i="1"/>
  <c r="H111" i="1"/>
  <c r="H71" i="1"/>
  <c r="H34" i="1"/>
  <c r="H22" i="1"/>
  <c r="H102" i="1"/>
  <c r="H113" i="1"/>
  <c r="B117" i="1"/>
  <c r="G120" i="1"/>
  <c r="H16" i="1"/>
  <c r="C29" i="1"/>
  <c r="F119" i="1"/>
  <c r="G118" i="1"/>
  <c r="F117" i="1"/>
  <c r="C35" i="1"/>
  <c r="B119" i="1"/>
  <c r="F116" i="1"/>
  <c r="H65" i="1"/>
  <c r="C17" i="1"/>
  <c r="F118" i="1"/>
  <c r="C41" i="1"/>
  <c r="G116" i="1"/>
  <c r="C23" i="1"/>
  <c r="G117" i="1"/>
  <c r="C47" i="1"/>
  <c r="B121" i="1"/>
  <c r="B120" i="1"/>
  <c r="B116" i="1"/>
  <c r="B118" i="1"/>
  <c r="F120" i="1"/>
  <c r="H53" i="1"/>
  <c r="H28" i="1"/>
  <c r="F83" i="1"/>
  <c r="H40" i="1"/>
  <c r="H96" i="1"/>
  <c r="E8" i="1"/>
  <c r="G83" i="1"/>
  <c r="H39" i="1"/>
  <c r="H38" i="1"/>
  <c r="H114" i="1"/>
  <c r="H36" i="1"/>
  <c r="F115" i="1"/>
  <c r="F103" i="1"/>
  <c r="F91" i="1"/>
  <c r="C109" i="1"/>
  <c r="G84" i="1"/>
  <c r="G72" i="1"/>
  <c r="G60" i="1"/>
  <c r="C66" i="1"/>
  <c r="G115" i="1"/>
  <c r="G97" i="1"/>
  <c r="C97" i="1"/>
  <c r="F84" i="1"/>
  <c r="G66" i="1"/>
  <c r="F54" i="1"/>
  <c r="C54" i="1"/>
  <c r="F121" i="1"/>
  <c r="G103" i="1"/>
  <c r="C121" i="1"/>
  <c r="F72" i="1"/>
  <c r="G54" i="1"/>
  <c r="C78" i="1"/>
  <c r="F109" i="1"/>
  <c r="G91" i="1"/>
  <c r="F78" i="1"/>
  <c r="F60" i="1"/>
  <c r="C84" i="1"/>
  <c r="C72" i="1"/>
  <c r="C60" i="1"/>
  <c r="G109" i="1"/>
  <c r="G78" i="1"/>
  <c r="G121" i="1"/>
  <c r="F97" i="1"/>
  <c r="C115" i="1"/>
  <c r="C103" i="1"/>
  <c r="C91" i="1"/>
  <c r="F66" i="1"/>
  <c r="H76" i="1"/>
  <c r="H59" i="1"/>
  <c r="H90" i="1"/>
  <c r="H108" i="1"/>
  <c r="H37" i="1"/>
  <c r="H73" i="1"/>
  <c r="H77" i="1"/>
  <c r="H75" i="1"/>
  <c r="H74" i="1"/>
  <c r="F79" i="1"/>
  <c r="B82" i="1"/>
  <c r="B79" i="1"/>
  <c r="B84" i="1"/>
  <c r="B80" i="1"/>
  <c r="B43" i="1"/>
  <c r="B47" i="1"/>
  <c r="G79" i="1"/>
  <c r="B83" i="1"/>
  <c r="B44" i="1"/>
  <c r="B45" i="1"/>
  <c r="B42" i="1"/>
  <c r="B81" i="1"/>
  <c r="B46" i="1"/>
  <c r="H42" i="1"/>
  <c r="G80" i="1"/>
  <c r="F80" i="1"/>
  <c r="F81" i="1"/>
  <c r="G81" i="1"/>
  <c r="F82" i="1"/>
  <c r="G82" i="1"/>
  <c r="F8" i="1"/>
  <c r="G8" i="1"/>
  <c r="S67" i="1" l="1"/>
  <c r="T67" i="1" s="1"/>
  <c r="S105" i="1"/>
  <c r="T105" i="1" s="1"/>
  <c r="S104" i="1"/>
  <c r="T104" i="1" s="1"/>
  <c r="Q146" i="1"/>
  <c r="S138" i="1"/>
  <c r="T138" i="1" s="1"/>
  <c r="R111" i="1"/>
  <c r="R113" i="1"/>
  <c r="O77" i="1"/>
  <c r="Q77" i="1" s="1"/>
  <c r="S69" i="1"/>
  <c r="T69" i="1" s="1"/>
  <c r="Q145" i="1"/>
  <c r="S145" i="1" s="1"/>
  <c r="T145" i="1" s="1"/>
  <c r="R72" i="1"/>
  <c r="S140" i="1"/>
  <c r="T140" i="1" s="1"/>
  <c r="R146" i="1"/>
  <c r="Q109" i="1"/>
  <c r="R110" i="1"/>
  <c r="N150" i="1"/>
  <c r="P150" i="1"/>
  <c r="O150" i="1"/>
  <c r="O155" i="1"/>
  <c r="N155" i="1"/>
  <c r="P155" i="1"/>
  <c r="N117" i="1"/>
  <c r="P117" i="1"/>
  <c r="O117" i="1"/>
  <c r="Q149" i="1"/>
  <c r="Q111" i="1"/>
  <c r="Q110" i="1"/>
  <c r="S110" i="1" s="1"/>
  <c r="T110" i="1" s="1"/>
  <c r="N152" i="1"/>
  <c r="P152" i="1"/>
  <c r="O152" i="1"/>
  <c r="O151" i="1"/>
  <c r="N151" i="1"/>
  <c r="P151" i="1"/>
  <c r="O153" i="1"/>
  <c r="N153" i="1"/>
  <c r="P153" i="1"/>
  <c r="R64" i="1"/>
  <c r="Q70" i="1"/>
  <c r="S70" i="1" s="1"/>
  <c r="T70" i="1" s="1"/>
  <c r="R147" i="1"/>
  <c r="R149" i="1"/>
  <c r="S149" i="1" s="1"/>
  <c r="T149" i="1" s="1"/>
  <c r="Q112" i="1"/>
  <c r="R112" i="1"/>
  <c r="O114" i="1"/>
  <c r="N114" i="1"/>
  <c r="P114" i="1"/>
  <c r="P119" i="1"/>
  <c r="N119" i="1"/>
  <c r="O119" i="1"/>
  <c r="O118" i="1"/>
  <c r="P118" i="1"/>
  <c r="N118" i="1"/>
  <c r="Q108" i="1"/>
  <c r="R108" i="1"/>
  <c r="S66" i="1"/>
  <c r="T66" i="1" s="1"/>
  <c r="O116" i="1"/>
  <c r="N116" i="1"/>
  <c r="P116" i="1"/>
  <c r="N115" i="1"/>
  <c r="P115" i="1"/>
  <c r="O115" i="1"/>
  <c r="P154" i="1"/>
  <c r="N154" i="1"/>
  <c r="O154" i="1"/>
  <c r="Q52" i="1"/>
  <c r="Q147" i="1"/>
  <c r="Q144" i="1"/>
  <c r="R144" i="1"/>
  <c r="Q113" i="1"/>
  <c r="S113" i="1" s="1"/>
  <c r="T113" i="1" s="1"/>
  <c r="R109" i="1"/>
  <c r="Q148" i="1"/>
  <c r="R148" i="1"/>
  <c r="R75" i="1"/>
  <c r="Q64" i="1"/>
  <c r="S51" i="1"/>
  <c r="T51" i="1" s="1"/>
  <c r="R52" i="1"/>
  <c r="S52" i="1" s="1"/>
  <c r="T52" i="1" s="1"/>
  <c r="O71" i="1"/>
  <c r="P71" i="1"/>
  <c r="N71" i="1"/>
  <c r="R58" i="1"/>
  <c r="O65" i="1"/>
  <c r="N65" i="1"/>
  <c r="P65" i="1"/>
  <c r="R76" i="1"/>
  <c r="N77" i="1"/>
  <c r="Q75" i="1"/>
  <c r="R74" i="1"/>
  <c r="S63" i="1"/>
  <c r="T63" i="1" s="1"/>
  <c r="O53" i="1"/>
  <c r="N53" i="1"/>
  <c r="P53" i="1"/>
  <c r="N59" i="1"/>
  <c r="O59" i="1"/>
  <c r="P59" i="1"/>
  <c r="Q58" i="1"/>
  <c r="S58" i="1" s="1"/>
  <c r="T58" i="1" s="1"/>
  <c r="Q76" i="1"/>
  <c r="S76" i="1" s="1"/>
  <c r="T76" i="1" s="1"/>
  <c r="Q73" i="1"/>
  <c r="Q74" i="1"/>
  <c r="S74" i="1" s="1"/>
  <c r="T74" i="1" s="1"/>
  <c r="N81" i="1"/>
  <c r="P81" i="1"/>
  <c r="O81" i="1"/>
  <c r="O80" i="1"/>
  <c r="P80" i="1"/>
  <c r="N80" i="1"/>
  <c r="N82" i="1"/>
  <c r="O82" i="1"/>
  <c r="P82" i="1"/>
  <c r="O83" i="1"/>
  <c r="P83" i="1"/>
  <c r="N83" i="1"/>
  <c r="O78" i="1"/>
  <c r="P78" i="1"/>
  <c r="N78" i="1"/>
  <c r="N79" i="1"/>
  <c r="O79" i="1"/>
  <c r="P79" i="1"/>
  <c r="R73" i="1"/>
  <c r="S73" i="1" s="1"/>
  <c r="T73" i="1" s="1"/>
  <c r="Q72" i="1"/>
  <c r="S72" i="1" s="1"/>
  <c r="T72" i="1" s="1"/>
  <c r="Q38" i="1"/>
  <c r="S21" i="1"/>
  <c r="T21" i="1" s="1"/>
  <c r="S33" i="1"/>
  <c r="T33" i="1" s="1"/>
  <c r="N41" i="1"/>
  <c r="R41" i="1" s="1"/>
  <c r="R40" i="1"/>
  <c r="S32" i="1"/>
  <c r="T32" i="1" s="1"/>
  <c r="R37" i="1"/>
  <c r="Q16" i="1"/>
  <c r="R22" i="1"/>
  <c r="S31" i="1"/>
  <c r="T31" i="1" s="1"/>
  <c r="Q34" i="1"/>
  <c r="S34" i="1" s="1"/>
  <c r="T34" i="1" s="1"/>
  <c r="Q22" i="1"/>
  <c r="P41" i="1"/>
  <c r="Q41" i="1" s="1"/>
  <c r="P23" i="1"/>
  <c r="O23" i="1"/>
  <c r="N23" i="1"/>
  <c r="P29" i="1"/>
  <c r="N29" i="1"/>
  <c r="O29" i="1"/>
  <c r="R28" i="1"/>
  <c r="N17" i="1"/>
  <c r="P17" i="1"/>
  <c r="O17" i="1"/>
  <c r="N35" i="1"/>
  <c r="O35" i="1"/>
  <c r="P35" i="1"/>
  <c r="R16" i="1"/>
  <c r="S15" i="1"/>
  <c r="T15" i="1" s="1"/>
  <c r="Q28" i="1"/>
  <c r="R39" i="1"/>
  <c r="R38" i="1"/>
  <c r="N47" i="1"/>
  <c r="O47" i="1"/>
  <c r="P47" i="1"/>
  <c r="N43" i="1"/>
  <c r="O43" i="1"/>
  <c r="P43" i="1"/>
  <c r="P45" i="1"/>
  <c r="N45" i="1"/>
  <c r="O45" i="1"/>
  <c r="P46" i="1"/>
  <c r="N46" i="1"/>
  <c r="O46" i="1"/>
  <c r="R36" i="1"/>
  <c r="O44" i="1"/>
  <c r="N44" i="1"/>
  <c r="P44" i="1"/>
  <c r="Q39" i="1"/>
  <c r="Q40" i="1"/>
  <c r="S40" i="1" s="1"/>
  <c r="T40" i="1" s="1"/>
  <c r="Q37" i="1"/>
  <c r="N42" i="1"/>
  <c r="O42" i="1"/>
  <c r="P42" i="1"/>
  <c r="Q36" i="1"/>
  <c r="H119" i="1"/>
  <c r="H17" i="1"/>
  <c r="H41" i="1"/>
  <c r="H35" i="1"/>
  <c r="H23" i="1"/>
  <c r="H29" i="1"/>
  <c r="H72" i="1"/>
  <c r="H120" i="1"/>
  <c r="H47" i="1"/>
  <c r="H118" i="1"/>
  <c r="H116" i="1"/>
  <c r="H83" i="1"/>
  <c r="H97" i="1"/>
  <c r="H60" i="1"/>
  <c r="H117" i="1"/>
  <c r="H54" i="1"/>
  <c r="H80" i="1"/>
  <c r="H84" i="1"/>
  <c r="H43" i="1"/>
  <c r="H66" i="1"/>
  <c r="H78" i="1"/>
  <c r="H109" i="1"/>
  <c r="H44" i="1"/>
  <c r="H121" i="1"/>
  <c r="H103" i="1"/>
  <c r="H115" i="1"/>
  <c r="H46" i="1"/>
  <c r="H45" i="1"/>
  <c r="H82" i="1"/>
  <c r="H81" i="1"/>
  <c r="H79" i="1"/>
  <c r="H91" i="1"/>
  <c r="S75" i="1" l="1"/>
  <c r="T75" i="1" s="1"/>
  <c r="R77" i="1"/>
  <c r="S77" i="1" s="1"/>
  <c r="T77" i="1" s="1"/>
  <c r="Q119" i="1"/>
  <c r="S146" i="1"/>
  <c r="T146" i="1" s="1"/>
  <c r="R115" i="1"/>
  <c r="R71" i="1"/>
  <c r="Q154" i="1"/>
  <c r="R118" i="1"/>
  <c r="Q114" i="1"/>
  <c r="S111" i="1"/>
  <c r="T111" i="1" s="1"/>
  <c r="R117" i="1"/>
  <c r="R150" i="1"/>
  <c r="R154" i="1"/>
  <c r="Q115" i="1"/>
  <c r="S115" i="1" s="1"/>
  <c r="T115" i="1" s="1"/>
  <c r="R119" i="1"/>
  <c r="S119" i="1" s="1"/>
  <c r="T119" i="1" s="1"/>
  <c r="Q150" i="1"/>
  <c r="S150" i="1" s="1"/>
  <c r="T150" i="1" s="1"/>
  <c r="S109" i="1"/>
  <c r="T109" i="1" s="1"/>
  <c r="S147" i="1"/>
  <c r="T147" i="1" s="1"/>
  <c r="S154" i="1"/>
  <c r="T154" i="1" s="1"/>
  <c r="S108" i="1"/>
  <c r="T108" i="1" s="1"/>
  <c r="Q118" i="1"/>
  <c r="S112" i="1"/>
  <c r="T112" i="1" s="1"/>
  <c r="R153" i="1"/>
  <c r="R151" i="1"/>
  <c r="Q117" i="1"/>
  <c r="R155" i="1"/>
  <c r="Q152" i="1"/>
  <c r="R152" i="1"/>
  <c r="Q116" i="1"/>
  <c r="R116" i="1"/>
  <c r="Q151" i="1"/>
  <c r="Q155" i="1"/>
  <c r="Q79" i="1"/>
  <c r="Q78" i="1"/>
  <c r="R59" i="1"/>
  <c r="R53" i="1"/>
  <c r="R65" i="1"/>
  <c r="Q71" i="1"/>
  <c r="S64" i="1"/>
  <c r="T64" i="1" s="1"/>
  <c r="S148" i="1"/>
  <c r="T148" i="1" s="1"/>
  <c r="S144" i="1"/>
  <c r="T144" i="1" s="1"/>
  <c r="R114" i="1"/>
  <c r="S114" i="1" s="1"/>
  <c r="T114" i="1" s="1"/>
  <c r="Q153" i="1"/>
  <c r="Q53" i="1"/>
  <c r="S53" i="1" s="1"/>
  <c r="T53" i="1" s="1"/>
  <c r="Q59" i="1"/>
  <c r="Q65" i="1"/>
  <c r="R83" i="1"/>
  <c r="Q83" i="1"/>
  <c r="R81" i="1"/>
  <c r="R79" i="1"/>
  <c r="Q82" i="1"/>
  <c r="Q80" i="1"/>
  <c r="Q81" i="1"/>
  <c r="S81" i="1" s="1"/>
  <c r="T81" i="1" s="1"/>
  <c r="R78" i="1"/>
  <c r="R82" i="1"/>
  <c r="S82" i="1" s="1"/>
  <c r="T82" i="1" s="1"/>
  <c r="R80" i="1"/>
  <c r="S37" i="1"/>
  <c r="T37" i="1" s="1"/>
  <c r="S38" i="1"/>
  <c r="T38" i="1" s="1"/>
  <c r="S16" i="1"/>
  <c r="T16" i="1" s="1"/>
  <c r="Q29" i="1"/>
  <c r="S22" i="1"/>
  <c r="T22" i="1" s="1"/>
  <c r="S28" i="1"/>
  <c r="T28" i="1" s="1"/>
  <c r="R35" i="1"/>
  <c r="Q23" i="1"/>
  <c r="S39" i="1"/>
  <c r="T39" i="1" s="1"/>
  <c r="R29" i="1"/>
  <c r="Q42" i="1"/>
  <c r="Q47" i="1"/>
  <c r="Q35" i="1"/>
  <c r="Q17" i="1"/>
  <c r="R23" i="1"/>
  <c r="Q44" i="1"/>
  <c r="R17" i="1"/>
  <c r="S36" i="1"/>
  <c r="T36" i="1" s="1"/>
  <c r="R46" i="1"/>
  <c r="Q45" i="1"/>
  <c r="R42" i="1"/>
  <c r="Q43" i="1"/>
  <c r="R47" i="1"/>
  <c r="R44" i="1"/>
  <c r="Q46" i="1"/>
  <c r="S41" i="1"/>
  <c r="T41" i="1" s="1"/>
  <c r="R45" i="1"/>
  <c r="R43" i="1"/>
  <c r="H48" i="1"/>
  <c r="H122" i="1"/>
  <c r="H85" i="1"/>
  <c r="S71" i="1" l="1"/>
  <c r="T71" i="1" s="1"/>
  <c r="S151" i="1"/>
  <c r="T151" i="1" s="1"/>
  <c r="S117" i="1"/>
  <c r="T117" i="1" s="1"/>
  <c r="S153" i="1"/>
  <c r="T153" i="1" s="1"/>
  <c r="S155" i="1"/>
  <c r="T155" i="1" s="1"/>
  <c r="S79" i="1"/>
  <c r="T79" i="1" s="1"/>
  <c r="S118" i="1"/>
  <c r="T118" i="1" s="1"/>
  <c r="S78" i="1"/>
  <c r="T78" i="1" s="1"/>
  <c r="S65" i="1"/>
  <c r="T65" i="1" s="1"/>
  <c r="S152" i="1"/>
  <c r="T152" i="1" s="1"/>
  <c r="S59" i="1"/>
  <c r="T59" i="1" s="1"/>
  <c r="S116" i="1"/>
  <c r="T116" i="1" s="1"/>
  <c r="S83" i="1"/>
  <c r="T83" i="1" s="1"/>
  <c r="S80" i="1"/>
  <c r="T80" i="1" s="1"/>
  <c r="S29" i="1"/>
  <c r="T29" i="1" s="1"/>
  <c r="S23" i="1"/>
  <c r="T23" i="1" s="1"/>
  <c r="S35" i="1"/>
  <c r="T35" i="1" s="1"/>
  <c r="S42" i="1"/>
  <c r="T42" i="1" s="1"/>
  <c r="S45" i="1"/>
  <c r="T45" i="1" s="1"/>
  <c r="S47" i="1"/>
  <c r="T47" i="1" s="1"/>
  <c r="S46" i="1"/>
  <c r="T46" i="1" s="1"/>
  <c r="S43" i="1"/>
  <c r="T43" i="1" s="1"/>
  <c r="S44" i="1"/>
  <c r="T44" i="1" s="1"/>
  <c r="S17" i="1"/>
  <c r="T17" i="1" s="1"/>
  <c r="T156" i="1" l="1"/>
</calcChain>
</file>

<file path=xl/sharedStrings.xml><?xml version="1.0" encoding="utf-8"?>
<sst xmlns="http://schemas.openxmlformats.org/spreadsheetml/2006/main" count="33" uniqueCount="26">
  <si>
    <t>interval</t>
  </si>
  <si>
    <t>B-&gt;C</t>
  </si>
  <si>
    <t>B-&gt;D</t>
  </si>
  <si>
    <t>C-&gt;D</t>
  </si>
  <si>
    <t>timbre</t>
  </si>
  <si>
    <t>f1</t>
  </si>
  <si>
    <t>f2</t>
  </si>
  <si>
    <t>dissonance</t>
  </si>
  <si>
    <t>partial</t>
  </si>
  <si>
    <t>b3</t>
  </si>
  <si>
    <t>exp b1</t>
  </si>
  <si>
    <t>exp b2</t>
  </si>
  <si>
    <t>f3</t>
  </si>
  <si>
    <t>exp</t>
  </si>
  <si>
    <t>tension</t>
  </si>
  <si>
    <t>y</t>
  </si>
  <si>
    <t>x</t>
  </si>
  <si>
    <t>lowest</t>
  </si>
  <si>
    <t>middle</t>
  </si>
  <si>
    <t>highest</t>
  </si>
  <si>
    <t>Major</t>
  </si>
  <si>
    <t>instability from Cmaj</t>
  </si>
  <si>
    <t>Major chord</t>
  </si>
  <si>
    <t>sus4</t>
  </si>
  <si>
    <t>sus2</t>
  </si>
  <si>
    <t>Diminished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</si>
</sst>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'Major instability from CMaj'!$A$3:$A$74</c:f>
              <c:numCache>
                <c:formatCode>General</c:formatCode>
                <c:ptCount val="72"/>
                <c:pt idx="0">
                  <c:v>220</c:v>
                </c:pt>
                <c:pt idx="1">
                  <c:v>226.44649206156799</c:v>
                </c:pt>
                <c:pt idx="2">
                  <c:v>233.081880759044</c:v>
                </c:pt>
                <c:pt idx="3">
                  <c:v>239.911701186356</c:v>
                </c:pt>
                <c:pt idx="4">
                  <c:v>246.94165062806201</c:v>
                </c:pt>
                <c:pt idx="5">
                  <c:v>254.17759331190001</c:v>
                </c:pt>
                <c:pt idx="6">
                  <c:v>261.625565300598</c:v>
                </c:pt>
                <c:pt idx="7">
                  <c:v>269.291779527024</c:v>
                </c:pt>
                <c:pt idx="8">
                  <c:v>277.18263097687202</c:v>
                </c:pt>
                <c:pt idx="9">
                  <c:v>285.30470202322198</c:v>
                </c:pt>
                <c:pt idx="10">
                  <c:v>293.664767917407</c:v>
                </c:pt>
                <c:pt idx="11">
                  <c:v>302.26980244077902</c:v>
                </c:pt>
                <c:pt idx="12">
                  <c:v>311.12698372208001</c:v>
                </c:pt>
                <c:pt idx="13">
                  <c:v>320.24370022528097</c:v>
                </c:pt>
                <c:pt idx="14">
                  <c:v>329.62755691286901</c:v>
                </c:pt>
                <c:pt idx="15">
                  <c:v>339.28638158974599</c:v>
                </c:pt>
                <c:pt idx="16">
                  <c:v>349.22823143300297</c:v>
                </c:pt>
                <c:pt idx="17">
                  <c:v>359.461399713042</c:v>
                </c:pt>
                <c:pt idx="18">
                  <c:v>369.994422711634</c:v>
                </c:pt>
                <c:pt idx="19">
                  <c:v>380.836086842702</c:v>
                </c:pt>
                <c:pt idx="20">
                  <c:v>391.99543598174898</c:v>
                </c:pt>
                <c:pt idx="21">
                  <c:v>403.48177901005499</c:v>
                </c:pt>
                <c:pt idx="22">
                  <c:v>415.30469757994501</c:v>
                </c:pt>
                <c:pt idx="23">
                  <c:v>427.47405410758603</c:v>
                </c:pt>
                <c:pt idx="24">
                  <c:v>440</c:v>
                </c:pt>
                <c:pt idx="25">
                  <c:v>452.89298412313599</c:v>
                </c:pt>
                <c:pt idx="26">
                  <c:v>466.16376151808902</c:v>
                </c:pt>
                <c:pt idx="27">
                  <c:v>479.82340237271302</c:v>
                </c:pt>
                <c:pt idx="28">
                  <c:v>493.88330125612401</c:v>
                </c:pt>
                <c:pt idx="29">
                  <c:v>508.35518662380002</c:v>
                </c:pt>
                <c:pt idx="30">
                  <c:v>523.25113060119702</c:v>
                </c:pt>
                <c:pt idx="31">
                  <c:v>538.58355905404801</c:v>
                </c:pt>
                <c:pt idx="32">
                  <c:v>554.36526195374404</c:v>
                </c:pt>
                <c:pt idx="33">
                  <c:v>570.60940404644396</c:v>
                </c:pt>
                <c:pt idx="34">
                  <c:v>587.32953583481503</c:v>
                </c:pt>
                <c:pt idx="35">
                  <c:v>604.53960488155894</c:v>
                </c:pt>
                <c:pt idx="36">
                  <c:v>622.25396744416105</c:v>
                </c:pt>
                <c:pt idx="37">
                  <c:v>640.48740045056195</c:v>
                </c:pt>
                <c:pt idx="38">
                  <c:v>659.25511382573904</c:v>
                </c:pt>
                <c:pt idx="39">
                  <c:v>678.57276317949299</c:v>
                </c:pt>
                <c:pt idx="40">
                  <c:v>698.45646286600697</c:v>
                </c:pt>
                <c:pt idx="41">
                  <c:v>718.922799426084</c:v>
                </c:pt>
                <c:pt idx="42">
                  <c:v>739.988845423268</c:v>
                </c:pt>
                <c:pt idx="43">
                  <c:v>761.67217368540503</c:v>
                </c:pt>
                <c:pt idx="44">
                  <c:v>783.99087196349797</c:v>
                </c:pt>
                <c:pt idx="45">
                  <c:v>806.96355802010999</c:v>
                </c:pt>
                <c:pt idx="46">
                  <c:v>830.60939515989003</c:v>
                </c:pt>
                <c:pt idx="47">
                  <c:v>854.94810821517297</c:v>
                </c:pt>
                <c:pt idx="48">
                  <c:v>880</c:v>
                </c:pt>
                <c:pt idx="49">
                  <c:v>905.785968246273</c:v>
                </c:pt>
                <c:pt idx="50">
                  <c:v>932.32752303617895</c:v>
                </c:pt>
                <c:pt idx="51">
                  <c:v>959.64680474542604</c:v>
                </c:pt>
                <c:pt idx="52">
                  <c:v>987.76660251224803</c:v>
                </c:pt>
                <c:pt idx="53">
                  <c:v>1016.7103732476</c:v>
                </c:pt>
                <c:pt idx="54">
                  <c:v>1046.5022612023899</c:v>
                </c:pt>
                <c:pt idx="55">
                  <c:v>1077.1671181080901</c:v>
                </c:pt>
                <c:pt idx="56">
                  <c:v>1108.7305239074799</c:v>
                </c:pt>
                <c:pt idx="57">
                  <c:v>1141.21880809288</c:v>
                </c:pt>
                <c:pt idx="58">
                  <c:v>1174.6590716696301</c:v>
                </c:pt>
                <c:pt idx="59">
                  <c:v>1209.0792097631099</c:v>
                </c:pt>
                <c:pt idx="60">
                  <c:v>1244.5079348883201</c:v>
                </c:pt>
                <c:pt idx="61">
                  <c:v>1280.97480090112</c:v>
                </c:pt>
                <c:pt idx="62">
                  <c:v>1318.5102276514699</c:v>
                </c:pt>
                <c:pt idx="63">
                  <c:v>1357.1455263589801</c:v>
                </c:pt>
                <c:pt idx="64">
                  <c:v>1396.9129257320101</c:v>
                </c:pt>
                <c:pt idx="65">
                  <c:v>1437.84559885216</c:v>
                </c:pt>
                <c:pt idx="66">
                  <c:v>1479.9776908465301</c:v>
                </c:pt>
                <c:pt idx="67">
                  <c:v>1523.3443473708101</c:v>
                </c:pt>
                <c:pt idx="68">
                  <c:v>1567.98174392699</c:v>
                </c:pt>
                <c:pt idx="69">
                  <c:v>1613.92711604022</c:v>
                </c:pt>
                <c:pt idx="70">
                  <c:v>1661.2187903197801</c:v>
                </c:pt>
                <c:pt idx="71">
                  <c:v>1709.89621643034</c:v>
                </c:pt>
              </c:numCache>
            </c:numRef>
          </c:cat>
          <c:val>
            <c:numRef>
              <c:f>'Major instability from CMaj'!$B$3:$B$74</c:f>
              <c:numCache>
                <c:formatCode>General</c:formatCode>
                <c:ptCount val="72"/>
                <c:pt idx="0">
                  <c:v>0.37253907544509601</c:v>
                </c:pt>
                <c:pt idx="1">
                  <c:v>0.64122507572739096</c:v>
                </c:pt>
                <c:pt idx="2">
                  <c:v>0.83242423595375603</c:v>
                </c:pt>
                <c:pt idx="3">
                  <c:v>0.77953063556191904</c:v>
                </c:pt>
                <c:pt idx="4">
                  <c:v>0.69716358405711198</c:v>
                </c:pt>
                <c:pt idx="5">
                  <c:v>0.50258419743300298</c:v>
                </c:pt>
                <c:pt idx="6">
                  <c:v>9.4899817618894794E-2</c:v>
                </c:pt>
                <c:pt idx="7">
                  <c:v>0.57400176979510598</c:v>
                </c:pt>
                <c:pt idx="8">
                  <c:v>0.75506377583773698</c:v>
                </c:pt>
                <c:pt idx="9">
                  <c:v>0.802183338845329</c:v>
                </c:pt>
                <c:pt idx="10">
                  <c:v>0.821260409902699</c:v>
                </c:pt>
                <c:pt idx="11">
                  <c:v>0.654765358666199</c:v>
                </c:pt>
                <c:pt idx="12">
                  <c:v>0.37819449325465698</c:v>
                </c:pt>
                <c:pt idx="13">
                  <c:v>0.65871210463436103</c:v>
                </c:pt>
                <c:pt idx="14">
                  <c:v>0.79575998929594505</c:v>
                </c:pt>
                <c:pt idx="15">
                  <c:v>0.67829497240818204</c:v>
                </c:pt>
                <c:pt idx="16">
                  <c:v>0.499624512426663</c:v>
                </c:pt>
                <c:pt idx="17">
                  <c:v>0.65869375523301499</c:v>
                </c:pt>
                <c:pt idx="18">
                  <c:v>0.63222047336721199</c:v>
                </c:pt>
                <c:pt idx="19">
                  <c:v>0.68665145509816305</c:v>
                </c:pt>
                <c:pt idx="20">
                  <c:v>0.50667755943671</c:v>
                </c:pt>
                <c:pt idx="21">
                  <c:v>0.68280231634338895</c:v>
                </c:pt>
                <c:pt idx="22">
                  <c:v>0.79823339402568105</c:v>
                </c:pt>
                <c:pt idx="23">
                  <c:v>0.68156150974012597</c:v>
                </c:pt>
                <c:pt idx="24">
                  <c:v>0.39370745151068598</c:v>
                </c:pt>
                <c:pt idx="25">
                  <c:v>0.68280852062847197</c:v>
                </c:pt>
                <c:pt idx="26">
                  <c:v>0.86827971815043603</c:v>
                </c:pt>
                <c:pt idx="27">
                  <c:v>0.83278184219803297</c:v>
                </c:pt>
                <c:pt idx="28">
                  <c:v>0.76713927065248699</c:v>
                </c:pt>
                <c:pt idx="29">
                  <c:v>0.56690054360572595</c:v>
                </c:pt>
                <c:pt idx="30">
                  <c:v>9.8825484743630301E-2</c:v>
                </c:pt>
                <c:pt idx="31">
                  <c:v>0.56690054367144704</c:v>
                </c:pt>
                <c:pt idx="32">
                  <c:v>0.76713927066544096</c:v>
                </c:pt>
                <c:pt idx="33">
                  <c:v>0.83278184220250195</c:v>
                </c:pt>
                <c:pt idx="34">
                  <c:v>0.86827971814206195</c:v>
                </c:pt>
                <c:pt idx="35">
                  <c:v>0.68280852058856201</c:v>
                </c:pt>
                <c:pt idx="36">
                  <c:v>0.39370745151118802</c:v>
                </c:pt>
                <c:pt idx="37">
                  <c:v>0.68156150977573504</c:v>
                </c:pt>
                <c:pt idx="38">
                  <c:v>0.79823339402539395</c:v>
                </c:pt>
                <c:pt idx="39">
                  <c:v>0.68280231631389299</c:v>
                </c:pt>
                <c:pt idx="40">
                  <c:v>0.50667755943722703</c:v>
                </c:pt>
                <c:pt idx="41">
                  <c:v>0.68665145511954295</c:v>
                </c:pt>
                <c:pt idx="42">
                  <c:v>0.63222047336563503</c:v>
                </c:pt>
                <c:pt idx="43">
                  <c:v>0.65869375521134399</c:v>
                </c:pt>
                <c:pt idx="44">
                  <c:v>0.49962451242728501</c:v>
                </c:pt>
                <c:pt idx="45">
                  <c:v>0.67829497243782599</c:v>
                </c:pt>
                <c:pt idx="46">
                  <c:v>0.79575998929504199</c:v>
                </c:pt>
                <c:pt idx="47">
                  <c:v>0.65871210459753904</c:v>
                </c:pt>
                <c:pt idx="48">
                  <c:v>0.378194493253801</c:v>
                </c:pt>
                <c:pt idx="49">
                  <c:v>0.65476535870348096</c:v>
                </c:pt>
                <c:pt idx="50">
                  <c:v>0.82126040991084404</c:v>
                </c:pt>
                <c:pt idx="51">
                  <c:v>0.80218333884510096</c:v>
                </c:pt>
                <c:pt idx="52">
                  <c:v>0.75506377582664697</c:v>
                </c:pt>
                <c:pt idx="53">
                  <c:v>0.57400176972886496</c:v>
                </c:pt>
                <c:pt idx="54">
                  <c:v>9.4899817614950199E-2</c:v>
                </c:pt>
                <c:pt idx="55">
                  <c:v>0.50258419749265504</c:v>
                </c:pt>
                <c:pt idx="56">
                  <c:v>0.69716358407085999</c:v>
                </c:pt>
                <c:pt idx="57">
                  <c:v>0.77953063557053404</c:v>
                </c:pt>
                <c:pt idx="58">
                  <c:v>0.83242423594607395</c:v>
                </c:pt>
                <c:pt idx="59">
                  <c:v>0.641225075688035</c:v>
                </c:pt>
                <c:pt idx="60">
                  <c:v>0.37253907544560599</c:v>
                </c:pt>
                <c:pt idx="61">
                  <c:v>0.64133734067284098</c:v>
                </c:pt>
                <c:pt idx="62">
                  <c:v>0.74743114198178295</c:v>
                </c:pt>
                <c:pt idx="63">
                  <c:v>0.63018407362066997</c:v>
                </c:pt>
                <c:pt idx="64">
                  <c:v>0.46594858494646801</c:v>
                </c:pt>
                <c:pt idx="65">
                  <c:v>0.64847265876531901</c:v>
                </c:pt>
                <c:pt idx="66">
                  <c:v>0.59378440341979699</c:v>
                </c:pt>
                <c:pt idx="67">
                  <c:v>0.60258587367532901</c:v>
                </c:pt>
                <c:pt idx="68">
                  <c:v>0.46169135572398401</c:v>
                </c:pt>
                <c:pt idx="69">
                  <c:v>0.62844701682531301</c:v>
                </c:pt>
                <c:pt idx="70">
                  <c:v>0.74408083163061201</c:v>
                </c:pt>
                <c:pt idx="71">
                  <c:v>0.60038272627903699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6473184"/>
        <c:axId val="326471504"/>
        <c:extLst/>
      </c:barChart>
      <c:catAx>
        <c:axId val="3264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71504"/>
        <c:crosses val="autoZero"/>
        <c:auto val="1"/>
        <c:lblAlgn val="ctr"/>
        <c:lblOffset val="100"/>
        <c:noMultiLvlLbl val="0"/>
      </c:catAx>
      <c:valAx>
        <c:axId val="3264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'Sus2 instability from CMaj'!$A$3:$A$74</c:f>
              <c:numCache>
                <c:formatCode>General</c:formatCode>
                <c:ptCount val="72"/>
                <c:pt idx="0">
                  <c:v>220</c:v>
                </c:pt>
                <c:pt idx="1">
                  <c:v>226.44649206156799</c:v>
                </c:pt>
                <c:pt idx="2">
                  <c:v>233.081880759044</c:v>
                </c:pt>
                <c:pt idx="3">
                  <c:v>239.911701186356</c:v>
                </c:pt>
                <c:pt idx="4">
                  <c:v>246.94165062806201</c:v>
                </c:pt>
                <c:pt idx="5">
                  <c:v>254.17759331190001</c:v>
                </c:pt>
                <c:pt idx="6">
                  <c:v>261.625565300598</c:v>
                </c:pt>
                <c:pt idx="7">
                  <c:v>269.291779527024</c:v>
                </c:pt>
                <c:pt idx="8">
                  <c:v>277.18263097687202</c:v>
                </c:pt>
                <c:pt idx="9">
                  <c:v>285.30470202322198</c:v>
                </c:pt>
                <c:pt idx="10">
                  <c:v>293.664767917407</c:v>
                </c:pt>
                <c:pt idx="11">
                  <c:v>302.26980244077902</c:v>
                </c:pt>
                <c:pt idx="12">
                  <c:v>311.12698372208001</c:v>
                </c:pt>
                <c:pt idx="13">
                  <c:v>320.24370022528097</c:v>
                </c:pt>
                <c:pt idx="14">
                  <c:v>329.62755691286901</c:v>
                </c:pt>
                <c:pt idx="15">
                  <c:v>339.28638158974599</c:v>
                </c:pt>
                <c:pt idx="16">
                  <c:v>349.22823143300297</c:v>
                </c:pt>
                <c:pt idx="17">
                  <c:v>359.461399713042</c:v>
                </c:pt>
                <c:pt idx="18">
                  <c:v>369.994422711634</c:v>
                </c:pt>
                <c:pt idx="19">
                  <c:v>380.836086842702</c:v>
                </c:pt>
                <c:pt idx="20">
                  <c:v>391.99543598174898</c:v>
                </c:pt>
                <c:pt idx="21">
                  <c:v>403.48177901005499</c:v>
                </c:pt>
                <c:pt idx="22">
                  <c:v>415.30469757994501</c:v>
                </c:pt>
                <c:pt idx="23">
                  <c:v>427.47405410758603</c:v>
                </c:pt>
                <c:pt idx="24">
                  <c:v>440</c:v>
                </c:pt>
                <c:pt idx="25">
                  <c:v>452.89298412313599</c:v>
                </c:pt>
                <c:pt idx="26">
                  <c:v>466.16376151808902</c:v>
                </c:pt>
                <c:pt idx="27">
                  <c:v>479.82340237271302</c:v>
                </c:pt>
                <c:pt idx="28">
                  <c:v>493.88330125612401</c:v>
                </c:pt>
                <c:pt idx="29">
                  <c:v>508.35518662380002</c:v>
                </c:pt>
                <c:pt idx="30">
                  <c:v>523.25113060119702</c:v>
                </c:pt>
                <c:pt idx="31">
                  <c:v>538.58355905404801</c:v>
                </c:pt>
                <c:pt idx="32">
                  <c:v>554.36526195374404</c:v>
                </c:pt>
                <c:pt idx="33">
                  <c:v>570.60940404644396</c:v>
                </c:pt>
                <c:pt idx="34">
                  <c:v>587.32953583481503</c:v>
                </c:pt>
                <c:pt idx="35">
                  <c:v>604.53960488155894</c:v>
                </c:pt>
                <c:pt idx="36">
                  <c:v>622.25396744416105</c:v>
                </c:pt>
                <c:pt idx="37">
                  <c:v>640.48740045056195</c:v>
                </c:pt>
                <c:pt idx="38">
                  <c:v>659.25511382573904</c:v>
                </c:pt>
                <c:pt idx="39">
                  <c:v>678.57276317949299</c:v>
                </c:pt>
                <c:pt idx="40">
                  <c:v>698.45646286600697</c:v>
                </c:pt>
                <c:pt idx="41">
                  <c:v>718.922799426084</c:v>
                </c:pt>
                <c:pt idx="42">
                  <c:v>739.988845423268</c:v>
                </c:pt>
                <c:pt idx="43">
                  <c:v>761.67217368540503</c:v>
                </c:pt>
                <c:pt idx="44">
                  <c:v>783.99087196349797</c:v>
                </c:pt>
                <c:pt idx="45">
                  <c:v>806.96355802010999</c:v>
                </c:pt>
                <c:pt idx="46">
                  <c:v>830.60939515989003</c:v>
                </c:pt>
                <c:pt idx="47">
                  <c:v>854.94810821517297</c:v>
                </c:pt>
                <c:pt idx="48">
                  <c:v>880</c:v>
                </c:pt>
                <c:pt idx="49">
                  <c:v>905.785968246273</c:v>
                </c:pt>
                <c:pt idx="50">
                  <c:v>932.32752303617895</c:v>
                </c:pt>
                <c:pt idx="51">
                  <c:v>959.64680474542604</c:v>
                </c:pt>
                <c:pt idx="52">
                  <c:v>987.76660251224803</c:v>
                </c:pt>
                <c:pt idx="53">
                  <c:v>1016.7103732476</c:v>
                </c:pt>
                <c:pt idx="54">
                  <c:v>1046.5022612023899</c:v>
                </c:pt>
                <c:pt idx="55">
                  <c:v>1077.1671181080901</c:v>
                </c:pt>
                <c:pt idx="56">
                  <c:v>1108.7305239074799</c:v>
                </c:pt>
                <c:pt idx="57">
                  <c:v>1141.21880809288</c:v>
                </c:pt>
                <c:pt idx="58">
                  <c:v>1174.6590716696301</c:v>
                </c:pt>
                <c:pt idx="59">
                  <c:v>1209.0792097631099</c:v>
                </c:pt>
                <c:pt idx="60">
                  <c:v>1244.5079348883201</c:v>
                </c:pt>
                <c:pt idx="61">
                  <c:v>1280.97480090112</c:v>
                </c:pt>
                <c:pt idx="62">
                  <c:v>1318.5102276514699</c:v>
                </c:pt>
                <c:pt idx="63">
                  <c:v>1357.1455263589801</c:v>
                </c:pt>
                <c:pt idx="64">
                  <c:v>1396.9129257320101</c:v>
                </c:pt>
                <c:pt idx="65">
                  <c:v>1437.84559885216</c:v>
                </c:pt>
                <c:pt idx="66">
                  <c:v>1479.9776908465301</c:v>
                </c:pt>
                <c:pt idx="67">
                  <c:v>1523.3443473708101</c:v>
                </c:pt>
                <c:pt idx="68">
                  <c:v>1567.98174392699</c:v>
                </c:pt>
                <c:pt idx="69">
                  <c:v>1613.92711604022</c:v>
                </c:pt>
                <c:pt idx="70">
                  <c:v>1661.2187903197801</c:v>
                </c:pt>
                <c:pt idx="71">
                  <c:v>1709.89621643034</c:v>
                </c:pt>
              </c:numCache>
            </c:numRef>
          </c:cat>
          <c:val>
            <c:numRef>
              <c:f>'Sus2 instability from CMaj'!$B$3:$B$74</c:f>
              <c:numCache>
                <c:formatCode>General</c:formatCode>
                <c:ptCount val="72"/>
                <c:pt idx="0">
                  <c:v>0.36317751830942702</c:v>
                </c:pt>
                <c:pt idx="1">
                  <c:v>0.64410907416665797</c:v>
                </c:pt>
                <c:pt idx="2">
                  <c:v>0.55612830766626298</c:v>
                </c:pt>
                <c:pt idx="3">
                  <c:v>0.55508217287987804</c:v>
                </c:pt>
                <c:pt idx="4">
                  <c:v>0.53621828768661794</c:v>
                </c:pt>
                <c:pt idx="5">
                  <c:v>0.60199304702213996</c:v>
                </c:pt>
                <c:pt idx="6">
                  <c:v>0.61653117570251303</c:v>
                </c:pt>
                <c:pt idx="7">
                  <c:v>0.57435578169879198</c:v>
                </c:pt>
                <c:pt idx="8">
                  <c:v>0.642457147706476</c:v>
                </c:pt>
                <c:pt idx="9">
                  <c:v>0.71620202575864</c:v>
                </c:pt>
                <c:pt idx="10">
                  <c:v>0.66806888753006799</c:v>
                </c:pt>
                <c:pt idx="11">
                  <c:v>0.86646584153940998</c:v>
                </c:pt>
                <c:pt idx="12">
                  <c:v>0.74330907833532101</c:v>
                </c:pt>
                <c:pt idx="13">
                  <c:v>0.71472078954379903</c:v>
                </c:pt>
                <c:pt idx="14">
                  <c:v>0.28992086698656999</c:v>
                </c:pt>
                <c:pt idx="15">
                  <c:v>0.40083595433595098</c:v>
                </c:pt>
                <c:pt idx="16">
                  <c:v>0.45364270939718199</c:v>
                </c:pt>
                <c:pt idx="17">
                  <c:v>0.69814570566019896</c:v>
                </c:pt>
                <c:pt idx="18">
                  <c:v>0.86415840345096295</c:v>
                </c:pt>
                <c:pt idx="19">
                  <c:v>0.69495017829922301</c:v>
                </c:pt>
                <c:pt idx="20">
                  <c:v>0.68977699401310499</c:v>
                </c:pt>
                <c:pt idx="21">
                  <c:v>0.76672022715547805</c:v>
                </c:pt>
                <c:pt idx="22">
                  <c:v>0.73649609907978197</c:v>
                </c:pt>
                <c:pt idx="23">
                  <c:v>0.73611934138410295</c:v>
                </c:pt>
                <c:pt idx="24">
                  <c:v>0.39461515185489598</c:v>
                </c:pt>
                <c:pt idx="25">
                  <c:v>0.70007127227593402</c:v>
                </c:pt>
                <c:pt idx="26">
                  <c:v>0.57784022605688301</c:v>
                </c:pt>
                <c:pt idx="27">
                  <c:v>0.59409482081550602</c:v>
                </c:pt>
                <c:pt idx="28">
                  <c:v>0.56499507982251995</c:v>
                </c:pt>
                <c:pt idx="29">
                  <c:v>0.64416524788139795</c:v>
                </c:pt>
                <c:pt idx="30">
                  <c:v>0.659995212220848</c:v>
                </c:pt>
                <c:pt idx="31">
                  <c:v>0.59385376955866098</c:v>
                </c:pt>
                <c:pt idx="32">
                  <c:v>0.66353190306670795</c:v>
                </c:pt>
                <c:pt idx="33">
                  <c:v>0.73942659436704705</c:v>
                </c:pt>
                <c:pt idx="34">
                  <c:v>0.71348390500369097</c:v>
                </c:pt>
                <c:pt idx="35">
                  <c:v>0.89578559579764805</c:v>
                </c:pt>
                <c:pt idx="36">
                  <c:v>0.76813484147646305</c:v>
                </c:pt>
                <c:pt idx="37">
                  <c:v>0.75717998368175798</c:v>
                </c:pt>
                <c:pt idx="38">
                  <c:v>0.30140778407795199</c:v>
                </c:pt>
                <c:pt idx="39">
                  <c:v>0.42268507119667398</c:v>
                </c:pt>
                <c:pt idx="40">
                  <c:v>0.44643706438529901</c:v>
                </c:pt>
                <c:pt idx="41">
                  <c:v>0.69938252636105103</c:v>
                </c:pt>
                <c:pt idx="42">
                  <c:v>0.87201734210186499</c:v>
                </c:pt>
                <c:pt idx="43">
                  <c:v>0.69119590132657105</c:v>
                </c:pt>
                <c:pt idx="44">
                  <c:v>0.70522688366598196</c:v>
                </c:pt>
                <c:pt idx="45">
                  <c:v>0.76965029799967299</c:v>
                </c:pt>
                <c:pt idx="46">
                  <c:v>0.73255946401354</c:v>
                </c:pt>
                <c:pt idx="47">
                  <c:v>0.702889087894913</c:v>
                </c:pt>
                <c:pt idx="48">
                  <c:v>0.38349847785570002</c:v>
                </c:pt>
                <c:pt idx="49">
                  <c:v>0.70193109001227105</c:v>
                </c:pt>
                <c:pt idx="50">
                  <c:v>0.56344325729988098</c:v>
                </c:pt>
                <c:pt idx="51">
                  <c:v>0.57065239173383397</c:v>
                </c:pt>
                <c:pt idx="52">
                  <c:v>0.52486012400047299</c:v>
                </c:pt>
                <c:pt idx="53">
                  <c:v>0.61954901029436305</c:v>
                </c:pt>
                <c:pt idx="54">
                  <c:v>0.63547205836654996</c:v>
                </c:pt>
                <c:pt idx="55">
                  <c:v>0.54403712521028902</c:v>
                </c:pt>
                <c:pt idx="56">
                  <c:v>0.60362494119235199</c:v>
                </c:pt>
                <c:pt idx="57">
                  <c:v>0.69879134389545305</c:v>
                </c:pt>
                <c:pt idx="58">
                  <c:v>0.70732496460086003</c:v>
                </c:pt>
                <c:pt idx="59">
                  <c:v>0.84354561359795399</c:v>
                </c:pt>
                <c:pt idx="60">
                  <c:v>0.721490074851596</c:v>
                </c:pt>
                <c:pt idx="61">
                  <c:v>0.71818491340138302</c:v>
                </c:pt>
                <c:pt idx="62">
                  <c:v>0.27788402629960501</c:v>
                </c:pt>
                <c:pt idx="63">
                  <c:v>0.38706247743132899</c:v>
                </c:pt>
                <c:pt idx="64">
                  <c:v>0.410609399561987</c:v>
                </c:pt>
                <c:pt idx="65">
                  <c:v>0.64953883707995497</c:v>
                </c:pt>
                <c:pt idx="66">
                  <c:v>0.80605232549860095</c:v>
                </c:pt>
                <c:pt idx="67">
                  <c:v>0.64605875807181201</c:v>
                </c:pt>
                <c:pt idx="68">
                  <c:v>0.67345088949279797</c:v>
                </c:pt>
                <c:pt idx="69">
                  <c:v>0.71595702834069297</c:v>
                </c:pt>
                <c:pt idx="70">
                  <c:v>0.67353663426395305</c:v>
                </c:pt>
                <c:pt idx="71">
                  <c:v>0.63150173991474901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662016"/>
        <c:axId val="283663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'Sus2 instability from CMaj'!$A$3:$A$74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220</c:v>
                      </c:pt>
                      <c:pt idx="1">
                        <c:v>226.44649206156799</c:v>
                      </c:pt>
                      <c:pt idx="2">
                        <c:v>233.081880759044</c:v>
                      </c:pt>
                      <c:pt idx="3">
                        <c:v>239.911701186356</c:v>
                      </c:pt>
                      <c:pt idx="4">
                        <c:v>246.94165062806201</c:v>
                      </c:pt>
                      <c:pt idx="5">
                        <c:v>254.17759331190001</c:v>
                      </c:pt>
                      <c:pt idx="6">
                        <c:v>261.625565300598</c:v>
                      </c:pt>
                      <c:pt idx="7">
                        <c:v>269.291779527024</c:v>
                      </c:pt>
                      <c:pt idx="8">
                        <c:v>277.18263097687202</c:v>
                      </c:pt>
                      <c:pt idx="9">
                        <c:v>285.30470202322198</c:v>
                      </c:pt>
                      <c:pt idx="10">
                        <c:v>293.664767917407</c:v>
                      </c:pt>
                      <c:pt idx="11">
                        <c:v>302.26980244077902</c:v>
                      </c:pt>
                      <c:pt idx="12">
                        <c:v>311.12698372208001</c:v>
                      </c:pt>
                      <c:pt idx="13">
                        <c:v>320.24370022528097</c:v>
                      </c:pt>
                      <c:pt idx="14">
                        <c:v>329.62755691286901</c:v>
                      </c:pt>
                      <c:pt idx="15">
                        <c:v>339.28638158974599</c:v>
                      </c:pt>
                      <c:pt idx="16">
                        <c:v>349.22823143300297</c:v>
                      </c:pt>
                      <c:pt idx="17">
                        <c:v>359.461399713042</c:v>
                      </c:pt>
                      <c:pt idx="18">
                        <c:v>369.994422711634</c:v>
                      </c:pt>
                      <c:pt idx="19">
                        <c:v>380.836086842702</c:v>
                      </c:pt>
                      <c:pt idx="20">
                        <c:v>391.99543598174898</c:v>
                      </c:pt>
                      <c:pt idx="21">
                        <c:v>403.48177901005499</c:v>
                      </c:pt>
                      <c:pt idx="22">
                        <c:v>415.30469757994501</c:v>
                      </c:pt>
                      <c:pt idx="23">
                        <c:v>427.47405410758603</c:v>
                      </c:pt>
                      <c:pt idx="24">
                        <c:v>440</c:v>
                      </c:pt>
                      <c:pt idx="25">
                        <c:v>452.89298412313599</c:v>
                      </c:pt>
                      <c:pt idx="26">
                        <c:v>466.16376151808902</c:v>
                      </c:pt>
                      <c:pt idx="27">
                        <c:v>479.82340237271302</c:v>
                      </c:pt>
                      <c:pt idx="28">
                        <c:v>493.88330125612401</c:v>
                      </c:pt>
                      <c:pt idx="29">
                        <c:v>508.35518662380002</c:v>
                      </c:pt>
                      <c:pt idx="30">
                        <c:v>523.25113060119702</c:v>
                      </c:pt>
                      <c:pt idx="31">
                        <c:v>538.58355905404801</c:v>
                      </c:pt>
                      <c:pt idx="32">
                        <c:v>554.36526195374404</c:v>
                      </c:pt>
                      <c:pt idx="33">
                        <c:v>570.60940404644396</c:v>
                      </c:pt>
                      <c:pt idx="34">
                        <c:v>587.32953583481503</c:v>
                      </c:pt>
                      <c:pt idx="35">
                        <c:v>604.53960488155894</c:v>
                      </c:pt>
                      <c:pt idx="36">
                        <c:v>622.25396744416105</c:v>
                      </c:pt>
                      <c:pt idx="37">
                        <c:v>640.48740045056195</c:v>
                      </c:pt>
                      <c:pt idx="38">
                        <c:v>659.25511382573904</c:v>
                      </c:pt>
                      <c:pt idx="39">
                        <c:v>678.57276317949299</c:v>
                      </c:pt>
                      <c:pt idx="40">
                        <c:v>698.45646286600697</c:v>
                      </c:pt>
                      <c:pt idx="41">
                        <c:v>718.922799426084</c:v>
                      </c:pt>
                      <c:pt idx="42">
                        <c:v>739.988845423268</c:v>
                      </c:pt>
                      <c:pt idx="43">
                        <c:v>761.67217368540503</c:v>
                      </c:pt>
                      <c:pt idx="44">
                        <c:v>783.99087196349797</c:v>
                      </c:pt>
                      <c:pt idx="45">
                        <c:v>806.96355802010999</c:v>
                      </c:pt>
                      <c:pt idx="46">
                        <c:v>830.60939515989003</c:v>
                      </c:pt>
                      <c:pt idx="47">
                        <c:v>854.94810821517297</c:v>
                      </c:pt>
                      <c:pt idx="48">
                        <c:v>880</c:v>
                      </c:pt>
                      <c:pt idx="49">
                        <c:v>905.785968246273</c:v>
                      </c:pt>
                      <c:pt idx="50">
                        <c:v>932.32752303617895</c:v>
                      </c:pt>
                      <c:pt idx="51">
                        <c:v>959.64680474542604</c:v>
                      </c:pt>
                      <c:pt idx="52">
                        <c:v>987.76660251224803</c:v>
                      </c:pt>
                      <c:pt idx="53">
                        <c:v>1016.7103732476</c:v>
                      </c:pt>
                      <c:pt idx="54">
                        <c:v>1046.5022612023899</c:v>
                      </c:pt>
                      <c:pt idx="55">
                        <c:v>1077.1671181080901</c:v>
                      </c:pt>
                      <c:pt idx="56">
                        <c:v>1108.7305239074799</c:v>
                      </c:pt>
                      <c:pt idx="57">
                        <c:v>1141.21880809288</c:v>
                      </c:pt>
                      <c:pt idx="58">
                        <c:v>1174.6590716696301</c:v>
                      </c:pt>
                      <c:pt idx="59">
                        <c:v>1209.0792097631099</c:v>
                      </c:pt>
                      <c:pt idx="60">
                        <c:v>1244.5079348883201</c:v>
                      </c:pt>
                      <c:pt idx="61">
                        <c:v>1280.97480090112</c:v>
                      </c:pt>
                      <c:pt idx="62">
                        <c:v>1318.5102276514699</c:v>
                      </c:pt>
                      <c:pt idx="63">
                        <c:v>1357.1455263589801</c:v>
                      </c:pt>
                      <c:pt idx="64">
                        <c:v>1396.9129257320101</c:v>
                      </c:pt>
                      <c:pt idx="65">
                        <c:v>1437.84559885216</c:v>
                      </c:pt>
                      <c:pt idx="66">
                        <c:v>1479.9776908465301</c:v>
                      </c:pt>
                      <c:pt idx="67">
                        <c:v>1523.3443473708101</c:v>
                      </c:pt>
                      <c:pt idx="68">
                        <c:v>1567.98174392699</c:v>
                      </c:pt>
                      <c:pt idx="69">
                        <c:v>1613.92711604022</c:v>
                      </c:pt>
                      <c:pt idx="70">
                        <c:v>1661.2187903197801</c:v>
                      </c:pt>
                      <c:pt idx="71">
                        <c:v>1709.89621643034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'Sus2 instability from CMaj'!$A$3:$A$74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220</c:v>
                      </c:pt>
                      <c:pt idx="1">
                        <c:v>226.44649206156799</c:v>
                      </c:pt>
                      <c:pt idx="2">
                        <c:v>233.081880759044</c:v>
                      </c:pt>
                      <c:pt idx="3">
                        <c:v>239.911701186356</c:v>
                      </c:pt>
                      <c:pt idx="4">
                        <c:v>246.94165062806201</c:v>
                      </c:pt>
                      <c:pt idx="5">
                        <c:v>254.17759331190001</c:v>
                      </c:pt>
                      <c:pt idx="6">
                        <c:v>261.625565300598</c:v>
                      </c:pt>
                      <c:pt idx="7">
                        <c:v>269.291779527024</c:v>
                      </c:pt>
                      <c:pt idx="8">
                        <c:v>277.18263097687202</c:v>
                      </c:pt>
                      <c:pt idx="9">
                        <c:v>285.30470202322198</c:v>
                      </c:pt>
                      <c:pt idx="10">
                        <c:v>293.664767917407</c:v>
                      </c:pt>
                      <c:pt idx="11">
                        <c:v>302.26980244077902</c:v>
                      </c:pt>
                      <c:pt idx="12">
                        <c:v>311.12698372208001</c:v>
                      </c:pt>
                      <c:pt idx="13">
                        <c:v>320.24370022528097</c:v>
                      </c:pt>
                      <c:pt idx="14">
                        <c:v>329.62755691286901</c:v>
                      </c:pt>
                      <c:pt idx="15">
                        <c:v>339.28638158974599</c:v>
                      </c:pt>
                      <c:pt idx="16">
                        <c:v>349.22823143300297</c:v>
                      </c:pt>
                      <c:pt idx="17">
                        <c:v>359.461399713042</c:v>
                      </c:pt>
                      <c:pt idx="18">
                        <c:v>369.994422711634</c:v>
                      </c:pt>
                      <c:pt idx="19">
                        <c:v>380.836086842702</c:v>
                      </c:pt>
                      <c:pt idx="20">
                        <c:v>391.99543598174898</c:v>
                      </c:pt>
                      <c:pt idx="21">
                        <c:v>403.48177901005499</c:v>
                      </c:pt>
                      <c:pt idx="22">
                        <c:v>415.30469757994501</c:v>
                      </c:pt>
                      <c:pt idx="23">
                        <c:v>427.47405410758603</c:v>
                      </c:pt>
                      <c:pt idx="24">
                        <c:v>440</c:v>
                      </c:pt>
                      <c:pt idx="25">
                        <c:v>452.89298412313599</c:v>
                      </c:pt>
                      <c:pt idx="26">
                        <c:v>466.16376151808902</c:v>
                      </c:pt>
                      <c:pt idx="27">
                        <c:v>479.82340237271302</c:v>
                      </c:pt>
                      <c:pt idx="28">
                        <c:v>493.88330125612401</c:v>
                      </c:pt>
                      <c:pt idx="29">
                        <c:v>508.35518662380002</c:v>
                      </c:pt>
                      <c:pt idx="30">
                        <c:v>523.25113060119702</c:v>
                      </c:pt>
                      <c:pt idx="31">
                        <c:v>538.58355905404801</c:v>
                      </c:pt>
                      <c:pt idx="32">
                        <c:v>554.36526195374404</c:v>
                      </c:pt>
                      <c:pt idx="33">
                        <c:v>570.60940404644396</c:v>
                      </c:pt>
                      <c:pt idx="34">
                        <c:v>587.32953583481503</c:v>
                      </c:pt>
                      <c:pt idx="35">
                        <c:v>604.53960488155894</c:v>
                      </c:pt>
                      <c:pt idx="36">
                        <c:v>622.25396744416105</c:v>
                      </c:pt>
                      <c:pt idx="37">
                        <c:v>640.48740045056195</c:v>
                      </c:pt>
                      <c:pt idx="38">
                        <c:v>659.25511382573904</c:v>
                      </c:pt>
                      <c:pt idx="39">
                        <c:v>678.57276317949299</c:v>
                      </c:pt>
                      <c:pt idx="40">
                        <c:v>698.45646286600697</c:v>
                      </c:pt>
                      <c:pt idx="41">
                        <c:v>718.922799426084</c:v>
                      </c:pt>
                      <c:pt idx="42">
                        <c:v>739.988845423268</c:v>
                      </c:pt>
                      <c:pt idx="43">
                        <c:v>761.67217368540503</c:v>
                      </c:pt>
                      <c:pt idx="44">
                        <c:v>783.99087196349797</c:v>
                      </c:pt>
                      <c:pt idx="45">
                        <c:v>806.96355802010999</c:v>
                      </c:pt>
                      <c:pt idx="46">
                        <c:v>830.60939515989003</c:v>
                      </c:pt>
                      <c:pt idx="47">
                        <c:v>854.94810821517297</c:v>
                      </c:pt>
                      <c:pt idx="48">
                        <c:v>880</c:v>
                      </c:pt>
                      <c:pt idx="49">
                        <c:v>905.785968246273</c:v>
                      </c:pt>
                      <c:pt idx="50">
                        <c:v>932.32752303617895</c:v>
                      </c:pt>
                      <c:pt idx="51">
                        <c:v>959.64680474542604</c:v>
                      </c:pt>
                      <c:pt idx="52">
                        <c:v>987.76660251224803</c:v>
                      </c:pt>
                      <c:pt idx="53">
                        <c:v>1016.7103732476</c:v>
                      </c:pt>
                      <c:pt idx="54">
                        <c:v>1046.5022612023899</c:v>
                      </c:pt>
                      <c:pt idx="55">
                        <c:v>1077.1671181080901</c:v>
                      </c:pt>
                      <c:pt idx="56">
                        <c:v>1108.7305239074799</c:v>
                      </c:pt>
                      <c:pt idx="57">
                        <c:v>1141.21880809288</c:v>
                      </c:pt>
                      <c:pt idx="58">
                        <c:v>1174.6590716696301</c:v>
                      </c:pt>
                      <c:pt idx="59">
                        <c:v>1209.0792097631099</c:v>
                      </c:pt>
                      <c:pt idx="60">
                        <c:v>1244.5079348883201</c:v>
                      </c:pt>
                      <c:pt idx="61">
                        <c:v>1280.97480090112</c:v>
                      </c:pt>
                      <c:pt idx="62">
                        <c:v>1318.5102276514699</c:v>
                      </c:pt>
                      <c:pt idx="63">
                        <c:v>1357.1455263589801</c:v>
                      </c:pt>
                      <c:pt idx="64">
                        <c:v>1396.9129257320101</c:v>
                      </c:pt>
                      <c:pt idx="65">
                        <c:v>1437.84559885216</c:v>
                      </c:pt>
                      <c:pt idx="66">
                        <c:v>1479.9776908465301</c:v>
                      </c:pt>
                      <c:pt idx="67">
                        <c:v>1523.3443473708101</c:v>
                      </c:pt>
                      <c:pt idx="68">
                        <c:v>1567.98174392699</c:v>
                      </c:pt>
                      <c:pt idx="69">
                        <c:v>1613.92711604022</c:v>
                      </c:pt>
                      <c:pt idx="70">
                        <c:v>1661.2187903197801</c:v>
                      </c:pt>
                      <c:pt idx="71">
                        <c:v>1709.89621643034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36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3696"/>
        <c:crosses val="autoZero"/>
        <c:auto val="1"/>
        <c:lblAlgn val="ctr"/>
        <c:lblOffset val="100"/>
        <c:noMultiLvlLbl val="0"/>
      </c:catAx>
      <c:valAx>
        <c:axId val="2836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'Dim instability from CMaj'!$A$3:$A$74</c:f>
              <c:numCache>
                <c:formatCode>General</c:formatCode>
                <c:ptCount val="72"/>
                <c:pt idx="0">
                  <c:v>220</c:v>
                </c:pt>
                <c:pt idx="1">
                  <c:v>226.44649206156799</c:v>
                </c:pt>
                <c:pt idx="2">
                  <c:v>233.081880759044</c:v>
                </c:pt>
                <c:pt idx="3">
                  <c:v>239.911701186356</c:v>
                </c:pt>
                <c:pt idx="4">
                  <c:v>246.94165062806201</c:v>
                </c:pt>
                <c:pt idx="5">
                  <c:v>254.17759331190001</c:v>
                </c:pt>
                <c:pt idx="6">
                  <c:v>261.625565300598</c:v>
                </c:pt>
                <c:pt idx="7">
                  <c:v>269.291779527024</c:v>
                </c:pt>
                <c:pt idx="8">
                  <c:v>277.18263097687202</c:v>
                </c:pt>
                <c:pt idx="9">
                  <c:v>285.30470202322198</c:v>
                </c:pt>
                <c:pt idx="10">
                  <c:v>293.664767917407</c:v>
                </c:pt>
                <c:pt idx="11">
                  <c:v>302.26980244077902</c:v>
                </c:pt>
                <c:pt idx="12">
                  <c:v>311.12698372208001</c:v>
                </c:pt>
                <c:pt idx="13">
                  <c:v>320.24370022528097</c:v>
                </c:pt>
                <c:pt idx="14">
                  <c:v>329.62755691286901</c:v>
                </c:pt>
                <c:pt idx="15">
                  <c:v>339.28638158974599</c:v>
                </c:pt>
                <c:pt idx="16">
                  <c:v>349.22823143300297</c:v>
                </c:pt>
                <c:pt idx="17">
                  <c:v>359.461399713042</c:v>
                </c:pt>
                <c:pt idx="18">
                  <c:v>369.994422711634</c:v>
                </c:pt>
                <c:pt idx="19">
                  <c:v>380.836086842702</c:v>
                </c:pt>
                <c:pt idx="20">
                  <c:v>391.99543598174898</c:v>
                </c:pt>
                <c:pt idx="21">
                  <c:v>403.48177901005499</c:v>
                </c:pt>
                <c:pt idx="22">
                  <c:v>415.30469757994501</c:v>
                </c:pt>
                <c:pt idx="23">
                  <c:v>427.47405410758603</c:v>
                </c:pt>
                <c:pt idx="24">
                  <c:v>440</c:v>
                </c:pt>
                <c:pt idx="25">
                  <c:v>452.89298412313599</c:v>
                </c:pt>
                <c:pt idx="26">
                  <c:v>466.16376151808902</c:v>
                </c:pt>
                <c:pt idx="27">
                  <c:v>479.82340237271302</c:v>
                </c:pt>
                <c:pt idx="28">
                  <c:v>493.88330125612401</c:v>
                </c:pt>
                <c:pt idx="29">
                  <c:v>508.35518662380002</c:v>
                </c:pt>
                <c:pt idx="30">
                  <c:v>523.25113060119702</c:v>
                </c:pt>
                <c:pt idx="31">
                  <c:v>538.58355905404801</c:v>
                </c:pt>
                <c:pt idx="32">
                  <c:v>554.36526195374404</c:v>
                </c:pt>
                <c:pt idx="33">
                  <c:v>570.60940404644396</c:v>
                </c:pt>
                <c:pt idx="34">
                  <c:v>587.32953583481503</c:v>
                </c:pt>
                <c:pt idx="35">
                  <c:v>604.53960488155894</c:v>
                </c:pt>
                <c:pt idx="36">
                  <c:v>622.25396744416105</c:v>
                </c:pt>
                <c:pt idx="37">
                  <c:v>640.48740045056195</c:v>
                </c:pt>
                <c:pt idx="38">
                  <c:v>659.25511382573904</c:v>
                </c:pt>
                <c:pt idx="39">
                  <c:v>678.57276317949299</c:v>
                </c:pt>
                <c:pt idx="40">
                  <c:v>698.45646286600697</c:v>
                </c:pt>
                <c:pt idx="41">
                  <c:v>718.922799426084</c:v>
                </c:pt>
                <c:pt idx="42">
                  <c:v>739.988845423268</c:v>
                </c:pt>
                <c:pt idx="43">
                  <c:v>761.67217368540503</c:v>
                </c:pt>
                <c:pt idx="44">
                  <c:v>783.99087196349797</c:v>
                </c:pt>
                <c:pt idx="45">
                  <c:v>806.96355802010999</c:v>
                </c:pt>
                <c:pt idx="46">
                  <c:v>830.60939515989003</c:v>
                </c:pt>
                <c:pt idx="47">
                  <c:v>854.94810821517297</c:v>
                </c:pt>
                <c:pt idx="48">
                  <c:v>880</c:v>
                </c:pt>
                <c:pt idx="49">
                  <c:v>905.785968246273</c:v>
                </c:pt>
                <c:pt idx="50">
                  <c:v>932.32752303617895</c:v>
                </c:pt>
                <c:pt idx="51">
                  <c:v>959.64680474542604</c:v>
                </c:pt>
                <c:pt idx="52">
                  <c:v>987.76660251224803</c:v>
                </c:pt>
                <c:pt idx="53">
                  <c:v>1016.7103732476</c:v>
                </c:pt>
                <c:pt idx="54">
                  <c:v>1046.5022612023899</c:v>
                </c:pt>
                <c:pt idx="55">
                  <c:v>1077.1671181080901</c:v>
                </c:pt>
                <c:pt idx="56">
                  <c:v>1108.7305239074799</c:v>
                </c:pt>
                <c:pt idx="57">
                  <c:v>1141.21880809288</c:v>
                </c:pt>
                <c:pt idx="58">
                  <c:v>1174.6590716696301</c:v>
                </c:pt>
                <c:pt idx="59">
                  <c:v>1209.0792097631099</c:v>
                </c:pt>
                <c:pt idx="60">
                  <c:v>1244.5079348883201</c:v>
                </c:pt>
                <c:pt idx="61">
                  <c:v>1280.97480090112</c:v>
                </c:pt>
                <c:pt idx="62">
                  <c:v>1318.5102276514699</c:v>
                </c:pt>
                <c:pt idx="63">
                  <c:v>1357.1455263589801</c:v>
                </c:pt>
                <c:pt idx="64">
                  <c:v>1396.9129257320101</c:v>
                </c:pt>
                <c:pt idx="65">
                  <c:v>1437.84559885216</c:v>
                </c:pt>
                <c:pt idx="66">
                  <c:v>1479.9776908465301</c:v>
                </c:pt>
                <c:pt idx="67">
                  <c:v>1523.3443473708101</c:v>
                </c:pt>
                <c:pt idx="68">
                  <c:v>1567.98174392699</c:v>
                </c:pt>
                <c:pt idx="69">
                  <c:v>1613.92711604022</c:v>
                </c:pt>
                <c:pt idx="70">
                  <c:v>1661.2187903197801</c:v>
                </c:pt>
                <c:pt idx="71">
                  <c:v>1709.89621643034</c:v>
                </c:pt>
              </c:numCache>
            </c:numRef>
          </c:cat>
          <c:val>
            <c:numRef>
              <c:f>'Dim instability from CMaj'!$B$3:$B$74</c:f>
              <c:numCache>
                <c:formatCode>General</c:formatCode>
                <c:ptCount val="72"/>
                <c:pt idx="0">
                  <c:v>0.27181082939179702</c:v>
                </c:pt>
                <c:pt idx="1">
                  <c:v>0.59921239772734403</c:v>
                </c:pt>
                <c:pt idx="2">
                  <c:v>0.83160645605795602</c:v>
                </c:pt>
                <c:pt idx="3">
                  <c:v>0.66347823170131903</c:v>
                </c:pt>
                <c:pt idx="4">
                  <c:v>0.54215120201488798</c:v>
                </c:pt>
                <c:pt idx="5">
                  <c:v>0.75731863033241398</c:v>
                </c:pt>
                <c:pt idx="6">
                  <c:v>0.383817517563041</c:v>
                </c:pt>
                <c:pt idx="7">
                  <c:v>0.48423289628381999</c:v>
                </c:pt>
                <c:pt idx="8">
                  <c:v>0.53687844359556602</c:v>
                </c:pt>
                <c:pt idx="9">
                  <c:v>0.63494138774326203</c:v>
                </c:pt>
                <c:pt idx="10">
                  <c:v>0.84148229997844504</c:v>
                </c:pt>
                <c:pt idx="11">
                  <c:v>0.80354661148139195</c:v>
                </c:pt>
                <c:pt idx="12">
                  <c:v>0.53678388448193404</c:v>
                </c:pt>
                <c:pt idx="13">
                  <c:v>0.58329465539066205</c:v>
                </c:pt>
                <c:pt idx="14">
                  <c:v>0.52932825744184497</c:v>
                </c:pt>
                <c:pt idx="15">
                  <c:v>0.57616078933257797</c:v>
                </c:pt>
                <c:pt idx="16">
                  <c:v>0.65253506630748404</c:v>
                </c:pt>
                <c:pt idx="17">
                  <c:v>0.83269473314282505</c:v>
                </c:pt>
                <c:pt idx="18">
                  <c:v>0.39389486399182899</c:v>
                </c:pt>
                <c:pt idx="19">
                  <c:v>0.64645091186653603</c:v>
                </c:pt>
                <c:pt idx="20">
                  <c:v>0.89405025567166996</c:v>
                </c:pt>
                <c:pt idx="21">
                  <c:v>0.74525194622450597</c:v>
                </c:pt>
                <c:pt idx="22">
                  <c:v>0.747721029432451</c:v>
                </c:pt>
                <c:pt idx="23">
                  <c:v>0.63764258142862895</c:v>
                </c:pt>
                <c:pt idx="24">
                  <c:v>0.28878041788311398</c:v>
                </c:pt>
                <c:pt idx="25">
                  <c:v>0.65746075339876697</c:v>
                </c:pt>
                <c:pt idx="26">
                  <c:v>0.882931754651606</c:v>
                </c:pt>
                <c:pt idx="27">
                  <c:v>0.69576667334529596</c:v>
                </c:pt>
                <c:pt idx="28">
                  <c:v>0.577944564632767</c:v>
                </c:pt>
                <c:pt idx="29">
                  <c:v>0.817675544509749</c:v>
                </c:pt>
                <c:pt idx="30">
                  <c:v>0.42078067547298798</c:v>
                </c:pt>
                <c:pt idx="31">
                  <c:v>0.53138646764978503</c:v>
                </c:pt>
                <c:pt idx="32">
                  <c:v>0.55596080255999702</c:v>
                </c:pt>
                <c:pt idx="33">
                  <c:v>0.64071979346004204</c:v>
                </c:pt>
                <c:pt idx="34">
                  <c:v>0.87358736183170904</c:v>
                </c:pt>
                <c:pt idx="35">
                  <c:v>0.83448851251393097</c:v>
                </c:pt>
                <c:pt idx="36">
                  <c:v>0.561335331875911</c:v>
                </c:pt>
                <c:pt idx="37">
                  <c:v>0.63594165239032596</c:v>
                </c:pt>
                <c:pt idx="38">
                  <c:v>0.53750329756694903</c:v>
                </c:pt>
                <c:pt idx="39">
                  <c:v>0.56679102744279097</c:v>
                </c:pt>
                <c:pt idx="40">
                  <c:v>0.65537359143148799</c:v>
                </c:pt>
                <c:pt idx="41">
                  <c:v>0.85049410844875095</c:v>
                </c:pt>
                <c:pt idx="42">
                  <c:v>0.42195646769482198</c:v>
                </c:pt>
                <c:pt idx="43">
                  <c:v>0.67394395057752798</c:v>
                </c:pt>
                <c:pt idx="44">
                  <c:v>0.88389004867090903</c:v>
                </c:pt>
                <c:pt idx="45">
                  <c:v>0.72397244076186396</c:v>
                </c:pt>
                <c:pt idx="46">
                  <c:v>0.73774389543262298</c:v>
                </c:pt>
                <c:pt idx="47">
                  <c:v>0.60699401838769595</c:v>
                </c:pt>
                <c:pt idx="48">
                  <c:v>0.26921700797281101</c:v>
                </c:pt>
                <c:pt idx="49">
                  <c:v>0.66367923428002296</c:v>
                </c:pt>
                <c:pt idx="50">
                  <c:v>0.86978839168740396</c:v>
                </c:pt>
                <c:pt idx="51">
                  <c:v>0.66192917004342</c:v>
                </c:pt>
                <c:pt idx="52">
                  <c:v>0.54321019786346603</c:v>
                </c:pt>
                <c:pt idx="53">
                  <c:v>0.77796956784652505</c:v>
                </c:pt>
                <c:pt idx="54">
                  <c:v>0.40375520399139803</c:v>
                </c:pt>
                <c:pt idx="55">
                  <c:v>0.51394427035239698</c:v>
                </c:pt>
                <c:pt idx="56">
                  <c:v>0.53310760044428795</c:v>
                </c:pt>
                <c:pt idx="57">
                  <c:v>0.59213529035863499</c:v>
                </c:pt>
                <c:pt idx="58">
                  <c:v>0.81322065505008401</c:v>
                </c:pt>
                <c:pt idx="59">
                  <c:v>0.772050050924315</c:v>
                </c:pt>
                <c:pt idx="60">
                  <c:v>0.52426022524381399</c:v>
                </c:pt>
                <c:pt idx="61">
                  <c:v>0.60863451994498197</c:v>
                </c:pt>
                <c:pt idx="62">
                  <c:v>0.50954290754973597</c:v>
                </c:pt>
                <c:pt idx="63">
                  <c:v>0.51755866283748897</c:v>
                </c:pt>
                <c:pt idx="64">
                  <c:v>0.59611714513347402</c:v>
                </c:pt>
                <c:pt idx="65">
                  <c:v>0.78613343591404194</c:v>
                </c:pt>
                <c:pt idx="66">
                  <c:v>0.40553827669838599</c:v>
                </c:pt>
                <c:pt idx="67">
                  <c:v>0.64559064480764405</c:v>
                </c:pt>
                <c:pt idx="68">
                  <c:v>0.84752889936403097</c:v>
                </c:pt>
                <c:pt idx="69">
                  <c:v>0.67175678963388796</c:v>
                </c:pt>
                <c:pt idx="70">
                  <c:v>0.66462689615773296</c:v>
                </c:pt>
                <c:pt idx="71">
                  <c:v>0.53970239821205501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666496"/>
        <c:axId val="283667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'Dim instability from CMaj'!$A$3:$A$74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220</c:v>
                      </c:pt>
                      <c:pt idx="1">
                        <c:v>226.44649206156799</c:v>
                      </c:pt>
                      <c:pt idx="2">
                        <c:v>233.081880759044</c:v>
                      </c:pt>
                      <c:pt idx="3">
                        <c:v>239.911701186356</c:v>
                      </c:pt>
                      <c:pt idx="4">
                        <c:v>246.94165062806201</c:v>
                      </c:pt>
                      <c:pt idx="5">
                        <c:v>254.17759331190001</c:v>
                      </c:pt>
                      <c:pt idx="6">
                        <c:v>261.625565300598</c:v>
                      </c:pt>
                      <c:pt idx="7">
                        <c:v>269.291779527024</c:v>
                      </c:pt>
                      <c:pt idx="8">
                        <c:v>277.18263097687202</c:v>
                      </c:pt>
                      <c:pt idx="9">
                        <c:v>285.30470202322198</c:v>
                      </c:pt>
                      <c:pt idx="10">
                        <c:v>293.664767917407</c:v>
                      </c:pt>
                      <c:pt idx="11">
                        <c:v>302.26980244077902</c:v>
                      </c:pt>
                      <c:pt idx="12">
                        <c:v>311.12698372208001</c:v>
                      </c:pt>
                      <c:pt idx="13">
                        <c:v>320.24370022528097</c:v>
                      </c:pt>
                      <c:pt idx="14">
                        <c:v>329.62755691286901</c:v>
                      </c:pt>
                      <c:pt idx="15">
                        <c:v>339.28638158974599</c:v>
                      </c:pt>
                      <c:pt idx="16">
                        <c:v>349.22823143300297</c:v>
                      </c:pt>
                      <c:pt idx="17">
                        <c:v>359.461399713042</c:v>
                      </c:pt>
                      <c:pt idx="18">
                        <c:v>369.994422711634</c:v>
                      </c:pt>
                      <c:pt idx="19">
                        <c:v>380.836086842702</c:v>
                      </c:pt>
                      <c:pt idx="20">
                        <c:v>391.99543598174898</c:v>
                      </c:pt>
                      <c:pt idx="21">
                        <c:v>403.48177901005499</c:v>
                      </c:pt>
                      <c:pt idx="22">
                        <c:v>415.30469757994501</c:v>
                      </c:pt>
                      <c:pt idx="23">
                        <c:v>427.47405410758603</c:v>
                      </c:pt>
                      <c:pt idx="24">
                        <c:v>440</c:v>
                      </c:pt>
                      <c:pt idx="25">
                        <c:v>452.89298412313599</c:v>
                      </c:pt>
                      <c:pt idx="26">
                        <c:v>466.16376151808902</c:v>
                      </c:pt>
                      <c:pt idx="27">
                        <c:v>479.82340237271302</c:v>
                      </c:pt>
                      <c:pt idx="28">
                        <c:v>493.88330125612401</c:v>
                      </c:pt>
                      <c:pt idx="29">
                        <c:v>508.35518662380002</c:v>
                      </c:pt>
                      <c:pt idx="30">
                        <c:v>523.25113060119702</c:v>
                      </c:pt>
                      <c:pt idx="31">
                        <c:v>538.58355905404801</c:v>
                      </c:pt>
                      <c:pt idx="32">
                        <c:v>554.36526195374404</c:v>
                      </c:pt>
                      <c:pt idx="33">
                        <c:v>570.60940404644396</c:v>
                      </c:pt>
                      <c:pt idx="34">
                        <c:v>587.32953583481503</c:v>
                      </c:pt>
                      <c:pt idx="35">
                        <c:v>604.53960488155894</c:v>
                      </c:pt>
                      <c:pt idx="36">
                        <c:v>622.25396744416105</c:v>
                      </c:pt>
                      <c:pt idx="37">
                        <c:v>640.48740045056195</c:v>
                      </c:pt>
                      <c:pt idx="38">
                        <c:v>659.25511382573904</c:v>
                      </c:pt>
                      <c:pt idx="39">
                        <c:v>678.57276317949299</c:v>
                      </c:pt>
                      <c:pt idx="40">
                        <c:v>698.45646286600697</c:v>
                      </c:pt>
                      <c:pt idx="41">
                        <c:v>718.922799426084</c:v>
                      </c:pt>
                      <c:pt idx="42">
                        <c:v>739.988845423268</c:v>
                      </c:pt>
                      <c:pt idx="43">
                        <c:v>761.67217368540503</c:v>
                      </c:pt>
                      <c:pt idx="44">
                        <c:v>783.99087196349797</c:v>
                      </c:pt>
                      <c:pt idx="45">
                        <c:v>806.96355802010999</c:v>
                      </c:pt>
                      <c:pt idx="46">
                        <c:v>830.60939515989003</c:v>
                      </c:pt>
                      <c:pt idx="47">
                        <c:v>854.94810821517297</c:v>
                      </c:pt>
                      <c:pt idx="48">
                        <c:v>880</c:v>
                      </c:pt>
                      <c:pt idx="49">
                        <c:v>905.785968246273</c:v>
                      </c:pt>
                      <c:pt idx="50">
                        <c:v>932.32752303617895</c:v>
                      </c:pt>
                      <c:pt idx="51">
                        <c:v>959.64680474542604</c:v>
                      </c:pt>
                      <c:pt idx="52">
                        <c:v>987.76660251224803</c:v>
                      </c:pt>
                      <c:pt idx="53">
                        <c:v>1016.7103732476</c:v>
                      </c:pt>
                      <c:pt idx="54">
                        <c:v>1046.5022612023899</c:v>
                      </c:pt>
                      <c:pt idx="55">
                        <c:v>1077.1671181080901</c:v>
                      </c:pt>
                      <c:pt idx="56">
                        <c:v>1108.7305239074799</c:v>
                      </c:pt>
                      <c:pt idx="57">
                        <c:v>1141.21880809288</c:v>
                      </c:pt>
                      <c:pt idx="58">
                        <c:v>1174.6590716696301</c:v>
                      </c:pt>
                      <c:pt idx="59">
                        <c:v>1209.0792097631099</c:v>
                      </c:pt>
                      <c:pt idx="60">
                        <c:v>1244.5079348883201</c:v>
                      </c:pt>
                      <c:pt idx="61">
                        <c:v>1280.97480090112</c:v>
                      </c:pt>
                      <c:pt idx="62">
                        <c:v>1318.5102276514699</c:v>
                      </c:pt>
                      <c:pt idx="63">
                        <c:v>1357.1455263589801</c:v>
                      </c:pt>
                      <c:pt idx="64">
                        <c:v>1396.9129257320101</c:v>
                      </c:pt>
                      <c:pt idx="65">
                        <c:v>1437.84559885216</c:v>
                      </c:pt>
                      <c:pt idx="66">
                        <c:v>1479.9776908465301</c:v>
                      </c:pt>
                      <c:pt idx="67">
                        <c:v>1523.3443473708101</c:v>
                      </c:pt>
                      <c:pt idx="68">
                        <c:v>1567.98174392699</c:v>
                      </c:pt>
                      <c:pt idx="69">
                        <c:v>1613.92711604022</c:v>
                      </c:pt>
                      <c:pt idx="70">
                        <c:v>1661.2187903197801</c:v>
                      </c:pt>
                      <c:pt idx="71">
                        <c:v>1709.89621643034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'Dim instability from CMaj'!$A$3:$A$74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220</c:v>
                      </c:pt>
                      <c:pt idx="1">
                        <c:v>226.44649206156799</c:v>
                      </c:pt>
                      <c:pt idx="2">
                        <c:v>233.081880759044</c:v>
                      </c:pt>
                      <c:pt idx="3">
                        <c:v>239.911701186356</c:v>
                      </c:pt>
                      <c:pt idx="4">
                        <c:v>246.94165062806201</c:v>
                      </c:pt>
                      <c:pt idx="5">
                        <c:v>254.17759331190001</c:v>
                      </c:pt>
                      <c:pt idx="6">
                        <c:v>261.625565300598</c:v>
                      </c:pt>
                      <c:pt idx="7">
                        <c:v>269.291779527024</c:v>
                      </c:pt>
                      <c:pt idx="8">
                        <c:v>277.18263097687202</c:v>
                      </c:pt>
                      <c:pt idx="9">
                        <c:v>285.30470202322198</c:v>
                      </c:pt>
                      <c:pt idx="10">
                        <c:v>293.664767917407</c:v>
                      </c:pt>
                      <c:pt idx="11">
                        <c:v>302.26980244077902</c:v>
                      </c:pt>
                      <c:pt idx="12">
                        <c:v>311.12698372208001</c:v>
                      </c:pt>
                      <c:pt idx="13">
                        <c:v>320.24370022528097</c:v>
                      </c:pt>
                      <c:pt idx="14">
                        <c:v>329.62755691286901</c:v>
                      </c:pt>
                      <c:pt idx="15">
                        <c:v>339.28638158974599</c:v>
                      </c:pt>
                      <c:pt idx="16">
                        <c:v>349.22823143300297</c:v>
                      </c:pt>
                      <c:pt idx="17">
                        <c:v>359.461399713042</c:v>
                      </c:pt>
                      <c:pt idx="18">
                        <c:v>369.994422711634</c:v>
                      </c:pt>
                      <c:pt idx="19">
                        <c:v>380.836086842702</c:v>
                      </c:pt>
                      <c:pt idx="20">
                        <c:v>391.99543598174898</c:v>
                      </c:pt>
                      <c:pt idx="21">
                        <c:v>403.48177901005499</c:v>
                      </c:pt>
                      <c:pt idx="22">
                        <c:v>415.30469757994501</c:v>
                      </c:pt>
                      <c:pt idx="23">
                        <c:v>427.47405410758603</c:v>
                      </c:pt>
                      <c:pt idx="24">
                        <c:v>440</c:v>
                      </c:pt>
                      <c:pt idx="25">
                        <c:v>452.89298412313599</c:v>
                      </c:pt>
                      <c:pt idx="26">
                        <c:v>466.16376151808902</c:v>
                      </c:pt>
                      <c:pt idx="27">
                        <c:v>479.82340237271302</c:v>
                      </c:pt>
                      <c:pt idx="28">
                        <c:v>493.88330125612401</c:v>
                      </c:pt>
                      <c:pt idx="29">
                        <c:v>508.35518662380002</c:v>
                      </c:pt>
                      <c:pt idx="30">
                        <c:v>523.25113060119702</c:v>
                      </c:pt>
                      <c:pt idx="31">
                        <c:v>538.58355905404801</c:v>
                      </c:pt>
                      <c:pt idx="32">
                        <c:v>554.36526195374404</c:v>
                      </c:pt>
                      <c:pt idx="33">
                        <c:v>570.60940404644396</c:v>
                      </c:pt>
                      <c:pt idx="34">
                        <c:v>587.32953583481503</c:v>
                      </c:pt>
                      <c:pt idx="35">
                        <c:v>604.53960488155894</c:v>
                      </c:pt>
                      <c:pt idx="36">
                        <c:v>622.25396744416105</c:v>
                      </c:pt>
                      <c:pt idx="37">
                        <c:v>640.48740045056195</c:v>
                      </c:pt>
                      <c:pt idx="38">
                        <c:v>659.25511382573904</c:v>
                      </c:pt>
                      <c:pt idx="39">
                        <c:v>678.57276317949299</c:v>
                      </c:pt>
                      <c:pt idx="40">
                        <c:v>698.45646286600697</c:v>
                      </c:pt>
                      <c:pt idx="41">
                        <c:v>718.922799426084</c:v>
                      </c:pt>
                      <c:pt idx="42">
                        <c:v>739.988845423268</c:v>
                      </c:pt>
                      <c:pt idx="43">
                        <c:v>761.67217368540503</c:v>
                      </c:pt>
                      <c:pt idx="44">
                        <c:v>783.99087196349797</c:v>
                      </c:pt>
                      <c:pt idx="45">
                        <c:v>806.96355802010999</c:v>
                      </c:pt>
                      <c:pt idx="46">
                        <c:v>830.60939515989003</c:v>
                      </c:pt>
                      <c:pt idx="47">
                        <c:v>854.94810821517297</c:v>
                      </c:pt>
                      <c:pt idx="48">
                        <c:v>880</c:v>
                      </c:pt>
                      <c:pt idx="49">
                        <c:v>905.785968246273</c:v>
                      </c:pt>
                      <c:pt idx="50">
                        <c:v>932.32752303617895</c:v>
                      </c:pt>
                      <c:pt idx="51">
                        <c:v>959.64680474542604</c:v>
                      </c:pt>
                      <c:pt idx="52">
                        <c:v>987.76660251224803</c:v>
                      </c:pt>
                      <c:pt idx="53">
                        <c:v>1016.7103732476</c:v>
                      </c:pt>
                      <c:pt idx="54">
                        <c:v>1046.5022612023899</c:v>
                      </c:pt>
                      <c:pt idx="55">
                        <c:v>1077.1671181080901</c:v>
                      </c:pt>
                      <c:pt idx="56">
                        <c:v>1108.7305239074799</c:v>
                      </c:pt>
                      <c:pt idx="57">
                        <c:v>1141.21880809288</c:v>
                      </c:pt>
                      <c:pt idx="58">
                        <c:v>1174.6590716696301</c:v>
                      </c:pt>
                      <c:pt idx="59">
                        <c:v>1209.0792097631099</c:v>
                      </c:pt>
                      <c:pt idx="60">
                        <c:v>1244.5079348883201</c:v>
                      </c:pt>
                      <c:pt idx="61">
                        <c:v>1280.97480090112</c:v>
                      </c:pt>
                      <c:pt idx="62">
                        <c:v>1318.5102276514699</c:v>
                      </c:pt>
                      <c:pt idx="63">
                        <c:v>1357.1455263589801</c:v>
                      </c:pt>
                      <c:pt idx="64">
                        <c:v>1396.9129257320101</c:v>
                      </c:pt>
                      <c:pt idx="65">
                        <c:v>1437.84559885216</c:v>
                      </c:pt>
                      <c:pt idx="66">
                        <c:v>1479.9776908465301</c:v>
                      </c:pt>
                      <c:pt idx="67">
                        <c:v>1523.3443473708101</c:v>
                      </c:pt>
                      <c:pt idx="68">
                        <c:v>1567.98174392699</c:v>
                      </c:pt>
                      <c:pt idx="69">
                        <c:v>1613.92711604022</c:v>
                      </c:pt>
                      <c:pt idx="70">
                        <c:v>1661.2187903197801</c:v>
                      </c:pt>
                      <c:pt idx="71">
                        <c:v>1709.89621643034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36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7056"/>
        <c:crosses val="autoZero"/>
        <c:auto val="1"/>
        <c:lblAlgn val="ctr"/>
        <c:lblOffset val="100"/>
        <c:noMultiLvlLbl val="0"/>
      </c:catAx>
      <c:valAx>
        <c:axId val="2836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'Aug instability from CMaj'!$A$3:$A$74</c:f>
              <c:numCache>
                <c:formatCode>General</c:formatCode>
                <c:ptCount val="72"/>
                <c:pt idx="0">
                  <c:v>220</c:v>
                </c:pt>
                <c:pt idx="1">
                  <c:v>226.44649206156799</c:v>
                </c:pt>
                <c:pt idx="2">
                  <c:v>233.081880759044</c:v>
                </c:pt>
                <c:pt idx="3">
                  <c:v>239.911701186356</c:v>
                </c:pt>
                <c:pt idx="4">
                  <c:v>246.94165062806201</c:v>
                </c:pt>
                <c:pt idx="5">
                  <c:v>254.17759331190001</c:v>
                </c:pt>
                <c:pt idx="6">
                  <c:v>261.625565300598</c:v>
                </c:pt>
                <c:pt idx="7">
                  <c:v>269.291779527024</c:v>
                </c:pt>
                <c:pt idx="8">
                  <c:v>277.18263097687202</c:v>
                </c:pt>
                <c:pt idx="9">
                  <c:v>285.30470202322198</c:v>
                </c:pt>
                <c:pt idx="10">
                  <c:v>293.664767917407</c:v>
                </c:pt>
                <c:pt idx="11">
                  <c:v>302.26980244077902</c:v>
                </c:pt>
                <c:pt idx="12">
                  <c:v>311.12698372208001</c:v>
                </c:pt>
                <c:pt idx="13">
                  <c:v>320.24370022528097</c:v>
                </c:pt>
                <c:pt idx="14">
                  <c:v>329.62755691286901</c:v>
                </c:pt>
                <c:pt idx="15">
                  <c:v>339.28638158974599</c:v>
                </c:pt>
                <c:pt idx="16">
                  <c:v>349.22823143300297</c:v>
                </c:pt>
                <c:pt idx="17">
                  <c:v>359.461399713042</c:v>
                </c:pt>
                <c:pt idx="18">
                  <c:v>369.994422711634</c:v>
                </c:pt>
                <c:pt idx="19">
                  <c:v>380.836086842702</c:v>
                </c:pt>
                <c:pt idx="20">
                  <c:v>391.99543598174898</c:v>
                </c:pt>
                <c:pt idx="21">
                  <c:v>403.48177901005499</c:v>
                </c:pt>
                <c:pt idx="22">
                  <c:v>415.30469757994501</c:v>
                </c:pt>
                <c:pt idx="23">
                  <c:v>427.47405410758603</c:v>
                </c:pt>
                <c:pt idx="24">
                  <c:v>440</c:v>
                </c:pt>
                <c:pt idx="25">
                  <c:v>452.89298412313599</c:v>
                </c:pt>
                <c:pt idx="26">
                  <c:v>466.16376151808902</c:v>
                </c:pt>
                <c:pt idx="27">
                  <c:v>479.82340237271302</c:v>
                </c:pt>
                <c:pt idx="28">
                  <c:v>493.88330125612401</c:v>
                </c:pt>
                <c:pt idx="29">
                  <c:v>508.35518662380002</c:v>
                </c:pt>
                <c:pt idx="30">
                  <c:v>523.25113060119702</c:v>
                </c:pt>
                <c:pt idx="31">
                  <c:v>538.58355905404801</c:v>
                </c:pt>
                <c:pt idx="32">
                  <c:v>554.36526195374404</c:v>
                </c:pt>
                <c:pt idx="33">
                  <c:v>570.60940404644396</c:v>
                </c:pt>
                <c:pt idx="34">
                  <c:v>587.32953583481503</c:v>
                </c:pt>
                <c:pt idx="35">
                  <c:v>604.53960488155894</c:v>
                </c:pt>
                <c:pt idx="36">
                  <c:v>622.25396744416105</c:v>
                </c:pt>
                <c:pt idx="37">
                  <c:v>640.48740045056195</c:v>
                </c:pt>
                <c:pt idx="38">
                  <c:v>659.25511382573904</c:v>
                </c:pt>
                <c:pt idx="39">
                  <c:v>678.57276317949299</c:v>
                </c:pt>
                <c:pt idx="40">
                  <c:v>698.45646286600697</c:v>
                </c:pt>
                <c:pt idx="41">
                  <c:v>718.922799426084</c:v>
                </c:pt>
                <c:pt idx="42">
                  <c:v>739.988845423268</c:v>
                </c:pt>
                <c:pt idx="43">
                  <c:v>761.67217368540503</c:v>
                </c:pt>
                <c:pt idx="44">
                  <c:v>783.99087196349797</c:v>
                </c:pt>
                <c:pt idx="45">
                  <c:v>806.96355802010999</c:v>
                </c:pt>
                <c:pt idx="46">
                  <c:v>830.60939515989003</c:v>
                </c:pt>
                <c:pt idx="47">
                  <c:v>854.94810821517297</c:v>
                </c:pt>
                <c:pt idx="48">
                  <c:v>880</c:v>
                </c:pt>
                <c:pt idx="49">
                  <c:v>905.785968246273</c:v>
                </c:pt>
                <c:pt idx="50">
                  <c:v>932.32752303617895</c:v>
                </c:pt>
                <c:pt idx="51">
                  <c:v>959.64680474542604</c:v>
                </c:pt>
                <c:pt idx="52">
                  <c:v>987.76660251224803</c:v>
                </c:pt>
                <c:pt idx="53">
                  <c:v>1016.7103732476</c:v>
                </c:pt>
                <c:pt idx="54">
                  <c:v>1046.5022612023899</c:v>
                </c:pt>
                <c:pt idx="55">
                  <c:v>1077.1671181080901</c:v>
                </c:pt>
                <c:pt idx="56">
                  <c:v>1108.7305239074799</c:v>
                </c:pt>
                <c:pt idx="57">
                  <c:v>1141.21880809288</c:v>
                </c:pt>
                <c:pt idx="58">
                  <c:v>1174.6590716696301</c:v>
                </c:pt>
                <c:pt idx="59">
                  <c:v>1209.0792097631099</c:v>
                </c:pt>
                <c:pt idx="60">
                  <c:v>1244.5079348883201</c:v>
                </c:pt>
                <c:pt idx="61">
                  <c:v>1280.97480090112</c:v>
                </c:pt>
                <c:pt idx="62">
                  <c:v>1318.5102276514699</c:v>
                </c:pt>
                <c:pt idx="63">
                  <c:v>1357.1455263589801</c:v>
                </c:pt>
                <c:pt idx="64">
                  <c:v>1396.9129257320101</c:v>
                </c:pt>
                <c:pt idx="65">
                  <c:v>1437.84559885216</c:v>
                </c:pt>
                <c:pt idx="66">
                  <c:v>1479.9776908465301</c:v>
                </c:pt>
                <c:pt idx="67">
                  <c:v>1523.3443473708101</c:v>
                </c:pt>
                <c:pt idx="68">
                  <c:v>1567.98174392699</c:v>
                </c:pt>
                <c:pt idx="69">
                  <c:v>1613.92711604022</c:v>
                </c:pt>
                <c:pt idx="70">
                  <c:v>1661.2187903197801</c:v>
                </c:pt>
                <c:pt idx="71">
                  <c:v>1709.89621643034</c:v>
                </c:pt>
              </c:numCache>
            </c:numRef>
          </c:cat>
          <c:val>
            <c:numRef>
              <c:f>'Aug instability from CMaj'!$B$3:$B$74</c:f>
              <c:numCache>
                <c:formatCode>General</c:formatCode>
                <c:ptCount val="72"/>
                <c:pt idx="0">
                  <c:v>0.52923938595837605</c:v>
                </c:pt>
                <c:pt idx="1">
                  <c:v>0.55997222093771404</c:v>
                </c:pt>
                <c:pt idx="2">
                  <c:v>0.69701252355726095</c:v>
                </c:pt>
                <c:pt idx="3">
                  <c:v>0.356867225198643</c:v>
                </c:pt>
                <c:pt idx="4">
                  <c:v>0.45849061401655999</c:v>
                </c:pt>
                <c:pt idx="5">
                  <c:v>0.73254876200459496</c:v>
                </c:pt>
                <c:pt idx="6">
                  <c:v>1.0462901452261499</c:v>
                </c:pt>
                <c:pt idx="7">
                  <c:v>0.578844772268575</c:v>
                </c:pt>
                <c:pt idx="8">
                  <c:v>0.541171385527076</c:v>
                </c:pt>
                <c:pt idx="9">
                  <c:v>0.57802996215719704</c:v>
                </c:pt>
                <c:pt idx="10">
                  <c:v>0.70647868388614998</c:v>
                </c:pt>
                <c:pt idx="11">
                  <c:v>0.36945796348779403</c:v>
                </c:pt>
                <c:pt idx="12">
                  <c:v>0.482878402767982</c:v>
                </c:pt>
                <c:pt idx="13">
                  <c:v>0.76003828650146399</c:v>
                </c:pt>
                <c:pt idx="14">
                  <c:v>1.05578390385704</c:v>
                </c:pt>
                <c:pt idx="15">
                  <c:v>0.58603519037182505</c:v>
                </c:pt>
                <c:pt idx="16">
                  <c:v>0.54433810998184395</c:v>
                </c:pt>
                <c:pt idx="17">
                  <c:v>0.584637368626026</c:v>
                </c:pt>
                <c:pt idx="18">
                  <c:v>0.72665969108446204</c:v>
                </c:pt>
                <c:pt idx="19">
                  <c:v>0.38253418515101401</c:v>
                </c:pt>
                <c:pt idx="20">
                  <c:v>0.50109408847505799</c:v>
                </c:pt>
                <c:pt idx="21">
                  <c:v>0.78525742975287904</c:v>
                </c:pt>
                <c:pt idx="22">
                  <c:v>1.0579237134692701</c:v>
                </c:pt>
                <c:pt idx="23">
                  <c:v>0.59130495225402802</c:v>
                </c:pt>
                <c:pt idx="24">
                  <c:v>0.54836412582979599</c:v>
                </c:pt>
                <c:pt idx="25">
                  <c:v>0.60422371936754105</c:v>
                </c:pt>
                <c:pt idx="26">
                  <c:v>0.73455208994217502</c:v>
                </c:pt>
                <c:pt idx="27">
                  <c:v>0.39065200826243102</c:v>
                </c:pt>
                <c:pt idx="28">
                  <c:v>0.50224685926184298</c:v>
                </c:pt>
                <c:pt idx="29">
                  <c:v>0.79188783048928901</c:v>
                </c:pt>
                <c:pt idx="30">
                  <c:v>1.0653782553120901</c:v>
                </c:pt>
                <c:pt idx="31">
                  <c:v>0.59646153409856495</c:v>
                </c:pt>
                <c:pt idx="32">
                  <c:v>0.54806906883012796</c:v>
                </c:pt>
                <c:pt idx="33">
                  <c:v>0.61496155426036603</c:v>
                </c:pt>
                <c:pt idx="34">
                  <c:v>0.71969001818251099</c:v>
                </c:pt>
                <c:pt idx="35">
                  <c:v>0.38458703462909999</c:v>
                </c:pt>
                <c:pt idx="36">
                  <c:v>0.49626282814186001</c:v>
                </c:pt>
                <c:pt idx="37">
                  <c:v>0.80492893820108002</c:v>
                </c:pt>
                <c:pt idx="38">
                  <c:v>1.0657232658121401</c:v>
                </c:pt>
                <c:pt idx="39">
                  <c:v>0.58909690601543097</c:v>
                </c:pt>
                <c:pt idx="40">
                  <c:v>0.529879296554438</c:v>
                </c:pt>
                <c:pt idx="41">
                  <c:v>0.59945956245227905</c:v>
                </c:pt>
                <c:pt idx="42">
                  <c:v>0.69752971835087896</c:v>
                </c:pt>
                <c:pt idx="43">
                  <c:v>0.37818056615631801</c:v>
                </c:pt>
                <c:pt idx="44">
                  <c:v>0.48722707643089402</c:v>
                </c:pt>
                <c:pt idx="45">
                  <c:v>0.80286555788258296</c:v>
                </c:pt>
                <c:pt idx="46">
                  <c:v>1.05981078969142</c:v>
                </c:pt>
                <c:pt idx="47">
                  <c:v>0.57572730622568302</c:v>
                </c:pt>
                <c:pt idx="48">
                  <c:v>0.50227101026476195</c:v>
                </c:pt>
                <c:pt idx="49">
                  <c:v>0.58562829517997605</c:v>
                </c:pt>
                <c:pt idx="50">
                  <c:v>0.68279574861936398</c:v>
                </c:pt>
                <c:pt idx="51">
                  <c:v>0.36952272202810699</c:v>
                </c:pt>
                <c:pt idx="52">
                  <c:v>0.48519544666328401</c:v>
                </c:pt>
                <c:pt idx="53">
                  <c:v>0.78882966047135294</c:v>
                </c:pt>
                <c:pt idx="54">
                  <c:v>1.0203837159664899</c:v>
                </c:pt>
                <c:pt idx="55">
                  <c:v>0.56179846886463403</c:v>
                </c:pt>
                <c:pt idx="56">
                  <c:v>0.49232666761021998</c:v>
                </c:pt>
                <c:pt idx="57">
                  <c:v>0.56854274446722497</c:v>
                </c:pt>
                <c:pt idx="58">
                  <c:v>0.65843580292618598</c:v>
                </c:pt>
                <c:pt idx="59">
                  <c:v>0.35707992814124201</c:v>
                </c:pt>
                <c:pt idx="60">
                  <c:v>0.47262554761229503</c:v>
                </c:pt>
                <c:pt idx="61">
                  <c:v>0.77725629998406898</c:v>
                </c:pt>
                <c:pt idx="62">
                  <c:v>1.0157818882623499</c:v>
                </c:pt>
                <c:pt idx="63">
                  <c:v>0.55471364527938705</c:v>
                </c:pt>
                <c:pt idx="64">
                  <c:v>0.47760386946605499</c:v>
                </c:pt>
                <c:pt idx="65">
                  <c:v>0.55128697239727298</c:v>
                </c:pt>
                <c:pt idx="66">
                  <c:v>0.61413062465566703</c:v>
                </c:pt>
                <c:pt idx="67">
                  <c:v>0.34537591390990402</c:v>
                </c:pt>
                <c:pt idx="68">
                  <c:v>0.45927611546574498</c:v>
                </c:pt>
                <c:pt idx="69">
                  <c:v>0.75546410805702302</c:v>
                </c:pt>
                <c:pt idx="70">
                  <c:v>1.0039426692692599</c:v>
                </c:pt>
                <c:pt idx="71">
                  <c:v>0.53823802252215502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356496"/>
        <c:axId val="283439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'Aug instability from CMaj'!$A$3:$A$74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220</c:v>
                      </c:pt>
                      <c:pt idx="1">
                        <c:v>226.44649206156799</c:v>
                      </c:pt>
                      <c:pt idx="2">
                        <c:v>233.081880759044</c:v>
                      </c:pt>
                      <c:pt idx="3">
                        <c:v>239.911701186356</c:v>
                      </c:pt>
                      <c:pt idx="4">
                        <c:v>246.94165062806201</c:v>
                      </c:pt>
                      <c:pt idx="5">
                        <c:v>254.17759331190001</c:v>
                      </c:pt>
                      <c:pt idx="6">
                        <c:v>261.625565300598</c:v>
                      </c:pt>
                      <c:pt idx="7">
                        <c:v>269.291779527024</c:v>
                      </c:pt>
                      <c:pt idx="8">
                        <c:v>277.18263097687202</c:v>
                      </c:pt>
                      <c:pt idx="9">
                        <c:v>285.30470202322198</c:v>
                      </c:pt>
                      <c:pt idx="10">
                        <c:v>293.664767917407</c:v>
                      </c:pt>
                      <c:pt idx="11">
                        <c:v>302.26980244077902</c:v>
                      </c:pt>
                      <c:pt idx="12">
                        <c:v>311.12698372208001</c:v>
                      </c:pt>
                      <c:pt idx="13">
                        <c:v>320.24370022528097</c:v>
                      </c:pt>
                      <c:pt idx="14">
                        <c:v>329.62755691286901</c:v>
                      </c:pt>
                      <c:pt idx="15">
                        <c:v>339.28638158974599</c:v>
                      </c:pt>
                      <c:pt idx="16">
                        <c:v>349.22823143300297</c:v>
                      </c:pt>
                      <c:pt idx="17">
                        <c:v>359.461399713042</c:v>
                      </c:pt>
                      <c:pt idx="18">
                        <c:v>369.994422711634</c:v>
                      </c:pt>
                      <c:pt idx="19">
                        <c:v>380.836086842702</c:v>
                      </c:pt>
                      <c:pt idx="20">
                        <c:v>391.99543598174898</c:v>
                      </c:pt>
                      <c:pt idx="21">
                        <c:v>403.48177901005499</c:v>
                      </c:pt>
                      <c:pt idx="22">
                        <c:v>415.30469757994501</c:v>
                      </c:pt>
                      <c:pt idx="23">
                        <c:v>427.47405410758603</c:v>
                      </c:pt>
                      <c:pt idx="24">
                        <c:v>440</c:v>
                      </c:pt>
                      <c:pt idx="25">
                        <c:v>452.89298412313599</c:v>
                      </c:pt>
                      <c:pt idx="26">
                        <c:v>466.16376151808902</c:v>
                      </c:pt>
                      <c:pt idx="27">
                        <c:v>479.82340237271302</c:v>
                      </c:pt>
                      <c:pt idx="28">
                        <c:v>493.88330125612401</c:v>
                      </c:pt>
                      <c:pt idx="29">
                        <c:v>508.35518662380002</c:v>
                      </c:pt>
                      <c:pt idx="30">
                        <c:v>523.25113060119702</c:v>
                      </c:pt>
                      <c:pt idx="31">
                        <c:v>538.58355905404801</c:v>
                      </c:pt>
                      <c:pt idx="32">
                        <c:v>554.36526195374404</c:v>
                      </c:pt>
                      <c:pt idx="33">
                        <c:v>570.60940404644396</c:v>
                      </c:pt>
                      <c:pt idx="34">
                        <c:v>587.32953583481503</c:v>
                      </c:pt>
                      <c:pt idx="35">
                        <c:v>604.53960488155894</c:v>
                      </c:pt>
                      <c:pt idx="36">
                        <c:v>622.25396744416105</c:v>
                      </c:pt>
                      <c:pt idx="37">
                        <c:v>640.48740045056195</c:v>
                      </c:pt>
                      <c:pt idx="38">
                        <c:v>659.25511382573904</c:v>
                      </c:pt>
                      <c:pt idx="39">
                        <c:v>678.57276317949299</c:v>
                      </c:pt>
                      <c:pt idx="40">
                        <c:v>698.45646286600697</c:v>
                      </c:pt>
                      <c:pt idx="41">
                        <c:v>718.922799426084</c:v>
                      </c:pt>
                      <c:pt idx="42">
                        <c:v>739.988845423268</c:v>
                      </c:pt>
                      <c:pt idx="43">
                        <c:v>761.67217368540503</c:v>
                      </c:pt>
                      <c:pt idx="44">
                        <c:v>783.99087196349797</c:v>
                      </c:pt>
                      <c:pt idx="45">
                        <c:v>806.96355802010999</c:v>
                      </c:pt>
                      <c:pt idx="46">
                        <c:v>830.60939515989003</c:v>
                      </c:pt>
                      <c:pt idx="47">
                        <c:v>854.94810821517297</c:v>
                      </c:pt>
                      <c:pt idx="48">
                        <c:v>880</c:v>
                      </c:pt>
                      <c:pt idx="49">
                        <c:v>905.785968246273</c:v>
                      </c:pt>
                      <c:pt idx="50">
                        <c:v>932.32752303617895</c:v>
                      </c:pt>
                      <c:pt idx="51">
                        <c:v>959.64680474542604</c:v>
                      </c:pt>
                      <c:pt idx="52">
                        <c:v>987.76660251224803</c:v>
                      </c:pt>
                      <c:pt idx="53">
                        <c:v>1016.7103732476</c:v>
                      </c:pt>
                      <c:pt idx="54">
                        <c:v>1046.5022612023899</c:v>
                      </c:pt>
                      <c:pt idx="55">
                        <c:v>1077.1671181080901</c:v>
                      </c:pt>
                      <c:pt idx="56">
                        <c:v>1108.7305239074799</c:v>
                      </c:pt>
                      <c:pt idx="57">
                        <c:v>1141.21880809288</c:v>
                      </c:pt>
                      <c:pt idx="58">
                        <c:v>1174.6590716696301</c:v>
                      </c:pt>
                      <c:pt idx="59">
                        <c:v>1209.0792097631099</c:v>
                      </c:pt>
                      <c:pt idx="60">
                        <c:v>1244.5079348883201</c:v>
                      </c:pt>
                      <c:pt idx="61">
                        <c:v>1280.97480090112</c:v>
                      </c:pt>
                      <c:pt idx="62">
                        <c:v>1318.5102276514699</c:v>
                      </c:pt>
                      <c:pt idx="63">
                        <c:v>1357.1455263589801</c:v>
                      </c:pt>
                      <c:pt idx="64">
                        <c:v>1396.9129257320101</c:v>
                      </c:pt>
                      <c:pt idx="65">
                        <c:v>1437.84559885216</c:v>
                      </c:pt>
                      <c:pt idx="66">
                        <c:v>1479.9776908465301</c:v>
                      </c:pt>
                      <c:pt idx="67">
                        <c:v>1523.3443473708101</c:v>
                      </c:pt>
                      <c:pt idx="68">
                        <c:v>1567.98174392699</c:v>
                      </c:pt>
                      <c:pt idx="69">
                        <c:v>1613.92711604022</c:v>
                      </c:pt>
                      <c:pt idx="70">
                        <c:v>1661.2187903197801</c:v>
                      </c:pt>
                      <c:pt idx="71">
                        <c:v>1709.89621643034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'Aug instability from CMaj'!$A$3:$A$74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220</c:v>
                      </c:pt>
                      <c:pt idx="1">
                        <c:v>226.44649206156799</c:v>
                      </c:pt>
                      <c:pt idx="2">
                        <c:v>233.081880759044</c:v>
                      </c:pt>
                      <c:pt idx="3">
                        <c:v>239.911701186356</c:v>
                      </c:pt>
                      <c:pt idx="4">
                        <c:v>246.94165062806201</c:v>
                      </c:pt>
                      <c:pt idx="5">
                        <c:v>254.17759331190001</c:v>
                      </c:pt>
                      <c:pt idx="6">
                        <c:v>261.625565300598</c:v>
                      </c:pt>
                      <c:pt idx="7">
                        <c:v>269.291779527024</c:v>
                      </c:pt>
                      <c:pt idx="8">
                        <c:v>277.18263097687202</c:v>
                      </c:pt>
                      <c:pt idx="9">
                        <c:v>285.30470202322198</c:v>
                      </c:pt>
                      <c:pt idx="10">
                        <c:v>293.664767917407</c:v>
                      </c:pt>
                      <c:pt idx="11">
                        <c:v>302.26980244077902</c:v>
                      </c:pt>
                      <c:pt idx="12">
                        <c:v>311.12698372208001</c:v>
                      </c:pt>
                      <c:pt idx="13">
                        <c:v>320.24370022528097</c:v>
                      </c:pt>
                      <c:pt idx="14">
                        <c:v>329.62755691286901</c:v>
                      </c:pt>
                      <c:pt idx="15">
                        <c:v>339.28638158974599</c:v>
                      </c:pt>
                      <c:pt idx="16">
                        <c:v>349.22823143300297</c:v>
                      </c:pt>
                      <c:pt idx="17">
                        <c:v>359.461399713042</c:v>
                      </c:pt>
                      <c:pt idx="18">
                        <c:v>369.994422711634</c:v>
                      </c:pt>
                      <c:pt idx="19">
                        <c:v>380.836086842702</c:v>
                      </c:pt>
                      <c:pt idx="20">
                        <c:v>391.99543598174898</c:v>
                      </c:pt>
                      <c:pt idx="21">
                        <c:v>403.48177901005499</c:v>
                      </c:pt>
                      <c:pt idx="22">
                        <c:v>415.30469757994501</c:v>
                      </c:pt>
                      <c:pt idx="23">
                        <c:v>427.47405410758603</c:v>
                      </c:pt>
                      <c:pt idx="24">
                        <c:v>440</c:v>
                      </c:pt>
                      <c:pt idx="25">
                        <c:v>452.89298412313599</c:v>
                      </c:pt>
                      <c:pt idx="26">
                        <c:v>466.16376151808902</c:v>
                      </c:pt>
                      <c:pt idx="27">
                        <c:v>479.82340237271302</c:v>
                      </c:pt>
                      <c:pt idx="28">
                        <c:v>493.88330125612401</c:v>
                      </c:pt>
                      <c:pt idx="29">
                        <c:v>508.35518662380002</c:v>
                      </c:pt>
                      <c:pt idx="30">
                        <c:v>523.25113060119702</c:v>
                      </c:pt>
                      <c:pt idx="31">
                        <c:v>538.58355905404801</c:v>
                      </c:pt>
                      <c:pt idx="32">
                        <c:v>554.36526195374404</c:v>
                      </c:pt>
                      <c:pt idx="33">
                        <c:v>570.60940404644396</c:v>
                      </c:pt>
                      <c:pt idx="34">
                        <c:v>587.32953583481503</c:v>
                      </c:pt>
                      <c:pt idx="35">
                        <c:v>604.53960488155894</c:v>
                      </c:pt>
                      <c:pt idx="36">
                        <c:v>622.25396744416105</c:v>
                      </c:pt>
                      <c:pt idx="37">
                        <c:v>640.48740045056195</c:v>
                      </c:pt>
                      <c:pt idx="38">
                        <c:v>659.25511382573904</c:v>
                      </c:pt>
                      <c:pt idx="39">
                        <c:v>678.57276317949299</c:v>
                      </c:pt>
                      <c:pt idx="40">
                        <c:v>698.45646286600697</c:v>
                      </c:pt>
                      <c:pt idx="41">
                        <c:v>718.922799426084</c:v>
                      </c:pt>
                      <c:pt idx="42">
                        <c:v>739.988845423268</c:v>
                      </c:pt>
                      <c:pt idx="43">
                        <c:v>761.67217368540503</c:v>
                      </c:pt>
                      <c:pt idx="44">
                        <c:v>783.99087196349797</c:v>
                      </c:pt>
                      <c:pt idx="45">
                        <c:v>806.96355802010999</c:v>
                      </c:pt>
                      <c:pt idx="46">
                        <c:v>830.60939515989003</c:v>
                      </c:pt>
                      <c:pt idx="47">
                        <c:v>854.94810821517297</c:v>
                      </c:pt>
                      <c:pt idx="48">
                        <c:v>880</c:v>
                      </c:pt>
                      <c:pt idx="49">
                        <c:v>905.785968246273</c:v>
                      </c:pt>
                      <c:pt idx="50">
                        <c:v>932.32752303617895</c:v>
                      </c:pt>
                      <c:pt idx="51">
                        <c:v>959.64680474542604</c:v>
                      </c:pt>
                      <c:pt idx="52">
                        <c:v>987.76660251224803</c:v>
                      </c:pt>
                      <c:pt idx="53">
                        <c:v>1016.7103732476</c:v>
                      </c:pt>
                      <c:pt idx="54">
                        <c:v>1046.5022612023899</c:v>
                      </c:pt>
                      <c:pt idx="55">
                        <c:v>1077.1671181080901</c:v>
                      </c:pt>
                      <c:pt idx="56">
                        <c:v>1108.7305239074799</c:v>
                      </c:pt>
                      <c:pt idx="57">
                        <c:v>1141.21880809288</c:v>
                      </c:pt>
                      <c:pt idx="58">
                        <c:v>1174.6590716696301</c:v>
                      </c:pt>
                      <c:pt idx="59">
                        <c:v>1209.0792097631099</c:v>
                      </c:pt>
                      <c:pt idx="60">
                        <c:v>1244.5079348883201</c:v>
                      </c:pt>
                      <c:pt idx="61">
                        <c:v>1280.97480090112</c:v>
                      </c:pt>
                      <c:pt idx="62">
                        <c:v>1318.5102276514699</c:v>
                      </c:pt>
                      <c:pt idx="63">
                        <c:v>1357.1455263589801</c:v>
                      </c:pt>
                      <c:pt idx="64">
                        <c:v>1396.9129257320101</c:v>
                      </c:pt>
                      <c:pt idx="65">
                        <c:v>1437.84559885216</c:v>
                      </c:pt>
                      <c:pt idx="66">
                        <c:v>1479.9776908465301</c:v>
                      </c:pt>
                      <c:pt idx="67">
                        <c:v>1523.3443473708101</c:v>
                      </c:pt>
                      <c:pt idx="68">
                        <c:v>1567.98174392699</c:v>
                      </c:pt>
                      <c:pt idx="69">
                        <c:v>1613.92711604022</c:v>
                      </c:pt>
                      <c:pt idx="70">
                        <c:v>1661.2187903197801</c:v>
                      </c:pt>
                      <c:pt idx="71">
                        <c:v>1709.89621643034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33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39552"/>
        <c:crosses val="autoZero"/>
        <c:auto val="1"/>
        <c:lblAlgn val="ctr"/>
        <c:lblOffset val="100"/>
        <c:noMultiLvlLbl val="0"/>
      </c:catAx>
      <c:valAx>
        <c:axId val="2834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'Minor instability from CMaj'!$A$3:$A$74</c:f>
              <c:numCache>
                <c:formatCode>General</c:formatCode>
                <c:ptCount val="72"/>
                <c:pt idx="0">
                  <c:v>220</c:v>
                </c:pt>
                <c:pt idx="1">
                  <c:v>226.44649206156799</c:v>
                </c:pt>
                <c:pt idx="2">
                  <c:v>233.081880759044</c:v>
                </c:pt>
                <c:pt idx="3">
                  <c:v>239.911701186356</c:v>
                </c:pt>
                <c:pt idx="4">
                  <c:v>246.94165062806201</c:v>
                </c:pt>
                <c:pt idx="5">
                  <c:v>254.17759331190001</c:v>
                </c:pt>
                <c:pt idx="6">
                  <c:v>261.625565300598</c:v>
                </c:pt>
                <c:pt idx="7">
                  <c:v>269.291779527024</c:v>
                </c:pt>
                <c:pt idx="8">
                  <c:v>277.18263097687202</c:v>
                </c:pt>
                <c:pt idx="9">
                  <c:v>285.30470202322198</c:v>
                </c:pt>
                <c:pt idx="10">
                  <c:v>293.664767917407</c:v>
                </c:pt>
                <c:pt idx="11">
                  <c:v>302.26980244077902</c:v>
                </c:pt>
                <c:pt idx="12">
                  <c:v>311.12698372208001</c:v>
                </c:pt>
                <c:pt idx="13">
                  <c:v>320.24370022528097</c:v>
                </c:pt>
                <c:pt idx="14">
                  <c:v>329.62755691286901</c:v>
                </c:pt>
                <c:pt idx="15">
                  <c:v>339.28638158974599</c:v>
                </c:pt>
                <c:pt idx="16">
                  <c:v>349.22823143300297</c:v>
                </c:pt>
                <c:pt idx="17">
                  <c:v>359.461399713042</c:v>
                </c:pt>
                <c:pt idx="18">
                  <c:v>369.994422711634</c:v>
                </c:pt>
                <c:pt idx="19">
                  <c:v>380.836086842702</c:v>
                </c:pt>
                <c:pt idx="20">
                  <c:v>391.99543598174898</c:v>
                </c:pt>
                <c:pt idx="21">
                  <c:v>403.48177901005499</c:v>
                </c:pt>
                <c:pt idx="22">
                  <c:v>415.30469757994501</c:v>
                </c:pt>
                <c:pt idx="23">
                  <c:v>427.47405410758603</c:v>
                </c:pt>
                <c:pt idx="24">
                  <c:v>440</c:v>
                </c:pt>
                <c:pt idx="25">
                  <c:v>452.89298412313599</c:v>
                </c:pt>
                <c:pt idx="26">
                  <c:v>466.16376151808902</c:v>
                </c:pt>
                <c:pt idx="27">
                  <c:v>479.82340237271302</c:v>
                </c:pt>
                <c:pt idx="28">
                  <c:v>493.88330125612401</c:v>
                </c:pt>
                <c:pt idx="29">
                  <c:v>508.35518662380002</c:v>
                </c:pt>
                <c:pt idx="30">
                  <c:v>523.25113060119702</c:v>
                </c:pt>
                <c:pt idx="31">
                  <c:v>538.58355905404801</c:v>
                </c:pt>
                <c:pt idx="32">
                  <c:v>554.36526195374404</c:v>
                </c:pt>
                <c:pt idx="33">
                  <c:v>570.60940404644396</c:v>
                </c:pt>
                <c:pt idx="34">
                  <c:v>587.32953583481503</c:v>
                </c:pt>
                <c:pt idx="35">
                  <c:v>604.53960488155894</c:v>
                </c:pt>
                <c:pt idx="36">
                  <c:v>622.25396744416105</c:v>
                </c:pt>
                <c:pt idx="37">
                  <c:v>640.48740045056195</c:v>
                </c:pt>
                <c:pt idx="38">
                  <c:v>659.25511382573904</c:v>
                </c:pt>
                <c:pt idx="39">
                  <c:v>678.57276317949299</c:v>
                </c:pt>
                <c:pt idx="40">
                  <c:v>698.45646286600697</c:v>
                </c:pt>
                <c:pt idx="41">
                  <c:v>718.922799426084</c:v>
                </c:pt>
                <c:pt idx="42">
                  <c:v>739.988845423268</c:v>
                </c:pt>
                <c:pt idx="43">
                  <c:v>761.67217368540503</c:v>
                </c:pt>
                <c:pt idx="44">
                  <c:v>783.99087196349797</c:v>
                </c:pt>
                <c:pt idx="45">
                  <c:v>806.96355802010999</c:v>
                </c:pt>
                <c:pt idx="46">
                  <c:v>830.60939515989003</c:v>
                </c:pt>
                <c:pt idx="47">
                  <c:v>854.94810821517297</c:v>
                </c:pt>
                <c:pt idx="48">
                  <c:v>880</c:v>
                </c:pt>
                <c:pt idx="49">
                  <c:v>905.785968246273</c:v>
                </c:pt>
                <c:pt idx="50">
                  <c:v>932.32752303617895</c:v>
                </c:pt>
                <c:pt idx="51">
                  <c:v>959.64680474542604</c:v>
                </c:pt>
                <c:pt idx="52">
                  <c:v>987.76660251224803</c:v>
                </c:pt>
                <c:pt idx="53">
                  <c:v>1016.7103732476</c:v>
                </c:pt>
                <c:pt idx="54">
                  <c:v>1046.5022612023899</c:v>
                </c:pt>
                <c:pt idx="55">
                  <c:v>1077.1671181080901</c:v>
                </c:pt>
                <c:pt idx="56">
                  <c:v>1108.7305239074799</c:v>
                </c:pt>
                <c:pt idx="57">
                  <c:v>1141.21880809288</c:v>
                </c:pt>
                <c:pt idx="58">
                  <c:v>1174.6590716696301</c:v>
                </c:pt>
                <c:pt idx="59">
                  <c:v>1209.0792097631099</c:v>
                </c:pt>
                <c:pt idx="60">
                  <c:v>1244.5079348883201</c:v>
                </c:pt>
                <c:pt idx="61">
                  <c:v>1280.97480090112</c:v>
                </c:pt>
                <c:pt idx="62">
                  <c:v>1318.5102276514699</c:v>
                </c:pt>
                <c:pt idx="63">
                  <c:v>1357.1455263589801</c:v>
                </c:pt>
                <c:pt idx="64">
                  <c:v>1396.9129257320101</c:v>
                </c:pt>
                <c:pt idx="65">
                  <c:v>1437.84559885216</c:v>
                </c:pt>
                <c:pt idx="66">
                  <c:v>1479.9776908465301</c:v>
                </c:pt>
                <c:pt idx="67">
                  <c:v>1523.3443473708101</c:v>
                </c:pt>
                <c:pt idx="68">
                  <c:v>1567.98174392699</c:v>
                </c:pt>
                <c:pt idx="69">
                  <c:v>1613.92711604022</c:v>
                </c:pt>
                <c:pt idx="70">
                  <c:v>1661.2187903197801</c:v>
                </c:pt>
                <c:pt idx="71">
                  <c:v>1709.89621643034</c:v>
                </c:pt>
              </c:numCache>
            </c:numRef>
          </c:cat>
          <c:val>
            <c:numRef>
              <c:f>'Minor instability from CMaj'!$B$3:$B$74</c:f>
              <c:numCache>
                <c:formatCode>General</c:formatCode>
                <c:ptCount val="72"/>
                <c:pt idx="0">
                  <c:v>0.13638347059175199</c:v>
                </c:pt>
                <c:pt idx="1">
                  <c:v>0.61448547470938397</c:v>
                </c:pt>
                <c:pt idx="2">
                  <c:v>0.81160640036975196</c:v>
                </c:pt>
                <c:pt idx="3">
                  <c:v>0.77999463754944998</c:v>
                </c:pt>
                <c:pt idx="4">
                  <c:v>0.61664428734987897</c:v>
                </c:pt>
                <c:pt idx="5">
                  <c:v>0.43005742196580199</c:v>
                </c:pt>
                <c:pt idx="6">
                  <c:v>0.134674171899581</c:v>
                </c:pt>
                <c:pt idx="7">
                  <c:v>0.65555860484547301</c:v>
                </c:pt>
                <c:pt idx="8">
                  <c:v>0.99549998845121701</c:v>
                </c:pt>
                <c:pt idx="9">
                  <c:v>0.68797158394704705</c:v>
                </c:pt>
                <c:pt idx="10">
                  <c:v>0.83876277881717298</c:v>
                </c:pt>
                <c:pt idx="11">
                  <c:v>0.87856671765030203</c:v>
                </c:pt>
                <c:pt idx="12">
                  <c:v>0.41747749822075297</c:v>
                </c:pt>
                <c:pt idx="13">
                  <c:v>0.43791421347394999</c:v>
                </c:pt>
                <c:pt idx="14">
                  <c:v>0.144216333759525</c:v>
                </c:pt>
                <c:pt idx="15">
                  <c:v>0.67208568422028103</c:v>
                </c:pt>
                <c:pt idx="16">
                  <c:v>1.0077077379974799</c:v>
                </c:pt>
                <c:pt idx="17">
                  <c:v>0.79582586571249903</c:v>
                </c:pt>
                <c:pt idx="18">
                  <c:v>0.45664184016181097</c:v>
                </c:pt>
                <c:pt idx="19">
                  <c:v>0.66995398628808001</c:v>
                </c:pt>
                <c:pt idx="20">
                  <c:v>0.78230158011666995</c:v>
                </c:pt>
                <c:pt idx="21">
                  <c:v>0.58675201895543705</c:v>
                </c:pt>
                <c:pt idx="22">
                  <c:v>0.84474836535464704</c:v>
                </c:pt>
                <c:pt idx="23">
                  <c:v>0.77873186074350098</c:v>
                </c:pt>
                <c:pt idx="24">
                  <c:v>0.147297732265388</c:v>
                </c:pt>
                <c:pt idx="25">
                  <c:v>0.656511230177386</c:v>
                </c:pt>
                <c:pt idx="26">
                  <c:v>0.84449349253745398</c:v>
                </c:pt>
                <c:pt idx="27">
                  <c:v>0.82471488564051798</c:v>
                </c:pt>
                <c:pt idx="28">
                  <c:v>0.66467071706120895</c:v>
                </c:pt>
                <c:pt idx="29">
                  <c:v>0.477438908344753</c:v>
                </c:pt>
                <c:pt idx="30">
                  <c:v>0.14785213284189</c:v>
                </c:pt>
                <c:pt idx="31">
                  <c:v>0.68917731281177697</c:v>
                </c:pt>
                <c:pt idx="32">
                  <c:v>1.01769386337964</c:v>
                </c:pt>
                <c:pt idx="33">
                  <c:v>0.71346312134717704</c:v>
                </c:pt>
                <c:pt idx="34">
                  <c:v>0.87443927236791397</c:v>
                </c:pt>
                <c:pt idx="35">
                  <c:v>0.91422011134886405</c:v>
                </c:pt>
                <c:pt idx="36">
                  <c:v>0.44295422870226497</c:v>
                </c:pt>
                <c:pt idx="37">
                  <c:v>0.46246617157936198</c:v>
                </c:pt>
                <c:pt idx="38">
                  <c:v>0.140387796181108</c:v>
                </c:pt>
                <c:pt idx="39">
                  <c:v>0.67795100537211705</c:v>
                </c:pt>
                <c:pt idx="40">
                  <c:v>1.0202142398865</c:v>
                </c:pt>
                <c:pt idx="41">
                  <c:v>0.81078674152033303</c:v>
                </c:pt>
                <c:pt idx="42">
                  <c:v>0.45664802238299002</c:v>
                </c:pt>
                <c:pt idx="43">
                  <c:v>0.67267904030391601</c:v>
                </c:pt>
                <c:pt idx="44">
                  <c:v>0.77453743514291296</c:v>
                </c:pt>
                <c:pt idx="45">
                  <c:v>0.58549656320033205</c:v>
                </c:pt>
                <c:pt idx="46">
                  <c:v>0.83610660892017297</c:v>
                </c:pt>
                <c:pt idx="47">
                  <c:v>0.75968182435306297</c:v>
                </c:pt>
                <c:pt idx="48">
                  <c:v>0.14699126645421201</c:v>
                </c:pt>
                <c:pt idx="49">
                  <c:v>0.637204648354736</c:v>
                </c:pt>
                <c:pt idx="50">
                  <c:v>0.81348340411682196</c:v>
                </c:pt>
                <c:pt idx="51">
                  <c:v>0.78711931146188796</c:v>
                </c:pt>
                <c:pt idx="52">
                  <c:v>0.632719531298365</c:v>
                </c:pt>
                <c:pt idx="53">
                  <c:v>0.45703475345095601</c:v>
                </c:pt>
                <c:pt idx="54">
                  <c:v>0.135892482282364</c:v>
                </c:pt>
                <c:pt idx="55">
                  <c:v>0.64693268979567697</c:v>
                </c:pt>
                <c:pt idx="56">
                  <c:v>0.96092071709473703</c:v>
                </c:pt>
                <c:pt idx="57">
                  <c:v>0.67834155775776905</c:v>
                </c:pt>
                <c:pt idx="58">
                  <c:v>0.83446215649731303</c:v>
                </c:pt>
                <c:pt idx="59">
                  <c:v>0.85597896886515901</c:v>
                </c:pt>
                <c:pt idx="60">
                  <c:v>0.41152205934650099</c:v>
                </c:pt>
                <c:pt idx="61">
                  <c:v>0.427818273706844</c:v>
                </c:pt>
                <c:pt idx="62">
                  <c:v>0.126981113515404</c:v>
                </c:pt>
                <c:pt idx="63">
                  <c:v>0.62581959646539498</c:v>
                </c:pt>
                <c:pt idx="64">
                  <c:v>0.95856783120113098</c:v>
                </c:pt>
                <c:pt idx="65">
                  <c:v>0.76008866161218902</c:v>
                </c:pt>
                <c:pt idx="66">
                  <c:v>0.42068032631574098</c:v>
                </c:pt>
                <c:pt idx="67">
                  <c:v>0.62341704968635403</c:v>
                </c:pt>
                <c:pt idx="68">
                  <c:v>0.72411843499453199</c:v>
                </c:pt>
                <c:pt idx="69">
                  <c:v>0.55246217205825299</c:v>
                </c:pt>
                <c:pt idx="70">
                  <c:v>0.77787417984745999</c:v>
                </c:pt>
                <c:pt idx="71">
                  <c:v>0.68615533541904605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10880"/>
        <c:axId val="32786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'Minor instability from CMaj'!$A$3:$A$74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220</c:v>
                      </c:pt>
                      <c:pt idx="1">
                        <c:v>226.44649206156799</c:v>
                      </c:pt>
                      <c:pt idx="2">
                        <c:v>233.081880759044</c:v>
                      </c:pt>
                      <c:pt idx="3">
                        <c:v>239.911701186356</c:v>
                      </c:pt>
                      <c:pt idx="4">
                        <c:v>246.94165062806201</c:v>
                      </c:pt>
                      <c:pt idx="5">
                        <c:v>254.17759331190001</c:v>
                      </c:pt>
                      <c:pt idx="6">
                        <c:v>261.625565300598</c:v>
                      </c:pt>
                      <c:pt idx="7">
                        <c:v>269.291779527024</c:v>
                      </c:pt>
                      <c:pt idx="8">
                        <c:v>277.18263097687202</c:v>
                      </c:pt>
                      <c:pt idx="9">
                        <c:v>285.30470202322198</c:v>
                      </c:pt>
                      <c:pt idx="10">
                        <c:v>293.664767917407</c:v>
                      </c:pt>
                      <c:pt idx="11">
                        <c:v>302.26980244077902</c:v>
                      </c:pt>
                      <c:pt idx="12">
                        <c:v>311.12698372208001</c:v>
                      </c:pt>
                      <c:pt idx="13">
                        <c:v>320.24370022528097</c:v>
                      </c:pt>
                      <c:pt idx="14">
                        <c:v>329.62755691286901</c:v>
                      </c:pt>
                      <c:pt idx="15">
                        <c:v>339.28638158974599</c:v>
                      </c:pt>
                      <c:pt idx="16">
                        <c:v>349.22823143300297</c:v>
                      </c:pt>
                      <c:pt idx="17">
                        <c:v>359.461399713042</c:v>
                      </c:pt>
                      <c:pt idx="18">
                        <c:v>369.994422711634</c:v>
                      </c:pt>
                      <c:pt idx="19">
                        <c:v>380.836086842702</c:v>
                      </c:pt>
                      <c:pt idx="20">
                        <c:v>391.99543598174898</c:v>
                      </c:pt>
                      <c:pt idx="21">
                        <c:v>403.48177901005499</c:v>
                      </c:pt>
                      <c:pt idx="22">
                        <c:v>415.30469757994501</c:v>
                      </c:pt>
                      <c:pt idx="23">
                        <c:v>427.47405410758603</c:v>
                      </c:pt>
                      <c:pt idx="24">
                        <c:v>440</c:v>
                      </c:pt>
                      <c:pt idx="25">
                        <c:v>452.89298412313599</c:v>
                      </c:pt>
                      <c:pt idx="26">
                        <c:v>466.16376151808902</c:v>
                      </c:pt>
                      <c:pt idx="27">
                        <c:v>479.82340237271302</c:v>
                      </c:pt>
                      <c:pt idx="28">
                        <c:v>493.88330125612401</c:v>
                      </c:pt>
                      <c:pt idx="29">
                        <c:v>508.35518662380002</c:v>
                      </c:pt>
                      <c:pt idx="30">
                        <c:v>523.25113060119702</c:v>
                      </c:pt>
                      <c:pt idx="31">
                        <c:v>538.58355905404801</c:v>
                      </c:pt>
                      <c:pt idx="32">
                        <c:v>554.36526195374404</c:v>
                      </c:pt>
                      <c:pt idx="33">
                        <c:v>570.60940404644396</c:v>
                      </c:pt>
                      <c:pt idx="34">
                        <c:v>587.32953583481503</c:v>
                      </c:pt>
                      <c:pt idx="35">
                        <c:v>604.53960488155894</c:v>
                      </c:pt>
                      <c:pt idx="36">
                        <c:v>622.25396744416105</c:v>
                      </c:pt>
                      <c:pt idx="37">
                        <c:v>640.48740045056195</c:v>
                      </c:pt>
                      <c:pt idx="38">
                        <c:v>659.25511382573904</c:v>
                      </c:pt>
                      <c:pt idx="39">
                        <c:v>678.57276317949299</c:v>
                      </c:pt>
                      <c:pt idx="40">
                        <c:v>698.45646286600697</c:v>
                      </c:pt>
                      <c:pt idx="41">
                        <c:v>718.922799426084</c:v>
                      </c:pt>
                      <c:pt idx="42">
                        <c:v>739.988845423268</c:v>
                      </c:pt>
                      <c:pt idx="43">
                        <c:v>761.67217368540503</c:v>
                      </c:pt>
                      <c:pt idx="44">
                        <c:v>783.99087196349797</c:v>
                      </c:pt>
                      <c:pt idx="45">
                        <c:v>806.96355802010999</c:v>
                      </c:pt>
                      <c:pt idx="46">
                        <c:v>830.60939515989003</c:v>
                      </c:pt>
                      <c:pt idx="47">
                        <c:v>854.94810821517297</c:v>
                      </c:pt>
                      <c:pt idx="48">
                        <c:v>880</c:v>
                      </c:pt>
                      <c:pt idx="49">
                        <c:v>905.785968246273</c:v>
                      </c:pt>
                      <c:pt idx="50">
                        <c:v>932.32752303617895</c:v>
                      </c:pt>
                      <c:pt idx="51">
                        <c:v>959.64680474542604</c:v>
                      </c:pt>
                      <c:pt idx="52">
                        <c:v>987.76660251224803</c:v>
                      </c:pt>
                      <c:pt idx="53">
                        <c:v>1016.7103732476</c:v>
                      </c:pt>
                      <c:pt idx="54">
                        <c:v>1046.5022612023899</c:v>
                      </c:pt>
                      <c:pt idx="55">
                        <c:v>1077.1671181080901</c:v>
                      </c:pt>
                      <c:pt idx="56">
                        <c:v>1108.7305239074799</c:v>
                      </c:pt>
                      <c:pt idx="57">
                        <c:v>1141.21880809288</c:v>
                      </c:pt>
                      <c:pt idx="58">
                        <c:v>1174.6590716696301</c:v>
                      </c:pt>
                      <c:pt idx="59">
                        <c:v>1209.0792097631099</c:v>
                      </c:pt>
                      <c:pt idx="60">
                        <c:v>1244.5079348883201</c:v>
                      </c:pt>
                      <c:pt idx="61">
                        <c:v>1280.97480090112</c:v>
                      </c:pt>
                      <c:pt idx="62">
                        <c:v>1318.5102276514699</c:v>
                      </c:pt>
                      <c:pt idx="63">
                        <c:v>1357.1455263589801</c:v>
                      </c:pt>
                      <c:pt idx="64">
                        <c:v>1396.9129257320101</c:v>
                      </c:pt>
                      <c:pt idx="65">
                        <c:v>1437.84559885216</c:v>
                      </c:pt>
                      <c:pt idx="66">
                        <c:v>1479.9776908465301</c:v>
                      </c:pt>
                      <c:pt idx="67">
                        <c:v>1523.3443473708101</c:v>
                      </c:pt>
                      <c:pt idx="68">
                        <c:v>1567.98174392699</c:v>
                      </c:pt>
                      <c:pt idx="69">
                        <c:v>1613.92711604022</c:v>
                      </c:pt>
                      <c:pt idx="70">
                        <c:v>1661.2187903197801</c:v>
                      </c:pt>
                      <c:pt idx="71">
                        <c:v>1709.89621643034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'Minor instability from CMaj'!$A$3:$A$74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220</c:v>
                      </c:pt>
                      <c:pt idx="1">
                        <c:v>226.44649206156799</c:v>
                      </c:pt>
                      <c:pt idx="2">
                        <c:v>233.081880759044</c:v>
                      </c:pt>
                      <c:pt idx="3">
                        <c:v>239.911701186356</c:v>
                      </c:pt>
                      <c:pt idx="4">
                        <c:v>246.94165062806201</c:v>
                      </c:pt>
                      <c:pt idx="5">
                        <c:v>254.17759331190001</c:v>
                      </c:pt>
                      <c:pt idx="6">
                        <c:v>261.625565300598</c:v>
                      </c:pt>
                      <c:pt idx="7">
                        <c:v>269.291779527024</c:v>
                      </c:pt>
                      <c:pt idx="8">
                        <c:v>277.18263097687202</c:v>
                      </c:pt>
                      <c:pt idx="9">
                        <c:v>285.30470202322198</c:v>
                      </c:pt>
                      <c:pt idx="10">
                        <c:v>293.664767917407</c:v>
                      </c:pt>
                      <c:pt idx="11">
                        <c:v>302.26980244077902</c:v>
                      </c:pt>
                      <c:pt idx="12">
                        <c:v>311.12698372208001</c:v>
                      </c:pt>
                      <c:pt idx="13">
                        <c:v>320.24370022528097</c:v>
                      </c:pt>
                      <c:pt idx="14">
                        <c:v>329.62755691286901</c:v>
                      </c:pt>
                      <c:pt idx="15">
                        <c:v>339.28638158974599</c:v>
                      </c:pt>
                      <c:pt idx="16">
                        <c:v>349.22823143300297</c:v>
                      </c:pt>
                      <c:pt idx="17">
                        <c:v>359.461399713042</c:v>
                      </c:pt>
                      <c:pt idx="18">
                        <c:v>369.994422711634</c:v>
                      </c:pt>
                      <c:pt idx="19">
                        <c:v>380.836086842702</c:v>
                      </c:pt>
                      <c:pt idx="20">
                        <c:v>391.99543598174898</c:v>
                      </c:pt>
                      <c:pt idx="21">
                        <c:v>403.48177901005499</c:v>
                      </c:pt>
                      <c:pt idx="22">
                        <c:v>415.30469757994501</c:v>
                      </c:pt>
                      <c:pt idx="23">
                        <c:v>427.47405410758603</c:v>
                      </c:pt>
                      <c:pt idx="24">
                        <c:v>440</c:v>
                      </c:pt>
                      <c:pt idx="25">
                        <c:v>452.89298412313599</c:v>
                      </c:pt>
                      <c:pt idx="26">
                        <c:v>466.16376151808902</c:v>
                      </c:pt>
                      <c:pt idx="27">
                        <c:v>479.82340237271302</c:v>
                      </c:pt>
                      <c:pt idx="28">
                        <c:v>493.88330125612401</c:v>
                      </c:pt>
                      <c:pt idx="29">
                        <c:v>508.35518662380002</c:v>
                      </c:pt>
                      <c:pt idx="30">
                        <c:v>523.25113060119702</c:v>
                      </c:pt>
                      <c:pt idx="31">
                        <c:v>538.58355905404801</c:v>
                      </c:pt>
                      <c:pt idx="32">
                        <c:v>554.36526195374404</c:v>
                      </c:pt>
                      <c:pt idx="33">
                        <c:v>570.60940404644396</c:v>
                      </c:pt>
                      <c:pt idx="34">
                        <c:v>587.32953583481503</c:v>
                      </c:pt>
                      <c:pt idx="35">
                        <c:v>604.53960488155894</c:v>
                      </c:pt>
                      <c:pt idx="36">
                        <c:v>622.25396744416105</c:v>
                      </c:pt>
                      <c:pt idx="37">
                        <c:v>640.48740045056195</c:v>
                      </c:pt>
                      <c:pt idx="38">
                        <c:v>659.25511382573904</c:v>
                      </c:pt>
                      <c:pt idx="39">
                        <c:v>678.57276317949299</c:v>
                      </c:pt>
                      <c:pt idx="40">
                        <c:v>698.45646286600697</c:v>
                      </c:pt>
                      <c:pt idx="41">
                        <c:v>718.922799426084</c:v>
                      </c:pt>
                      <c:pt idx="42">
                        <c:v>739.988845423268</c:v>
                      </c:pt>
                      <c:pt idx="43">
                        <c:v>761.67217368540503</c:v>
                      </c:pt>
                      <c:pt idx="44">
                        <c:v>783.99087196349797</c:v>
                      </c:pt>
                      <c:pt idx="45">
                        <c:v>806.96355802010999</c:v>
                      </c:pt>
                      <c:pt idx="46">
                        <c:v>830.60939515989003</c:v>
                      </c:pt>
                      <c:pt idx="47">
                        <c:v>854.94810821517297</c:v>
                      </c:pt>
                      <c:pt idx="48">
                        <c:v>880</c:v>
                      </c:pt>
                      <c:pt idx="49">
                        <c:v>905.785968246273</c:v>
                      </c:pt>
                      <c:pt idx="50">
                        <c:v>932.32752303617895</c:v>
                      </c:pt>
                      <c:pt idx="51">
                        <c:v>959.64680474542604</c:v>
                      </c:pt>
                      <c:pt idx="52">
                        <c:v>987.76660251224803</c:v>
                      </c:pt>
                      <c:pt idx="53">
                        <c:v>1016.7103732476</c:v>
                      </c:pt>
                      <c:pt idx="54">
                        <c:v>1046.5022612023899</c:v>
                      </c:pt>
                      <c:pt idx="55">
                        <c:v>1077.1671181080901</c:v>
                      </c:pt>
                      <c:pt idx="56">
                        <c:v>1108.7305239074799</c:v>
                      </c:pt>
                      <c:pt idx="57">
                        <c:v>1141.21880809288</c:v>
                      </c:pt>
                      <c:pt idx="58">
                        <c:v>1174.6590716696301</c:v>
                      </c:pt>
                      <c:pt idx="59">
                        <c:v>1209.0792097631099</c:v>
                      </c:pt>
                      <c:pt idx="60">
                        <c:v>1244.5079348883201</c:v>
                      </c:pt>
                      <c:pt idx="61">
                        <c:v>1280.97480090112</c:v>
                      </c:pt>
                      <c:pt idx="62">
                        <c:v>1318.5102276514699</c:v>
                      </c:pt>
                      <c:pt idx="63">
                        <c:v>1357.1455263589801</c:v>
                      </c:pt>
                      <c:pt idx="64">
                        <c:v>1396.9129257320101</c:v>
                      </c:pt>
                      <c:pt idx="65">
                        <c:v>1437.84559885216</c:v>
                      </c:pt>
                      <c:pt idx="66">
                        <c:v>1479.9776908465301</c:v>
                      </c:pt>
                      <c:pt idx="67">
                        <c:v>1523.3443473708101</c:v>
                      </c:pt>
                      <c:pt idx="68">
                        <c:v>1567.98174392699</c:v>
                      </c:pt>
                      <c:pt idx="69">
                        <c:v>1613.92711604022</c:v>
                      </c:pt>
                      <c:pt idx="70">
                        <c:v>1661.2187903197801</c:v>
                      </c:pt>
                      <c:pt idx="71">
                        <c:v>1709.89621643034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12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67600"/>
        <c:crosses val="autoZero"/>
        <c:auto val="1"/>
        <c:lblAlgn val="ctr"/>
        <c:lblOffset val="100"/>
        <c:noMultiLvlLbl val="0"/>
      </c:catAx>
      <c:valAx>
        <c:axId val="3278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'Sus4 instability from CMaj'!$A$3:$A$74</c:f>
              <c:numCache>
                <c:formatCode>General</c:formatCode>
                <c:ptCount val="72"/>
                <c:pt idx="0">
                  <c:v>220</c:v>
                </c:pt>
                <c:pt idx="1">
                  <c:v>226.44649206156799</c:v>
                </c:pt>
                <c:pt idx="2">
                  <c:v>233.081880759044</c:v>
                </c:pt>
                <c:pt idx="3">
                  <c:v>239.911701186356</c:v>
                </c:pt>
                <c:pt idx="4">
                  <c:v>246.94165062806201</c:v>
                </c:pt>
                <c:pt idx="5">
                  <c:v>254.17759331190001</c:v>
                </c:pt>
                <c:pt idx="6">
                  <c:v>261.625565300598</c:v>
                </c:pt>
                <c:pt idx="7">
                  <c:v>269.291779527024</c:v>
                </c:pt>
                <c:pt idx="8">
                  <c:v>277.18263097687202</c:v>
                </c:pt>
                <c:pt idx="9">
                  <c:v>285.30470202322198</c:v>
                </c:pt>
                <c:pt idx="10">
                  <c:v>293.664767917407</c:v>
                </c:pt>
                <c:pt idx="11">
                  <c:v>302.26980244077902</c:v>
                </c:pt>
                <c:pt idx="12">
                  <c:v>311.12698372208001</c:v>
                </c:pt>
                <c:pt idx="13">
                  <c:v>320.24370022528097</c:v>
                </c:pt>
                <c:pt idx="14">
                  <c:v>329.62755691286901</c:v>
                </c:pt>
                <c:pt idx="15">
                  <c:v>339.28638158974599</c:v>
                </c:pt>
                <c:pt idx="16">
                  <c:v>349.22823143300297</c:v>
                </c:pt>
                <c:pt idx="17">
                  <c:v>359.461399713042</c:v>
                </c:pt>
                <c:pt idx="18">
                  <c:v>369.994422711634</c:v>
                </c:pt>
                <c:pt idx="19">
                  <c:v>380.836086842702</c:v>
                </c:pt>
                <c:pt idx="20">
                  <c:v>391.99543598174898</c:v>
                </c:pt>
                <c:pt idx="21">
                  <c:v>403.48177901005499</c:v>
                </c:pt>
                <c:pt idx="22">
                  <c:v>415.30469757994501</c:v>
                </c:pt>
                <c:pt idx="23">
                  <c:v>427.47405410758603</c:v>
                </c:pt>
                <c:pt idx="24">
                  <c:v>440</c:v>
                </c:pt>
                <c:pt idx="25">
                  <c:v>452.89298412313599</c:v>
                </c:pt>
                <c:pt idx="26">
                  <c:v>466.16376151808902</c:v>
                </c:pt>
                <c:pt idx="27">
                  <c:v>479.82340237271302</c:v>
                </c:pt>
                <c:pt idx="28">
                  <c:v>493.88330125612401</c:v>
                </c:pt>
                <c:pt idx="29">
                  <c:v>508.35518662380002</c:v>
                </c:pt>
                <c:pt idx="30">
                  <c:v>523.25113060119702</c:v>
                </c:pt>
                <c:pt idx="31">
                  <c:v>538.58355905404801</c:v>
                </c:pt>
                <c:pt idx="32">
                  <c:v>554.36526195374404</c:v>
                </c:pt>
                <c:pt idx="33">
                  <c:v>570.60940404644396</c:v>
                </c:pt>
                <c:pt idx="34">
                  <c:v>587.32953583481503</c:v>
                </c:pt>
                <c:pt idx="35">
                  <c:v>604.53960488155894</c:v>
                </c:pt>
                <c:pt idx="36">
                  <c:v>622.25396744416105</c:v>
                </c:pt>
                <c:pt idx="37">
                  <c:v>640.48740045056195</c:v>
                </c:pt>
                <c:pt idx="38">
                  <c:v>659.25511382573904</c:v>
                </c:pt>
                <c:pt idx="39">
                  <c:v>678.57276317949299</c:v>
                </c:pt>
                <c:pt idx="40">
                  <c:v>698.45646286600697</c:v>
                </c:pt>
                <c:pt idx="41">
                  <c:v>718.922799426084</c:v>
                </c:pt>
                <c:pt idx="42">
                  <c:v>739.988845423268</c:v>
                </c:pt>
                <c:pt idx="43">
                  <c:v>761.67217368540503</c:v>
                </c:pt>
                <c:pt idx="44">
                  <c:v>783.99087196349797</c:v>
                </c:pt>
                <c:pt idx="45">
                  <c:v>806.96355802010999</c:v>
                </c:pt>
                <c:pt idx="46">
                  <c:v>830.60939515989003</c:v>
                </c:pt>
                <c:pt idx="47">
                  <c:v>854.94810821517297</c:v>
                </c:pt>
                <c:pt idx="48">
                  <c:v>880</c:v>
                </c:pt>
                <c:pt idx="49">
                  <c:v>905.785968246273</c:v>
                </c:pt>
                <c:pt idx="50">
                  <c:v>932.32752303617895</c:v>
                </c:pt>
                <c:pt idx="51">
                  <c:v>959.64680474542604</c:v>
                </c:pt>
                <c:pt idx="52">
                  <c:v>987.76660251224803</c:v>
                </c:pt>
                <c:pt idx="53">
                  <c:v>1016.7103732476</c:v>
                </c:pt>
                <c:pt idx="54">
                  <c:v>1046.5022612023899</c:v>
                </c:pt>
                <c:pt idx="55">
                  <c:v>1077.1671181080901</c:v>
                </c:pt>
                <c:pt idx="56">
                  <c:v>1108.7305239074799</c:v>
                </c:pt>
                <c:pt idx="57">
                  <c:v>1141.21880809288</c:v>
                </c:pt>
                <c:pt idx="58">
                  <c:v>1174.6590716696301</c:v>
                </c:pt>
                <c:pt idx="59">
                  <c:v>1209.0792097631099</c:v>
                </c:pt>
                <c:pt idx="60">
                  <c:v>1244.5079348883201</c:v>
                </c:pt>
                <c:pt idx="61">
                  <c:v>1280.97480090112</c:v>
                </c:pt>
                <c:pt idx="62">
                  <c:v>1318.5102276514699</c:v>
                </c:pt>
                <c:pt idx="63">
                  <c:v>1357.1455263589801</c:v>
                </c:pt>
                <c:pt idx="64">
                  <c:v>1396.9129257320101</c:v>
                </c:pt>
                <c:pt idx="65">
                  <c:v>1437.84559885216</c:v>
                </c:pt>
                <c:pt idx="66">
                  <c:v>1479.9776908465301</c:v>
                </c:pt>
                <c:pt idx="67">
                  <c:v>1523.3443473708101</c:v>
                </c:pt>
                <c:pt idx="68">
                  <c:v>1567.98174392699</c:v>
                </c:pt>
                <c:pt idx="69">
                  <c:v>1613.92711604022</c:v>
                </c:pt>
                <c:pt idx="70">
                  <c:v>1661.2187903197801</c:v>
                </c:pt>
                <c:pt idx="71">
                  <c:v>1709.89621643034</c:v>
                </c:pt>
              </c:numCache>
            </c:numRef>
          </c:cat>
          <c:val>
            <c:numRef>
              <c:f>'Sus4 instability from CMaj'!$B$3:$B$74</c:f>
              <c:numCache>
                <c:formatCode>General</c:formatCode>
                <c:ptCount val="72"/>
                <c:pt idx="0">
                  <c:v>0.65270240390710899</c:v>
                </c:pt>
                <c:pt idx="1">
                  <c:v>0.83929705528841603</c:v>
                </c:pt>
                <c:pt idx="2">
                  <c:v>0.73867151257191999</c:v>
                </c:pt>
                <c:pt idx="3">
                  <c:v>0.69860593032667995</c:v>
                </c:pt>
                <c:pt idx="4">
                  <c:v>0.26917070725116898</c:v>
                </c:pt>
                <c:pt idx="5">
                  <c:v>0.37064236531556399</c:v>
                </c:pt>
                <c:pt idx="6">
                  <c:v>0.44074989367872303</c:v>
                </c:pt>
                <c:pt idx="7">
                  <c:v>0.68711300856064195</c:v>
                </c:pt>
                <c:pt idx="8">
                  <c:v>0.86039189329461496</c:v>
                </c:pt>
                <c:pt idx="9">
                  <c:v>0.685778710202402</c:v>
                </c:pt>
                <c:pt idx="10">
                  <c:v>0.66633528687889299</c:v>
                </c:pt>
                <c:pt idx="11">
                  <c:v>0.75957095632975802</c:v>
                </c:pt>
                <c:pt idx="12">
                  <c:v>0.72683169077196996</c:v>
                </c:pt>
                <c:pt idx="13">
                  <c:v>0.71782849154059503</c:v>
                </c:pt>
                <c:pt idx="14">
                  <c:v>0.39268851080374301</c:v>
                </c:pt>
                <c:pt idx="15">
                  <c:v>0.69314284617988897</c:v>
                </c:pt>
                <c:pt idx="16">
                  <c:v>0.57221925724098799</c:v>
                </c:pt>
                <c:pt idx="17">
                  <c:v>0.57496796415979801</c:v>
                </c:pt>
                <c:pt idx="18">
                  <c:v>0.55777445637279599</c:v>
                </c:pt>
                <c:pt idx="19">
                  <c:v>0.63763252527443404</c:v>
                </c:pt>
                <c:pt idx="20">
                  <c:v>0.65208775706285904</c:v>
                </c:pt>
                <c:pt idx="21">
                  <c:v>0.59253718999848004</c:v>
                </c:pt>
                <c:pt idx="22">
                  <c:v>0.65632563653789</c:v>
                </c:pt>
                <c:pt idx="23">
                  <c:v>0.747889033465297</c:v>
                </c:pt>
                <c:pt idx="24">
                  <c:v>0.70880944541056401</c:v>
                </c:pt>
                <c:pt idx="25">
                  <c:v>0.89498308933964499</c:v>
                </c:pt>
                <c:pt idx="26">
                  <c:v>0.77221532728578501</c:v>
                </c:pt>
                <c:pt idx="27">
                  <c:v>0.76282300366967803</c:v>
                </c:pt>
                <c:pt idx="28">
                  <c:v>0.29928126884991801</c:v>
                </c:pt>
                <c:pt idx="29">
                  <c:v>0.40722037982273301</c:v>
                </c:pt>
                <c:pt idx="30">
                  <c:v>0.43822988480297098</c:v>
                </c:pt>
                <c:pt idx="31">
                  <c:v>0.71663722247704997</c:v>
                </c:pt>
                <c:pt idx="32">
                  <c:v>0.89080263115084102</c:v>
                </c:pt>
                <c:pt idx="33">
                  <c:v>0.70993203182090703</c:v>
                </c:pt>
                <c:pt idx="34">
                  <c:v>0.70444449690867394</c:v>
                </c:pt>
                <c:pt idx="35">
                  <c:v>0.77700550745805497</c:v>
                </c:pt>
                <c:pt idx="36">
                  <c:v>0.74194205340463404</c:v>
                </c:pt>
                <c:pt idx="37">
                  <c:v>0.72118631707869796</c:v>
                </c:pt>
                <c:pt idx="38">
                  <c:v>0.38683191882401102</c:v>
                </c:pt>
                <c:pt idx="39">
                  <c:v>0.72425838033339796</c:v>
                </c:pt>
                <c:pt idx="40">
                  <c:v>0.58327559841765797</c:v>
                </c:pt>
                <c:pt idx="41">
                  <c:v>0.58367783587906996</c:v>
                </c:pt>
                <c:pt idx="42">
                  <c:v>0.53536676217728696</c:v>
                </c:pt>
                <c:pt idx="43">
                  <c:v>0.63194251673894897</c:v>
                </c:pt>
                <c:pt idx="44">
                  <c:v>0.64120210280562195</c:v>
                </c:pt>
                <c:pt idx="45">
                  <c:v>0.56424521455673604</c:v>
                </c:pt>
                <c:pt idx="46">
                  <c:v>0.63613743926138799</c:v>
                </c:pt>
                <c:pt idx="47">
                  <c:v>0.72409000768003495</c:v>
                </c:pt>
                <c:pt idx="48">
                  <c:v>0.716746211368534</c:v>
                </c:pt>
                <c:pt idx="49">
                  <c:v>0.86853718330138097</c:v>
                </c:pt>
                <c:pt idx="50">
                  <c:v>0.72850888629963495</c:v>
                </c:pt>
                <c:pt idx="51">
                  <c:v>0.72921874386299601</c:v>
                </c:pt>
                <c:pt idx="52">
                  <c:v>0.28907721525459401</c:v>
                </c:pt>
                <c:pt idx="53">
                  <c:v>0.403208573895875</c:v>
                </c:pt>
                <c:pt idx="54">
                  <c:v>0.41573164022533998</c:v>
                </c:pt>
                <c:pt idx="55">
                  <c:v>0.66993053768275501</c:v>
                </c:pt>
                <c:pt idx="56">
                  <c:v>0.82155926406156599</c:v>
                </c:pt>
                <c:pt idx="57">
                  <c:v>0.66426187991086905</c:v>
                </c:pt>
                <c:pt idx="58">
                  <c:v>0.69065801699871499</c:v>
                </c:pt>
                <c:pt idx="59">
                  <c:v>0.72540768167622904</c:v>
                </c:pt>
                <c:pt idx="60">
                  <c:v>0.68335607111530206</c:v>
                </c:pt>
                <c:pt idx="61">
                  <c:v>0.66578119294112503</c:v>
                </c:pt>
                <c:pt idx="62">
                  <c:v>0.36105240074980999</c:v>
                </c:pt>
                <c:pt idx="63">
                  <c:v>0.674687146616748</c:v>
                </c:pt>
                <c:pt idx="64">
                  <c:v>0.55332467408852704</c:v>
                </c:pt>
                <c:pt idx="65">
                  <c:v>0.55090151732987902</c:v>
                </c:pt>
                <c:pt idx="66">
                  <c:v>0.485594448878853</c:v>
                </c:pt>
                <c:pt idx="67">
                  <c:v>0.58137619592628598</c:v>
                </c:pt>
                <c:pt idx="68">
                  <c:v>0.59642190367182901</c:v>
                </c:pt>
                <c:pt idx="69">
                  <c:v>0.51489180626819797</c:v>
                </c:pt>
                <c:pt idx="70">
                  <c:v>0.57868822366412698</c:v>
                </c:pt>
                <c:pt idx="71">
                  <c:v>0.65912859342670704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870400"/>
        <c:axId val="32787096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'Sus4 instability from CMaj'!$A$3:$A$74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220</c:v>
                      </c:pt>
                      <c:pt idx="1">
                        <c:v>226.44649206156799</c:v>
                      </c:pt>
                      <c:pt idx="2">
                        <c:v>233.081880759044</c:v>
                      </c:pt>
                      <c:pt idx="3">
                        <c:v>239.911701186356</c:v>
                      </c:pt>
                      <c:pt idx="4">
                        <c:v>246.94165062806201</c:v>
                      </c:pt>
                      <c:pt idx="5">
                        <c:v>254.17759331190001</c:v>
                      </c:pt>
                      <c:pt idx="6">
                        <c:v>261.625565300598</c:v>
                      </c:pt>
                      <c:pt idx="7">
                        <c:v>269.291779527024</c:v>
                      </c:pt>
                      <c:pt idx="8">
                        <c:v>277.18263097687202</c:v>
                      </c:pt>
                      <c:pt idx="9">
                        <c:v>285.30470202322198</c:v>
                      </c:pt>
                      <c:pt idx="10">
                        <c:v>293.664767917407</c:v>
                      </c:pt>
                      <c:pt idx="11">
                        <c:v>302.26980244077902</c:v>
                      </c:pt>
                      <c:pt idx="12">
                        <c:v>311.12698372208001</c:v>
                      </c:pt>
                      <c:pt idx="13">
                        <c:v>320.24370022528097</c:v>
                      </c:pt>
                      <c:pt idx="14">
                        <c:v>329.62755691286901</c:v>
                      </c:pt>
                      <c:pt idx="15">
                        <c:v>339.28638158974599</c:v>
                      </c:pt>
                      <c:pt idx="16">
                        <c:v>349.22823143300297</c:v>
                      </c:pt>
                      <c:pt idx="17">
                        <c:v>359.461399713042</c:v>
                      </c:pt>
                      <c:pt idx="18">
                        <c:v>369.994422711634</c:v>
                      </c:pt>
                      <c:pt idx="19">
                        <c:v>380.836086842702</c:v>
                      </c:pt>
                      <c:pt idx="20">
                        <c:v>391.99543598174898</c:v>
                      </c:pt>
                      <c:pt idx="21">
                        <c:v>403.48177901005499</c:v>
                      </c:pt>
                      <c:pt idx="22">
                        <c:v>415.30469757994501</c:v>
                      </c:pt>
                      <c:pt idx="23">
                        <c:v>427.47405410758603</c:v>
                      </c:pt>
                      <c:pt idx="24">
                        <c:v>440</c:v>
                      </c:pt>
                      <c:pt idx="25">
                        <c:v>452.89298412313599</c:v>
                      </c:pt>
                      <c:pt idx="26">
                        <c:v>466.16376151808902</c:v>
                      </c:pt>
                      <c:pt idx="27">
                        <c:v>479.82340237271302</c:v>
                      </c:pt>
                      <c:pt idx="28">
                        <c:v>493.88330125612401</c:v>
                      </c:pt>
                      <c:pt idx="29">
                        <c:v>508.35518662380002</c:v>
                      </c:pt>
                      <c:pt idx="30">
                        <c:v>523.25113060119702</c:v>
                      </c:pt>
                      <c:pt idx="31">
                        <c:v>538.58355905404801</c:v>
                      </c:pt>
                      <c:pt idx="32">
                        <c:v>554.36526195374404</c:v>
                      </c:pt>
                      <c:pt idx="33">
                        <c:v>570.60940404644396</c:v>
                      </c:pt>
                      <c:pt idx="34">
                        <c:v>587.32953583481503</c:v>
                      </c:pt>
                      <c:pt idx="35">
                        <c:v>604.53960488155894</c:v>
                      </c:pt>
                      <c:pt idx="36">
                        <c:v>622.25396744416105</c:v>
                      </c:pt>
                      <c:pt idx="37">
                        <c:v>640.48740045056195</c:v>
                      </c:pt>
                      <c:pt idx="38">
                        <c:v>659.25511382573904</c:v>
                      </c:pt>
                      <c:pt idx="39">
                        <c:v>678.57276317949299</c:v>
                      </c:pt>
                      <c:pt idx="40">
                        <c:v>698.45646286600697</c:v>
                      </c:pt>
                      <c:pt idx="41">
                        <c:v>718.922799426084</c:v>
                      </c:pt>
                      <c:pt idx="42">
                        <c:v>739.988845423268</c:v>
                      </c:pt>
                      <c:pt idx="43">
                        <c:v>761.67217368540503</c:v>
                      </c:pt>
                      <c:pt idx="44">
                        <c:v>783.99087196349797</c:v>
                      </c:pt>
                      <c:pt idx="45">
                        <c:v>806.96355802010999</c:v>
                      </c:pt>
                      <c:pt idx="46">
                        <c:v>830.60939515989003</c:v>
                      </c:pt>
                      <c:pt idx="47">
                        <c:v>854.94810821517297</c:v>
                      </c:pt>
                      <c:pt idx="48">
                        <c:v>880</c:v>
                      </c:pt>
                      <c:pt idx="49">
                        <c:v>905.785968246273</c:v>
                      </c:pt>
                      <c:pt idx="50">
                        <c:v>932.32752303617895</c:v>
                      </c:pt>
                      <c:pt idx="51">
                        <c:v>959.64680474542604</c:v>
                      </c:pt>
                      <c:pt idx="52">
                        <c:v>987.76660251224803</c:v>
                      </c:pt>
                      <c:pt idx="53">
                        <c:v>1016.7103732476</c:v>
                      </c:pt>
                      <c:pt idx="54">
                        <c:v>1046.5022612023899</c:v>
                      </c:pt>
                      <c:pt idx="55">
                        <c:v>1077.1671181080901</c:v>
                      </c:pt>
                      <c:pt idx="56">
                        <c:v>1108.7305239074799</c:v>
                      </c:pt>
                      <c:pt idx="57">
                        <c:v>1141.21880809288</c:v>
                      </c:pt>
                      <c:pt idx="58">
                        <c:v>1174.6590716696301</c:v>
                      </c:pt>
                      <c:pt idx="59">
                        <c:v>1209.0792097631099</c:v>
                      </c:pt>
                      <c:pt idx="60">
                        <c:v>1244.5079348883201</c:v>
                      </c:pt>
                      <c:pt idx="61">
                        <c:v>1280.97480090112</c:v>
                      </c:pt>
                      <c:pt idx="62">
                        <c:v>1318.5102276514699</c:v>
                      </c:pt>
                      <c:pt idx="63">
                        <c:v>1357.1455263589801</c:v>
                      </c:pt>
                      <c:pt idx="64">
                        <c:v>1396.9129257320101</c:v>
                      </c:pt>
                      <c:pt idx="65">
                        <c:v>1437.84559885216</c:v>
                      </c:pt>
                      <c:pt idx="66">
                        <c:v>1479.9776908465301</c:v>
                      </c:pt>
                      <c:pt idx="67">
                        <c:v>1523.3443473708101</c:v>
                      </c:pt>
                      <c:pt idx="68">
                        <c:v>1567.98174392699</c:v>
                      </c:pt>
                      <c:pt idx="69">
                        <c:v>1613.92711604022</c:v>
                      </c:pt>
                      <c:pt idx="70">
                        <c:v>1661.2187903197801</c:v>
                      </c:pt>
                      <c:pt idx="71">
                        <c:v>1709.89621643034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'Sus4 instability from CMaj'!$A$3:$A$74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220</c:v>
                      </c:pt>
                      <c:pt idx="1">
                        <c:v>226.44649206156799</c:v>
                      </c:pt>
                      <c:pt idx="2">
                        <c:v>233.081880759044</c:v>
                      </c:pt>
                      <c:pt idx="3">
                        <c:v>239.911701186356</c:v>
                      </c:pt>
                      <c:pt idx="4">
                        <c:v>246.94165062806201</c:v>
                      </c:pt>
                      <c:pt idx="5">
                        <c:v>254.17759331190001</c:v>
                      </c:pt>
                      <c:pt idx="6">
                        <c:v>261.625565300598</c:v>
                      </c:pt>
                      <c:pt idx="7">
                        <c:v>269.291779527024</c:v>
                      </c:pt>
                      <c:pt idx="8">
                        <c:v>277.18263097687202</c:v>
                      </c:pt>
                      <c:pt idx="9">
                        <c:v>285.30470202322198</c:v>
                      </c:pt>
                      <c:pt idx="10">
                        <c:v>293.664767917407</c:v>
                      </c:pt>
                      <c:pt idx="11">
                        <c:v>302.26980244077902</c:v>
                      </c:pt>
                      <c:pt idx="12">
                        <c:v>311.12698372208001</c:v>
                      </c:pt>
                      <c:pt idx="13">
                        <c:v>320.24370022528097</c:v>
                      </c:pt>
                      <c:pt idx="14">
                        <c:v>329.62755691286901</c:v>
                      </c:pt>
                      <c:pt idx="15">
                        <c:v>339.28638158974599</c:v>
                      </c:pt>
                      <c:pt idx="16">
                        <c:v>349.22823143300297</c:v>
                      </c:pt>
                      <c:pt idx="17">
                        <c:v>359.461399713042</c:v>
                      </c:pt>
                      <c:pt idx="18">
                        <c:v>369.994422711634</c:v>
                      </c:pt>
                      <c:pt idx="19">
                        <c:v>380.836086842702</c:v>
                      </c:pt>
                      <c:pt idx="20">
                        <c:v>391.99543598174898</c:v>
                      </c:pt>
                      <c:pt idx="21">
                        <c:v>403.48177901005499</c:v>
                      </c:pt>
                      <c:pt idx="22">
                        <c:v>415.30469757994501</c:v>
                      </c:pt>
                      <c:pt idx="23">
                        <c:v>427.47405410758603</c:v>
                      </c:pt>
                      <c:pt idx="24">
                        <c:v>440</c:v>
                      </c:pt>
                      <c:pt idx="25">
                        <c:v>452.89298412313599</c:v>
                      </c:pt>
                      <c:pt idx="26">
                        <c:v>466.16376151808902</c:v>
                      </c:pt>
                      <c:pt idx="27">
                        <c:v>479.82340237271302</c:v>
                      </c:pt>
                      <c:pt idx="28">
                        <c:v>493.88330125612401</c:v>
                      </c:pt>
                      <c:pt idx="29">
                        <c:v>508.35518662380002</c:v>
                      </c:pt>
                      <c:pt idx="30">
                        <c:v>523.25113060119702</c:v>
                      </c:pt>
                      <c:pt idx="31">
                        <c:v>538.58355905404801</c:v>
                      </c:pt>
                      <c:pt idx="32">
                        <c:v>554.36526195374404</c:v>
                      </c:pt>
                      <c:pt idx="33">
                        <c:v>570.60940404644396</c:v>
                      </c:pt>
                      <c:pt idx="34">
                        <c:v>587.32953583481503</c:v>
                      </c:pt>
                      <c:pt idx="35">
                        <c:v>604.53960488155894</c:v>
                      </c:pt>
                      <c:pt idx="36">
                        <c:v>622.25396744416105</c:v>
                      </c:pt>
                      <c:pt idx="37">
                        <c:v>640.48740045056195</c:v>
                      </c:pt>
                      <c:pt idx="38">
                        <c:v>659.25511382573904</c:v>
                      </c:pt>
                      <c:pt idx="39">
                        <c:v>678.57276317949299</c:v>
                      </c:pt>
                      <c:pt idx="40">
                        <c:v>698.45646286600697</c:v>
                      </c:pt>
                      <c:pt idx="41">
                        <c:v>718.922799426084</c:v>
                      </c:pt>
                      <c:pt idx="42">
                        <c:v>739.988845423268</c:v>
                      </c:pt>
                      <c:pt idx="43">
                        <c:v>761.67217368540503</c:v>
                      </c:pt>
                      <c:pt idx="44">
                        <c:v>783.99087196349797</c:v>
                      </c:pt>
                      <c:pt idx="45">
                        <c:v>806.96355802010999</c:v>
                      </c:pt>
                      <c:pt idx="46">
                        <c:v>830.60939515989003</c:v>
                      </c:pt>
                      <c:pt idx="47">
                        <c:v>854.94810821517297</c:v>
                      </c:pt>
                      <c:pt idx="48">
                        <c:v>880</c:v>
                      </c:pt>
                      <c:pt idx="49">
                        <c:v>905.785968246273</c:v>
                      </c:pt>
                      <c:pt idx="50">
                        <c:v>932.32752303617895</c:v>
                      </c:pt>
                      <c:pt idx="51">
                        <c:v>959.64680474542604</c:v>
                      </c:pt>
                      <c:pt idx="52">
                        <c:v>987.76660251224803</c:v>
                      </c:pt>
                      <c:pt idx="53">
                        <c:v>1016.7103732476</c:v>
                      </c:pt>
                      <c:pt idx="54">
                        <c:v>1046.5022612023899</c:v>
                      </c:pt>
                      <c:pt idx="55">
                        <c:v>1077.1671181080901</c:v>
                      </c:pt>
                      <c:pt idx="56">
                        <c:v>1108.7305239074799</c:v>
                      </c:pt>
                      <c:pt idx="57">
                        <c:v>1141.21880809288</c:v>
                      </c:pt>
                      <c:pt idx="58">
                        <c:v>1174.6590716696301</c:v>
                      </c:pt>
                      <c:pt idx="59">
                        <c:v>1209.0792097631099</c:v>
                      </c:pt>
                      <c:pt idx="60">
                        <c:v>1244.5079348883201</c:v>
                      </c:pt>
                      <c:pt idx="61">
                        <c:v>1280.97480090112</c:v>
                      </c:pt>
                      <c:pt idx="62">
                        <c:v>1318.5102276514699</c:v>
                      </c:pt>
                      <c:pt idx="63">
                        <c:v>1357.1455263589801</c:v>
                      </c:pt>
                      <c:pt idx="64">
                        <c:v>1396.9129257320101</c:v>
                      </c:pt>
                      <c:pt idx="65">
                        <c:v>1437.84559885216</c:v>
                      </c:pt>
                      <c:pt idx="66">
                        <c:v>1479.9776908465301</c:v>
                      </c:pt>
                      <c:pt idx="67">
                        <c:v>1523.3443473708101</c:v>
                      </c:pt>
                      <c:pt idx="68">
                        <c:v>1567.98174392699</c:v>
                      </c:pt>
                      <c:pt idx="69">
                        <c:v>1613.92711604022</c:v>
                      </c:pt>
                      <c:pt idx="70">
                        <c:v>1661.2187903197801</c:v>
                      </c:pt>
                      <c:pt idx="71">
                        <c:v>1709.89621643034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78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70960"/>
        <c:crosses val="autoZero"/>
        <c:auto val="1"/>
        <c:lblAlgn val="ctr"/>
        <c:lblOffset val="100"/>
        <c:noMultiLvlLbl val="0"/>
      </c:catAx>
      <c:valAx>
        <c:axId val="3278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109537</xdr:rowOff>
    </xdr:from>
    <xdr:to>
      <xdr:col>15</xdr:col>
      <xdr:colOff>190500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9524</xdr:rowOff>
    </xdr:from>
    <xdr:to>
      <xdr:col>15</xdr:col>
      <xdr:colOff>257174</xdr:colOff>
      <xdr:row>20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566737</xdr:colOff>
      <xdr:row>0</xdr:row>
      <xdr:rowOff>171449</xdr:rowOff>
    </xdr:from>
    <xdr:to>
      <xdr:col>15</xdr:col>
      <xdr:colOff>104775</xdr:colOff>
      <xdr:row>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0</xdr:row>
      <xdr:rowOff>152399</xdr:rowOff>
    </xdr:from>
    <xdr:to>
      <xdr:col>15</xdr:col>
      <xdr:colOff>247650</xdr:colOff>
      <xdr:row>21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0</xdr:row>
      <xdr:rowOff>180975</xdr:rowOff>
    </xdr:from>
    <xdr:to>
      <xdr:col>15</xdr:col>
      <xdr:colOff>342899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123824</xdr:rowOff>
    </xdr:from>
    <xdr:to>
      <xdr:col>15</xdr:col>
      <xdr:colOff>190500</xdr:colOff>
      <xdr:row>21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workbookViewId="0"/>
  </sheetViews>
  <sheetFormatPr defaultRowHeight="15" x14ac:dyDescent="0.25"/>
  <cols>
    <col min="3" max="3" width="11" bestFit="1" customWidth="1"/>
    <col min="6" max="7" width="12" bestFit="1" customWidth="1"/>
  </cols>
  <sheetData>
    <row r="1" spans="1:20" x14ac:dyDescent="0.25">
      <c r="B1" t="s">
        <v>20</v>
      </c>
      <c r="E1" t="s">
        <v>0</v>
      </c>
    </row>
    <row r="2" spans="1:20" x14ac:dyDescent="0.25">
      <c r="A2" t="s">
        <v>8</v>
      </c>
      <c r="B2">
        <v>0</v>
      </c>
      <c r="C2">
        <v>4</v>
      </c>
      <c r="D2">
        <v>3</v>
      </c>
      <c r="E2" t="s">
        <v>1</v>
      </c>
      <c r="F2" t="s">
        <v>2</v>
      </c>
      <c r="G2" t="s">
        <v>3</v>
      </c>
      <c r="H2" t="s">
        <v>4</v>
      </c>
    </row>
    <row r="3" spans="1:20" x14ac:dyDescent="0.25">
      <c r="A3">
        <v>0</v>
      </c>
      <c r="B3">
        <v>220</v>
      </c>
      <c r="C3">
        <f>B3*POWER(2,C$2/12)</f>
        <v>277.18263097687208</v>
      </c>
      <c r="D3">
        <f>C3*POWER(2,D$2/12)</f>
        <v>329.62755691286992</v>
      </c>
      <c r="E3" s="1">
        <f t="shared" ref="E3:E8" si="0">39.8631*LOG(C3/B3)</f>
        <v>3.9999962733842804</v>
      </c>
      <c r="F3" s="1">
        <f t="shared" ref="F3:F8" si="1">39.8631*LOG(D3/B3)</f>
        <v>6.9999934784224953</v>
      </c>
      <c r="G3" s="1">
        <f t="shared" ref="G3:G8" si="2">39.8631*LOG(D3/C3)</f>
        <v>2.9999972050382118</v>
      </c>
      <c r="H3">
        <f t="shared" ref="H3:H8" si="3">POWER(0.88,A3)</f>
        <v>1</v>
      </c>
    </row>
    <row r="4" spans="1:20" x14ac:dyDescent="0.25">
      <c r="A4">
        <v>1</v>
      </c>
      <c r="B4">
        <f>B$3*POWER(2,$A4)</f>
        <v>440</v>
      </c>
      <c r="C4">
        <f>C$3*POWER(2,$A4)</f>
        <v>554.36526195374415</v>
      </c>
      <c r="D4">
        <f>D$3*POWER(2,$A4)</f>
        <v>659.25511382573984</v>
      </c>
      <c r="E4" s="1">
        <f t="shared" si="0"/>
        <v>3.9999962733842804</v>
      </c>
      <c r="F4" s="1">
        <f t="shared" si="1"/>
        <v>6.9999934784224953</v>
      </c>
      <c r="G4" s="1">
        <f t="shared" si="2"/>
        <v>2.9999972050382118</v>
      </c>
      <c r="H4">
        <f t="shared" si="3"/>
        <v>0.88</v>
      </c>
    </row>
    <row r="5" spans="1:20" x14ac:dyDescent="0.25">
      <c r="A5">
        <v>2</v>
      </c>
      <c r="B5">
        <f t="shared" ref="B5:D8" si="4">B$3*POWER(2,$A5)</f>
        <v>880</v>
      </c>
      <c r="C5">
        <f t="shared" si="4"/>
        <v>1108.7305239074883</v>
      </c>
      <c r="D5">
        <f t="shared" si="4"/>
        <v>1318.5102276514797</v>
      </c>
      <c r="E5" s="1">
        <f t="shared" si="0"/>
        <v>3.9999962733842804</v>
      </c>
      <c r="F5" s="1">
        <f t="shared" si="1"/>
        <v>6.9999934784224953</v>
      </c>
      <c r="G5" s="1">
        <f t="shared" si="2"/>
        <v>2.9999972050382118</v>
      </c>
      <c r="H5">
        <f t="shared" si="3"/>
        <v>0.77439999999999998</v>
      </c>
    </row>
    <row r="6" spans="1:20" x14ac:dyDescent="0.25">
      <c r="A6">
        <v>3</v>
      </c>
      <c r="B6">
        <f t="shared" si="4"/>
        <v>1760</v>
      </c>
      <c r="C6">
        <f t="shared" si="4"/>
        <v>2217.4610478149766</v>
      </c>
      <c r="D6">
        <f t="shared" si="4"/>
        <v>2637.0204553029594</v>
      </c>
      <c r="E6" s="1">
        <f t="shared" si="0"/>
        <v>3.9999962733842804</v>
      </c>
      <c r="F6" s="1">
        <f t="shared" si="1"/>
        <v>6.9999934784224953</v>
      </c>
      <c r="G6" s="1">
        <f t="shared" si="2"/>
        <v>2.9999972050382118</v>
      </c>
      <c r="H6">
        <f t="shared" si="3"/>
        <v>0.68147199999999997</v>
      </c>
    </row>
    <row r="7" spans="1:20" x14ac:dyDescent="0.25">
      <c r="A7">
        <v>4</v>
      </c>
      <c r="B7">
        <f t="shared" si="4"/>
        <v>3520</v>
      </c>
      <c r="C7">
        <f t="shared" si="4"/>
        <v>4434.9220956299532</v>
      </c>
      <c r="D7">
        <f t="shared" si="4"/>
        <v>5274.0409106059187</v>
      </c>
      <c r="E7" s="1">
        <f t="shared" si="0"/>
        <v>3.9999962733842804</v>
      </c>
      <c r="F7" s="1">
        <f t="shared" si="1"/>
        <v>6.9999934784224953</v>
      </c>
      <c r="G7" s="1">
        <f t="shared" si="2"/>
        <v>2.9999972050382118</v>
      </c>
      <c r="H7">
        <f t="shared" si="3"/>
        <v>0.59969536000000001</v>
      </c>
    </row>
    <row r="8" spans="1:20" x14ac:dyDescent="0.25">
      <c r="A8">
        <v>5</v>
      </c>
      <c r="B8">
        <f t="shared" si="4"/>
        <v>7040</v>
      </c>
      <c r="C8">
        <f t="shared" si="4"/>
        <v>8869.8441912599064</v>
      </c>
      <c r="D8">
        <f t="shared" si="4"/>
        <v>10548.081821211837</v>
      </c>
      <c r="E8" s="1">
        <f t="shared" si="0"/>
        <v>3.9999962733842804</v>
      </c>
      <c r="F8" s="1">
        <f t="shared" si="1"/>
        <v>6.9999934784224953</v>
      </c>
      <c r="G8" s="1">
        <f t="shared" si="2"/>
        <v>2.9999972050382118</v>
      </c>
      <c r="H8">
        <f t="shared" si="3"/>
        <v>0.52773191679999998</v>
      </c>
    </row>
    <row r="9" spans="1:20" x14ac:dyDescent="0.25">
      <c r="E9" s="1"/>
      <c r="F9" s="1"/>
      <c r="G9" s="1"/>
    </row>
    <row r="11" spans="1:20" x14ac:dyDescent="0.25">
      <c r="B11" t="s">
        <v>5</v>
      </c>
      <c r="C11" t="s">
        <v>6</v>
      </c>
      <c r="D11" t="s">
        <v>4</v>
      </c>
      <c r="E11" t="s">
        <v>9</v>
      </c>
      <c r="F11" t="s">
        <v>10</v>
      </c>
      <c r="G11" t="s">
        <v>11</v>
      </c>
      <c r="H11" t="s">
        <v>7</v>
      </c>
      <c r="J11" t="s">
        <v>5</v>
      </c>
      <c r="K11" t="s">
        <v>6</v>
      </c>
      <c r="L11" t="s">
        <v>12</v>
      </c>
      <c r="M11" t="s">
        <v>4</v>
      </c>
      <c r="N11" t="s">
        <v>17</v>
      </c>
      <c r="O11" t="s">
        <v>18</v>
      </c>
      <c r="P11" t="s">
        <v>19</v>
      </c>
      <c r="Q11" t="s">
        <v>15</v>
      </c>
      <c r="R11" t="s">
        <v>16</v>
      </c>
      <c r="S11" t="s">
        <v>13</v>
      </c>
      <c r="T11" t="s">
        <v>14</v>
      </c>
    </row>
    <row r="12" spans="1:20" x14ac:dyDescent="0.25">
      <c r="B12">
        <f t="shared" ref="B12:B17" si="5">B$3</f>
        <v>220</v>
      </c>
      <c r="C12">
        <f t="shared" ref="C12:C17" si="6">C3</f>
        <v>277.18263097687208</v>
      </c>
      <c r="D12">
        <f t="shared" ref="D12:D17" si="7">POWER(0.88,(A$3)+(A3))</f>
        <v>1</v>
      </c>
      <c r="E12">
        <v>4</v>
      </c>
      <c r="F12">
        <f t="shared" ref="F12:F17" si="8">EXP(-0.8*POWER(39.8631*LOG(MAX(C3,B$3)/MIN(C3,B$3)),1.25))</f>
        <v>1.0829535279565428E-2</v>
      </c>
      <c r="G12">
        <f t="shared" ref="G12:G17" si="9">EXP(-1.6*POWER(39.8631*LOG(MAX(C3,B$3)/MIN(C3,B$3)),1.25))</f>
        <v>1.1727883437135225E-4</v>
      </c>
      <c r="H12" s="2">
        <f t="shared" ref="H12:H47" si="10">D12*E$12*(F12-G12)</f>
        <v>4.2849025780776304E-2</v>
      </c>
      <c r="J12">
        <f>B$3</f>
        <v>220</v>
      </c>
      <c r="K12">
        <f>C$3</f>
        <v>277.18263097687208</v>
      </c>
      <c r="L12">
        <f t="shared" ref="L12:L17" si="11">D3</f>
        <v>329.62755691286992</v>
      </c>
      <c r="M12">
        <f t="shared" ref="M12:M17" si="12">POWER(0.88,A$3+A$3+A3)</f>
        <v>1</v>
      </c>
      <c r="N12">
        <f>MIN(J12:L12)</f>
        <v>220</v>
      </c>
      <c r="O12">
        <f>MEDIAN(J12:L12)</f>
        <v>277.18263097687208</v>
      </c>
      <c r="P12">
        <f>MAX(J12:L12)</f>
        <v>329.62755691286992</v>
      </c>
      <c r="Q12">
        <f>39.8631*LOG(P12/O12)</f>
        <v>2.9999972050382118</v>
      </c>
      <c r="R12">
        <f>39.8631*LOG(O12/N12)</f>
        <v>3.9999962733842804</v>
      </c>
      <c r="S12">
        <f>EXP(-POWER((Q12-R12)/0.6,2))</f>
        <v>6.2176845839482797E-2</v>
      </c>
      <c r="T12" s="2">
        <f>M12*S12</f>
        <v>6.2176845839482797E-2</v>
      </c>
    </row>
    <row r="13" spans="1:20" x14ac:dyDescent="0.25">
      <c r="B13">
        <f t="shared" si="5"/>
        <v>220</v>
      </c>
      <c r="C13">
        <f t="shared" si="6"/>
        <v>554.36526195374415</v>
      </c>
      <c r="D13">
        <f t="shared" si="7"/>
        <v>0.88</v>
      </c>
      <c r="F13">
        <f t="shared" si="8"/>
        <v>7.6220924279747536E-12</v>
      </c>
      <c r="G13">
        <f t="shared" si="9"/>
        <v>5.8096292980590082E-23</v>
      </c>
      <c r="H13">
        <f t="shared" si="10"/>
        <v>2.6829765346266635E-11</v>
      </c>
      <c r="J13">
        <f t="shared" ref="J13:J47" si="13">B$3</f>
        <v>220</v>
      </c>
      <c r="K13">
        <f>C$3</f>
        <v>277.18263097687208</v>
      </c>
      <c r="L13">
        <f t="shared" si="11"/>
        <v>659.25511382573984</v>
      </c>
      <c r="M13">
        <f t="shared" si="12"/>
        <v>0.88</v>
      </c>
      <c r="N13">
        <f t="shared" ref="N13:N47" si="14">MIN(J13:L13)</f>
        <v>220</v>
      </c>
      <c r="O13">
        <f t="shared" ref="O13:O47" si="15">MEDIAN(J13:L13)</f>
        <v>277.18263097687208</v>
      </c>
      <c r="P13">
        <f t="shared" ref="P13:P47" si="16">MAX(J13:L13)</f>
        <v>659.25511382573984</v>
      </c>
      <c r="Q13">
        <f t="shared" ref="Q13:Q47" si="17">39.8631*LOG(P13/O13)</f>
        <v>14.99998602519106</v>
      </c>
      <c r="R13">
        <f t="shared" ref="R13:R47" si="18">39.8631*LOG(O13/N13)</f>
        <v>3.9999962733842804</v>
      </c>
      <c r="S13">
        <f t="shared" ref="S13:S47" si="19">EXP(-POWER((Q13-R13)/0.6,2))</f>
        <v>1.0692299796332777E-146</v>
      </c>
      <c r="T13" s="3">
        <f t="shared" ref="T13:T47" si="20">M13*S13</f>
        <v>9.4092238207728433E-147</v>
      </c>
    </row>
    <row r="14" spans="1:20" x14ac:dyDescent="0.25">
      <c r="B14">
        <f t="shared" si="5"/>
        <v>220</v>
      </c>
      <c r="C14">
        <f t="shared" si="6"/>
        <v>1108.7305239074883</v>
      </c>
      <c r="D14">
        <f t="shared" si="7"/>
        <v>0.77439999999999998</v>
      </c>
      <c r="F14">
        <f t="shared" si="8"/>
        <v>4.1879047490372758E-23</v>
      </c>
      <c r="G14">
        <f t="shared" si="9"/>
        <v>1.7538546187008967E-45</v>
      </c>
      <c r="H14">
        <f t="shared" si="10"/>
        <v>1.2972453750617865E-22</v>
      </c>
      <c r="J14">
        <f t="shared" si="13"/>
        <v>220</v>
      </c>
      <c r="K14">
        <f>C$3</f>
        <v>277.18263097687208</v>
      </c>
      <c r="L14">
        <f t="shared" si="11"/>
        <v>1318.5102276514797</v>
      </c>
      <c r="M14">
        <f t="shared" si="12"/>
        <v>0.77439999999999998</v>
      </c>
      <c r="N14">
        <f t="shared" si="14"/>
        <v>220</v>
      </c>
      <c r="O14">
        <f t="shared" si="15"/>
        <v>277.18263097687208</v>
      </c>
      <c r="P14">
        <f t="shared" si="16"/>
        <v>1318.5102276514797</v>
      </c>
      <c r="Q14">
        <f t="shared" si="17"/>
        <v>26.999974845343914</v>
      </c>
      <c r="R14">
        <f t="shared" si="18"/>
        <v>3.9999962733842804</v>
      </c>
      <c r="S14">
        <f t="shared" si="19"/>
        <v>0</v>
      </c>
      <c r="T14" s="3">
        <f t="shared" si="20"/>
        <v>0</v>
      </c>
    </row>
    <row r="15" spans="1:20" x14ac:dyDescent="0.25">
      <c r="B15">
        <f t="shared" si="5"/>
        <v>220</v>
      </c>
      <c r="C15">
        <f t="shared" si="6"/>
        <v>2217.4610478149766</v>
      </c>
      <c r="D15">
        <f t="shared" si="7"/>
        <v>0.68147199999999997</v>
      </c>
      <c r="F15">
        <f t="shared" si="8"/>
        <v>1.1216855109011116E-35</v>
      </c>
      <c r="G15">
        <f t="shared" si="9"/>
        <v>1.2581783853654879E-70</v>
      </c>
      <c r="H15">
        <f t="shared" si="10"/>
        <v>3.0575890739392093E-35</v>
      </c>
      <c r="J15">
        <f t="shared" si="13"/>
        <v>220</v>
      </c>
      <c r="K15">
        <f>C$3</f>
        <v>277.18263097687208</v>
      </c>
      <c r="L15">
        <f t="shared" si="11"/>
        <v>2637.0204553029594</v>
      </c>
      <c r="M15">
        <f t="shared" si="12"/>
        <v>0.68147199999999997</v>
      </c>
      <c r="N15">
        <f t="shared" si="14"/>
        <v>220</v>
      </c>
      <c r="O15">
        <f t="shared" si="15"/>
        <v>277.18263097687208</v>
      </c>
      <c r="P15">
        <f t="shared" si="16"/>
        <v>2637.0204553029594</v>
      </c>
      <c r="Q15">
        <f t="shared" si="17"/>
        <v>38.999963665496757</v>
      </c>
      <c r="R15">
        <f t="shared" si="18"/>
        <v>3.9999962733842804</v>
      </c>
      <c r="S15">
        <f t="shared" si="19"/>
        <v>0</v>
      </c>
      <c r="T15" s="3">
        <f t="shared" si="20"/>
        <v>0</v>
      </c>
    </row>
    <row r="16" spans="1:20" x14ac:dyDescent="0.25">
      <c r="B16">
        <f t="shared" si="5"/>
        <v>220</v>
      </c>
      <c r="C16">
        <f t="shared" si="6"/>
        <v>4434.9220956299532</v>
      </c>
      <c r="D16">
        <f t="shared" si="7"/>
        <v>0.59969536000000001</v>
      </c>
      <c r="F16">
        <f t="shared" si="8"/>
        <v>3.0533999180259309E-49</v>
      </c>
      <c r="G16">
        <f t="shared" si="9"/>
        <v>9.3232510594007606E-98</v>
      </c>
      <c r="H16">
        <f t="shared" si="10"/>
        <v>7.3244390522581251E-49</v>
      </c>
      <c r="J16">
        <f t="shared" si="13"/>
        <v>220</v>
      </c>
      <c r="K16">
        <f>C$3</f>
        <v>277.18263097687208</v>
      </c>
      <c r="L16">
        <f t="shared" si="11"/>
        <v>5274.0409106059187</v>
      </c>
      <c r="M16">
        <f t="shared" si="12"/>
        <v>0.59969536000000001</v>
      </c>
      <c r="N16">
        <f t="shared" si="14"/>
        <v>220</v>
      </c>
      <c r="O16">
        <f t="shared" si="15"/>
        <v>277.18263097687208</v>
      </c>
      <c r="P16">
        <f t="shared" si="16"/>
        <v>5274.0409106059187</v>
      </c>
      <c r="Q16">
        <f t="shared" si="17"/>
        <v>50.999952485649615</v>
      </c>
      <c r="R16">
        <f t="shared" si="18"/>
        <v>3.9999962733842804</v>
      </c>
      <c r="S16">
        <f t="shared" si="19"/>
        <v>0</v>
      </c>
      <c r="T16" s="3">
        <f t="shared" si="20"/>
        <v>0</v>
      </c>
    </row>
    <row r="17" spans="2:20" x14ac:dyDescent="0.25">
      <c r="B17">
        <f t="shared" si="5"/>
        <v>220</v>
      </c>
      <c r="C17">
        <f t="shared" si="6"/>
        <v>8869.8441912599064</v>
      </c>
      <c r="D17">
        <f t="shared" si="7"/>
        <v>0.52773191679999998</v>
      </c>
      <c r="F17">
        <f t="shared" si="8"/>
        <v>1.2808971347847646E-63</v>
      </c>
      <c r="G17">
        <f t="shared" si="9"/>
        <v>1.6406974698998193E-126</v>
      </c>
      <c r="H17">
        <f t="shared" si="10"/>
        <v>2.703881200654367E-63</v>
      </c>
      <c r="J17">
        <f t="shared" si="13"/>
        <v>220</v>
      </c>
      <c r="K17">
        <f>C$3</f>
        <v>277.18263097687208</v>
      </c>
      <c r="L17">
        <f t="shared" si="11"/>
        <v>10548.081821211837</v>
      </c>
      <c r="M17">
        <f t="shared" si="12"/>
        <v>0.52773191679999998</v>
      </c>
      <c r="N17">
        <f t="shared" si="14"/>
        <v>220</v>
      </c>
      <c r="O17">
        <f t="shared" si="15"/>
        <v>277.18263097687208</v>
      </c>
      <c r="P17">
        <f t="shared" si="16"/>
        <v>10548.081821211837</v>
      </c>
      <c r="Q17">
        <f t="shared" si="17"/>
        <v>62.999941305802466</v>
      </c>
      <c r="R17">
        <f t="shared" si="18"/>
        <v>3.9999962733842804</v>
      </c>
      <c r="S17">
        <f t="shared" si="19"/>
        <v>0</v>
      </c>
      <c r="T17" s="3">
        <f t="shared" si="20"/>
        <v>0</v>
      </c>
    </row>
    <row r="18" spans="2:20" x14ac:dyDescent="0.25">
      <c r="B18">
        <f t="shared" ref="B18:B23" si="21">B$4</f>
        <v>440</v>
      </c>
      <c r="C18">
        <f t="shared" ref="C18:C23" si="22">C3</f>
        <v>277.18263097687208</v>
      </c>
      <c r="D18">
        <f t="shared" ref="D18:D23" si="23">POWER(0.88,(A$4)+(A3))</f>
        <v>0.88</v>
      </c>
      <c r="F18">
        <f t="shared" ref="F18:F23" si="24">EXP(-0.8*POWER(39.8631*LOG(MAX(C3,B$4)/MIN(C3,B$4)),1.25))</f>
        <v>2.1158653642960649E-5</v>
      </c>
      <c r="G18">
        <f t="shared" ref="G18:G23" si="25">EXP(-1.6*POWER(39.8631*LOG(MAX(C3,B$4)/MIN(C3,B$4)),1.25))</f>
        <v>4.4768862398277201E-10</v>
      </c>
      <c r="H18">
        <f t="shared" si="10"/>
        <v>7.4476884959265072E-5</v>
      </c>
      <c r="J18">
        <f>B$3</f>
        <v>220</v>
      </c>
      <c r="K18">
        <f t="shared" ref="K18:K23" si="26">C$4</f>
        <v>554.36526195374415</v>
      </c>
      <c r="L18">
        <f t="shared" ref="L18:L23" si="27">D3</f>
        <v>329.62755691286992</v>
      </c>
      <c r="M18">
        <f t="shared" ref="M18:M23" si="28">POWER(0.88,A$3+A$4+A3)</f>
        <v>0.88</v>
      </c>
      <c r="N18">
        <f t="shared" si="14"/>
        <v>220</v>
      </c>
      <c r="O18">
        <f t="shared" si="15"/>
        <v>329.62755691286992</v>
      </c>
      <c r="P18">
        <f t="shared" si="16"/>
        <v>554.36526195374415</v>
      </c>
      <c r="Q18">
        <f t="shared" si="17"/>
        <v>8.9999916151146362</v>
      </c>
      <c r="R18">
        <f t="shared" si="18"/>
        <v>6.9999934784224953</v>
      </c>
      <c r="S18">
        <f t="shared" si="19"/>
        <v>1.4945647947470689E-5</v>
      </c>
      <c r="T18" s="3">
        <f t="shared" si="20"/>
        <v>1.3152170193774207E-5</v>
      </c>
    </row>
    <row r="19" spans="2:20" x14ac:dyDescent="0.25">
      <c r="B19">
        <f t="shared" si="21"/>
        <v>440</v>
      </c>
      <c r="C19">
        <f t="shared" si="22"/>
        <v>554.36526195374415</v>
      </c>
      <c r="D19">
        <f t="shared" si="23"/>
        <v>0.77439999999999998</v>
      </c>
      <c r="F19">
        <f t="shared" si="24"/>
        <v>1.0829535279565428E-2</v>
      </c>
      <c r="G19">
        <f t="shared" si="25"/>
        <v>1.1727883437135225E-4</v>
      </c>
      <c r="H19">
        <f t="shared" si="10"/>
        <v>3.3182285564633165E-2</v>
      </c>
      <c r="J19">
        <f t="shared" si="13"/>
        <v>220</v>
      </c>
      <c r="K19">
        <f t="shared" si="26"/>
        <v>554.36526195374415</v>
      </c>
      <c r="L19">
        <f t="shared" si="27"/>
        <v>659.25511382573984</v>
      </c>
      <c r="M19">
        <f t="shared" si="28"/>
        <v>0.77439999999999998</v>
      </c>
      <c r="N19">
        <f t="shared" si="14"/>
        <v>220</v>
      </c>
      <c r="O19">
        <f t="shared" si="15"/>
        <v>554.36526195374415</v>
      </c>
      <c r="P19">
        <f t="shared" si="16"/>
        <v>659.25511382573984</v>
      </c>
      <c r="Q19">
        <f t="shared" si="17"/>
        <v>2.9999972050382118</v>
      </c>
      <c r="R19">
        <f t="shared" si="18"/>
        <v>15.999985093537131</v>
      </c>
      <c r="S19">
        <f t="shared" si="19"/>
        <v>1.3281529869769034E-204</v>
      </c>
      <c r="T19" s="3">
        <f t="shared" si="20"/>
        <v>1.028521673114914E-204</v>
      </c>
    </row>
    <row r="20" spans="2:20" x14ac:dyDescent="0.25">
      <c r="B20">
        <f t="shared" si="21"/>
        <v>440</v>
      </c>
      <c r="C20">
        <f t="shared" si="22"/>
        <v>1108.7305239074883</v>
      </c>
      <c r="D20">
        <f t="shared" si="23"/>
        <v>0.68147199999999997</v>
      </c>
      <c r="F20">
        <f t="shared" si="24"/>
        <v>7.6220924279747536E-12</v>
      </c>
      <c r="G20">
        <f t="shared" si="25"/>
        <v>5.8096292980590082E-23</v>
      </c>
      <c r="H20">
        <f t="shared" si="10"/>
        <v>2.0776970284148881E-11</v>
      </c>
      <c r="J20">
        <f t="shared" si="13"/>
        <v>220</v>
      </c>
      <c r="K20">
        <f t="shared" si="26"/>
        <v>554.36526195374415</v>
      </c>
      <c r="L20">
        <f t="shared" si="27"/>
        <v>1318.5102276514797</v>
      </c>
      <c r="M20">
        <f t="shared" si="28"/>
        <v>0.68147199999999997</v>
      </c>
      <c r="N20">
        <f t="shared" si="14"/>
        <v>220</v>
      </c>
      <c r="O20">
        <f t="shared" si="15"/>
        <v>554.36526195374415</v>
      </c>
      <c r="P20">
        <f t="shared" si="16"/>
        <v>1318.5102276514797</v>
      </c>
      <c r="Q20">
        <f t="shared" si="17"/>
        <v>14.99998602519106</v>
      </c>
      <c r="R20">
        <f t="shared" si="18"/>
        <v>15.999985093537131</v>
      </c>
      <c r="S20">
        <f t="shared" si="19"/>
        <v>6.2176845839481999E-2</v>
      </c>
      <c r="T20" s="3">
        <f t="shared" si="20"/>
        <v>4.2371779487923478E-2</v>
      </c>
    </row>
    <row r="21" spans="2:20" x14ac:dyDescent="0.25">
      <c r="B21">
        <f t="shared" si="21"/>
        <v>440</v>
      </c>
      <c r="C21">
        <f t="shared" si="22"/>
        <v>2217.4610478149766</v>
      </c>
      <c r="D21">
        <f t="shared" si="23"/>
        <v>0.59969536000000001</v>
      </c>
      <c r="F21">
        <f t="shared" si="24"/>
        <v>4.1879047490372758E-23</v>
      </c>
      <c r="G21">
        <f t="shared" si="25"/>
        <v>1.7538546187008967E-45</v>
      </c>
      <c r="H21">
        <f t="shared" si="10"/>
        <v>1.0045868184478475E-22</v>
      </c>
      <c r="J21">
        <f t="shared" si="13"/>
        <v>220</v>
      </c>
      <c r="K21">
        <f t="shared" si="26"/>
        <v>554.36526195374415</v>
      </c>
      <c r="L21">
        <f t="shared" si="27"/>
        <v>2637.0204553029594</v>
      </c>
      <c r="M21">
        <f t="shared" si="28"/>
        <v>0.59969536000000001</v>
      </c>
      <c r="N21">
        <f t="shared" si="14"/>
        <v>220</v>
      </c>
      <c r="O21">
        <f t="shared" si="15"/>
        <v>554.36526195374415</v>
      </c>
      <c r="P21">
        <f t="shared" si="16"/>
        <v>2637.0204553029594</v>
      </c>
      <c r="Q21">
        <f t="shared" si="17"/>
        <v>26.999974845343914</v>
      </c>
      <c r="R21">
        <f t="shared" si="18"/>
        <v>15.999985093537131</v>
      </c>
      <c r="S21">
        <f t="shared" si="19"/>
        <v>1.0692299796329739E-146</v>
      </c>
      <c r="T21" s="3">
        <f t="shared" si="20"/>
        <v>6.4121225755878894E-147</v>
      </c>
    </row>
    <row r="22" spans="2:20" x14ac:dyDescent="0.25">
      <c r="B22">
        <f t="shared" si="21"/>
        <v>440</v>
      </c>
      <c r="C22">
        <f t="shared" si="22"/>
        <v>4434.9220956299532</v>
      </c>
      <c r="D22">
        <f t="shared" si="23"/>
        <v>0.52773191679999998</v>
      </c>
      <c r="F22">
        <f t="shared" si="24"/>
        <v>1.1216855109011116E-35</v>
      </c>
      <c r="G22">
        <f t="shared" si="25"/>
        <v>1.2581783853654879E-70</v>
      </c>
      <c r="H22">
        <f t="shared" si="10"/>
        <v>2.3677969788585237E-35</v>
      </c>
      <c r="J22">
        <f t="shared" si="13"/>
        <v>220</v>
      </c>
      <c r="K22">
        <f t="shared" si="26"/>
        <v>554.36526195374415</v>
      </c>
      <c r="L22">
        <f t="shared" si="27"/>
        <v>5274.0409106059187</v>
      </c>
      <c r="M22">
        <f t="shared" si="28"/>
        <v>0.52773191679999998</v>
      </c>
      <c r="N22">
        <f t="shared" si="14"/>
        <v>220</v>
      </c>
      <c r="O22">
        <f t="shared" si="15"/>
        <v>554.36526195374415</v>
      </c>
      <c r="P22">
        <f t="shared" si="16"/>
        <v>5274.0409106059187</v>
      </c>
      <c r="Q22">
        <f t="shared" si="17"/>
        <v>38.999963665496757</v>
      </c>
      <c r="R22">
        <f t="shared" si="18"/>
        <v>15.999985093537131</v>
      </c>
      <c r="S22">
        <f t="shared" si="19"/>
        <v>0</v>
      </c>
      <c r="T22" s="3">
        <f t="shared" si="20"/>
        <v>0</v>
      </c>
    </row>
    <row r="23" spans="2:20" x14ac:dyDescent="0.25">
      <c r="B23">
        <f t="shared" si="21"/>
        <v>440</v>
      </c>
      <c r="C23">
        <f t="shared" si="22"/>
        <v>8869.8441912599064</v>
      </c>
      <c r="D23">
        <f t="shared" si="23"/>
        <v>0.46440408678399997</v>
      </c>
      <c r="F23">
        <f t="shared" si="24"/>
        <v>3.0533999180259309E-49</v>
      </c>
      <c r="G23">
        <f t="shared" si="25"/>
        <v>9.3232510594007606E-98</v>
      </c>
      <c r="H23">
        <f t="shared" si="10"/>
        <v>5.672045602068691E-49</v>
      </c>
      <c r="J23">
        <f t="shared" si="13"/>
        <v>220</v>
      </c>
      <c r="K23">
        <f t="shared" si="26"/>
        <v>554.36526195374415</v>
      </c>
      <c r="L23">
        <f t="shared" si="27"/>
        <v>10548.081821211837</v>
      </c>
      <c r="M23">
        <f t="shared" si="28"/>
        <v>0.46440408678399997</v>
      </c>
      <c r="N23">
        <f t="shared" si="14"/>
        <v>220</v>
      </c>
      <c r="O23">
        <f t="shared" si="15"/>
        <v>554.36526195374415</v>
      </c>
      <c r="P23">
        <f t="shared" si="16"/>
        <v>10548.081821211837</v>
      </c>
      <c r="Q23">
        <f t="shared" si="17"/>
        <v>50.999952485649615</v>
      </c>
      <c r="R23">
        <f t="shared" si="18"/>
        <v>15.999985093537131</v>
      </c>
      <c r="S23">
        <f t="shared" si="19"/>
        <v>0</v>
      </c>
      <c r="T23" s="3">
        <f t="shared" si="20"/>
        <v>0</v>
      </c>
    </row>
    <row r="24" spans="2:20" x14ac:dyDescent="0.25">
      <c r="B24">
        <f t="shared" ref="B24:B29" si="29">B$5</f>
        <v>880</v>
      </c>
      <c r="C24">
        <f t="shared" ref="C24:C29" si="30">C3</f>
        <v>277.18263097687208</v>
      </c>
      <c r="D24">
        <f t="shared" ref="D24:D29" si="31">POWER(0.88,(A$5)+(A3))</f>
        <v>0.77439999999999998</v>
      </c>
      <c r="F24">
        <f t="shared" ref="F24:F29" si="32">EXP(-0.8*POWER(39.8631*LOG(MAX(C3,B$5)/MIN(C3,B$5)),1.25))</f>
        <v>2.0196724988200454E-15</v>
      </c>
      <c r="G24">
        <f t="shared" ref="G24:G29" si="33">EXP(-1.6*POWER(39.8631*LOG(MAX(C3,B$5)/MIN(C3,B$5)),1.25))</f>
        <v>4.079077002490006E-30</v>
      </c>
      <c r="H24">
        <f t="shared" si="10"/>
        <v>6.2561375323449604E-15</v>
      </c>
      <c r="J24">
        <f>B$3</f>
        <v>220</v>
      </c>
      <c r="K24">
        <f t="shared" ref="K24:K29" si="34">C$5</f>
        <v>1108.7305239074883</v>
      </c>
      <c r="L24">
        <f t="shared" ref="L24:L29" si="35">D3</f>
        <v>329.62755691286992</v>
      </c>
      <c r="M24">
        <f t="shared" ref="M24:M29" si="36">POWER(0.88,A$3+A$5+A3)</f>
        <v>0.77439999999999998</v>
      </c>
      <c r="N24">
        <f t="shared" si="14"/>
        <v>220</v>
      </c>
      <c r="O24">
        <f t="shared" si="15"/>
        <v>329.62755691286992</v>
      </c>
      <c r="P24">
        <f t="shared" si="16"/>
        <v>1108.7305239074883</v>
      </c>
      <c r="Q24">
        <f t="shared" si="17"/>
        <v>20.999980435267485</v>
      </c>
      <c r="R24">
        <f t="shared" si="18"/>
        <v>6.9999934784224953</v>
      </c>
      <c r="S24">
        <f t="shared" si="19"/>
        <v>3.5581368897099804E-237</v>
      </c>
      <c r="T24" s="3">
        <f t="shared" si="20"/>
        <v>2.7554212073914089E-237</v>
      </c>
    </row>
    <row r="25" spans="2:20" x14ac:dyDescent="0.25">
      <c r="B25">
        <f t="shared" si="29"/>
        <v>880</v>
      </c>
      <c r="C25">
        <f t="shared" si="30"/>
        <v>554.36526195374415</v>
      </c>
      <c r="D25">
        <f t="shared" si="31"/>
        <v>0.68147199999999997</v>
      </c>
      <c r="F25">
        <f t="shared" si="32"/>
        <v>2.1158653642960649E-5</v>
      </c>
      <c r="G25">
        <f t="shared" si="33"/>
        <v>4.4768862398277201E-10</v>
      </c>
      <c r="H25">
        <f t="shared" si="10"/>
        <v>5.7674899712454865E-5</v>
      </c>
      <c r="J25">
        <f t="shared" si="13"/>
        <v>220</v>
      </c>
      <c r="K25">
        <f t="shared" si="34"/>
        <v>1108.7305239074883</v>
      </c>
      <c r="L25">
        <f t="shared" si="35"/>
        <v>659.25511382573984</v>
      </c>
      <c r="M25">
        <f t="shared" si="36"/>
        <v>0.68147199999999997</v>
      </c>
      <c r="N25">
        <f t="shared" si="14"/>
        <v>220</v>
      </c>
      <c r="O25">
        <f t="shared" si="15"/>
        <v>659.25511382573984</v>
      </c>
      <c r="P25">
        <f t="shared" si="16"/>
        <v>1108.7305239074883</v>
      </c>
      <c r="Q25">
        <f t="shared" si="17"/>
        <v>8.9999916151146362</v>
      </c>
      <c r="R25">
        <f t="shared" si="18"/>
        <v>18.999982298575347</v>
      </c>
      <c r="S25">
        <f t="shared" si="19"/>
        <v>2.3060498976060775E-121</v>
      </c>
      <c r="T25" s="3">
        <f t="shared" si="20"/>
        <v>1.5715084358214087E-121</v>
      </c>
    </row>
    <row r="26" spans="2:20" x14ac:dyDescent="0.25">
      <c r="B26">
        <f t="shared" si="29"/>
        <v>880</v>
      </c>
      <c r="C26">
        <f t="shared" si="30"/>
        <v>1108.7305239074883</v>
      </c>
      <c r="D26">
        <f t="shared" si="31"/>
        <v>0.59969536000000001</v>
      </c>
      <c r="F26">
        <f t="shared" si="32"/>
        <v>1.0829535279565428E-2</v>
      </c>
      <c r="G26">
        <f t="shared" si="33"/>
        <v>1.1727883437135225E-4</v>
      </c>
      <c r="H26">
        <f t="shared" si="10"/>
        <v>2.5696361941251928E-2</v>
      </c>
      <c r="J26">
        <f t="shared" si="13"/>
        <v>220</v>
      </c>
      <c r="K26">
        <f t="shared" si="34"/>
        <v>1108.7305239074883</v>
      </c>
      <c r="L26">
        <f t="shared" si="35"/>
        <v>1318.5102276514797</v>
      </c>
      <c r="M26">
        <f t="shared" si="36"/>
        <v>0.59969536000000001</v>
      </c>
      <c r="N26">
        <f t="shared" si="14"/>
        <v>220</v>
      </c>
      <c r="O26">
        <f t="shared" si="15"/>
        <v>1108.7305239074883</v>
      </c>
      <c r="P26">
        <f t="shared" si="16"/>
        <v>1318.5102276514797</v>
      </c>
      <c r="Q26">
        <f t="shared" si="17"/>
        <v>2.9999972050382118</v>
      </c>
      <c r="R26">
        <f t="shared" si="18"/>
        <v>27.999973913689978</v>
      </c>
      <c r="S26">
        <f t="shared" si="19"/>
        <v>0</v>
      </c>
      <c r="T26" s="3">
        <f t="shared" si="20"/>
        <v>0</v>
      </c>
    </row>
    <row r="27" spans="2:20" x14ac:dyDescent="0.25">
      <c r="B27">
        <f t="shared" si="29"/>
        <v>880</v>
      </c>
      <c r="C27">
        <f t="shared" si="30"/>
        <v>2217.4610478149766</v>
      </c>
      <c r="D27">
        <f t="shared" si="31"/>
        <v>0.52773191679999998</v>
      </c>
      <c r="F27">
        <f t="shared" si="32"/>
        <v>7.6220924279747536E-12</v>
      </c>
      <c r="G27">
        <f t="shared" si="33"/>
        <v>5.8096292980590082E-23</v>
      </c>
      <c r="H27">
        <f t="shared" si="10"/>
        <v>1.6089685788044893E-11</v>
      </c>
      <c r="J27">
        <f t="shared" si="13"/>
        <v>220</v>
      </c>
      <c r="K27">
        <f t="shared" si="34"/>
        <v>1108.7305239074883</v>
      </c>
      <c r="L27">
        <f t="shared" si="35"/>
        <v>2637.0204553029594</v>
      </c>
      <c r="M27">
        <f t="shared" si="36"/>
        <v>0.52773191679999998</v>
      </c>
      <c r="N27">
        <f t="shared" si="14"/>
        <v>220</v>
      </c>
      <c r="O27">
        <f t="shared" si="15"/>
        <v>1108.7305239074883</v>
      </c>
      <c r="P27">
        <f t="shared" si="16"/>
        <v>2637.0204553029594</v>
      </c>
      <c r="Q27">
        <f t="shared" si="17"/>
        <v>14.99998602519106</v>
      </c>
      <c r="R27">
        <f t="shared" si="18"/>
        <v>27.999973913689978</v>
      </c>
      <c r="S27">
        <f t="shared" si="19"/>
        <v>1.3281529869769034E-204</v>
      </c>
      <c r="T27" s="3">
        <f t="shared" si="20"/>
        <v>7.0090872162096664E-205</v>
      </c>
    </row>
    <row r="28" spans="2:20" x14ac:dyDescent="0.25">
      <c r="B28">
        <f t="shared" si="29"/>
        <v>880</v>
      </c>
      <c r="C28">
        <f t="shared" si="30"/>
        <v>4434.9220956299532</v>
      </c>
      <c r="D28">
        <f t="shared" si="31"/>
        <v>0.46440408678399997</v>
      </c>
      <c r="F28">
        <f t="shared" si="32"/>
        <v>4.1879047490372758E-23</v>
      </c>
      <c r="G28">
        <f t="shared" si="33"/>
        <v>1.7538546187008967E-45</v>
      </c>
      <c r="H28">
        <f t="shared" si="10"/>
        <v>7.7795203220601308E-23</v>
      </c>
      <c r="J28">
        <f t="shared" si="13"/>
        <v>220</v>
      </c>
      <c r="K28">
        <f t="shared" si="34"/>
        <v>1108.7305239074883</v>
      </c>
      <c r="L28">
        <f t="shared" si="35"/>
        <v>5274.0409106059187</v>
      </c>
      <c r="M28">
        <f t="shared" si="36"/>
        <v>0.46440408678399997</v>
      </c>
      <c r="N28">
        <f t="shared" si="14"/>
        <v>220</v>
      </c>
      <c r="O28">
        <f t="shared" si="15"/>
        <v>1108.7305239074883</v>
      </c>
      <c r="P28">
        <f t="shared" si="16"/>
        <v>5274.0409106059187</v>
      </c>
      <c r="Q28">
        <f t="shared" si="17"/>
        <v>26.999974845343914</v>
      </c>
      <c r="R28">
        <f t="shared" si="18"/>
        <v>27.999973913689978</v>
      </c>
      <c r="S28">
        <f t="shared" si="19"/>
        <v>6.2176845839484483E-2</v>
      </c>
      <c r="T28" s="3">
        <f t="shared" si="20"/>
        <v>2.887518131119534E-2</v>
      </c>
    </row>
    <row r="29" spans="2:20" x14ac:dyDescent="0.25">
      <c r="B29">
        <f t="shared" si="29"/>
        <v>880</v>
      </c>
      <c r="C29">
        <f t="shared" si="30"/>
        <v>8869.8441912599064</v>
      </c>
      <c r="D29">
        <f t="shared" si="31"/>
        <v>0.40867559636992001</v>
      </c>
      <c r="F29">
        <f t="shared" si="32"/>
        <v>1.1216855109011116E-35</v>
      </c>
      <c r="G29">
        <f t="shared" si="33"/>
        <v>1.2581783853654879E-70</v>
      </c>
      <c r="H29">
        <f t="shared" si="10"/>
        <v>1.8336219804280408E-35</v>
      </c>
      <c r="J29">
        <f t="shared" si="13"/>
        <v>220</v>
      </c>
      <c r="K29">
        <f t="shared" si="34"/>
        <v>1108.7305239074883</v>
      </c>
      <c r="L29">
        <f t="shared" si="35"/>
        <v>10548.081821211837</v>
      </c>
      <c r="M29">
        <f t="shared" si="36"/>
        <v>0.40867559636992001</v>
      </c>
      <c r="N29">
        <f t="shared" si="14"/>
        <v>220</v>
      </c>
      <c r="O29">
        <f t="shared" si="15"/>
        <v>1108.7305239074883</v>
      </c>
      <c r="P29">
        <f t="shared" si="16"/>
        <v>10548.081821211837</v>
      </c>
      <c r="Q29">
        <f t="shared" si="17"/>
        <v>38.999963665496757</v>
      </c>
      <c r="R29">
        <f t="shared" si="18"/>
        <v>27.999973913689978</v>
      </c>
      <c r="S29">
        <f t="shared" si="19"/>
        <v>1.0692299796332777E-146</v>
      </c>
      <c r="T29" s="3">
        <f t="shared" si="20"/>
        <v>4.3696819958322721E-147</v>
      </c>
    </row>
    <row r="30" spans="2:20" x14ac:dyDescent="0.25">
      <c r="B30">
        <f t="shared" ref="B30:B35" si="37">B$6</f>
        <v>1760</v>
      </c>
      <c r="C30">
        <f t="shared" ref="C30:C35" si="38">C3</f>
        <v>277.18263097687208</v>
      </c>
      <c r="D30">
        <f t="shared" ref="D30:D35" si="39">POWER(0.88,(A$6)+(A3))</f>
        <v>0.68147199999999997</v>
      </c>
      <c r="F30">
        <f t="shared" ref="F30:F35" si="40">EXP(-0.8*POWER(39.8631*LOG(MAX(C3,B$6)/MIN(C3,B$6)),1.25))</f>
        <v>3.6055132423183427E-27</v>
      </c>
      <c r="G30">
        <f t="shared" ref="G30:G35" si="41">EXP(-1.6*POWER(39.8631*LOG(MAX(C3,B$6)/MIN(C3,B$6)),1.25))</f>
        <v>1.2999725740532929E-53</v>
      </c>
      <c r="H30">
        <f t="shared" si="10"/>
        <v>9.8282252810766617E-27</v>
      </c>
      <c r="J30">
        <f>B$3</f>
        <v>220</v>
      </c>
      <c r="K30">
        <f t="shared" ref="K30:K35" si="42">C$6</f>
        <v>2217.4610478149766</v>
      </c>
      <c r="L30">
        <f t="shared" ref="L30:L35" si="43">D3</f>
        <v>329.62755691286992</v>
      </c>
      <c r="M30">
        <f t="shared" ref="M30:M35" si="44">POWER(0.88,A$3+A$6+A3)</f>
        <v>0.68147199999999997</v>
      </c>
      <c r="N30">
        <f t="shared" si="14"/>
        <v>220</v>
      </c>
      <c r="O30">
        <f t="shared" si="15"/>
        <v>329.62755691286992</v>
      </c>
      <c r="P30">
        <f t="shared" si="16"/>
        <v>2217.4610478149766</v>
      </c>
      <c r="Q30">
        <f t="shared" si="17"/>
        <v>32.999969255420332</v>
      </c>
      <c r="R30">
        <f t="shared" si="18"/>
        <v>6.9999934784224953</v>
      </c>
      <c r="S30">
        <f t="shared" si="19"/>
        <v>0</v>
      </c>
      <c r="T30" s="3">
        <f t="shared" si="20"/>
        <v>0</v>
      </c>
    </row>
    <row r="31" spans="2:20" x14ac:dyDescent="0.25">
      <c r="B31">
        <f t="shared" si="37"/>
        <v>1760</v>
      </c>
      <c r="C31">
        <f t="shared" si="38"/>
        <v>554.36526195374415</v>
      </c>
      <c r="D31">
        <f t="shared" si="39"/>
        <v>0.59969536000000001</v>
      </c>
      <c r="F31">
        <f t="shared" si="40"/>
        <v>2.0196724988200454E-15</v>
      </c>
      <c r="G31">
        <f t="shared" si="41"/>
        <v>4.079077002490006E-30</v>
      </c>
      <c r="H31">
        <f t="shared" si="10"/>
        <v>4.8447529050479375E-15</v>
      </c>
      <c r="J31">
        <f t="shared" si="13"/>
        <v>220</v>
      </c>
      <c r="K31">
        <f t="shared" si="42"/>
        <v>2217.4610478149766</v>
      </c>
      <c r="L31">
        <f t="shared" si="43"/>
        <v>659.25511382573984</v>
      </c>
      <c r="M31">
        <f t="shared" si="44"/>
        <v>0.59969536000000001</v>
      </c>
      <c r="N31">
        <f t="shared" si="14"/>
        <v>220</v>
      </c>
      <c r="O31">
        <f t="shared" si="15"/>
        <v>659.25511382573984</v>
      </c>
      <c r="P31">
        <f t="shared" si="16"/>
        <v>2217.4610478149766</v>
      </c>
      <c r="Q31">
        <f t="shared" si="17"/>
        <v>20.999980435267485</v>
      </c>
      <c r="R31">
        <f t="shared" si="18"/>
        <v>18.999982298575347</v>
      </c>
      <c r="S31">
        <f t="shared" si="19"/>
        <v>1.4945647947471139E-5</v>
      </c>
      <c r="T31" s="3">
        <f t="shared" si="20"/>
        <v>8.9628357262919657E-6</v>
      </c>
    </row>
    <row r="32" spans="2:20" x14ac:dyDescent="0.25">
      <c r="B32">
        <f t="shared" si="37"/>
        <v>1760</v>
      </c>
      <c r="C32">
        <f t="shared" si="38"/>
        <v>1108.7305239074883</v>
      </c>
      <c r="D32">
        <f t="shared" si="39"/>
        <v>0.52773191679999998</v>
      </c>
      <c r="F32">
        <f t="shared" si="40"/>
        <v>2.1158653642960649E-5</v>
      </c>
      <c r="G32">
        <f t="shared" si="41"/>
        <v>4.4768862398277201E-10</v>
      </c>
      <c r="H32">
        <f t="shared" si="10"/>
        <v>4.4663442337325049E-5</v>
      </c>
      <c r="J32">
        <f t="shared" si="13"/>
        <v>220</v>
      </c>
      <c r="K32">
        <f t="shared" si="42"/>
        <v>2217.4610478149766</v>
      </c>
      <c r="L32">
        <f t="shared" si="43"/>
        <v>1318.5102276514797</v>
      </c>
      <c r="M32">
        <f t="shared" si="44"/>
        <v>0.52773191679999998</v>
      </c>
      <c r="N32">
        <f t="shared" si="14"/>
        <v>220</v>
      </c>
      <c r="O32">
        <f t="shared" si="15"/>
        <v>1318.5102276514797</v>
      </c>
      <c r="P32">
        <f t="shared" si="16"/>
        <v>2217.4610478149766</v>
      </c>
      <c r="Q32">
        <f t="shared" si="17"/>
        <v>8.9999916151146362</v>
      </c>
      <c r="R32">
        <f t="shared" si="18"/>
        <v>30.999971118728194</v>
      </c>
      <c r="S32">
        <f t="shared" si="19"/>
        <v>0</v>
      </c>
      <c r="T32" s="3">
        <f t="shared" si="20"/>
        <v>0</v>
      </c>
    </row>
    <row r="33" spans="2:20" x14ac:dyDescent="0.25">
      <c r="B33">
        <f t="shared" si="37"/>
        <v>1760</v>
      </c>
      <c r="C33">
        <f t="shared" si="38"/>
        <v>2217.4610478149766</v>
      </c>
      <c r="D33">
        <f t="shared" si="39"/>
        <v>0.46440408678399997</v>
      </c>
      <c r="F33">
        <f t="shared" si="40"/>
        <v>1.0829535279565428E-2</v>
      </c>
      <c r="G33">
        <f t="shared" si="41"/>
        <v>1.1727883437135225E-4</v>
      </c>
      <c r="H33">
        <f t="shared" si="10"/>
        <v>1.9899262687305491E-2</v>
      </c>
      <c r="J33">
        <f t="shared" si="13"/>
        <v>220</v>
      </c>
      <c r="K33">
        <f t="shared" si="42"/>
        <v>2217.4610478149766</v>
      </c>
      <c r="L33">
        <f t="shared" si="43"/>
        <v>2637.0204553029594</v>
      </c>
      <c r="M33">
        <f t="shared" si="44"/>
        <v>0.46440408678399997</v>
      </c>
      <c r="N33">
        <f t="shared" si="14"/>
        <v>220</v>
      </c>
      <c r="O33">
        <f t="shared" si="15"/>
        <v>2217.4610478149766</v>
      </c>
      <c r="P33">
        <f t="shared" si="16"/>
        <v>2637.0204553029594</v>
      </c>
      <c r="Q33">
        <f t="shared" si="17"/>
        <v>2.9999972050382118</v>
      </c>
      <c r="R33">
        <f t="shared" si="18"/>
        <v>39.999962733842828</v>
      </c>
      <c r="S33">
        <f t="shared" si="19"/>
        <v>0</v>
      </c>
      <c r="T33" s="3">
        <f t="shared" si="20"/>
        <v>0</v>
      </c>
    </row>
    <row r="34" spans="2:20" x14ac:dyDescent="0.25">
      <c r="B34">
        <f t="shared" si="37"/>
        <v>1760</v>
      </c>
      <c r="C34">
        <f t="shared" si="38"/>
        <v>4434.9220956299532</v>
      </c>
      <c r="D34">
        <f t="shared" si="39"/>
        <v>0.40867559636992001</v>
      </c>
      <c r="F34">
        <f t="shared" si="40"/>
        <v>7.6220924279747536E-12</v>
      </c>
      <c r="G34">
        <f t="shared" si="41"/>
        <v>5.8096292980590082E-23</v>
      </c>
      <c r="H34">
        <f t="shared" si="10"/>
        <v>1.2459852674261965E-11</v>
      </c>
      <c r="J34">
        <f t="shared" si="13"/>
        <v>220</v>
      </c>
      <c r="K34">
        <f t="shared" si="42"/>
        <v>2217.4610478149766</v>
      </c>
      <c r="L34">
        <f t="shared" si="43"/>
        <v>5274.0409106059187</v>
      </c>
      <c r="M34">
        <f t="shared" si="44"/>
        <v>0.40867559636992001</v>
      </c>
      <c r="N34">
        <f t="shared" si="14"/>
        <v>220</v>
      </c>
      <c r="O34">
        <f t="shared" si="15"/>
        <v>2217.4610478149766</v>
      </c>
      <c r="P34">
        <f t="shared" si="16"/>
        <v>5274.0409106059187</v>
      </c>
      <c r="Q34">
        <f t="shared" si="17"/>
        <v>14.99998602519106</v>
      </c>
      <c r="R34">
        <f t="shared" si="18"/>
        <v>39.999962733842828</v>
      </c>
      <c r="S34">
        <f t="shared" si="19"/>
        <v>0</v>
      </c>
      <c r="T34" s="3">
        <f t="shared" si="20"/>
        <v>0</v>
      </c>
    </row>
    <row r="35" spans="2:20" x14ac:dyDescent="0.25">
      <c r="B35">
        <f t="shared" si="37"/>
        <v>1760</v>
      </c>
      <c r="C35">
        <f t="shared" si="38"/>
        <v>8869.8441912599064</v>
      </c>
      <c r="D35">
        <f t="shared" si="39"/>
        <v>0.3596345248055296</v>
      </c>
      <c r="F35">
        <f t="shared" si="40"/>
        <v>4.1879047490372758E-23</v>
      </c>
      <c r="G35">
        <f t="shared" si="41"/>
        <v>1.7538546187008967E-45</v>
      </c>
      <c r="H35">
        <f t="shared" si="10"/>
        <v>6.0244605374033651E-23</v>
      </c>
      <c r="J35">
        <f t="shared" si="13"/>
        <v>220</v>
      </c>
      <c r="K35">
        <f t="shared" si="42"/>
        <v>2217.4610478149766</v>
      </c>
      <c r="L35">
        <f t="shared" si="43"/>
        <v>10548.081821211837</v>
      </c>
      <c r="M35">
        <f t="shared" si="44"/>
        <v>0.3596345248055296</v>
      </c>
      <c r="N35">
        <f t="shared" si="14"/>
        <v>220</v>
      </c>
      <c r="O35">
        <f t="shared" si="15"/>
        <v>2217.4610478149766</v>
      </c>
      <c r="P35">
        <f t="shared" si="16"/>
        <v>10548.081821211837</v>
      </c>
      <c r="Q35">
        <f t="shared" si="17"/>
        <v>26.999974845343914</v>
      </c>
      <c r="R35">
        <f t="shared" si="18"/>
        <v>39.999962733842828</v>
      </c>
      <c r="S35">
        <f t="shared" si="19"/>
        <v>1.3281529869773564E-204</v>
      </c>
      <c r="T35" s="3">
        <f t="shared" si="20"/>
        <v>4.7764966834064632E-205</v>
      </c>
    </row>
    <row r="36" spans="2:20" x14ac:dyDescent="0.25">
      <c r="B36">
        <f t="shared" ref="B36:B41" si="45">B$7</f>
        <v>3520</v>
      </c>
      <c r="C36">
        <f t="shared" ref="C36:C41" si="46">C3</f>
        <v>277.18263097687208</v>
      </c>
      <c r="D36">
        <f t="shared" ref="D36:D41" si="47">POWER(0.88,(A$7)+(A3))</f>
        <v>0.59969536000000001</v>
      </c>
      <c r="F36">
        <f t="shared" ref="F36:F41" si="48">EXP(-0.8*POWER(39.8631*LOG(MAX(C3,B$7)/MIN(C3,B$7)),1.25))</f>
        <v>4.2442799831474234E-40</v>
      </c>
      <c r="G36">
        <f t="shared" ref="G36:G41" si="49">EXP(-1.6*POWER(39.8631*LOG(MAX(C3,B$7)/MIN(C3,B$7)),1.25))</f>
        <v>1.801391257534589E-79</v>
      </c>
      <c r="H36">
        <f t="shared" si="10"/>
        <v>1.0181100049737552E-39</v>
      </c>
      <c r="J36">
        <f>B$3</f>
        <v>220</v>
      </c>
      <c r="K36">
        <f t="shared" ref="K36:K41" si="50">C$7</f>
        <v>4434.9220956299532</v>
      </c>
      <c r="L36">
        <f t="shared" ref="L36:L41" si="51">D3</f>
        <v>329.62755691286992</v>
      </c>
      <c r="M36">
        <f t="shared" ref="M36:M41" si="52">POWER(0.88,A$3+A$7+A3)</f>
        <v>0.59969536000000001</v>
      </c>
      <c r="N36">
        <f t="shared" si="14"/>
        <v>220</v>
      </c>
      <c r="O36">
        <f t="shared" si="15"/>
        <v>329.62755691286992</v>
      </c>
      <c r="P36">
        <f t="shared" si="16"/>
        <v>4434.9220956299532</v>
      </c>
      <c r="Q36">
        <f t="shared" si="17"/>
        <v>44.999958075573183</v>
      </c>
      <c r="R36">
        <f t="shared" si="18"/>
        <v>6.9999934784224953</v>
      </c>
      <c r="S36">
        <f t="shared" si="19"/>
        <v>0</v>
      </c>
      <c r="T36" s="3">
        <f t="shared" si="20"/>
        <v>0</v>
      </c>
    </row>
    <row r="37" spans="2:20" x14ac:dyDescent="0.25">
      <c r="B37">
        <f t="shared" si="45"/>
        <v>3520</v>
      </c>
      <c r="C37">
        <f t="shared" si="46"/>
        <v>554.36526195374415</v>
      </c>
      <c r="D37">
        <f t="shared" si="47"/>
        <v>0.52773191679999998</v>
      </c>
      <c r="F37">
        <f t="shared" si="48"/>
        <v>3.6055132423183427E-27</v>
      </c>
      <c r="G37">
        <f t="shared" si="49"/>
        <v>1.2999725740532929E-53</v>
      </c>
      <c r="H37">
        <f t="shared" si="10"/>
        <v>7.6109776576657667E-27</v>
      </c>
      <c r="J37">
        <f t="shared" si="13"/>
        <v>220</v>
      </c>
      <c r="K37">
        <f t="shared" si="50"/>
        <v>4434.9220956299532</v>
      </c>
      <c r="L37">
        <f t="shared" si="51"/>
        <v>659.25511382573984</v>
      </c>
      <c r="M37">
        <f t="shared" si="52"/>
        <v>0.52773191679999998</v>
      </c>
      <c r="N37">
        <f t="shared" si="14"/>
        <v>220</v>
      </c>
      <c r="O37">
        <f t="shared" si="15"/>
        <v>659.25511382573984</v>
      </c>
      <c r="P37">
        <f t="shared" si="16"/>
        <v>4434.9220956299532</v>
      </c>
      <c r="Q37">
        <f t="shared" si="17"/>
        <v>32.999969255420332</v>
      </c>
      <c r="R37">
        <f t="shared" si="18"/>
        <v>18.999982298575347</v>
      </c>
      <c r="S37">
        <f t="shared" si="19"/>
        <v>3.5581368897107895E-237</v>
      </c>
      <c r="T37" s="3">
        <f t="shared" si="20"/>
        <v>1.877742401043865E-237</v>
      </c>
    </row>
    <row r="38" spans="2:20" x14ac:dyDescent="0.25">
      <c r="B38">
        <f t="shared" si="45"/>
        <v>3520</v>
      </c>
      <c r="C38">
        <f t="shared" si="46"/>
        <v>1108.7305239074883</v>
      </c>
      <c r="D38">
        <f t="shared" si="47"/>
        <v>0.46440408678399997</v>
      </c>
      <c r="F38">
        <f t="shared" si="48"/>
        <v>2.0196724988200454E-15</v>
      </c>
      <c r="G38">
        <f t="shared" si="49"/>
        <v>4.079077002490006E-30</v>
      </c>
      <c r="H38">
        <f t="shared" si="10"/>
        <v>3.7517766496691228E-15</v>
      </c>
      <c r="J38">
        <f t="shared" si="13"/>
        <v>220</v>
      </c>
      <c r="K38">
        <f t="shared" si="50"/>
        <v>4434.9220956299532</v>
      </c>
      <c r="L38">
        <f t="shared" si="51"/>
        <v>1318.5102276514797</v>
      </c>
      <c r="M38">
        <f t="shared" si="52"/>
        <v>0.46440408678399997</v>
      </c>
      <c r="N38">
        <f t="shared" si="14"/>
        <v>220</v>
      </c>
      <c r="O38">
        <f t="shared" si="15"/>
        <v>1318.5102276514797</v>
      </c>
      <c r="P38">
        <f t="shared" si="16"/>
        <v>4434.9220956299532</v>
      </c>
      <c r="Q38">
        <f t="shared" si="17"/>
        <v>20.999980435267485</v>
      </c>
      <c r="R38">
        <f t="shared" si="18"/>
        <v>30.999971118728194</v>
      </c>
      <c r="S38">
        <f t="shared" si="19"/>
        <v>2.3060498976060775E-121</v>
      </c>
      <c r="T38" s="3">
        <f t="shared" si="20"/>
        <v>1.070938996776087E-121</v>
      </c>
    </row>
    <row r="39" spans="2:20" x14ac:dyDescent="0.25">
      <c r="B39">
        <f t="shared" si="45"/>
        <v>3520</v>
      </c>
      <c r="C39">
        <f t="shared" si="46"/>
        <v>2217.4610478149766</v>
      </c>
      <c r="D39">
        <f t="shared" si="47"/>
        <v>0.40867559636992001</v>
      </c>
      <c r="F39">
        <f t="shared" si="48"/>
        <v>2.1158653642960649E-5</v>
      </c>
      <c r="G39">
        <f t="shared" si="49"/>
        <v>4.4768862398277201E-10</v>
      </c>
      <c r="H39">
        <f t="shared" si="10"/>
        <v>3.4587369746024521E-5</v>
      </c>
      <c r="J39">
        <f t="shared" si="13"/>
        <v>220</v>
      </c>
      <c r="K39">
        <f t="shared" si="50"/>
        <v>4434.9220956299532</v>
      </c>
      <c r="L39">
        <f t="shared" si="51"/>
        <v>2637.0204553029594</v>
      </c>
      <c r="M39">
        <f t="shared" si="52"/>
        <v>0.40867559636992001</v>
      </c>
      <c r="N39">
        <f t="shared" si="14"/>
        <v>220</v>
      </c>
      <c r="O39">
        <f t="shared" si="15"/>
        <v>2637.0204553029594</v>
      </c>
      <c r="P39">
        <f t="shared" si="16"/>
        <v>4434.9220956299532</v>
      </c>
      <c r="Q39">
        <f t="shared" si="17"/>
        <v>8.9999916151146362</v>
      </c>
      <c r="R39">
        <f t="shared" si="18"/>
        <v>42.999959938881048</v>
      </c>
      <c r="S39">
        <f t="shared" si="19"/>
        <v>0</v>
      </c>
      <c r="T39" s="3">
        <f t="shared" si="20"/>
        <v>0</v>
      </c>
    </row>
    <row r="40" spans="2:20" x14ac:dyDescent="0.25">
      <c r="B40">
        <f t="shared" si="45"/>
        <v>3520</v>
      </c>
      <c r="C40">
        <f t="shared" si="46"/>
        <v>4434.9220956299532</v>
      </c>
      <c r="D40">
        <f t="shared" si="47"/>
        <v>0.3596345248055296</v>
      </c>
      <c r="F40">
        <f t="shared" si="48"/>
        <v>1.0829535279565428E-2</v>
      </c>
      <c r="G40">
        <f t="shared" si="49"/>
        <v>1.1727883437135225E-4</v>
      </c>
      <c r="H40">
        <f t="shared" si="10"/>
        <v>1.5409989025049373E-2</v>
      </c>
      <c r="J40">
        <f t="shared" si="13"/>
        <v>220</v>
      </c>
      <c r="K40">
        <f t="shared" si="50"/>
        <v>4434.9220956299532</v>
      </c>
      <c r="L40">
        <f t="shared" si="51"/>
        <v>5274.0409106059187</v>
      </c>
      <c r="M40">
        <f t="shared" si="52"/>
        <v>0.3596345248055296</v>
      </c>
      <c r="N40">
        <f t="shared" si="14"/>
        <v>220</v>
      </c>
      <c r="O40">
        <f t="shared" si="15"/>
        <v>4434.9220956299532</v>
      </c>
      <c r="P40">
        <f t="shared" si="16"/>
        <v>5274.0409106059187</v>
      </c>
      <c r="Q40">
        <f t="shared" si="17"/>
        <v>2.9999972050382118</v>
      </c>
      <c r="R40">
        <f t="shared" si="18"/>
        <v>51.999951553995679</v>
      </c>
      <c r="S40">
        <f t="shared" si="19"/>
        <v>0</v>
      </c>
      <c r="T40" s="3">
        <f t="shared" si="20"/>
        <v>0</v>
      </c>
    </row>
    <row r="41" spans="2:20" x14ac:dyDescent="0.25">
      <c r="B41">
        <f t="shared" si="45"/>
        <v>3520</v>
      </c>
      <c r="C41">
        <f t="shared" si="46"/>
        <v>8869.8441912599064</v>
      </c>
      <c r="D41">
        <f t="shared" si="47"/>
        <v>0.31647838182886606</v>
      </c>
      <c r="F41">
        <f t="shared" si="48"/>
        <v>7.6220924279747536E-12</v>
      </c>
      <c r="G41">
        <f t="shared" si="49"/>
        <v>5.8096292980590082E-23</v>
      </c>
      <c r="H41">
        <f t="shared" si="10"/>
        <v>9.6489099109484667E-12</v>
      </c>
      <c r="J41">
        <f t="shared" si="13"/>
        <v>220</v>
      </c>
      <c r="K41">
        <f t="shared" si="50"/>
        <v>4434.9220956299532</v>
      </c>
      <c r="L41">
        <f t="shared" si="51"/>
        <v>10548.081821211837</v>
      </c>
      <c r="M41">
        <f t="shared" si="52"/>
        <v>0.31647838182886606</v>
      </c>
      <c r="N41">
        <f t="shared" si="14"/>
        <v>220</v>
      </c>
      <c r="O41">
        <f t="shared" si="15"/>
        <v>4434.9220956299532</v>
      </c>
      <c r="P41">
        <f t="shared" si="16"/>
        <v>10548.081821211837</v>
      </c>
      <c r="Q41">
        <f t="shared" si="17"/>
        <v>14.99998602519106</v>
      </c>
      <c r="R41">
        <f t="shared" si="18"/>
        <v>51.999951553995679</v>
      </c>
      <c r="S41">
        <f t="shared" si="19"/>
        <v>0</v>
      </c>
      <c r="T41" s="3">
        <f t="shared" si="20"/>
        <v>0</v>
      </c>
    </row>
    <row r="42" spans="2:20" x14ac:dyDescent="0.25">
      <c r="B42">
        <f t="shared" ref="B42:B47" si="53">B$8</f>
        <v>7040</v>
      </c>
      <c r="C42">
        <f t="shared" ref="C42:C47" si="54">C3</f>
        <v>277.18263097687208</v>
      </c>
      <c r="D42">
        <f t="shared" ref="D42:D47" si="55">POWER(0.88,(A$8)+(A3))</f>
        <v>0.52773191679999998</v>
      </c>
      <c r="F42">
        <f t="shared" ref="F42:F47" si="56">EXP(-0.8*POWER(39.8631*LOG(MAX(C3,B$8)/MIN(C3,B$8)),1.25))</f>
        <v>5.9681363836425905E-54</v>
      </c>
      <c r="G42">
        <f t="shared" ref="G42:G47" si="57">EXP(-1.6*POWER(39.8631*LOG(MAX(C3,B$8)/MIN(C3,B$8)),1.25))</f>
        <v>3.5618651893758451E-107</v>
      </c>
      <c r="H42">
        <f t="shared" si="10"/>
        <v>1.2598304213854097E-53</v>
      </c>
      <c r="J42">
        <f>B$3</f>
        <v>220</v>
      </c>
      <c r="K42">
        <f t="shared" ref="K42:K47" si="58">C$8</f>
        <v>8869.8441912599064</v>
      </c>
      <c r="L42">
        <f t="shared" ref="L42:L47" si="59">D3</f>
        <v>329.62755691286992</v>
      </c>
      <c r="M42">
        <f t="shared" ref="M42:M47" si="60">POWER(0.88,A$3+A$8+A3)</f>
        <v>0.52773191679999998</v>
      </c>
      <c r="N42">
        <f t="shared" si="14"/>
        <v>220</v>
      </c>
      <c r="O42">
        <f t="shared" si="15"/>
        <v>329.62755691286992</v>
      </c>
      <c r="P42">
        <f t="shared" si="16"/>
        <v>8869.8441912599064</v>
      </c>
      <c r="Q42">
        <f t="shared" si="17"/>
        <v>56.99994689572604</v>
      </c>
      <c r="R42">
        <f t="shared" si="18"/>
        <v>6.9999934784224953</v>
      </c>
      <c r="S42">
        <f t="shared" si="19"/>
        <v>0</v>
      </c>
      <c r="T42" s="3">
        <f t="shared" si="20"/>
        <v>0</v>
      </c>
    </row>
    <row r="43" spans="2:20" x14ac:dyDescent="0.25">
      <c r="B43">
        <f t="shared" si="53"/>
        <v>7040</v>
      </c>
      <c r="C43">
        <f t="shared" si="54"/>
        <v>554.36526195374415</v>
      </c>
      <c r="D43">
        <f t="shared" si="55"/>
        <v>0.46440408678399997</v>
      </c>
      <c r="F43">
        <f t="shared" si="56"/>
        <v>4.2442799831474234E-40</v>
      </c>
      <c r="G43">
        <f t="shared" si="57"/>
        <v>1.801391257534589E-79</v>
      </c>
      <c r="H43">
        <f t="shared" si="10"/>
        <v>7.8842438785167597E-40</v>
      </c>
      <c r="J43">
        <f t="shared" si="13"/>
        <v>220</v>
      </c>
      <c r="K43">
        <f t="shared" si="58"/>
        <v>8869.8441912599064</v>
      </c>
      <c r="L43">
        <f t="shared" si="59"/>
        <v>659.25511382573984</v>
      </c>
      <c r="M43">
        <f t="shared" si="60"/>
        <v>0.46440408678399997</v>
      </c>
      <c r="N43">
        <f t="shared" si="14"/>
        <v>220</v>
      </c>
      <c r="O43">
        <f t="shared" si="15"/>
        <v>659.25511382573984</v>
      </c>
      <c r="P43">
        <f t="shared" si="16"/>
        <v>8869.8441912599064</v>
      </c>
      <c r="Q43">
        <f t="shared" si="17"/>
        <v>44.999958075573183</v>
      </c>
      <c r="R43">
        <f t="shared" si="18"/>
        <v>18.999982298575347</v>
      </c>
      <c r="S43">
        <f t="shared" si="19"/>
        <v>0</v>
      </c>
      <c r="T43" s="3">
        <f t="shared" si="20"/>
        <v>0</v>
      </c>
    </row>
    <row r="44" spans="2:20" x14ac:dyDescent="0.25">
      <c r="B44">
        <f t="shared" si="53"/>
        <v>7040</v>
      </c>
      <c r="C44">
        <f t="shared" si="54"/>
        <v>1108.7305239074883</v>
      </c>
      <c r="D44">
        <f t="shared" si="55"/>
        <v>0.40867559636992001</v>
      </c>
      <c r="F44">
        <f t="shared" si="56"/>
        <v>3.6055132423183427E-27</v>
      </c>
      <c r="G44">
        <f t="shared" si="57"/>
        <v>1.2999725740532929E-53</v>
      </c>
      <c r="H44">
        <f t="shared" si="10"/>
        <v>5.8939410980963705E-27</v>
      </c>
      <c r="J44">
        <f t="shared" si="13"/>
        <v>220</v>
      </c>
      <c r="K44">
        <f t="shared" si="58"/>
        <v>8869.8441912599064</v>
      </c>
      <c r="L44">
        <f t="shared" si="59"/>
        <v>1318.5102276514797</v>
      </c>
      <c r="M44">
        <f t="shared" si="60"/>
        <v>0.40867559636992001</v>
      </c>
      <c r="N44">
        <f t="shared" si="14"/>
        <v>220</v>
      </c>
      <c r="O44">
        <f t="shared" si="15"/>
        <v>1318.5102276514797</v>
      </c>
      <c r="P44">
        <f t="shared" si="16"/>
        <v>8869.8441912599064</v>
      </c>
      <c r="Q44">
        <f t="shared" si="17"/>
        <v>32.999969255420332</v>
      </c>
      <c r="R44">
        <f t="shared" si="18"/>
        <v>30.999971118728194</v>
      </c>
      <c r="S44">
        <f t="shared" si="19"/>
        <v>1.4945647947471139E-5</v>
      </c>
      <c r="T44" s="3">
        <f t="shared" si="20"/>
        <v>6.1079215880676385E-6</v>
      </c>
    </row>
    <row r="45" spans="2:20" x14ac:dyDescent="0.25">
      <c r="B45">
        <f t="shared" si="53"/>
        <v>7040</v>
      </c>
      <c r="C45">
        <f t="shared" si="54"/>
        <v>2217.4610478149766</v>
      </c>
      <c r="D45">
        <f t="shared" si="55"/>
        <v>0.3596345248055296</v>
      </c>
      <c r="F45">
        <f t="shared" si="56"/>
        <v>2.0196724988200454E-15</v>
      </c>
      <c r="G45">
        <f t="shared" si="57"/>
        <v>4.079077002490006E-30</v>
      </c>
      <c r="H45">
        <f t="shared" si="10"/>
        <v>2.9053758375037686E-15</v>
      </c>
      <c r="J45">
        <f t="shared" si="13"/>
        <v>220</v>
      </c>
      <c r="K45">
        <f t="shared" si="58"/>
        <v>8869.8441912599064</v>
      </c>
      <c r="L45">
        <f t="shared" si="59"/>
        <v>2637.0204553029594</v>
      </c>
      <c r="M45">
        <f t="shared" si="60"/>
        <v>0.3596345248055296</v>
      </c>
      <c r="N45">
        <f t="shared" si="14"/>
        <v>220</v>
      </c>
      <c r="O45">
        <f t="shared" si="15"/>
        <v>2637.0204553029594</v>
      </c>
      <c r="P45">
        <f t="shared" si="16"/>
        <v>8869.8441912599064</v>
      </c>
      <c r="Q45">
        <f t="shared" si="17"/>
        <v>20.999980435267485</v>
      </c>
      <c r="R45">
        <f t="shared" si="18"/>
        <v>42.999959938881048</v>
      </c>
      <c r="S45">
        <f t="shared" si="19"/>
        <v>0</v>
      </c>
      <c r="T45" s="3">
        <f t="shared" si="20"/>
        <v>0</v>
      </c>
    </row>
    <row r="46" spans="2:20" x14ac:dyDescent="0.25">
      <c r="B46">
        <f t="shared" si="53"/>
        <v>7040</v>
      </c>
      <c r="C46">
        <f t="shared" si="54"/>
        <v>4434.9220956299532</v>
      </c>
      <c r="D46">
        <f t="shared" si="55"/>
        <v>0.31647838182886606</v>
      </c>
      <c r="F46">
        <f t="shared" si="56"/>
        <v>2.1158653642960649E-5</v>
      </c>
      <c r="G46">
        <f t="shared" si="57"/>
        <v>4.4768862398277201E-10</v>
      </c>
      <c r="H46">
        <f t="shared" si="10"/>
        <v>2.6784459131321388E-5</v>
      </c>
      <c r="J46">
        <f t="shared" si="13"/>
        <v>220</v>
      </c>
      <c r="K46">
        <f t="shared" si="58"/>
        <v>8869.8441912599064</v>
      </c>
      <c r="L46">
        <f t="shared" si="59"/>
        <v>5274.0409106059187</v>
      </c>
      <c r="M46">
        <f t="shared" si="60"/>
        <v>0.31647838182886606</v>
      </c>
      <c r="N46">
        <f t="shared" si="14"/>
        <v>220</v>
      </c>
      <c r="O46">
        <f t="shared" si="15"/>
        <v>5274.0409106059187</v>
      </c>
      <c r="P46">
        <f t="shared" si="16"/>
        <v>8869.8441912599064</v>
      </c>
      <c r="Q46">
        <f t="shared" si="17"/>
        <v>8.9999916151146362</v>
      </c>
      <c r="R46">
        <f t="shared" si="18"/>
        <v>54.999948759033892</v>
      </c>
      <c r="S46">
        <f t="shared" si="19"/>
        <v>0</v>
      </c>
      <c r="T46" s="3">
        <f t="shared" si="20"/>
        <v>0</v>
      </c>
    </row>
    <row r="47" spans="2:20" x14ac:dyDescent="0.25">
      <c r="B47">
        <f t="shared" si="53"/>
        <v>7040</v>
      </c>
      <c r="C47">
        <f t="shared" si="54"/>
        <v>8869.8441912599064</v>
      </c>
      <c r="D47">
        <f t="shared" si="55"/>
        <v>0.2785009760094021</v>
      </c>
      <c r="F47">
        <f t="shared" si="56"/>
        <v>1.0829535279565428E-2</v>
      </c>
      <c r="G47">
        <f t="shared" si="57"/>
        <v>1.1727883437135225E-4</v>
      </c>
      <c r="H47">
        <f t="shared" si="10"/>
        <v>1.1933495500998233E-2</v>
      </c>
      <c r="J47">
        <f t="shared" si="13"/>
        <v>220</v>
      </c>
      <c r="K47">
        <f t="shared" si="58"/>
        <v>8869.8441912599064</v>
      </c>
      <c r="L47">
        <f t="shared" si="59"/>
        <v>10548.081821211837</v>
      </c>
      <c r="M47">
        <f t="shared" si="60"/>
        <v>0.2785009760094021</v>
      </c>
      <c r="N47">
        <f t="shared" si="14"/>
        <v>220</v>
      </c>
      <c r="O47">
        <f t="shared" si="15"/>
        <v>8869.8441912599064</v>
      </c>
      <c r="P47">
        <f t="shared" si="16"/>
        <v>10548.081821211837</v>
      </c>
      <c r="Q47">
        <f t="shared" si="17"/>
        <v>2.9999972050382118</v>
      </c>
      <c r="R47">
        <f t="shared" si="18"/>
        <v>63.99994037414853</v>
      </c>
      <c r="S47">
        <f t="shared" si="19"/>
        <v>0</v>
      </c>
      <c r="T47" s="3">
        <f t="shared" si="20"/>
        <v>0</v>
      </c>
    </row>
    <row r="48" spans="2:20" x14ac:dyDescent="0.25">
      <c r="H48">
        <f>SUM(H12:H47)</f>
        <v>0.14920860764172381</v>
      </c>
      <c r="J48">
        <f t="shared" ref="J48:J83" si="61">B$4</f>
        <v>440</v>
      </c>
      <c r="K48">
        <f t="shared" ref="K48:K53" si="62">C$3</f>
        <v>277.18263097687208</v>
      </c>
      <c r="L48">
        <f t="shared" ref="L48:L53" si="63">D3</f>
        <v>329.62755691286992</v>
      </c>
      <c r="M48">
        <f t="shared" ref="M48:M53" si="64">POWER(0.88,A$4+A$3+A3)</f>
        <v>0.88</v>
      </c>
      <c r="N48">
        <f t="shared" ref="N48:N83" si="65">MIN(J48:L48)</f>
        <v>277.18263097687208</v>
      </c>
      <c r="O48">
        <f t="shared" ref="O48:O83" si="66">MEDIAN(J48:L48)</f>
        <v>329.62755691286992</v>
      </c>
      <c r="P48">
        <f t="shared" ref="P48:P83" si="67">MAX(J48:L48)</f>
        <v>440</v>
      </c>
      <c r="Q48">
        <f t="shared" ref="Q48:Q83" si="68">39.8631*LOG(P48/O48)</f>
        <v>4.9999953417303544</v>
      </c>
      <c r="R48">
        <f t="shared" ref="R48:R83" si="69">39.8631*LOG(O48/N48)</f>
        <v>2.9999972050382118</v>
      </c>
      <c r="S48">
        <f t="shared" ref="S48:S83" si="70">EXP(-POWER((Q48-R48)/0.6,2))</f>
        <v>1.494564794747037E-5</v>
      </c>
      <c r="T48" s="3">
        <f t="shared" ref="T48:T83" si="71">M48*S48</f>
        <v>1.3152170193773925E-5</v>
      </c>
    </row>
    <row r="49" spans="2:20" x14ac:dyDescent="0.25">
      <c r="B49">
        <f t="shared" ref="B49:B54" si="72">B$3</f>
        <v>220</v>
      </c>
      <c r="C49">
        <f t="shared" ref="C49:C54" si="73">D3</f>
        <v>329.62755691286992</v>
      </c>
      <c r="D49">
        <f t="shared" ref="D49:D54" si="74">POWER(0.88,(A$3)+(A3))</f>
        <v>1</v>
      </c>
      <c r="E49">
        <v>4</v>
      </c>
      <c r="F49">
        <f t="shared" ref="F49:F54" si="75">EXP(-0.8*POWER(39.8631*LOG(MAX(D3,B$3)/MIN(D3,B$3)),1.25))</f>
        <v>1.1068545282677773E-4</v>
      </c>
      <c r="G49">
        <f t="shared" ref="G49:G54" si="76">EXP(-1.6*POWER(39.8631*LOG(MAX(D3,B$3)/MIN(D3,B$3)),1.25))</f>
        <v>1.2251269467468839E-8</v>
      </c>
      <c r="H49">
        <f t="shared" ref="H49:H84" si="77">D49*E$12*(F49-G49)</f>
        <v>4.4269280622924104E-4</v>
      </c>
      <c r="J49">
        <f t="shared" si="61"/>
        <v>440</v>
      </c>
      <c r="K49">
        <f t="shared" si="62"/>
        <v>277.18263097687208</v>
      </c>
      <c r="L49">
        <f t="shared" si="63"/>
        <v>659.25511382573984</v>
      </c>
      <c r="M49">
        <f t="shared" si="64"/>
        <v>0.77439999999999998</v>
      </c>
      <c r="N49">
        <f t="shared" si="65"/>
        <v>277.18263097687208</v>
      </c>
      <c r="O49">
        <f t="shared" si="66"/>
        <v>440</v>
      </c>
      <c r="P49">
        <f t="shared" si="67"/>
        <v>659.25511382573984</v>
      </c>
      <c r="Q49">
        <f t="shared" si="68"/>
        <v>6.9999934784224953</v>
      </c>
      <c r="R49">
        <f t="shared" si="69"/>
        <v>7.9999925467685671</v>
      </c>
      <c r="S49">
        <f t="shared" si="70"/>
        <v>6.2176845839481722E-2</v>
      </c>
      <c r="T49" s="3">
        <f t="shared" si="71"/>
        <v>4.8149749418094641E-2</v>
      </c>
    </row>
    <row r="50" spans="2:20" x14ac:dyDescent="0.25">
      <c r="B50">
        <f t="shared" si="72"/>
        <v>220</v>
      </c>
      <c r="C50">
        <f t="shared" si="73"/>
        <v>659.25511382573984</v>
      </c>
      <c r="D50">
        <f t="shared" si="74"/>
        <v>0.88</v>
      </c>
      <c r="F50">
        <f t="shared" si="75"/>
        <v>1.651533555720095E-14</v>
      </c>
      <c r="G50">
        <f t="shared" si="76"/>
        <v>2.72756308566946E-28</v>
      </c>
      <c r="H50">
        <f t="shared" si="77"/>
        <v>5.8133981161346387E-14</v>
      </c>
      <c r="J50">
        <f t="shared" si="61"/>
        <v>440</v>
      </c>
      <c r="K50">
        <f t="shared" si="62"/>
        <v>277.18263097687208</v>
      </c>
      <c r="L50">
        <f t="shared" si="63"/>
        <v>1318.5102276514797</v>
      </c>
      <c r="M50">
        <f t="shared" si="64"/>
        <v>0.68147199999999997</v>
      </c>
      <c r="N50">
        <f t="shared" si="65"/>
        <v>277.18263097687208</v>
      </c>
      <c r="O50">
        <f t="shared" si="66"/>
        <v>440</v>
      </c>
      <c r="P50">
        <f t="shared" si="67"/>
        <v>1318.5102276514797</v>
      </c>
      <c r="Q50">
        <f t="shared" si="68"/>
        <v>18.999982298575347</v>
      </c>
      <c r="R50">
        <f t="shared" si="69"/>
        <v>7.9999925467685671</v>
      </c>
      <c r="S50">
        <f t="shared" si="70"/>
        <v>1.0692299796332777E-146</v>
      </c>
      <c r="T50" s="3">
        <f t="shared" si="71"/>
        <v>7.2865029268064895E-147</v>
      </c>
    </row>
    <row r="51" spans="2:20" x14ac:dyDescent="0.25">
      <c r="B51">
        <f t="shared" si="72"/>
        <v>220</v>
      </c>
      <c r="C51">
        <f t="shared" si="73"/>
        <v>1318.5102276514797</v>
      </c>
      <c r="D51">
        <f t="shared" si="74"/>
        <v>0.77439999999999998</v>
      </c>
      <c r="F51">
        <f t="shared" si="75"/>
        <v>3.8532857831832466E-26</v>
      </c>
      <c r="G51">
        <f t="shared" si="76"/>
        <v>1.4847811326882129E-51</v>
      </c>
      <c r="H51">
        <f t="shared" si="77"/>
        <v>1.1935938041988425E-25</v>
      </c>
      <c r="J51">
        <f t="shared" si="61"/>
        <v>440</v>
      </c>
      <c r="K51">
        <f t="shared" si="62"/>
        <v>277.18263097687208</v>
      </c>
      <c r="L51">
        <f t="shared" si="63"/>
        <v>2637.0204553029594</v>
      </c>
      <c r="M51">
        <f t="shared" si="64"/>
        <v>0.59969536000000001</v>
      </c>
      <c r="N51">
        <f t="shared" si="65"/>
        <v>277.18263097687208</v>
      </c>
      <c r="O51">
        <f t="shared" si="66"/>
        <v>440</v>
      </c>
      <c r="P51">
        <f t="shared" si="67"/>
        <v>2637.0204553029594</v>
      </c>
      <c r="Q51">
        <f t="shared" si="68"/>
        <v>30.999971118728194</v>
      </c>
      <c r="R51">
        <f t="shared" si="69"/>
        <v>7.9999925467685671</v>
      </c>
      <c r="S51">
        <f t="shared" si="70"/>
        <v>0</v>
      </c>
      <c r="T51" s="3">
        <f t="shared" si="71"/>
        <v>0</v>
      </c>
    </row>
    <row r="52" spans="2:20" x14ac:dyDescent="0.25">
      <c r="B52">
        <f t="shared" si="72"/>
        <v>220</v>
      </c>
      <c r="C52">
        <f t="shared" si="73"/>
        <v>2637.0204553029594</v>
      </c>
      <c r="D52">
        <f t="shared" si="74"/>
        <v>0.68147199999999997</v>
      </c>
      <c r="F52">
        <f t="shared" si="75"/>
        <v>5.5352398767255567E-39</v>
      </c>
      <c r="G52">
        <f t="shared" si="76"/>
        <v>3.0638880492892757E-77</v>
      </c>
      <c r="H52">
        <f t="shared" si="77"/>
        <v>1.5088443957087674E-38</v>
      </c>
      <c r="J52">
        <f t="shared" si="61"/>
        <v>440</v>
      </c>
      <c r="K52">
        <f t="shared" si="62"/>
        <v>277.18263097687208</v>
      </c>
      <c r="L52">
        <f t="shared" si="63"/>
        <v>5274.0409106059187</v>
      </c>
      <c r="M52">
        <f t="shared" si="64"/>
        <v>0.52773191679999998</v>
      </c>
      <c r="N52">
        <f t="shared" si="65"/>
        <v>277.18263097687208</v>
      </c>
      <c r="O52">
        <f t="shared" si="66"/>
        <v>440</v>
      </c>
      <c r="P52">
        <f t="shared" si="67"/>
        <v>5274.0409106059187</v>
      </c>
      <c r="Q52">
        <f t="shared" si="68"/>
        <v>42.999959938881048</v>
      </c>
      <c r="R52">
        <f t="shared" si="69"/>
        <v>7.9999925467685671</v>
      </c>
      <c r="S52">
        <f t="shared" si="70"/>
        <v>0</v>
      </c>
      <c r="T52" s="3">
        <f t="shared" si="71"/>
        <v>0</v>
      </c>
    </row>
    <row r="53" spans="2:20" x14ac:dyDescent="0.25">
      <c r="B53">
        <f t="shared" si="72"/>
        <v>220</v>
      </c>
      <c r="C53">
        <f t="shared" si="73"/>
        <v>5274.0409106059187</v>
      </c>
      <c r="D53">
        <f t="shared" si="74"/>
        <v>0.59969536000000001</v>
      </c>
      <c r="F53">
        <f t="shared" si="75"/>
        <v>9.1456430552553493E-53</v>
      </c>
      <c r="G53">
        <f t="shared" si="76"/>
        <v>8.3642786894140383E-105</v>
      </c>
      <c r="H53">
        <f t="shared" si="77"/>
        <v>2.1938398817811426E-52</v>
      </c>
      <c r="J53">
        <f t="shared" si="61"/>
        <v>440</v>
      </c>
      <c r="K53">
        <f t="shared" si="62"/>
        <v>277.18263097687208</v>
      </c>
      <c r="L53">
        <f t="shared" si="63"/>
        <v>10548.081821211837</v>
      </c>
      <c r="M53">
        <f t="shared" si="64"/>
        <v>0.46440408678399997</v>
      </c>
      <c r="N53">
        <f t="shared" si="65"/>
        <v>277.18263097687208</v>
      </c>
      <c r="O53">
        <f t="shared" si="66"/>
        <v>440</v>
      </c>
      <c r="P53">
        <f t="shared" si="67"/>
        <v>10548.081821211837</v>
      </c>
      <c r="Q53">
        <f t="shared" si="68"/>
        <v>54.999948759033892</v>
      </c>
      <c r="R53">
        <f t="shared" si="69"/>
        <v>7.9999925467685671</v>
      </c>
      <c r="S53">
        <f t="shared" si="70"/>
        <v>0</v>
      </c>
      <c r="T53" s="3">
        <f t="shared" si="71"/>
        <v>0</v>
      </c>
    </row>
    <row r="54" spans="2:20" x14ac:dyDescent="0.25">
      <c r="B54">
        <f t="shared" si="72"/>
        <v>220</v>
      </c>
      <c r="C54">
        <f t="shared" si="73"/>
        <v>10548.081821211837</v>
      </c>
      <c r="D54">
        <f t="shared" si="74"/>
        <v>0.52773191679999998</v>
      </c>
      <c r="F54">
        <f t="shared" si="75"/>
        <v>2.5180434690156954E-67</v>
      </c>
      <c r="G54">
        <f t="shared" si="76"/>
        <v>6.3405429118525979E-134</v>
      </c>
      <c r="H54">
        <f t="shared" si="77"/>
        <v>5.3154076259574973E-67</v>
      </c>
      <c r="J54">
        <f t="shared" si="61"/>
        <v>440</v>
      </c>
      <c r="K54">
        <f t="shared" ref="K54:K59" si="78">C$4</f>
        <v>554.36526195374415</v>
      </c>
      <c r="L54">
        <f t="shared" ref="L54:L59" si="79">D3</f>
        <v>329.62755691286992</v>
      </c>
      <c r="M54">
        <f t="shared" ref="M54:M59" si="80">POWER(0.88,A$4+A$4+A3)</f>
        <v>0.77439999999999998</v>
      </c>
      <c r="N54">
        <f t="shared" si="65"/>
        <v>329.62755691286992</v>
      </c>
      <c r="O54">
        <f t="shared" si="66"/>
        <v>440</v>
      </c>
      <c r="P54">
        <f t="shared" si="67"/>
        <v>554.36526195374415</v>
      </c>
      <c r="Q54">
        <f t="shared" si="68"/>
        <v>3.9999962733842804</v>
      </c>
      <c r="R54">
        <f t="shared" si="69"/>
        <v>4.9999953417303544</v>
      </c>
      <c r="S54">
        <f t="shared" si="70"/>
        <v>6.2176845839480951E-2</v>
      </c>
      <c r="T54" s="3">
        <f t="shared" si="71"/>
        <v>4.8149749418094044E-2</v>
      </c>
    </row>
    <row r="55" spans="2:20" x14ac:dyDescent="0.25">
      <c r="B55">
        <f t="shared" ref="B55:B60" si="81">B$4</f>
        <v>440</v>
      </c>
      <c r="C55">
        <f t="shared" ref="C55:C60" si="82">D3</f>
        <v>329.62755691286992</v>
      </c>
      <c r="D55">
        <f t="shared" ref="D55:D60" si="83">POWER(0.88,(A$4)+(A3))</f>
        <v>0.88</v>
      </c>
      <c r="F55">
        <f t="shared" ref="F55:F60" si="84">EXP(-0.8*POWER(39.8631*LOG(MAX(D3,B$4)/MIN(D3,B$4)),1.25))</f>
        <v>2.5253183142575283E-3</v>
      </c>
      <c r="G55">
        <f t="shared" ref="G55:G60" si="85">EXP(-1.6*POWER(39.8631*LOG(MAX(D3,B$4)/MIN(D3,B$4)),1.25))</f>
        <v>6.3772325883244854E-6</v>
      </c>
      <c r="H55">
        <f t="shared" si="77"/>
        <v>8.8666726074755967E-3</v>
      </c>
      <c r="J55">
        <f t="shared" si="61"/>
        <v>440</v>
      </c>
      <c r="K55">
        <f t="shared" si="78"/>
        <v>554.36526195374415</v>
      </c>
      <c r="L55">
        <f t="shared" si="79"/>
        <v>659.25511382573984</v>
      </c>
      <c r="M55">
        <f t="shared" si="80"/>
        <v>0.68147199999999997</v>
      </c>
      <c r="N55">
        <f t="shared" si="65"/>
        <v>440</v>
      </c>
      <c r="O55">
        <f t="shared" si="66"/>
        <v>554.36526195374415</v>
      </c>
      <c r="P55">
        <f t="shared" si="67"/>
        <v>659.25511382573984</v>
      </c>
      <c r="Q55">
        <f t="shared" si="68"/>
        <v>2.9999972050382118</v>
      </c>
      <c r="R55">
        <f t="shared" si="69"/>
        <v>3.9999962733842804</v>
      </c>
      <c r="S55">
        <f t="shared" si="70"/>
        <v>6.2176845839482797E-2</v>
      </c>
      <c r="T55" s="3">
        <f t="shared" si="71"/>
        <v>4.2371779487924019E-2</v>
      </c>
    </row>
    <row r="56" spans="2:20" x14ac:dyDescent="0.25">
      <c r="B56">
        <f t="shared" si="81"/>
        <v>440</v>
      </c>
      <c r="C56">
        <f t="shared" si="82"/>
        <v>659.25511382573984</v>
      </c>
      <c r="D56">
        <f t="shared" si="83"/>
        <v>0.77439999999999998</v>
      </c>
      <c r="F56">
        <f t="shared" si="84"/>
        <v>1.1068545282677773E-4</v>
      </c>
      <c r="G56">
        <f t="shared" si="85"/>
        <v>1.2251269467468839E-8</v>
      </c>
      <c r="H56">
        <f t="shared" si="77"/>
        <v>3.4282130914392426E-4</v>
      </c>
      <c r="J56">
        <f t="shared" si="61"/>
        <v>440</v>
      </c>
      <c r="K56">
        <f t="shared" si="78"/>
        <v>554.36526195374415</v>
      </c>
      <c r="L56">
        <f t="shared" si="79"/>
        <v>1318.5102276514797</v>
      </c>
      <c r="M56">
        <f t="shared" si="80"/>
        <v>0.59969536000000001</v>
      </c>
      <c r="N56">
        <f t="shared" si="65"/>
        <v>440</v>
      </c>
      <c r="O56">
        <f t="shared" si="66"/>
        <v>554.36526195374415</v>
      </c>
      <c r="P56">
        <f t="shared" si="67"/>
        <v>1318.5102276514797</v>
      </c>
      <c r="Q56">
        <f t="shared" si="68"/>
        <v>14.99998602519106</v>
      </c>
      <c r="R56">
        <f t="shared" si="69"/>
        <v>3.9999962733842804</v>
      </c>
      <c r="S56">
        <f t="shared" si="70"/>
        <v>1.0692299796332777E-146</v>
      </c>
      <c r="T56" s="3">
        <f t="shared" si="71"/>
        <v>6.412122575589712E-147</v>
      </c>
    </row>
    <row r="57" spans="2:20" x14ac:dyDescent="0.25">
      <c r="B57">
        <f t="shared" si="81"/>
        <v>440</v>
      </c>
      <c r="C57">
        <f t="shared" si="82"/>
        <v>1318.5102276514797</v>
      </c>
      <c r="D57">
        <f t="shared" si="83"/>
        <v>0.68147199999999997</v>
      </c>
      <c r="F57">
        <f t="shared" si="84"/>
        <v>1.651533555720095E-14</v>
      </c>
      <c r="G57">
        <f t="shared" si="85"/>
        <v>2.72756308566946E-28</v>
      </c>
      <c r="H57">
        <f t="shared" si="77"/>
        <v>4.501895501134664E-14</v>
      </c>
      <c r="J57">
        <f t="shared" si="61"/>
        <v>440</v>
      </c>
      <c r="K57">
        <f t="shared" si="78"/>
        <v>554.36526195374415</v>
      </c>
      <c r="L57">
        <f t="shared" si="79"/>
        <v>2637.0204553029594</v>
      </c>
      <c r="M57">
        <f t="shared" si="80"/>
        <v>0.52773191679999998</v>
      </c>
      <c r="N57">
        <f t="shared" si="65"/>
        <v>440</v>
      </c>
      <c r="O57">
        <f t="shared" si="66"/>
        <v>554.36526195374415</v>
      </c>
      <c r="P57">
        <f t="shared" si="67"/>
        <v>2637.0204553029594</v>
      </c>
      <c r="Q57">
        <f t="shared" si="68"/>
        <v>26.999974845343914</v>
      </c>
      <c r="R57">
        <f t="shared" si="69"/>
        <v>3.9999962733842804</v>
      </c>
      <c r="S57">
        <f t="shared" si="70"/>
        <v>0</v>
      </c>
      <c r="T57" s="3">
        <f t="shared" si="71"/>
        <v>0</v>
      </c>
    </row>
    <row r="58" spans="2:20" x14ac:dyDescent="0.25">
      <c r="B58">
        <f t="shared" si="81"/>
        <v>440</v>
      </c>
      <c r="C58">
        <f t="shared" si="82"/>
        <v>2637.0204553029594</v>
      </c>
      <c r="D58">
        <f t="shared" si="83"/>
        <v>0.59969536000000001</v>
      </c>
      <c r="F58">
        <f t="shared" si="84"/>
        <v>3.8532857831832466E-26</v>
      </c>
      <c r="G58">
        <f t="shared" si="85"/>
        <v>1.4847811326882129E-51</v>
      </c>
      <c r="H58">
        <f t="shared" si="77"/>
        <v>9.2431904197158359E-26</v>
      </c>
      <c r="J58">
        <f t="shared" si="61"/>
        <v>440</v>
      </c>
      <c r="K58">
        <f t="shared" si="78"/>
        <v>554.36526195374415</v>
      </c>
      <c r="L58">
        <f t="shared" si="79"/>
        <v>5274.0409106059187</v>
      </c>
      <c r="M58">
        <f t="shared" si="80"/>
        <v>0.46440408678399997</v>
      </c>
      <c r="N58">
        <f t="shared" si="65"/>
        <v>440</v>
      </c>
      <c r="O58">
        <f t="shared" si="66"/>
        <v>554.36526195374415</v>
      </c>
      <c r="P58">
        <f t="shared" si="67"/>
        <v>5274.0409106059187</v>
      </c>
      <c r="Q58">
        <f t="shared" si="68"/>
        <v>38.999963665496757</v>
      </c>
      <c r="R58">
        <f t="shared" si="69"/>
        <v>3.9999962733842804</v>
      </c>
      <c r="S58">
        <f t="shared" si="70"/>
        <v>0</v>
      </c>
      <c r="T58" s="3">
        <f t="shared" si="71"/>
        <v>0</v>
      </c>
    </row>
    <row r="59" spans="2:20" x14ac:dyDescent="0.25">
      <c r="B59">
        <f t="shared" si="81"/>
        <v>440</v>
      </c>
      <c r="C59">
        <f t="shared" si="82"/>
        <v>5274.0409106059187</v>
      </c>
      <c r="D59">
        <f t="shared" si="83"/>
        <v>0.52773191679999998</v>
      </c>
      <c r="F59">
        <f t="shared" si="84"/>
        <v>5.5352398767255567E-39</v>
      </c>
      <c r="G59">
        <f t="shared" si="85"/>
        <v>3.0638880492892757E-77</v>
      </c>
      <c r="H59">
        <f t="shared" si="77"/>
        <v>1.1684491000368695E-38</v>
      </c>
      <c r="J59">
        <f t="shared" si="61"/>
        <v>440</v>
      </c>
      <c r="K59">
        <f t="shared" si="78"/>
        <v>554.36526195374415</v>
      </c>
      <c r="L59">
        <f t="shared" si="79"/>
        <v>10548.081821211837</v>
      </c>
      <c r="M59">
        <f t="shared" si="80"/>
        <v>0.40867559636992001</v>
      </c>
      <c r="N59">
        <f t="shared" si="65"/>
        <v>440</v>
      </c>
      <c r="O59">
        <f t="shared" si="66"/>
        <v>554.36526195374415</v>
      </c>
      <c r="P59">
        <f t="shared" si="67"/>
        <v>10548.081821211837</v>
      </c>
      <c r="Q59">
        <f t="shared" si="68"/>
        <v>50.999952485649615</v>
      </c>
      <c r="R59">
        <f t="shared" si="69"/>
        <v>3.9999962733842804</v>
      </c>
      <c r="S59">
        <f t="shared" si="70"/>
        <v>0</v>
      </c>
      <c r="T59" s="3">
        <f t="shared" si="71"/>
        <v>0</v>
      </c>
    </row>
    <row r="60" spans="2:20" x14ac:dyDescent="0.25">
      <c r="B60">
        <f t="shared" si="81"/>
        <v>440</v>
      </c>
      <c r="C60">
        <f t="shared" si="82"/>
        <v>10548.081821211837</v>
      </c>
      <c r="D60">
        <f t="shared" si="83"/>
        <v>0.46440408678399997</v>
      </c>
      <c r="F60">
        <f t="shared" si="84"/>
        <v>9.1456430552553493E-53</v>
      </c>
      <c r="G60">
        <f t="shared" si="85"/>
        <v>8.3642786894140383E-105</v>
      </c>
      <c r="H60">
        <f t="shared" si="77"/>
        <v>1.6989096044513168E-52</v>
      </c>
      <c r="J60">
        <f t="shared" si="61"/>
        <v>440</v>
      </c>
      <c r="K60">
        <f t="shared" ref="K60:K65" si="86">C$5</f>
        <v>1108.7305239074883</v>
      </c>
      <c r="L60">
        <f t="shared" ref="L60:L65" si="87">D3</f>
        <v>329.62755691286992</v>
      </c>
      <c r="M60">
        <f t="shared" ref="M60:M65" si="88">POWER(0.88,A$4+A$5+A3)</f>
        <v>0.68147199999999997</v>
      </c>
      <c r="N60">
        <f t="shared" si="65"/>
        <v>329.62755691286992</v>
      </c>
      <c r="O60">
        <f t="shared" si="66"/>
        <v>440</v>
      </c>
      <c r="P60">
        <f t="shared" si="67"/>
        <v>1108.7305239074883</v>
      </c>
      <c r="Q60">
        <f t="shared" si="68"/>
        <v>15.999985093537131</v>
      </c>
      <c r="R60">
        <f t="shared" si="69"/>
        <v>4.9999953417303544</v>
      </c>
      <c r="S60">
        <f t="shared" si="70"/>
        <v>1.0692299796335209E-146</v>
      </c>
      <c r="T60" s="3">
        <f t="shared" si="71"/>
        <v>7.2865029268081466E-147</v>
      </c>
    </row>
    <row r="61" spans="2:20" x14ac:dyDescent="0.25">
      <c r="B61">
        <f t="shared" ref="B61:B66" si="89">B$5</f>
        <v>880</v>
      </c>
      <c r="C61">
        <f t="shared" ref="C61:C66" si="90">D3</f>
        <v>329.62755691286992</v>
      </c>
      <c r="D61">
        <f t="shared" ref="D61:D66" si="91">POWER(0.88,(A$5)+(A3))</f>
        <v>0.77439999999999998</v>
      </c>
      <c r="F61">
        <f t="shared" ref="F61:F66" si="92">EXP(-0.8*POWER(39.8631*LOG(MAX(D3,B$5)/MIN(D3,B$5)),1.25))</f>
        <v>1.0157893161790175E-12</v>
      </c>
      <c r="G61">
        <f t="shared" ref="G61:G66" si="93">EXP(-1.6*POWER(39.8631*LOG(MAX(D3,B$5)/MIN(D3,B$5)),1.25))</f>
        <v>1.0318279348634359E-24</v>
      </c>
      <c r="H61">
        <f t="shared" si="77"/>
        <v>3.1465089857929285E-12</v>
      </c>
      <c r="J61">
        <f t="shared" si="61"/>
        <v>440</v>
      </c>
      <c r="K61">
        <f t="shared" si="86"/>
        <v>1108.7305239074883</v>
      </c>
      <c r="L61">
        <f t="shared" si="87"/>
        <v>659.25511382573984</v>
      </c>
      <c r="M61">
        <f t="shared" si="88"/>
        <v>0.59969536000000001</v>
      </c>
      <c r="N61">
        <f t="shared" si="65"/>
        <v>440</v>
      </c>
      <c r="O61">
        <f t="shared" si="66"/>
        <v>659.25511382573984</v>
      </c>
      <c r="P61">
        <f t="shared" si="67"/>
        <v>1108.7305239074883</v>
      </c>
      <c r="Q61">
        <f t="shared" si="68"/>
        <v>8.9999916151146362</v>
      </c>
      <c r="R61">
        <f t="shared" si="69"/>
        <v>6.9999934784224953</v>
      </c>
      <c r="S61">
        <f t="shared" si="70"/>
        <v>1.4945647947470689E-5</v>
      </c>
      <c r="T61" s="3">
        <f t="shared" si="71"/>
        <v>8.9628357262916963E-6</v>
      </c>
    </row>
    <row r="62" spans="2:20" x14ac:dyDescent="0.25">
      <c r="B62">
        <f t="shared" si="89"/>
        <v>880</v>
      </c>
      <c r="C62">
        <f t="shared" si="90"/>
        <v>659.25511382573984</v>
      </c>
      <c r="D62">
        <f t="shared" si="91"/>
        <v>0.68147199999999997</v>
      </c>
      <c r="F62">
        <f t="shared" si="92"/>
        <v>2.5253183142575283E-3</v>
      </c>
      <c r="G62">
        <f t="shared" si="93"/>
        <v>6.3772325883244854E-6</v>
      </c>
      <c r="H62">
        <f t="shared" si="77"/>
        <v>6.8663512672291023E-3</v>
      </c>
      <c r="J62">
        <f t="shared" si="61"/>
        <v>440</v>
      </c>
      <c r="K62">
        <f t="shared" si="86"/>
        <v>1108.7305239074883</v>
      </c>
      <c r="L62">
        <f t="shared" si="87"/>
        <v>1318.5102276514797</v>
      </c>
      <c r="M62">
        <f t="shared" si="88"/>
        <v>0.52773191679999998</v>
      </c>
      <c r="N62">
        <f t="shared" si="65"/>
        <v>440</v>
      </c>
      <c r="O62">
        <f t="shared" si="66"/>
        <v>1108.7305239074883</v>
      </c>
      <c r="P62">
        <f t="shared" si="67"/>
        <v>1318.5102276514797</v>
      </c>
      <c r="Q62">
        <f t="shared" si="68"/>
        <v>2.9999972050382118</v>
      </c>
      <c r="R62">
        <f t="shared" si="69"/>
        <v>15.999985093537131</v>
      </c>
      <c r="S62">
        <f t="shared" si="70"/>
        <v>1.3281529869769034E-204</v>
      </c>
      <c r="T62" s="3">
        <f t="shared" si="71"/>
        <v>7.0090872162096664E-205</v>
      </c>
    </row>
    <row r="63" spans="2:20" x14ac:dyDescent="0.25">
      <c r="B63">
        <f t="shared" si="89"/>
        <v>880</v>
      </c>
      <c r="C63">
        <f t="shared" si="90"/>
        <v>1318.5102276514797</v>
      </c>
      <c r="D63">
        <f t="shared" si="91"/>
        <v>0.59969536000000001</v>
      </c>
      <c r="F63">
        <f t="shared" si="92"/>
        <v>1.1068545282677773E-4</v>
      </c>
      <c r="G63">
        <f t="shared" si="93"/>
        <v>1.2251269467468839E-8</v>
      </c>
      <c r="H63">
        <f t="shared" si="77"/>
        <v>2.6548082180105495E-4</v>
      </c>
      <c r="J63">
        <f t="shared" si="61"/>
        <v>440</v>
      </c>
      <c r="K63">
        <f t="shared" si="86"/>
        <v>1108.7305239074883</v>
      </c>
      <c r="L63">
        <f t="shared" si="87"/>
        <v>2637.0204553029594</v>
      </c>
      <c r="M63">
        <f t="shared" si="88"/>
        <v>0.46440408678399997</v>
      </c>
      <c r="N63">
        <f t="shared" si="65"/>
        <v>440</v>
      </c>
      <c r="O63">
        <f t="shared" si="66"/>
        <v>1108.7305239074883</v>
      </c>
      <c r="P63">
        <f t="shared" si="67"/>
        <v>2637.0204553029594</v>
      </c>
      <c r="Q63">
        <f t="shared" si="68"/>
        <v>14.99998602519106</v>
      </c>
      <c r="R63">
        <f t="shared" si="69"/>
        <v>15.999985093537131</v>
      </c>
      <c r="S63">
        <f t="shared" si="70"/>
        <v>6.2176845839481999E-2</v>
      </c>
      <c r="T63" s="3">
        <f t="shared" si="71"/>
        <v>2.8875181311194185E-2</v>
      </c>
    </row>
    <row r="64" spans="2:20" x14ac:dyDescent="0.25">
      <c r="B64">
        <f t="shared" si="89"/>
        <v>880</v>
      </c>
      <c r="C64">
        <f t="shared" si="90"/>
        <v>2637.0204553029594</v>
      </c>
      <c r="D64">
        <f t="shared" si="91"/>
        <v>0.52773191679999998</v>
      </c>
      <c r="F64">
        <f t="shared" si="92"/>
        <v>1.651533555720095E-14</v>
      </c>
      <c r="G64">
        <f t="shared" si="93"/>
        <v>2.72756308566946E-28</v>
      </c>
      <c r="H64">
        <f t="shared" si="77"/>
        <v>3.4862678760786841E-14</v>
      </c>
      <c r="J64">
        <f t="shared" si="61"/>
        <v>440</v>
      </c>
      <c r="K64">
        <f t="shared" si="86"/>
        <v>1108.7305239074883</v>
      </c>
      <c r="L64">
        <f t="shared" si="87"/>
        <v>5274.0409106059187</v>
      </c>
      <c r="M64">
        <f t="shared" si="88"/>
        <v>0.40867559636992001</v>
      </c>
      <c r="N64">
        <f t="shared" si="65"/>
        <v>440</v>
      </c>
      <c r="O64">
        <f t="shared" si="66"/>
        <v>1108.7305239074883</v>
      </c>
      <c r="P64">
        <f t="shared" si="67"/>
        <v>5274.0409106059187</v>
      </c>
      <c r="Q64">
        <f t="shared" si="68"/>
        <v>26.999974845343914</v>
      </c>
      <c r="R64">
        <f t="shared" si="69"/>
        <v>15.999985093537131</v>
      </c>
      <c r="S64">
        <f t="shared" si="70"/>
        <v>1.0692299796329739E-146</v>
      </c>
      <c r="T64" s="3">
        <f t="shared" si="71"/>
        <v>4.3696819958310302E-147</v>
      </c>
    </row>
    <row r="65" spans="2:20" x14ac:dyDescent="0.25">
      <c r="B65">
        <f t="shared" si="89"/>
        <v>880</v>
      </c>
      <c r="C65">
        <f t="shared" si="90"/>
        <v>5274.0409106059187</v>
      </c>
      <c r="D65">
        <f t="shared" si="91"/>
        <v>0.46440408678399997</v>
      </c>
      <c r="F65">
        <f t="shared" si="92"/>
        <v>3.8532857831832466E-26</v>
      </c>
      <c r="G65">
        <f t="shared" si="93"/>
        <v>1.4847811326882129E-51</v>
      </c>
      <c r="H65">
        <f t="shared" si="77"/>
        <v>7.1579266610279433E-26</v>
      </c>
      <c r="J65">
        <f t="shared" si="61"/>
        <v>440</v>
      </c>
      <c r="K65">
        <f t="shared" si="86"/>
        <v>1108.7305239074883</v>
      </c>
      <c r="L65">
        <f t="shared" si="87"/>
        <v>10548.081821211837</v>
      </c>
      <c r="M65">
        <f t="shared" si="88"/>
        <v>0.3596345248055296</v>
      </c>
      <c r="N65">
        <f t="shared" si="65"/>
        <v>440</v>
      </c>
      <c r="O65">
        <f t="shared" si="66"/>
        <v>1108.7305239074883</v>
      </c>
      <c r="P65">
        <f t="shared" si="67"/>
        <v>10548.081821211837</v>
      </c>
      <c r="Q65">
        <f t="shared" si="68"/>
        <v>38.999963665496757</v>
      </c>
      <c r="R65">
        <f t="shared" si="69"/>
        <v>15.999985093537131</v>
      </c>
      <c r="S65">
        <f t="shared" si="70"/>
        <v>0</v>
      </c>
      <c r="T65" s="3">
        <f t="shared" si="71"/>
        <v>0</v>
      </c>
    </row>
    <row r="66" spans="2:20" x14ac:dyDescent="0.25">
      <c r="B66">
        <f t="shared" si="89"/>
        <v>880</v>
      </c>
      <c r="C66">
        <f t="shared" si="90"/>
        <v>10548.081821211837</v>
      </c>
      <c r="D66">
        <f t="shared" si="91"/>
        <v>0.40867559636992001</v>
      </c>
      <c r="F66">
        <f t="shared" si="92"/>
        <v>5.5352398767255567E-39</v>
      </c>
      <c r="G66">
        <f t="shared" si="93"/>
        <v>3.0638880492892757E-77</v>
      </c>
      <c r="H66">
        <f t="shared" si="77"/>
        <v>9.0484698306855176E-39</v>
      </c>
      <c r="J66">
        <f t="shared" si="61"/>
        <v>440</v>
      </c>
      <c r="K66">
        <f t="shared" ref="K66:K71" si="94">C$6</f>
        <v>2217.4610478149766</v>
      </c>
      <c r="L66">
        <f t="shared" ref="L66:L71" si="95">D3</f>
        <v>329.62755691286992</v>
      </c>
      <c r="M66">
        <f t="shared" ref="M66:M71" si="96">POWER(0.88,A$4+A$6+A3)</f>
        <v>0.59969536000000001</v>
      </c>
      <c r="N66">
        <f t="shared" si="65"/>
        <v>329.62755691286992</v>
      </c>
      <c r="O66">
        <f t="shared" si="66"/>
        <v>440</v>
      </c>
      <c r="P66">
        <f t="shared" si="67"/>
        <v>2217.4610478149766</v>
      </c>
      <c r="Q66">
        <f t="shared" si="68"/>
        <v>27.999973913689978</v>
      </c>
      <c r="R66">
        <f t="shared" si="69"/>
        <v>4.9999953417303544</v>
      </c>
      <c r="S66">
        <f t="shared" si="70"/>
        <v>0</v>
      </c>
      <c r="T66" s="3">
        <f t="shared" si="71"/>
        <v>0</v>
      </c>
    </row>
    <row r="67" spans="2:20" x14ac:dyDescent="0.25">
      <c r="B67">
        <f t="shared" ref="B67:B72" si="97">B$6</f>
        <v>1760</v>
      </c>
      <c r="C67">
        <f t="shared" ref="C67:C72" si="98">D3</f>
        <v>329.62755691286992</v>
      </c>
      <c r="D67">
        <f t="shared" ref="D67:D72" si="99">POWER(0.88,(A$6)+(A3))</f>
        <v>0.68147199999999997</v>
      </c>
      <c r="F67">
        <f t="shared" ref="F67:F72" si="100">EXP(-0.8*POWER(39.8631*LOG(MAX(D3,B$6)/MIN(D3,B$6)),1.25))</f>
        <v>4.1548763509286E-24</v>
      </c>
      <c r="G67">
        <f t="shared" ref="G67:G72" si="101">EXP(-1.6*POWER(39.8631*LOG(MAX(D3,B$6)/MIN(D3,B$6)),1.25))</f>
        <v>1.726299749150576E-47</v>
      </c>
      <c r="H67">
        <f t="shared" si="77"/>
        <v>1.132572758648006E-23</v>
      </c>
      <c r="J67">
        <f t="shared" si="61"/>
        <v>440</v>
      </c>
      <c r="K67">
        <f t="shared" si="94"/>
        <v>2217.4610478149766</v>
      </c>
      <c r="L67">
        <f t="shared" si="95"/>
        <v>659.25511382573984</v>
      </c>
      <c r="M67">
        <f t="shared" si="96"/>
        <v>0.52773191679999998</v>
      </c>
      <c r="N67">
        <f t="shared" si="65"/>
        <v>440</v>
      </c>
      <c r="O67">
        <f t="shared" si="66"/>
        <v>659.25511382573984</v>
      </c>
      <c r="P67">
        <f t="shared" si="67"/>
        <v>2217.4610478149766</v>
      </c>
      <c r="Q67">
        <f t="shared" si="68"/>
        <v>20.999980435267485</v>
      </c>
      <c r="R67">
        <f t="shared" si="69"/>
        <v>6.9999934784224953</v>
      </c>
      <c r="S67">
        <f t="shared" si="70"/>
        <v>3.5581368897099804E-237</v>
      </c>
      <c r="T67" s="3">
        <f t="shared" si="71"/>
        <v>1.877742401043438E-237</v>
      </c>
    </row>
    <row r="68" spans="2:20" x14ac:dyDescent="0.25">
      <c r="B68">
        <f t="shared" si="97"/>
        <v>1760</v>
      </c>
      <c r="C68">
        <f t="shared" si="98"/>
        <v>659.25511382573984</v>
      </c>
      <c r="D68">
        <f t="shared" si="99"/>
        <v>0.59969536000000001</v>
      </c>
      <c r="F68">
        <f t="shared" si="100"/>
        <v>1.0157893161790175E-12</v>
      </c>
      <c r="G68">
        <f t="shared" si="101"/>
        <v>1.0318279348634359E-24</v>
      </c>
      <c r="H68">
        <f t="shared" si="77"/>
        <v>2.4366565585980439E-12</v>
      </c>
      <c r="J68">
        <f t="shared" si="61"/>
        <v>440</v>
      </c>
      <c r="K68">
        <f t="shared" si="94"/>
        <v>2217.4610478149766</v>
      </c>
      <c r="L68">
        <f t="shared" si="95"/>
        <v>1318.5102276514797</v>
      </c>
      <c r="M68">
        <f t="shared" si="96"/>
        <v>0.46440408678399997</v>
      </c>
      <c r="N68">
        <f t="shared" si="65"/>
        <v>440</v>
      </c>
      <c r="O68">
        <f t="shared" si="66"/>
        <v>1318.5102276514797</v>
      </c>
      <c r="P68">
        <f t="shared" si="67"/>
        <v>2217.4610478149766</v>
      </c>
      <c r="Q68">
        <f t="shared" si="68"/>
        <v>8.9999916151146362</v>
      </c>
      <c r="R68">
        <f t="shared" si="69"/>
        <v>18.999982298575347</v>
      </c>
      <c r="S68">
        <f t="shared" si="70"/>
        <v>2.3060498976060775E-121</v>
      </c>
      <c r="T68" s="3">
        <f t="shared" si="71"/>
        <v>1.070938996776087E-121</v>
      </c>
    </row>
    <row r="69" spans="2:20" x14ac:dyDescent="0.25">
      <c r="B69">
        <f t="shared" si="97"/>
        <v>1760</v>
      </c>
      <c r="C69">
        <f t="shared" si="98"/>
        <v>1318.5102276514797</v>
      </c>
      <c r="D69">
        <f t="shared" si="99"/>
        <v>0.52773191679999998</v>
      </c>
      <c r="F69">
        <f t="shared" si="100"/>
        <v>2.5253183142575283E-3</v>
      </c>
      <c r="G69">
        <f t="shared" si="101"/>
        <v>6.3772325883244854E-6</v>
      </c>
      <c r="H69">
        <f t="shared" si="77"/>
        <v>5.3173024213422166E-3</v>
      </c>
      <c r="J69">
        <f t="shared" si="61"/>
        <v>440</v>
      </c>
      <c r="K69">
        <f t="shared" si="94"/>
        <v>2217.4610478149766</v>
      </c>
      <c r="L69">
        <f t="shared" si="95"/>
        <v>2637.0204553029594</v>
      </c>
      <c r="M69">
        <f t="shared" si="96"/>
        <v>0.40867559636992001</v>
      </c>
      <c r="N69">
        <f t="shared" si="65"/>
        <v>440</v>
      </c>
      <c r="O69">
        <f t="shared" si="66"/>
        <v>2217.4610478149766</v>
      </c>
      <c r="P69">
        <f t="shared" si="67"/>
        <v>2637.0204553029594</v>
      </c>
      <c r="Q69">
        <f t="shared" si="68"/>
        <v>2.9999972050382118</v>
      </c>
      <c r="R69">
        <f t="shared" si="69"/>
        <v>27.999973913689978</v>
      </c>
      <c r="S69">
        <f t="shared" si="70"/>
        <v>0</v>
      </c>
      <c r="T69" s="3">
        <f t="shared" si="71"/>
        <v>0</v>
      </c>
    </row>
    <row r="70" spans="2:20" x14ac:dyDescent="0.25">
      <c r="B70">
        <f t="shared" si="97"/>
        <v>1760</v>
      </c>
      <c r="C70">
        <f t="shared" si="98"/>
        <v>2637.0204553029594</v>
      </c>
      <c r="D70">
        <f t="shared" si="99"/>
        <v>0.46440408678399997</v>
      </c>
      <c r="F70">
        <f t="shared" si="100"/>
        <v>1.1068545282677773E-4</v>
      </c>
      <c r="G70">
        <f t="shared" si="101"/>
        <v>1.2251269467468839E-8</v>
      </c>
      <c r="H70">
        <f t="shared" si="77"/>
        <v>2.0558834840273693E-4</v>
      </c>
      <c r="J70">
        <f t="shared" si="61"/>
        <v>440</v>
      </c>
      <c r="K70">
        <f t="shared" si="94"/>
        <v>2217.4610478149766</v>
      </c>
      <c r="L70">
        <f t="shared" si="95"/>
        <v>5274.0409106059187</v>
      </c>
      <c r="M70">
        <f t="shared" si="96"/>
        <v>0.3596345248055296</v>
      </c>
      <c r="N70">
        <f t="shared" si="65"/>
        <v>440</v>
      </c>
      <c r="O70">
        <f t="shared" si="66"/>
        <v>2217.4610478149766</v>
      </c>
      <c r="P70">
        <f t="shared" si="67"/>
        <v>5274.0409106059187</v>
      </c>
      <c r="Q70">
        <f t="shared" si="68"/>
        <v>14.99998602519106</v>
      </c>
      <c r="R70">
        <f t="shared" si="69"/>
        <v>27.999973913689978</v>
      </c>
      <c r="S70">
        <f t="shared" si="70"/>
        <v>1.3281529869769034E-204</v>
      </c>
      <c r="T70" s="3">
        <f t="shared" si="71"/>
        <v>4.7764966834048334E-205</v>
      </c>
    </row>
    <row r="71" spans="2:20" x14ac:dyDescent="0.25">
      <c r="B71">
        <f t="shared" si="97"/>
        <v>1760</v>
      </c>
      <c r="C71">
        <f t="shared" si="98"/>
        <v>5274.0409106059187</v>
      </c>
      <c r="D71">
        <f t="shared" si="99"/>
        <v>0.40867559636992001</v>
      </c>
      <c r="F71">
        <f t="shared" si="100"/>
        <v>1.651533555720095E-14</v>
      </c>
      <c r="G71">
        <f t="shared" si="101"/>
        <v>2.72756308566946E-28</v>
      </c>
      <c r="H71">
        <f t="shared" si="77"/>
        <v>2.6997658432353332E-14</v>
      </c>
      <c r="J71">
        <f t="shared" si="61"/>
        <v>440</v>
      </c>
      <c r="K71">
        <f t="shared" si="94"/>
        <v>2217.4610478149766</v>
      </c>
      <c r="L71">
        <f t="shared" si="95"/>
        <v>10548.081821211837</v>
      </c>
      <c r="M71">
        <f t="shared" si="96"/>
        <v>0.31647838182886606</v>
      </c>
      <c r="N71">
        <f t="shared" si="65"/>
        <v>440</v>
      </c>
      <c r="O71">
        <f t="shared" si="66"/>
        <v>2217.4610478149766</v>
      </c>
      <c r="P71">
        <f t="shared" si="67"/>
        <v>10548.081821211837</v>
      </c>
      <c r="Q71">
        <f t="shared" si="68"/>
        <v>26.999974845343914</v>
      </c>
      <c r="R71">
        <f t="shared" si="69"/>
        <v>27.999973913689978</v>
      </c>
      <c r="S71">
        <f t="shared" si="70"/>
        <v>6.2176845839484483E-2</v>
      </c>
      <c r="T71" s="3">
        <f t="shared" si="71"/>
        <v>1.9677627558502914E-2</v>
      </c>
    </row>
    <row r="72" spans="2:20" x14ac:dyDescent="0.25">
      <c r="B72">
        <f t="shared" si="97"/>
        <v>1760</v>
      </c>
      <c r="C72">
        <f t="shared" si="98"/>
        <v>10548.081821211837</v>
      </c>
      <c r="D72">
        <f t="shared" si="99"/>
        <v>0.3596345248055296</v>
      </c>
      <c r="F72">
        <f t="shared" si="100"/>
        <v>3.8532857831832466E-26</v>
      </c>
      <c r="G72">
        <f t="shared" si="101"/>
        <v>1.4847811326882129E-51</v>
      </c>
      <c r="H72">
        <f t="shared" si="77"/>
        <v>5.5430984063000398E-26</v>
      </c>
      <c r="J72">
        <f t="shared" si="61"/>
        <v>440</v>
      </c>
      <c r="K72">
        <f t="shared" ref="K72:K77" si="102">C$7</f>
        <v>4434.9220956299532</v>
      </c>
      <c r="L72">
        <f t="shared" ref="L72:L77" si="103">D3</f>
        <v>329.62755691286992</v>
      </c>
      <c r="M72">
        <f t="shared" ref="M72:M77" si="104">POWER(0.88,A$4+A$7+A3)</f>
        <v>0.52773191679999998</v>
      </c>
      <c r="N72">
        <f t="shared" si="65"/>
        <v>329.62755691286992</v>
      </c>
      <c r="O72">
        <f t="shared" si="66"/>
        <v>440</v>
      </c>
      <c r="P72">
        <f t="shared" si="67"/>
        <v>4434.9220956299532</v>
      </c>
      <c r="Q72">
        <f t="shared" si="68"/>
        <v>39.999962733842828</v>
      </c>
      <c r="R72">
        <f t="shared" si="69"/>
        <v>4.9999953417303544</v>
      </c>
      <c r="S72">
        <f t="shared" si="70"/>
        <v>0</v>
      </c>
      <c r="T72" s="3">
        <f t="shared" si="71"/>
        <v>0</v>
      </c>
    </row>
    <row r="73" spans="2:20" x14ac:dyDescent="0.25">
      <c r="B73">
        <f t="shared" ref="B73:B78" si="105">B$7</f>
        <v>3520</v>
      </c>
      <c r="C73">
        <f t="shared" ref="C73:C78" si="106">D3</f>
        <v>329.62755691286992</v>
      </c>
      <c r="D73">
        <f t="shared" ref="D73:D78" si="107">POWER(0.88,(A$7)+(A3))</f>
        <v>0.59969536000000001</v>
      </c>
      <c r="F73">
        <f t="shared" ref="F73:F78" si="108">EXP(-0.8*POWER(39.8631*LOG(MAX(D3,B$7)/MIN(D3,B$7)),1.25))</f>
        <v>9.0009341693463381E-37</v>
      </c>
      <c r="G73">
        <f t="shared" ref="G73:G78" si="109">EXP(-1.6*POWER(39.8631*LOG(MAX(D3,B$7)/MIN(D3,B$7)),1.25))</f>
        <v>8.1016815920906451E-73</v>
      </c>
      <c r="H73">
        <f t="shared" si="77"/>
        <v>2.1591273828089814E-36</v>
      </c>
      <c r="J73">
        <f t="shared" si="61"/>
        <v>440</v>
      </c>
      <c r="K73">
        <f t="shared" si="102"/>
        <v>4434.9220956299532</v>
      </c>
      <c r="L73">
        <f t="shared" si="103"/>
        <v>659.25511382573984</v>
      </c>
      <c r="M73">
        <f t="shared" si="104"/>
        <v>0.46440408678399997</v>
      </c>
      <c r="N73">
        <f t="shared" si="65"/>
        <v>440</v>
      </c>
      <c r="O73">
        <f t="shared" si="66"/>
        <v>659.25511382573984</v>
      </c>
      <c r="P73">
        <f t="shared" si="67"/>
        <v>4434.9220956299532</v>
      </c>
      <c r="Q73">
        <f t="shared" si="68"/>
        <v>32.999969255420332</v>
      </c>
      <c r="R73">
        <f t="shared" si="69"/>
        <v>6.9999934784224953</v>
      </c>
      <c r="S73">
        <f t="shared" si="70"/>
        <v>0</v>
      </c>
      <c r="T73" s="3">
        <f t="shared" si="71"/>
        <v>0</v>
      </c>
    </row>
    <row r="74" spans="2:20" x14ac:dyDescent="0.25">
      <c r="B74">
        <f t="shared" si="105"/>
        <v>3520</v>
      </c>
      <c r="C74">
        <f t="shared" si="106"/>
        <v>659.25511382573984</v>
      </c>
      <c r="D74">
        <f t="shared" si="107"/>
        <v>0.52773191679999998</v>
      </c>
      <c r="F74">
        <f t="shared" si="108"/>
        <v>4.1548763509286E-24</v>
      </c>
      <c r="G74">
        <f t="shared" si="109"/>
        <v>1.726299749150576E-47</v>
      </c>
      <c r="H74">
        <f t="shared" si="77"/>
        <v>8.7706434429701585E-24</v>
      </c>
      <c r="J74">
        <f t="shared" si="61"/>
        <v>440</v>
      </c>
      <c r="K74">
        <f t="shared" si="102"/>
        <v>4434.9220956299532</v>
      </c>
      <c r="L74">
        <f t="shared" si="103"/>
        <v>1318.5102276514797</v>
      </c>
      <c r="M74">
        <f t="shared" si="104"/>
        <v>0.40867559636992001</v>
      </c>
      <c r="N74">
        <f t="shared" si="65"/>
        <v>440</v>
      </c>
      <c r="O74">
        <f t="shared" si="66"/>
        <v>1318.5102276514797</v>
      </c>
      <c r="P74">
        <f t="shared" si="67"/>
        <v>4434.9220956299532</v>
      </c>
      <c r="Q74">
        <f t="shared" si="68"/>
        <v>20.999980435267485</v>
      </c>
      <c r="R74">
        <f t="shared" si="69"/>
        <v>18.999982298575347</v>
      </c>
      <c r="S74">
        <f t="shared" si="70"/>
        <v>1.4945647947471139E-5</v>
      </c>
      <c r="T74" s="3">
        <f t="shared" si="71"/>
        <v>6.1079215880676385E-6</v>
      </c>
    </row>
    <row r="75" spans="2:20" x14ac:dyDescent="0.25">
      <c r="B75">
        <f t="shared" si="105"/>
        <v>3520</v>
      </c>
      <c r="C75">
        <f t="shared" si="106"/>
        <v>1318.5102276514797</v>
      </c>
      <c r="D75">
        <f t="shared" si="107"/>
        <v>0.46440408678399997</v>
      </c>
      <c r="F75">
        <f t="shared" si="108"/>
        <v>1.0157893161790175E-12</v>
      </c>
      <c r="G75">
        <f t="shared" si="109"/>
        <v>1.0318279348634359E-24</v>
      </c>
      <c r="H75">
        <f t="shared" si="77"/>
        <v>1.8869468389783252E-12</v>
      </c>
      <c r="J75">
        <f t="shared" si="61"/>
        <v>440</v>
      </c>
      <c r="K75">
        <f t="shared" si="102"/>
        <v>4434.9220956299532</v>
      </c>
      <c r="L75">
        <f t="shared" si="103"/>
        <v>2637.0204553029594</v>
      </c>
      <c r="M75">
        <f t="shared" si="104"/>
        <v>0.3596345248055296</v>
      </c>
      <c r="N75">
        <f t="shared" si="65"/>
        <v>440</v>
      </c>
      <c r="O75">
        <f t="shared" si="66"/>
        <v>2637.0204553029594</v>
      </c>
      <c r="P75">
        <f t="shared" si="67"/>
        <v>4434.9220956299532</v>
      </c>
      <c r="Q75">
        <f t="shared" si="68"/>
        <v>8.9999916151146362</v>
      </c>
      <c r="R75">
        <f t="shared" si="69"/>
        <v>30.999971118728194</v>
      </c>
      <c r="S75">
        <f t="shared" si="70"/>
        <v>0</v>
      </c>
      <c r="T75" s="3">
        <f t="shared" si="71"/>
        <v>0</v>
      </c>
    </row>
    <row r="76" spans="2:20" x14ac:dyDescent="0.25">
      <c r="B76">
        <f t="shared" si="105"/>
        <v>3520</v>
      </c>
      <c r="C76">
        <f t="shared" si="106"/>
        <v>2637.0204553029594</v>
      </c>
      <c r="D76">
        <f t="shared" si="107"/>
        <v>0.40867559636992001</v>
      </c>
      <c r="F76">
        <f t="shared" si="108"/>
        <v>2.5253183142575283E-3</v>
      </c>
      <c r="G76">
        <f t="shared" si="109"/>
        <v>6.3772325883244854E-6</v>
      </c>
      <c r="H76">
        <f t="shared" si="77"/>
        <v>4.1177189950874129E-3</v>
      </c>
      <c r="J76">
        <f t="shared" si="61"/>
        <v>440</v>
      </c>
      <c r="K76">
        <f t="shared" si="102"/>
        <v>4434.9220956299532</v>
      </c>
      <c r="L76">
        <f t="shared" si="103"/>
        <v>5274.0409106059187</v>
      </c>
      <c r="M76">
        <f t="shared" si="104"/>
        <v>0.31647838182886606</v>
      </c>
      <c r="N76">
        <f t="shared" si="65"/>
        <v>440</v>
      </c>
      <c r="O76">
        <f t="shared" si="66"/>
        <v>4434.9220956299532</v>
      </c>
      <c r="P76">
        <f t="shared" si="67"/>
        <v>5274.0409106059187</v>
      </c>
      <c r="Q76">
        <f t="shared" si="68"/>
        <v>2.9999972050382118</v>
      </c>
      <c r="R76">
        <f t="shared" si="69"/>
        <v>39.999962733842828</v>
      </c>
      <c r="S76">
        <f t="shared" si="70"/>
        <v>0</v>
      </c>
      <c r="T76" s="3">
        <f t="shared" si="71"/>
        <v>0</v>
      </c>
    </row>
    <row r="77" spans="2:20" x14ac:dyDescent="0.25">
      <c r="B77">
        <f t="shared" si="105"/>
        <v>3520</v>
      </c>
      <c r="C77">
        <f t="shared" si="106"/>
        <v>5274.0409106059187</v>
      </c>
      <c r="D77">
        <f t="shared" si="107"/>
        <v>0.3596345248055296</v>
      </c>
      <c r="F77">
        <f t="shared" si="108"/>
        <v>1.1068545282677773E-4</v>
      </c>
      <c r="G77">
        <f t="shared" si="109"/>
        <v>1.2251269467468839E-8</v>
      </c>
      <c r="H77">
        <f t="shared" si="77"/>
        <v>1.5920761700307948E-4</v>
      </c>
      <c r="J77">
        <f t="shared" si="61"/>
        <v>440</v>
      </c>
      <c r="K77">
        <f t="shared" si="102"/>
        <v>4434.9220956299532</v>
      </c>
      <c r="L77">
        <f t="shared" si="103"/>
        <v>10548.081821211837</v>
      </c>
      <c r="M77">
        <f t="shared" si="104"/>
        <v>0.2785009760094021</v>
      </c>
      <c r="N77">
        <f t="shared" si="65"/>
        <v>440</v>
      </c>
      <c r="O77">
        <f t="shared" si="66"/>
        <v>4434.9220956299532</v>
      </c>
      <c r="P77">
        <f t="shared" si="67"/>
        <v>10548.081821211837</v>
      </c>
      <c r="Q77">
        <f t="shared" si="68"/>
        <v>14.99998602519106</v>
      </c>
      <c r="R77">
        <f t="shared" si="69"/>
        <v>39.999962733842828</v>
      </c>
      <c r="S77">
        <f t="shared" si="70"/>
        <v>0</v>
      </c>
      <c r="T77" s="3">
        <f t="shared" si="71"/>
        <v>0</v>
      </c>
    </row>
    <row r="78" spans="2:20" x14ac:dyDescent="0.25">
      <c r="B78">
        <f t="shared" si="105"/>
        <v>3520</v>
      </c>
      <c r="C78">
        <f t="shared" si="106"/>
        <v>10548.081821211837</v>
      </c>
      <c r="D78">
        <f t="shared" si="107"/>
        <v>0.31647838182886606</v>
      </c>
      <c r="F78">
        <f t="shared" si="108"/>
        <v>1.651533555720095E-14</v>
      </c>
      <c r="G78">
        <f t="shared" si="109"/>
        <v>2.72756308566946E-28</v>
      </c>
      <c r="H78">
        <f t="shared" si="77"/>
        <v>2.0906986690014418E-14</v>
      </c>
      <c r="J78">
        <f t="shared" si="61"/>
        <v>440</v>
      </c>
      <c r="K78">
        <f t="shared" ref="K78:K83" si="110">C$8</f>
        <v>8869.8441912599064</v>
      </c>
      <c r="L78">
        <f t="shared" ref="L78:L83" si="111">D3</f>
        <v>329.62755691286992</v>
      </c>
      <c r="M78">
        <f t="shared" ref="M78:M83" si="112">POWER(0.88,A$4+A$8+A3)</f>
        <v>0.46440408678399997</v>
      </c>
      <c r="N78">
        <f t="shared" si="65"/>
        <v>329.62755691286992</v>
      </c>
      <c r="O78">
        <f t="shared" si="66"/>
        <v>440</v>
      </c>
      <c r="P78">
        <f t="shared" si="67"/>
        <v>8869.8441912599064</v>
      </c>
      <c r="Q78">
        <f t="shared" si="68"/>
        <v>51.999951553995679</v>
      </c>
      <c r="R78">
        <f t="shared" si="69"/>
        <v>4.9999953417303544</v>
      </c>
      <c r="S78">
        <f t="shared" si="70"/>
        <v>0</v>
      </c>
      <c r="T78" s="3">
        <f t="shared" si="71"/>
        <v>0</v>
      </c>
    </row>
    <row r="79" spans="2:20" x14ac:dyDescent="0.25">
      <c r="B79">
        <f t="shared" ref="B79:B84" si="113">B$8</f>
        <v>7040</v>
      </c>
      <c r="C79">
        <f t="shared" ref="C79:C84" si="114">D3</f>
        <v>329.62755691286992</v>
      </c>
      <c r="D79">
        <f t="shared" ref="D79:D84" si="115">POWER(0.88,(A$8)+(A3))</f>
        <v>0.52773191679999998</v>
      </c>
      <c r="F79">
        <f t="shared" ref="F79:F84" si="116">EXP(-0.8*POWER(39.8631*LOG(MAX(D3,B$8)/MIN(D3,B$8)),1.25))</f>
        <v>2.069009352794543E-50</v>
      </c>
      <c r="G79">
        <f t="shared" ref="G79:G84" si="117">EXP(-1.6*POWER(39.8631*LOG(MAX(D3,B$8)/MIN(D3,B$8)),1.25))</f>
        <v>4.2807997019512938E-100</v>
      </c>
      <c r="H79">
        <f t="shared" si="77"/>
        <v>4.3675290865095665E-50</v>
      </c>
      <c r="J79">
        <f t="shared" si="61"/>
        <v>440</v>
      </c>
      <c r="K79">
        <f t="shared" si="110"/>
        <v>8869.8441912599064</v>
      </c>
      <c r="L79">
        <f t="shared" si="111"/>
        <v>659.25511382573984</v>
      </c>
      <c r="M79">
        <f t="shared" si="112"/>
        <v>0.40867559636992001</v>
      </c>
      <c r="N79">
        <f t="shared" si="65"/>
        <v>440</v>
      </c>
      <c r="O79">
        <f t="shared" si="66"/>
        <v>659.25511382573984</v>
      </c>
      <c r="P79">
        <f t="shared" si="67"/>
        <v>8869.8441912599064</v>
      </c>
      <c r="Q79">
        <f t="shared" si="68"/>
        <v>44.999958075573183</v>
      </c>
      <c r="R79">
        <f t="shared" si="69"/>
        <v>6.9999934784224953</v>
      </c>
      <c r="S79">
        <f t="shared" si="70"/>
        <v>0</v>
      </c>
      <c r="T79" s="3">
        <f t="shared" si="71"/>
        <v>0</v>
      </c>
    </row>
    <row r="80" spans="2:20" x14ac:dyDescent="0.25">
      <c r="B80">
        <f t="shared" si="113"/>
        <v>7040</v>
      </c>
      <c r="C80">
        <f t="shared" si="114"/>
        <v>659.25511382573984</v>
      </c>
      <c r="D80">
        <f t="shared" si="115"/>
        <v>0.46440408678399997</v>
      </c>
      <c r="F80">
        <f t="shared" si="116"/>
        <v>9.0009341693463381E-37</v>
      </c>
      <c r="G80">
        <f t="shared" si="117"/>
        <v>8.1016815920906451E-73</v>
      </c>
      <c r="H80">
        <f t="shared" si="77"/>
        <v>1.6720282452472749E-36</v>
      </c>
      <c r="J80">
        <f t="shared" si="61"/>
        <v>440</v>
      </c>
      <c r="K80">
        <f t="shared" si="110"/>
        <v>8869.8441912599064</v>
      </c>
      <c r="L80">
        <f t="shared" si="111"/>
        <v>1318.5102276514797</v>
      </c>
      <c r="M80">
        <f t="shared" si="112"/>
        <v>0.3596345248055296</v>
      </c>
      <c r="N80">
        <f t="shared" si="65"/>
        <v>440</v>
      </c>
      <c r="O80">
        <f t="shared" si="66"/>
        <v>1318.5102276514797</v>
      </c>
      <c r="P80">
        <f t="shared" si="67"/>
        <v>8869.8441912599064</v>
      </c>
      <c r="Q80">
        <f t="shared" si="68"/>
        <v>32.999969255420332</v>
      </c>
      <c r="R80">
        <f t="shared" si="69"/>
        <v>18.999982298575347</v>
      </c>
      <c r="S80">
        <f t="shared" si="70"/>
        <v>3.5581368897107895E-237</v>
      </c>
      <c r="T80" s="3">
        <f t="shared" si="71"/>
        <v>1.2796288695241648E-237</v>
      </c>
    </row>
    <row r="81" spans="2:20" x14ac:dyDescent="0.25">
      <c r="B81">
        <f t="shared" si="113"/>
        <v>7040</v>
      </c>
      <c r="C81">
        <f t="shared" si="114"/>
        <v>1318.5102276514797</v>
      </c>
      <c r="D81">
        <f t="shared" si="115"/>
        <v>0.40867559636992001</v>
      </c>
      <c r="F81">
        <f t="shared" si="116"/>
        <v>4.1548763509286E-24</v>
      </c>
      <c r="G81">
        <f t="shared" si="117"/>
        <v>1.726299749150576E-47</v>
      </c>
      <c r="H81">
        <f t="shared" si="77"/>
        <v>6.7919862822360903E-24</v>
      </c>
      <c r="J81">
        <f t="shared" si="61"/>
        <v>440</v>
      </c>
      <c r="K81">
        <f t="shared" si="110"/>
        <v>8869.8441912599064</v>
      </c>
      <c r="L81">
        <f t="shared" si="111"/>
        <v>2637.0204553029594</v>
      </c>
      <c r="M81">
        <f t="shared" si="112"/>
        <v>0.31647838182886606</v>
      </c>
      <c r="N81">
        <f t="shared" si="65"/>
        <v>440</v>
      </c>
      <c r="O81">
        <f t="shared" si="66"/>
        <v>2637.0204553029594</v>
      </c>
      <c r="P81">
        <f t="shared" si="67"/>
        <v>8869.8441912599064</v>
      </c>
      <c r="Q81">
        <f t="shared" si="68"/>
        <v>20.999980435267485</v>
      </c>
      <c r="R81">
        <f t="shared" si="69"/>
        <v>30.999971118728194</v>
      </c>
      <c r="S81">
        <f t="shared" si="70"/>
        <v>2.3060498976060775E-121</v>
      </c>
      <c r="T81" s="3">
        <f t="shared" si="71"/>
        <v>7.2981494001099372E-122</v>
      </c>
    </row>
    <row r="82" spans="2:20" x14ac:dyDescent="0.25">
      <c r="B82">
        <f t="shared" si="113"/>
        <v>7040</v>
      </c>
      <c r="C82">
        <f t="shared" si="114"/>
        <v>2637.0204553029594</v>
      </c>
      <c r="D82">
        <f t="shared" si="115"/>
        <v>0.3596345248055296</v>
      </c>
      <c r="F82">
        <f t="shared" si="116"/>
        <v>1.0157893161790175E-12</v>
      </c>
      <c r="G82">
        <f t="shared" si="117"/>
        <v>1.0318279348634359E-24</v>
      </c>
      <c r="H82">
        <f t="shared" si="77"/>
        <v>1.461251632104815E-12</v>
      </c>
      <c r="J82">
        <f t="shared" si="61"/>
        <v>440</v>
      </c>
      <c r="K82">
        <f t="shared" si="110"/>
        <v>8869.8441912599064</v>
      </c>
      <c r="L82">
        <f t="shared" si="111"/>
        <v>5274.0409106059187</v>
      </c>
      <c r="M82">
        <f t="shared" si="112"/>
        <v>0.2785009760094021</v>
      </c>
      <c r="N82">
        <f t="shared" si="65"/>
        <v>440</v>
      </c>
      <c r="O82">
        <f t="shared" si="66"/>
        <v>5274.0409106059187</v>
      </c>
      <c r="P82">
        <f t="shared" si="67"/>
        <v>8869.8441912599064</v>
      </c>
      <c r="Q82">
        <f t="shared" si="68"/>
        <v>8.9999916151146362</v>
      </c>
      <c r="R82">
        <f t="shared" si="69"/>
        <v>42.999959938881048</v>
      </c>
      <c r="S82">
        <f t="shared" si="70"/>
        <v>0</v>
      </c>
      <c r="T82" s="3">
        <f t="shared" si="71"/>
        <v>0</v>
      </c>
    </row>
    <row r="83" spans="2:20" x14ac:dyDescent="0.25">
      <c r="B83">
        <f t="shared" si="113"/>
        <v>7040</v>
      </c>
      <c r="C83">
        <f t="shared" si="114"/>
        <v>5274.0409106059187</v>
      </c>
      <c r="D83">
        <f t="shared" si="115"/>
        <v>0.31647838182886606</v>
      </c>
      <c r="F83">
        <f t="shared" si="116"/>
        <v>2.5253183142575283E-3</v>
      </c>
      <c r="G83">
        <f t="shared" si="117"/>
        <v>6.3772325883244854E-6</v>
      </c>
      <c r="H83">
        <f t="shared" si="77"/>
        <v>3.1887615897956928E-3</v>
      </c>
      <c r="J83">
        <f t="shared" si="61"/>
        <v>440</v>
      </c>
      <c r="K83">
        <f t="shared" si="110"/>
        <v>8869.8441912599064</v>
      </c>
      <c r="L83">
        <f t="shared" si="111"/>
        <v>10548.081821211837</v>
      </c>
      <c r="M83">
        <f t="shared" si="112"/>
        <v>0.24508085888827386</v>
      </c>
      <c r="N83">
        <f t="shared" si="65"/>
        <v>440</v>
      </c>
      <c r="O83">
        <f t="shared" si="66"/>
        <v>8869.8441912599064</v>
      </c>
      <c r="P83">
        <f t="shared" si="67"/>
        <v>10548.081821211837</v>
      </c>
      <c r="Q83">
        <f t="shared" si="68"/>
        <v>2.9999972050382118</v>
      </c>
      <c r="R83">
        <f t="shared" si="69"/>
        <v>51.999951553995679</v>
      </c>
      <c r="S83">
        <f t="shared" si="70"/>
        <v>0</v>
      </c>
      <c r="T83" s="3">
        <f t="shared" si="71"/>
        <v>0</v>
      </c>
    </row>
    <row r="84" spans="2:20" x14ac:dyDescent="0.25">
      <c r="B84">
        <f t="shared" si="113"/>
        <v>7040</v>
      </c>
      <c r="C84">
        <f t="shared" si="114"/>
        <v>10548.081821211837</v>
      </c>
      <c r="D84">
        <f t="shared" si="115"/>
        <v>0.2785009760094021</v>
      </c>
      <c r="F84">
        <f t="shared" si="116"/>
        <v>1.1068545282677773E-4</v>
      </c>
      <c r="G84">
        <f t="shared" si="117"/>
        <v>1.2251269467468839E-8</v>
      </c>
      <c r="H84">
        <f t="shared" si="77"/>
        <v>1.2329037860718474E-4</v>
      </c>
      <c r="J84">
        <f t="shared" ref="J84:J119" si="118">B$5</f>
        <v>880</v>
      </c>
      <c r="K84">
        <f t="shared" ref="K84:K89" si="119">C$3</f>
        <v>277.18263097687208</v>
      </c>
      <c r="L84">
        <f t="shared" ref="L84:L89" si="120">D3</f>
        <v>329.62755691286992</v>
      </c>
      <c r="M84">
        <f t="shared" ref="M84:M147" si="121">POWER(0.88,A$4+A$8+A9)</f>
        <v>0.46440408678399997</v>
      </c>
      <c r="N84">
        <f t="shared" ref="N84:N147" si="122">MIN(J84:L84)</f>
        <v>277.18263097687208</v>
      </c>
      <c r="O84">
        <f t="shared" ref="O84:O147" si="123">MEDIAN(J84:L84)</f>
        <v>329.62755691286992</v>
      </c>
      <c r="P84">
        <f t="shared" ref="P84:P147" si="124">MAX(J84:L84)</f>
        <v>880</v>
      </c>
      <c r="Q84">
        <f t="shared" ref="Q84:Q147" si="125">39.8631*LOG(P84/O84)</f>
        <v>16.999984161883205</v>
      </c>
      <c r="R84">
        <f t="shared" ref="R84:R147" si="126">39.8631*LOG(O84/N84)</f>
        <v>2.9999972050382118</v>
      </c>
      <c r="S84">
        <f t="shared" ref="S84:S147" si="127">EXP(-POWER((Q84-R84)/0.6,2))</f>
        <v>3.558136889708767E-237</v>
      </c>
      <c r="T84" s="3">
        <f t="shared" ref="T84:T147" si="128">M84*S84</f>
        <v>1.6524133129176619E-237</v>
      </c>
    </row>
    <row r="85" spans="2:20" x14ac:dyDescent="0.25">
      <c r="H85">
        <f>SUM(H49:H84)</f>
        <v>2.9895888171234525E-2</v>
      </c>
      <c r="J85">
        <f t="shared" si="118"/>
        <v>880</v>
      </c>
      <c r="K85">
        <f t="shared" si="119"/>
        <v>277.18263097687208</v>
      </c>
      <c r="L85">
        <f t="shared" si="120"/>
        <v>659.25511382573984</v>
      </c>
      <c r="M85">
        <f t="shared" si="121"/>
        <v>0.46440408678399997</v>
      </c>
      <c r="N85">
        <f t="shared" si="122"/>
        <v>277.18263097687208</v>
      </c>
      <c r="O85">
        <f t="shared" si="123"/>
        <v>659.25511382573984</v>
      </c>
      <c r="P85">
        <f t="shared" si="124"/>
        <v>880</v>
      </c>
      <c r="Q85">
        <f t="shared" si="125"/>
        <v>4.9999953417303544</v>
      </c>
      <c r="R85">
        <f t="shared" si="126"/>
        <v>14.99998602519106</v>
      </c>
      <c r="S85">
        <f t="shared" si="127"/>
        <v>2.3060498976067327E-121</v>
      </c>
      <c r="T85" s="3">
        <f t="shared" si="128"/>
        <v>1.0709389967763914E-121</v>
      </c>
    </row>
    <row r="86" spans="2:20" x14ac:dyDescent="0.25">
      <c r="B86">
        <f t="shared" ref="B86:B91" si="129">C$3</f>
        <v>277.18263097687208</v>
      </c>
      <c r="C86">
        <f t="shared" ref="C86:C91" si="130">D3</f>
        <v>329.62755691286992</v>
      </c>
      <c r="D86">
        <f t="shared" ref="D86:D91" si="131">POWER(0.88,(A$3-1)+(A3-1))</f>
        <v>1.2913223140495869</v>
      </c>
      <c r="E86">
        <v>4</v>
      </c>
      <c r="F86">
        <f t="shared" ref="F86:F91" si="132">EXP(-0.8*POWER(39.8631*LOG(MAX(D3,C$3)/MIN(D3,C$3)),1.25))</f>
        <v>4.2486285352849991E-2</v>
      </c>
      <c r="G86">
        <f t="shared" ref="G86:G91" si="133">EXP(-1.6*POWER(39.8631*LOG(MAX(D3,C$3)/MIN(D3,C$3)),1.25))</f>
        <v>1.8050844430837953E-3</v>
      </c>
      <c r="H86">
        <f t="shared" ref="H86:H121" si="134">D86*E$12*(F86-G86)</f>
        <v>0.21013016998846176</v>
      </c>
      <c r="J86">
        <f t="shared" si="118"/>
        <v>880</v>
      </c>
      <c r="K86">
        <f t="shared" si="119"/>
        <v>277.18263097687208</v>
      </c>
      <c r="L86">
        <f t="shared" si="120"/>
        <v>1318.5102276514797</v>
      </c>
      <c r="M86">
        <f t="shared" si="121"/>
        <v>0.46440408678399997</v>
      </c>
      <c r="N86">
        <f t="shared" si="122"/>
        <v>277.18263097687208</v>
      </c>
      <c r="O86">
        <f t="shared" si="123"/>
        <v>880</v>
      </c>
      <c r="P86">
        <f t="shared" si="124"/>
        <v>1318.5102276514797</v>
      </c>
      <c r="Q86">
        <f t="shared" si="125"/>
        <v>6.9999934784224953</v>
      </c>
      <c r="R86">
        <f t="shared" si="126"/>
        <v>19.999981366921418</v>
      </c>
      <c r="S86">
        <f t="shared" si="127"/>
        <v>1.3281529869765259E-204</v>
      </c>
      <c r="T86" s="3">
        <f t="shared" si="128"/>
        <v>6.1679967502627529E-205</v>
      </c>
    </row>
    <row r="87" spans="2:20" x14ac:dyDescent="0.25">
      <c r="B87">
        <f t="shared" si="129"/>
        <v>277.18263097687208</v>
      </c>
      <c r="C87">
        <f t="shared" si="130"/>
        <v>659.25511382573984</v>
      </c>
      <c r="D87">
        <f t="shared" si="131"/>
        <v>1.1363636363636365</v>
      </c>
      <c r="F87">
        <f t="shared" si="132"/>
        <v>5.5432860238962578E-11</v>
      </c>
      <c r="G87">
        <f t="shared" si="133"/>
        <v>3.072801994272358E-21</v>
      </c>
      <c r="H87">
        <f t="shared" si="134"/>
        <v>2.5196754652677175E-10</v>
      </c>
      <c r="J87">
        <f t="shared" si="118"/>
        <v>880</v>
      </c>
      <c r="K87">
        <f t="shared" si="119"/>
        <v>277.18263097687208</v>
      </c>
      <c r="L87">
        <f t="shared" si="120"/>
        <v>2637.0204553029594</v>
      </c>
      <c r="M87">
        <f t="shared" si="121"/>
        <v>0.46440408678399997</v>
      </c>
      <c r="N87">
        <f t="shared" si="122"/>
        <v>277.18263097687208</v>
      </c>
      <c r="O87">
        <f t="shared" si="123"/>
        <v>880</v>
      </c>
      <c r="P87">
        <f t="shared" si="124"/>
        <v>2637.0204553029594</v>
      </c>
      <c r="Q87">
        <f t="shared" si="125"/>
        <v>18.999982298575347</v>
      </c>
      <c r="R87">
        <f t="shared" si="126"/>
        <v>19.999981366921418</v>
      </c>
      <c r="S87">
        <f t="shared" si="127"/>
        <v>6.2176845839481999E-2</v>
      </c>
      <c r="T87" s="3">
        <f t="shared" si="128"/>
        <v>2.8875181311194185E-2</v>
      </c>
    </row>
    <row r="88" spans="2:20" x14ac:dyDescent="0.25">
      <c r="B88">
        <f t="shared" si="129"/>
        <v>277.18263097687208</v>
      </c>
      <c r="C88">
        <f t="shared" si="130"/>
        <v>1318.5102276514797</v>
      </c>
      <c r="D88">
        <f t="shared" si="131"/>
        <v>1</v>
      </c>
      <c r="F88">
        <f t="shared" si="132"/>
        <v>4.1353706258232651E-22</v>
      </c>
      <c r="G88">
        <f t="shared" si="133"/>
        <v>1.7101290212921901E-43</v>
      </c>
      <c r="H88">
        <f t="shared" si="134"/>
        <v>1.654148250329306E-21</v>
      </c>
      <c r="J88">
        <f t="shared" si="118"/>
        <v>880</v>
      </c>
      <c r="K88">
        <f t="shared" si="119"/>
        <v>277.18263097687208</v>
      </c>
      <c r="L88">
        <f t="shared" si="120"/>
        <v>5274.0409106059187</v>
      </c>
      <c r="M88">
        <f t="shared" si="121"/>
        <v>0.46440408678399997</v>
      </c>
      <c r="N88">
        <f t="shared" si="122"/>
        <v>277.18263097687208</v>
      </c>
      <c r="O88">
        <f t="shared" si="123"/>
        <v>880</v>
      </c>
      <c r="P88">
        <f t="shared" si="124"/>
        <v>5274.0409106059187</v>
      </c>
      <c r="Q88">
        <f t="shared" si="125"/>
        <v>30.999971118728194</v>
      </c>
      <c r="R88">
        <f t="shared" si="126"/>
        <v>19.999981366921418</v>
      </c>
      <c r="S88">
        <f t="shared" si="127"/>
        <v>1.0692299796335209E-146</v>
      </c>
      <c r="T88" s="3">
        <f t="shared" si="128"/>
        <v>4.9655477225378015E-147</v>
      </c>
    </row>
    <row r="89" spans="2:20" x14ac:dyDescent="0.25">
      <c r="B89">
        <f t="shared" si="129"/>
        <v>277.18263097687208</v>
      </c>
      <c r="C89">
        <f t="shared" si="130"/>
        <v>2637.0204553029594</v>
      </c>
      <c r="D89">
        <f t="shared" si="131"/>
        <v>0.88</v>
      </c>
      <c r="F89">
        <f t="shared" si="132"/>
        <v>1.3760302168361017E-34</v>
      </c>
      <c r="G89">
        <f t="shared" si="133"/>
        <v>1.893459157646009E-68</v>
      </c>
      <c r="H89">
        <f t="shared" si="134"/>
        <v>4.8436263632630778E-34</v>
      </c>
      <c r="J89">
        <f t="shared" si="118"/>
        <v>880</v>
      </c>
      <c r="K89">
        <f t="shared" si="119"/>
        <v>277.18263097687208</v>
      </c>
      <c r="L89">
        <f t="shared" si="120"/>
        <v>10548.081821211837</v>
      </c>
      <c r="M89">
        <f t="shared" si="121"/>
        <v>0.46440408678399997</v>
      </c>
      <c r="N89">
        <f t="shared" si="122"/>
        <v>277.18263097687208</v>
      </c>
      <c r="O89">
        <f t="shared" si="123"/>
        <v>880</v>
      </c>
      <c r="P89">
        <f t="shared" si="124"/>
        <v>10548.081821211837</v>
      </c>
      <c r="Q89">
        <f t="shared" si="125"/>
        <v>42.999959938881048</v>
      </c>
      <c r="R89">
        <f t="shared" si="126"/>
        <v>19.999981366921418</v>
      </c>
      <c r="S89">
        <f t="shared" si="127"/>
        <v>0</v>
      </c>
      <c r="T89" s="3">
        <f t="shared" si="128"/>
        <v>0</v>
      </c>
    </row>
    <row r="90" spans="2:20" x14ac:dyDescent="0.25">
      <c r="B90">
        <f t="shared" si="129"/>
        <v>277.18263097687208</v>
      </c>
      <c r="C90">
        <f t="shared" si="130"/>
        <v>5274.0409106059187</v>
      </c>
      <c r="D90">
        <f t="shared" si="131"/>
        <v>0.77439999999999998</v>
      </c>
      <c r="F90">
        <f t="shared" si="132"/>
        <v>4.4483383985408032E-48</v>
      </c>
      <c r="G90">
        <f t="shared" si="133"/>
        <v>1.9787714507932554E-95</v>
      </c>
      <c r="H90">
        <f t="shared" si="134"/>
        <v>1.3779173023319992E-47</v>
      </c>
      <c r="J90">
        <f t="shared" si="118"/>
        <v>880</v>
      </c>
      <c r="K90">
        <f t="shared" ref="K90:K95" si="135">C$4</f>
        <v>554.36526195374415</v>
      </c>
      <c r="L90">
        <f t="shared" ref="L90:L95" si="136">D3</f>
        <v>329.62755691286992</v>
      </c>
      <c r="M90">
        <f t="shared" si="121"/>
        <v>0.46440408678399997</v>
      </c>
      <c r="N90">
        <f t="shared" si="122"/>
        <v>329.62755691286992</v>
      </c>
      <c r="O90">
        <f t="shared" si="123"/>
        <v>554.36526195374415</v>
      </c>
      <c r="P90">
        <f t="shared" si="124"/>
        <v>880</v>
      </c>
      <c r="Q90">
        <f t="shared" si="125"/>
        <v>7.9999925467685671</v>
      </c>
      <c r="R90">
        <f t="shared" si="126"/>
        <v>8.9999916151146362</v>
      </c>
      <c r="S90">
        <f t="shared" si="127"/>
        <v>6.2176845839482658E-2</v>
      </c>
      <c r="T90" s="3">
        <f t="shared" si="128"/>
        <v>2.8875181311194494E-2</v>
      </c>
    </row>
    <row r="91" spans="2:20" x14ac:dyDescent="0.25">
      <c r="B91">
        <f t="shared" si="129"/>
        <v>277.18263097687208</v>
      </c>
      <c r="C91">
        <f t="shared" si="130"/>
        <v>10548.081821211837</v>
      </c>
      <c r="D91">
        <f t="shared" si="131"/>
        <v>0.68147199999999997</v>
      </c>
      <c r="F91">
        <f t="shared" si="132"/>
        <v>2.1551352090036497E-62</v>
      </c>
      <c r="G91">
        <f t="shared" si="133"/>
        <v>4.6446077690872054E-124</v>
      </c>
      <c r="H91">
        <f t="shared" si="134"/>
        <v>5.8746572046005406E-62</v>
      </c>
      <c r="J91">
        <f t="shared" si="118"/>
        <v>880</v>
      </c>
      <c r="K91">
        <f t="shared" si="135"/>
        <v>554.36526195374415</v>
      </c>
      <c r="L91">
        <f t="shared" si="136"/>
        <v>659.25511382573984</v>
      </c>
      <c r="M91">
        <f t="shared" si="121"/>
        <v>0.46440408678399997</v>
      </c>
      <c r="N91">
        <f t="shared" si="122"/>
        <v>554.36526195374415</v>
      </c>
      <c r="O91">
        <f t="shared" si="123"/>
        <v>659.25511382573984</v>
      </c>
      <c r="P91">
        <f t="shared" si="124"/>
        <v>880</v>
      </c>
      <c r="Q91">
        <f t="shared" si="125"/>
        <v>4.9999953417303544</v>
      </c>
      <c r="R91">
        <f t="shared" si="126"/>
        <v>2.9999972050382118</v>
      </c>
      <c r="S91">
        <f t="shared" si="127"/>
        <v>1.494564794747037E-5</v>
      </c>
      <c r="T91" s="3">
        <f t="shared" si="128"/>
        <v>6.9408199864401412E-6</v>
      </c>
    </row>
    <row r="92" spans="2:20" x14ac:dyDescent="0.25">
      <c r="B92">
        <f t="shared" ref="B92:B97" si="137">C$4</f>
        <v>554.36526195374415</v>
      </c>
      <c r="C92">
        <f t="shared" ref="C92:C97" si="138">D3</f>
        <v>329.62755691286992</v>
      </c>
      <c r="D92">
        <f t="shared" ref="D92:D97" si="139">POWER(0.88,(A$4-1)+(A3-1))</f>
        <v>1.1363636363636365</v>
      </c>
      <c r="F92">
        <f t="shared" ref="F92:F97" si="140">EXP(-0.8*POWER(39.8631*LOG(MAX(D3,C$4)/MIN(D3,C$4)),1.25))</f>
        <v>3.8372626717821565E-6</v>
      </c>
      <c r="G92">
        <f t="shared" ref="G92:G97" si="141">EXP(-1.6*POWER(39.8631*LOG(MAX(D3,C$4)/MIN(D3,C$4)),1.25))</f>
        <v>1.4724584812252735E-11</v>
      </c>
      <c r="H92">
        <f t="shared" si="134"/>
        <v>1.7442036123624295E-5</v>
      </c>
      <c r="J92">
        <f t="shared" si="118"/>
        <v>880</v>
      </c>
      <c r="K92">
        <f t="shared" si="135"/>
        <v>554.36526195374415</v>
      </c>
      <c r="L92">
        <f t="shared" si="136"/>
        <v>1318.5102276514797</v>
      </c>
      <c r="M92">
        <f t="shared" si="121"/>
        <v>0.46440408678399997</v>
      </c>
      <c r="N92">
        <f t="shared" si="122"/>
        <v>554.36526195374415</v>
      </c>
      <c r="O92">
        <f t="shared" si="123"/>
        <v>880</v>
      </c>
      <c r="P92">
        <f t="shared" si="124"/>
        <v>1318.5102276514797</v>
      </c>
      <c r="Q92">
        <f t="shared" si="125"/>
        <v>6.9999934784224953</v>
      </c>
      <c r="R92">
        <f t="shared" si="126"/>
        <v>7.9999925467685671</v>
      </c>
      <c r="S92">
        <f t="shared" si="127"/>
        <v>6.2176845839481722E-2</v>
      </c>
      <c r="T92" s="3">
        <f t="shared" si="128"/>
        <v>2.8875181311194056E-2</v>
      </c>
    </row>
    <row r="93" spans="2:20" x14ac:dyDescent="0.25">
      <c r="B93">
        <f t="shared" si="137"/>
        <v>554.36526195374415</v>
      </c>
      <c r="C93">
        <f t="shared" si="138"/>
        <v>659.25511382573984</v>
      </c>
      <c r="D93">
        <f t="shared" si="139"/>
        <v>1</v>
      </c>
      <c r="F93">
        <f t="shared" si="140"/>
        <v>4.2486285352849991E-2</v>
      </c>
      <c r="G93">
        <f t="shared" si="141"/>
        <v>1.8050844430837953E-3</v>
      </c>
      <c r="H93">
        <f t="shared" si="134"/>
        <v>0.16272480363906477</v>
      </c>
      <c r="J93">
        <f t="shared" si="118"/>
        <v>880</v>
      </c>
      <c r="K93">
        <f t="shared" si="135"/>
        <v>554.36526195374415</v>
      </c>
      <c r="L93">
        <f t="shared" si="136"/>
        <v>2637.0204553029594</v>
      </c>
      <c r="M93">
        <f t="shared" si="121"/>
        <v>0.46440408678399997</v>
      </c>
      <c r="N93">
        <f t="shared" si="122"/>
        <v>554.36526195374415</v>
      </c>
      <c r="O93">
        <f t="shared" si="123"/>
        <v>880</v>
      </c>
      <c r="P93">
        <f t="shared" si="124"/>
        <v>2637.0204553029594</v>
      </c>
      <c r="Q93">
        <f t="shared" si="125"/>
        <v>18.999982298575347</v>
      </c>
      <c r="R93">
        <f t="shared" si="126"/>
        <v>7.9999925467685671</v>
      </c>
      <c r="S93">
        <f t="shared" si="127"/>
        <v>1.0692299796332777E-146</v>
      </c>
      <c r="T93" s="3">
        <f t="shared" si="128"/>
        <v>4.9655477225366724E-147</v>
      </c>
    </row>
    <row r="94" spans="2:20" x14ac:dyDescent="0.25">
      <c r="B94">
        <f t="shared" si="137"/>
        <v>554.36526195374415</v>
      </c>
      <c r="C94">
        <f t="shared" si="138"/>
        <v>1318.5102276514797</v>
      </c>
      <c r="D94">
        <f t="shared" si="139"/>
        <v>0.88</v>
      </c>
      <c r="F94">
        <f t="shared" si="140"/>
        <v>5.5432860238962578E-11</v>
      </c>
      <c r="G94">
        <f t="shared" si="141"/>
        <v>3.072801994272358E-21</v>
      </c>
      <c r="H94">
        <f t="shared" si="134"/>
        <v>1.9512366803033201E-10</v>
      </c>
      <c r="J94">
        <f t="shared" si="118"/>
        <v>880</v>
      </c>
      <c r="K94">
        <f t="shared" si="135"/>
        <v>554.36526195374415</v>
      </c>
      <c r="L94">
        <f t="shared" si="136"/>
        <v>5274.0409106059187</v>
      </c>
      <c r="M94">
        <f t="shared" si="121"/>
        <v>0.46440408678399997</v>
      </c>
      <c r="N94">
        <f t="shared" si="122"/>
        <v>554.36526195374415</v>
      </c>
      <c r="O94">
        <f t="shared" si="123"/>
        <v>880</v>
      </c>
      <c r="P94">
        <f t="shared" si="124"/>
        <v>5274.0409106059187</v>
      </c>
      <c r="Q94">
        <f t="shared" si="125"/>
        <v>30.999971118728194</v>
      </c>
      <c r="R94">
        <f t="shared" si="126"/>
        <v>7.9999925467685671</v>
      </c>
      <c r="S94">
        <f t="shared" si="127"/>
        <v>0</v>
      </c>
      <c r="T94" s="3">
        <f t="shared" si="128"/>
        <v>0</v>
      </c>
    </row>
    <row r="95" spans="2:20" x14ac:dyDescent="0.25">
      <c r="B95">
        <f t="shared" si="137"/>
        <v>554.36526195374415</v>
      </c>
      <c r="C95">
        <f t="shared" si="138"/>
        <v>2637.0204553029594</v>
      </c>
      <c r="D95">
        <f t="shared" si="139"/>
        <v>0.77439999999999998</v>
      </c>
      <c r="F95">
        <f t="shared" si="140"/>
        <v>4.1353706258232651E-22</v>
      </c>
      <c r="G95">
        <f t="shared" si="141"/>
        <v>1.7101290212921901E-43</v>
      </c>
      <c r="H95">
        <f t="shared" si="134"/>
        <v>1.2809724050550146E-21</v>
      </c>
      <c r="J95">
        <f t="shared" si="118"/>
        <v>880</v>
      </c>
      <c r="K95">
        <f t="shared" si="135"/>
        <v>554.36526195374415</v>
      </c>
      <c r="L95">
        <f t="shared" si="136"/>
        <v>10548.081821211837</v>
      </c>
      <c r="M95">
        <f t="shared" si="121"/>
        <v>0.46440408678399997</v>
      </c>
      <c r="N95">
        <f t="shared" si="122"/>
        <v>554.36526195374415</v>
      </c>
      <c r="O95">
        <f t="shared" si="123"/>
        <v>880</v>
      </c>
      <c r="P95">
        <f t="shared" si="124"/>
        <v>10548.081821211837</v>
      </c>
      <c r="Q95">
        <f t="shared" si="125"/>
        <v>42.999959938881048</v>
      </c>
      <c r="R95">
        <f t="shared" si="126"/>
        <v>7.9999925467685671</v>
      </c>
      <c r="S95">
        <f t="shared" si="127"/>
        <v>0</v>
      </c>
      <c r="T95" s="3">
        <f t="shared" si="128"/>
        <v>0</v>
      </c>
    </row>
    <row r="96" spans="2:20" x14ac:dyDescent="0.25">
      <c r="B96">
        <f t="shared" si="137"/>
        <v>554.36526195374415</v>
      </c>
      <c r="C96">
        <f t="shared" si="138"/>
        <v>5274.0409106059187</v>
      </c>
      <c r="D96">
        <f t="shared" si="139"/>
        <v>0.68147199999999997</v>
      </c>
      <c r="F96">
        <f t="shared" si="140"/>
        <v>1.3760302168361017E-34</v>
      </c>
      <c r="G96">
        <f t="shared" si="141"/>
        <v>1.893459157646009E-68</v>
      </c>
      <c r="H96">
        <f t="shared" si="134"/>
        <v>3.7509042557109272E-34</v>
      </c>
      <c r="J96">
        <f t="shared" si="118"/>
        <v>880</v>
      </c>
      <c r="K96">
        <f t="shared" ref="K96:K101" si="142">C$5</f>
        <v>1108.7305239074883</v>
      </c>
      <c r="L96">
        <f t="shared" ref="L96:L101" si="143">D3</f>
        <v>329.62755691286992</v>
      </c>
      <c r="M96">
        <f t="shared" si="121"/>
        <v>0.46440408678399997</v>
      </c>
      <c r="N96">
        <f t="shared" si="122"/>
        <v>329.62755691286992</v>
      </c>
      <c r="O96">
        <f t="shared" si="123"/>
        <v>880</v>
      </c>
      <c r="P96">
        <f t="shared" si="124"/>
        <v>1108.7305239074883</v>
      </c>
      <c r="Q96">
        <f t="shared" si="125"/>
        <v>3.9999962733842804</v>
      </c>
      <c r="R96">
        <f t="shared" si="126"/>
        <v>16.999984161883205</v>
      </c>
      <c r="S96">
        <f t="shared" si="127"/>
        <v>1.3281529869762994E-204</v>
      </c>
      <c r="T96" s="3">
        <f t="shared" si="128"/>
        <v>6.1679967502617012E-205</v>
      </c>
    </row>
    <row r="97" spans="2:20" x14ac:dyDescent="0.25">
      <c r="B97">
        <f t="shared" si="137"/>
        <v>554.36526195374415</v>
      </c>
      <c r="C97">
        <f t="shared" si="138"/>
        <v>10548.081821211837</v>
      </c>
      <c r="D97">
        <f t="shared" si="139"/>
        <v>0.59969536000000001</v>
      </c>
      <c r="F97">
        <f t="shared" si="140"/>
        <v>4.4483383985408032E-48</v>
      </c>
      <c r="G97">
        <f t="shared" si="141"/>
        <v>1.9787714507932554E-95</v>
      </c>
      <c r="H97">
        <f t="shared" si="134"/>
        <v>1.0670591589259002E-47</v>
      </c>
      <c r="J97">
        <f t="shared" si="118"/>
        <v>880</v>
      </c>
      <c r="K97">
        <f t="shared" si="142"/>
        <v>1108.7305239074883</v>
      </c>
      <c r="L97">
        <f t="shared" si="143"/>
        <v>659.25511382573984</v>
      </c>
      <c r="M97">
        <f t="shared" si="121"/>
        <v>0.46440408678399997</v>
      </c>
      <c r="N97">
        <f t="shared" si="122"/>
        <v>659.25511382573984</v>
      </c>
      <c r="O97">
        <f t="shared" si="123"/>
        <v>880</v>
      </c>
      <c r="P97">
        <f t="shared" si="124"/>
        <v>1108.7305239074883</v>
      </c>
      <c r="Q97">
        <f t="shared" si="125"/>
        <v>3.9999962733842804</v>
      </c>
      <c r="R97">
        <f t="shared" si="126"/>
        <v>4.9999953417303544</v>
      </c>
      <c r="S97">
        <f t="shared" si="127"/>
        <v>6.2176845839480951E-2</v>
      </c>
      <c r="T97" s="3">
        <f t="shared" si="128"/>
        <v>2.8875181311193699E-2</v>
      </c>
    </row>
    <row r="98" spans="2:20" x14ac:dyDescent="0.25">
      <c r="B98">
        <f t="shared" ref="B98:B103" si="144">C$5</f>
        <v>1108.7305239074883</v>
      </c>
      <c r="C98">
        <f t="shared" ref="C98:C103" si="145">D3</f>
        <v>329.62755691286992</v>
      </c>
      <c r="D98">
        <f t="shared" ref="D98:D103" si="146">POWER(0.88,(A$5-1)+(A3-1))</f>
        <v>1</v>
      </c>
      <c r="F98">
        <f t="shared" ref="F98:F103" si="147">EXP(-0.8*POWER(39.8631*LOG(MAX(D3,C$5)/MIN(D3,C$5)),1.25))</f>
        <v>2.4054210688507067E-16</v>
      </c>
      <c r="G98">
        <f t="shared" ref="G98:G103" si="148">EXP(-1.6*POWER(39.8631*LOG(MAX(D3,C$5)/MIN(D3,C$5)),1.25))</f>
        <v>5.7860505184708775E-32</v>
      </c>
      <c r="H98">
        <f t="shared" si="134"/>
        <v>9.6216842754028249E-16</v>
      </c>
      <c r="J98">
        <f t="shared" si="118"/>
        <v>880</v>
      </c>
      <c r="K98">
        <f t="shared" si="142"/>
        <v>1108.7305239074883</v>
      </c>
      <c r="L98">
        <f t="shared" si="143"/>
        <v>1318.5102276514797</v>
      </c>
      <c r="M98">
        <f t="shared" si="121"/>
        <v>0.46440408678399997</v>
      </c>
      <c r="N98">
        <f t="shared" si="122"/>
        <v>880</v>
      </c>
      <c r="O98">
        <f t="shared" si="123"/>
        <v>1108.7305239074883</v>
      </c>
      <c r="P98">
        <f t="shared" si="124"/>
        <v>1318.5102276514797</v>
      </c>
      <c r="Q98">
        <f t="shared" si="125"/>
        <v>2.9999972050382118</v>
      </c>
      <c r="R98">
        <f t="shared" si="126"/>
        <v>3.9999962733842804</v>
      </c>
      <c r="S98">
        <f t="shared" si="127"/>
        <v>6.2176845839482797E-2</v>
      </c>
      <c r="T98" s="3">
        <f t="shared" si="128"/>
        <v>2.8875181311194556E-2</v>
      </c>
    </row>
    <row r="99" spans="2:20" x14ac:dyDescent="0.25">
      <c r="B99">
        <f t="shared" si="144"/>
        <v>1108.7305239074883</v>
      </c>
      <c r="C99">
        <f t="shared" si="145"/>
        <v>659.25511382573984</v>
      </c>
      <c r="D99">
        <f t="shared" si="146"/>
        <v>0.88</v>
      </c>
      <c r="F99">
        <f t="shared" si="147"/>
        <v>3.8372626717821565E-6</v>
      </c>
      <c r="G99">
        <f t="shared" si="148"/>
        <v>1.4724584812252735E-11</v>
      </c>
      <c r="H99">
        <f t="shared" si="134"/>
        <v>1.3507112774134652E-5</v>
      </c>
      <c r="J99">
        <f t="shared" si="118"/>
        <v>880</v>
      </c>
      <c r="K99">
        <f t="shared" si="142"/>
        <v>1108.7305239074883</v>
      </c>
      <c r="L99">
        <f t="shared" si="143"/>
        <v>2637.0204553029594</v>
      </c>
      <c r="M99">
        <f t="shared" si="121"/>
        <v>0.46440408678399997</v>
      </c>
      <c r="N99">
        <f t="shared" si="122"/>
        <v>880</v>
      </c>
      <c r="O99">
        <f t="shared" si="123"/>
        <v>1108.7305239074883</v>
      </c>
      <c r="P99">
        <f t="shared" si="124"/>
        <v>2637.0204553029594</v>
      </c>
      <c r="Q99">
        <f t="shared" si="125"/>
        <v>14.99998602519106</v>
      </c>
      <c r="R99">
        <f t="shared" si="126"/>
        <v>3.9999962733842804</v>
      </c>
      <c r="S99">
        <f t="shared" si="127"/>
        <v>1.0692299796332777E-146</v>
      </c>
      <c r="T99" s="3">
        <f t="shared" si="128"/>
        <v>4.9655477225366724E-147</v>
      </c>
    </row>
    <row r="100" spans="2:20" x14ac:dyDescent="0.25">
      <c r="B100">
        <f t="shared" si="144"/>
        <v>1108.7305239074883</v>
      </c>
      <c r="C100">
        <f t="shared" si="145"/>
        <v>1318.5102276514797</v>
      </c>
      <c r="D100">
        <f t="shared" si="146"/>
        <v>0.77439999999999998</v>
      </c>
      <c r="F100">
        <f t="shared" si="147"/>
        <v>4.2486285352849991E-2</v>
      </c>
      <c r="G100">
        <f t="shared" si="148"/>
        <v>1.8050844430837953E-3</v>
      </c>
      <c r="H100">
        <f t="shared" si="134"/>
        <v>0.12601408793809177</v>
      </c>
      <c r="J100">
        <f t="shared" si="118"/>
        <v>880</v>
      </c>
      <c r="K100">
        <f t="shared" si="142"/>
        <v>1108.7305239074883</v>
      </c>
      <c r="L100">
        <f t="shared" si="143"/>
        <v>5274.0409106059187</v>
      </c>
      <c r="M100">
        <f t="shared" si="121"/>
        <v>0.46440408678399997</v>
      </c>
      <c r="N100">
        <f t="shared" si="122"/>
        <v>880</v>
      </c>
      <c r="O100">
        <f t="shared" si="123"/>
        <v>1108.7305239074883</v>
      </c>
      <c r="P100">
        <f t="shared" si="124"/>
        <v>5274.0409106059187</v>
      </c>
      <c r="Q100">
        <f t="shared" si="125"/>
        <v>26.999974845343914</v>
      </c>
      <c r="R100">
        <f t="shared" si="126"/>
        <v>3.9999962733842804</v>
      </c>
      <c r="S100">
        <f t="shared" si="127"/>
        <v>0</v>
      </c>
      <c r="T100" s="3">
        <f t="shared" si="128"/>
        <v>0</v>
      </c>
    </row>
    <row r="101" spans="2:20" x14ac:dyDescent="0.25">
      <c r="B101">
        <f t="shared" si="144"/>
        <v>1108.7305239074883</v>
      </c>
      <c r="C101">
        <f t="shared" si="145"/>
        <v>2637.0204553029594</v>
      </c>
      <c r="D101">
        <f t="shared" si="146"/>
        <v>0.68147199999999997</v>
      </c>
      <c r="F101">
        <f t="shared" si="147"/>
        <v>5.5432860238962578E-11</v>
      </c>
      <c r="G101">
        <f t="shared" si="148"/>
        <v>3.072801994272358E-21</v>
      </c>
      <c r="H101">
        <f t="shared" si="134"/>
        <v>1.511037685226891E-10</v>
      </c>
      <c r="J101">
        <f t="shared" si="118"/>
        <v>880</v>
      </c>
      <c r="K101">
        <f t="shared" si="142"/>
        <v>1108.7305239074883</v>
      </c>
      <c r="L101">
        <f t="shared" si="143"/>
        <v>10548.081821211837</v>
      </c>
      <c r="M101">
        <f t="shared" si="121"/>
        <v>0.46440408678399997</v>
      </c>
      <c r="N101">
        <f t="shared" si="122"/>
        <v>880</v>
      </c>
      <c r="O101">
        <f t="shared" si="123"/>
        <v>1108.7305239074883</v>
      </c>
      <c r="P101">
        <f t="shared" si="124"/>
        <v>10548.081821211837</v>
      </c>
      <c r="Q101">
        <f t="shared" si="125"/>
        <v>38.999963665496757</v>
      </c>
      <c r="R101">
        <f t="shared" si="126"/>
        <v>3.9999962733842804</v>
      </c>
      <c r="S101">
        <f t="shared" si="127"/>
        <v>0</v>
      </c>
      <c r="T101" s="3">
        <f t="shared" si="128"/>
        <v>0</v>
      </c>
    </row>
    <row r="102" spans="2:20" x14ac:dyDescent="0.25">
      <c r="B102">
        <f t="shared" si="144"/>
        <v>1108.7305239074883</v>
      </c>
      <c r="C102">
        <f t="shared" si="145"/>
        <v>5274.0409106059187</v>
      </c>
      <c r="D102">
        <f t="shared" si="146"/>
        <v>0.59969536000000001</v>
      </c>
      <c r="F102">
        <f t="shared" si="147"/>
        <v>4.1353706258232651E-22</v>
      </c>
      <c r="G102">
        <f t="shared" si="148"/>
        <v>1.7101290212921901E-43</v>
      </c>
      <c r="H102">
        <f t="shared" si="134"/>
        <v>9.9198503047460338E-22</v>
      </c>
      <c r="J102">
        <f t="shared" si="118"/>
        <v>880</v>
      </c>
      <c r="K102">
        <f t="shared" ref="K102:K107" si="149">C$6</f>
        <v>2217.4610478149766</v>
      </c>
      <c r="L102">
        <f t="shared" ref="L102:L107" si="150">D3</f>
        <v>329.62755691286992</v>
      </c>
      <c r="M102">
        <f t="shared" si="121"/>
        <v>0.46440408678399997</v>
      </c>
      <c r="N102">
        <f t="shared" si="122"/>
        <v>329.62755691286992</v>
      </c>
      <c r="O102">
        <f t="shared" si="123"/>
        <v>880</v>
      </c>
      <c r="P102">
        <f t="shared" si="124"/>
        <v>2217.4610478149766</v>
      </c>
      <c r="Q102">
        <f t="shared" si="125"/>
        <v>15.999985093537131</v>
      </c>
      <c r="R102">
        <f t="shared" si="126"/>
        <v>16.999984161883205</v>
      </c>
      <c r="S102">
        <f t="shared" si="127"/>
        <v>6.2176845839480813E-2</v>
      </c>
      <c r="T102" s="3">
        <f t="shared" si="128"/>
        <v>2.8875181311193633E-2</v>
      </c>
    </row>
    <row r="103" spans="2:20" x14ac:dyDescent="0.25">
      <c r="B103">
        <f t="shared" si="144"/>
        <v>1108.7305239074883</v>
      </c>
      <c r="C103">
        <f t="shared" si="145"/>
        <v>10548.081821211837</v>
      </c>
      <c r="D103">
        <f t="shared" si="146"/>
        <v>0.52773191679999998</v>
      </c>
      <c r="F103">
        <f t="shared" si="147"/>
        <v>1.3760302168361017E-34</v>
      </c>
      <c r="G103">
        <f t="shared" si="148"/>
        <v>1.893459157646009E-68</v>
      </c>
      <c r="H103">
        <f t="shared" si="134"/>
        <v>2.9047002556225421E-34</v>
      </c>
      <c r="J103">
        <f t="shared" si="118"/>
        <v>880</v>
      </c>
      <c r="K103">
        <f t="shared" si="149"/>
        <v>2217.4610478149766</v>
      </c>
      <c r="L103">
        <f t="shared" si="150"/>
        <v>659.25511382573984</v>
      </c>
      <c r="M103">
        <f t="shared" si="121"/>
        <v>0.46440408678399997</v>
      </c>
      <c r="N103">
        <f t="shared" si="122"/>
        <v>659.25511382573984</v>
      </c>
      <c r="O103">
        <f t="shared" si="123"/>
        <v>880</v>
      </c>
      <c r="P103">
        <f t="shared" si="124"/>
        <v>2217.4610478149766</v>
      </c>
      <c r="Q103">
        <f t="shared" si="125"/>
        <v>15.999985093537131</v>
      </c>
      <c r="R103">
        <f t="shared" si="126"/>
        <v>4.9999953417303544</v>
      </c>
      <c r="S103">
        <f t="shared" si="127"/>
        <v>1.0692299796335209E-146</v>
      </c>
      <c r="T103" s="3">
        <f t="shared" si="128"/>
        <v>4.9655477225378015E-147</v>
      </c>
    </row>
    <row r="104" spans="2:20" x14ac:dyDescent="0.25">
      <c r="B104">
        <f t="shared" ref="B104:B109" si="151">C$6</f>
        <v>2217.4610478149766</v>
      </c>
      <c r="C104">
        <f t="shared" ref="C104:C109" si="152">D3</f>
        <v>329.62755691286992</v>
      </c>
      <c r="D104">
        <f t="shared" ref="D104:D109" si="153">POWER(0.88,(A$6-1)+(A3-1))</f>
        <v>0.88</v>
      </c>
      <c r="F104">
        <f t="shared" ref="F104:F109" si="154">EXP(-0.8*POWER(39.8631*LOG(MAX(D3,C$6)/MIN(D3,C$6)),1.25))</f>
        <v>3.311557759746362E-28</v>
      </c>
      <c r="G104">
        <f t="shared" ref="G104:G109" si="155">EXP(-1.6*POWER(39.8631*LOG(MAX(D3,C$6)/MIN(D3,C$6)),1.25))</f>
        <v>1.0966414796136344E-55</v>
      </c>
      <c r="H104">
        <f t="shared" si="134"/>
        <v>1.1656683314307195E-27</v>
      </c>
      <c r="J104">
        <f t="shared" si="118"/>
        <v>880</v>
      </c>
      <c r="K104">
        <f t="shared" si="149"/>
        <v>2217.4610478149766</v>
      </c>
      <c r="L104">
        <f t="shared" si="150"/>
        <v>1318.5102276514797</v>
      </c>
      <c r="M104">
        <f t="shared" si="121"/>
        <v>0.46440408678399997</v>
      </c>
      <c r="N104">
        <f t="shared" si="122"/>
        <v>880</v>
      </c>
      <c r="O104">
        <f t="shared" si="123"/>
        <v>1318.5102276514797</v>
      </c>
      <c r="P104">
        <f t="shared" si="124"/>
        <v>2217.4610478149766</v>
      </c>
      <c r="Q104">
        <f t="shared" si="125"/>
        <v>8.9999916151146362</v>
      </c>
      <c r="R104">
        <f t="shared" si="126"/>
        <v>6.9999934784224953</v>
      </c>
      <c r="S104">
        <f t="shared" si="127"/>
        <v>1.4945647947470689E-5</v>
      </c>
      <c r="T104" s="3">
        <f t="shared" si="128"/>
        <v>6.9408199864402885E-6</v>
      </c>
    </row>
    <row r="105" spans="2:20" x14ac:dyDescent="0.25">
      <c r="B105">
        <f t="shared" si="151"/>
        <v>2217.4610478149766</v>
      </c>
      <c r="C105">
        <f t="shared" si="152"/>
        <v>659.25511382573984</v>
      </c>
      <c r="D105">
        <f t="shared" si="153"/>
        <v>0.77439999999999998</v>
      </c>
      <c r="F105">
        <f t="shared" si="154"/>
        <v>2.4054210688507067E-16</v>
      </c>
      <c r="G105">
        <f t="shared" si="155"/>
        <v>5.7860505184708775E-32</v>
      </c>
      <c r="H105">
        <f t="shared" si="134"/>
        <v>7.451032302871947E-16</v>
      </c>
      <c r="J105">
        <f t="shared" si="118"/>
        <v>880</v>
      </c>
      <c r="K105">
        <f t="shared" si="149"/>
        <v>2217.4610478149766</v>
      </c>
      <c r="L105">
        <f t="shared" si="150"/>
        <v>2637.0204553029594</v>
      </c>
      <c r="M105">
        <f t="shared" si="121"/>
        <v>0.46440408678399997</v>
      </c>
      <c r="N105">
        <f t="shared" si="122"/>
        <v>880</v>
      </c>
      <c r="O105">
        <f t="shared" si="123"/>
        <v>2217.4610478149766</v>
      </c>
      <c r="P105">
        <f t="shared" si="124"/>
        <v>2637.0204553029594</v>
      </c>
      <c r="Q105">
        <f t="shared" si="125"/>
        <v>2.9999972050382118</v>
      </c>
      <c r="R105">
        <f t="shared" si="126"/>
        <v>15.999985093537131</v>
      </c>
      <c r="S105">
        <f t="shared" si="127"/>
        <v>1.3281529869769034E-204</v>
      </c>
      <c r="T105" s="3">
        <f t="shared" si="128"/>
        <v>6.1679967502645057E-205</v>
      </c>
    </row>
    <row r="106" spans="2:20" x14ac:dyDescent="0.25">
      <c r="B106">
        <f t="shared" si="151"/>
        <v>2217.4610478149766</v>
      </c>
      <c r="C106">
        <f t="shared" si="152"/>
        <v>1318.5102276514797</v>
      </c>
      <c r="D106">
        <f t="shared" si="153"/>
        <v>0.68147199999999997</v>
      </c>
      <c r="F106">
        <f t="shared" si="154"/>
        <v>3.8372626717821565E-6</v>
      </c>
      <c r="G106">
        <f t="shared" si="155"/>
        <v>1.4724584812252735E-11</v>
      </c>
      <c r="H106">
        <f t="shared" si="134"/>
        <v>1.0459908132289873E-5</v>
      </c>
      <c r="J106">
        <f t="shared" si="118"/>
        <v>880</v>
      </c>
      <c r="K106">
        <f t="shared" si="149"/>
        <v>2217.4610478149766</v>
      </c>
      <c r="L106">
        <f t="shared" si="150"/>
        <v>5274.0409106059187</v>
      </c>
      <c r="M106">
        <f t="shared" si="121"/>
        <v>0.46440408678399997</v>
      </c>
      <c r="N106">
        <f t="shared" si="122"/>
        <v>880</v>
      </c>
      <c r="O106">
        <f t="shared" si="123"/>
        <v>2217.4610478149766</v>
      </c>
      <c r="P106">
        <f t="shared" si="124"/>
        <v>5274.0409106059187</v>
      </c>
      <c r="Q106">
        <f t="shared" si="125"/>
        <v>14.99998602519106</v>
      </c>
      <c r="R106">
        <f t="shared" si="126"/>
        <v>15.999985093537131</v>
      </c>
      <c r="S106">
        <f t="shared" si="127"/>
        <v>6.2176845839481999E-2</v>
      </c>
      <c r="T106" s="3">
        <f t="shared" si="128"/>
        <v>2.8875181311194185E-2</v>
      </c>
    </row>
    <row r="107" spans="2:20" x14ac:dyDescent="0.25">
      <c r="B107">
        <f t="shared" si="151"/>
        <v>2217.4610478149766</v>
      </c>
      <c r="C107">
        <f t="shared" si="152"/>
        <v>2637.0204553029594</v>
      </c>
      <c r="D107">
        <f t="shared" si="153"/>
        <v>0.59969536000000001</v>
      </c>
      <c r="F107">
        <f t="shared" si="154"/>
        <v>4.2486285352849991E-2</v>
      </c>
      <c r="G107">
        <f t="shared" si="155"/>
        <v>1.8050844430837953E-3</v>
      </c>
      <c r="H107">
        <f t="shared" si="134"/>
        <v>9.7585309699258257E-2</v>
      </c>
      <c r="J107">
        <f t="shared" si="118"/>
        <v>880</v>
      </c>
      <c r="K107">
        <f t="shared" si="149"/>
        <v>2217.4610478149766</v>
      </c>
      <c r="L107">
        <f t="shared" si="150"/>
        <v>10548.081821211837</v>
      </c>
      <c r="M107">
        <f t="shared" si="121"/>
        <v>0.46440408678399997</v>
      </c>
      <c r="N107">
        <f t="shared" si="122"/>
        <v>880</v>
      </c>
      <c r="O107">
        <f t="shared" si="123"/>
        <v>2217.4610478149766</v>
      </c>
      <c r="P107">
        <f t="shared" si="124"/>
        <v>10548.081821211837</v>
      </c>
      <c r="Q107">
        <f t="shared" si="125"/>
        <v>26.999974845343914</v>
      </c>
      <c r="R107">
        <f t="shared" si="126"/>
        <v>15.999985093537131</v>
      </c>
      <c r="S107">
        <f t="shared" si="127"/>
        <v>1.0692299796329739E-146</v>
      </c>
      <c r="T107" s="3">
        <f t="shared" si="128"/>
        <v>4.9655477225352609E-147</v>
      </c>
    </row>
    <row r="108" spans="2:20" x14ac:dyDescent="0.25">
      <c r="B108">
        <f t="shared" si="151"/>
        <v>2217.4610478149766</v>
      </c>
      <c r="C108">
        <f t="shared" si="152"/>
        <v>5274.0409106059187</v>
      </c>
      <c r="D108">
        <f t="shared" si="153"/>
        <v>0.52773191679999998</v>
      </c>
      <c r="F108">
        <f t="shared" si="154"/>
        <v>5.5432860238962578E-11</v>
      </c>
      <c r="G108">
        <f t="shared" si="155"/>
        <v>3.072801994272358E-21</v>
      </c>
      <c r="H108">
        <f t="shared" si="134"/>
        <v>1.1701475834397045E-10</v>
      </c>
      <c r="J108">
        <f t="shared" si="118"/>
        <v>880</v>
      </c>
      <c r="K108">
        <f t="shared" ref="K108:K113" si="156">C$7</f>
        <v>4434.9220956299532</v>
      </c>
      <c r="L108">
        <f t="shared" ref="L108:L113" si="157">D3</f>
        <v>329.62755691286992</v>
      </c>
      <c r="M108">
        <f t="shared" si="121"/>
        <v>0.46440408678399997</v>
      </c>
      <c r="N108">
        <f t="shared" si="122"/>
        <v>329.62755691286992</v>
      </c>
      <c r="O108">
        <f t="shared" si="123"/>
        <v>880</v>
      </c>
      <c r="P108">
        <f t="shared" si="124"/>
        <v>4434.9220956299532</v>
      </c>
      <c r="Q108">
        <f t="shared" si="125"/>
        <v>27.999973913689978</v>
      </c>
      <c r="R108">
        <f t="shared" si="126"/>
        <v>16.999984161883205</v>
      </c>
      <c r="S108">
        <f t="shared" si="127"/>
        <v>1.0692299796337031E-146</v>
      </c>
      <c r="T108" s="3">
        <f t="shared" si="128"/>
        <v>4.9655477225386478E-147</v>
      </c>
    </row>
    <row r="109" spans="2:20" x14ac:dyDescent="0.25">
      <c r="B109">
        <f t="shared" si="151"/>
        <v>2217.4610478149766</v>
      </c>
      <c r="C109">
        <f t="shared" si="152"/>
        <v>10548.081821211837</v>
      </c>
      <c r="D109">
        <f t="shared" si="153"/>
        <v>0.46440408678399997</v>
      </c>
      <c r="F109">
        <f t="shared" si="154"/>
        <v>4.1353706258232651E-22</v>
      </c>
      <c r="G109">
        <f t="shared" si="155"/>
        <v>1.7101290212921901E-43</v>
      </c>
      <c r="H109">
        <f t="shared" si="134"/>
        <v>7.6819320759953277E-22</v>
      </c>
      <c r="J109">
        <f t="shared" si="118"/>
        <v>880</v>
      </c>
      <c r="K109">
        <f t="shared" si="156"/>
        <v>4434.9220956299532</v>
      </c>
      <c r="L109">
        <f t="shared" si="157"/>
        <v>659.25511382573984</v>
      </c>
      <c r="M109">
        <f t="shared" si="121"/>
        <v>0.46440408678399997</v>
      </c>
      <c r="N109">
        <f t="shared" si="122"/>
        <v>659.25511382573984</v>
      </c>
      <c r="O109">
        <f t="shared" si="123"/>
        <v>880</v>
      </c>
      <c r="P109">
        <f t="shared" si="124"/>
        <v>4434.9220956299532</v>
      </c>
      <c r="Q109">
        <f t="shared" si="125"/>
        <v>27.999973913689978</v>
      </c>
      <c r="R109">
        <f t="shared" si="126"/>
        <v>4.9999953417303544</v>
      </c>
      <c r="S109">
        <f t="shared" si="127"/>
        <v>0</v>
      </c>
      <c r="T109" s="3">
        <f t="shared" si="128"/>
        <v>0</v>
      </c>
    </row>
    <row r="110" spans="2:20" x14ac:dyDescent="0.25">
      <c r="B110">
        <f t="shared" ref="B110:B115" si="158">C$7</f>
        <v>4434.9220956299532</v>
      </c>
      <c r="C110">
        <f t="shared" ref="C110:C115" si="159">D3</f>
        <v>329.62755691286992</v>
      </c>
      <c r="D110">
        <f t="shared" ref="D110:D115" si="160">POWER(0.88,(A$7-1)+(A3-1))</f>
        <v>0.77439999999999998</v>
      </c>
      <c r="F110">
        <f t="shared" ref="F110:F115" si="161">EXP(-0.8*POWER(39.8631*LOG(MAX(D3,C$7)/MIN(D3,C$7)),1.25))</f>
        <v>3.2071256178605561E-41</v>
      </c>
      <c r="G110">
        <f t="shared" ref="G110:G115" si="162">EXP(-1.6*POWER(39.8631*LOG(MAX(D3,C$7)/MIN(D3,C$7)),1.25))</f>
        <v>1.0285654728737454E-81</v>
      </c>
      <c r="H110">
        <f t="shared" si="134"/>
        <v>9.9343923138848591E-41</v>
      </c>
      <c r="J110">
        <f t="shared" si="118"/>
        <v>880</v>
      </c>
      <c r="K110">
        <f t="shared" si="156"/>
        <v>4434.9220956299532</v>
      </c>
      <c r="L110">
        <f t="shared" si="157"/>
        <v>1318.5102276514797</v>
      </c>
      <c r="M110">
        <f t="shared" si="121"/>
        <v>0.46440408678399997</v>
      </c>
      <c r="N110">
        <f t="shared" si="122"/>
        <v>880</v>
      </c>
      <c r="O110">
        <f t="shared" si="123"/>
        <v>1318.5102276514797</v>
      </c>
      <c r="P110">
        <f t="shared" si="124"/>
        <v>4434.9220956299532</v>
      </c>
      <c r="Q110">
        <f t="shared" si="125"/>
        <v>20.999980435267485</v>
      </c>
      <c r="R110">
        <f t="shared" si="126"/>
        <v>6.9999934784224953</v>
      </c>
      <c r="S110">
        <f t="shared" si="127"/>
        <v>3.5581368897099804E-237</v>
      </c>
      <c r="T110" s="3">
        <f t="shared" si="128"/>
        <v>1.6524133129182255E-237</v>
      </c>
    </row>
    <row r="111" spans="2:20" x14ac:dyDescent="0.25">
      <c r="B111">
        <f t="shared" si="158"/>
        <v>4434.9220956299532</v>
      </c>
      <c r="C111">
        <f t="shared" si="159"/>
        <v>659.25511382573984</v>
      </c>
      <c r="D111">
        <f t="shared" si="160"/>
        <v>0.68147199999999997</v>
      </c>
      <c r="F111">
        <f t="shared" si="161"/>
        <v>3.311557759746362E-28</v>
      </c>
      <c r="G111">
        <f t="shared" si="162"/>
        <v>1.0966414796136344E-55</v>
      </c>
      <c r="H111">
        <f t="shared" si="134"/>
        <v>9.0269355585994916E-28</v>
      </c>
      <c r="J111">
        <f t="shared" si="118"/>
        <v>880</v>
      </c>
      <c r="K111">
        <f t="shared" si="156"/>
        <v>4434.9220956299532</v>
      </c>
      <c r="L111">
        <f t="shared" si="157"/>
        <v>2637.0204553029594</v>
      </c>
      <c r="M111">
        <f t="shared" si="121"/>
        <v>0.46440408678399997</v>
      </c>
      <c r="N111">
        <f t="shared" si="122"/>
        <v>880</v>
      </c>
      <c r="O111">
        <f t="shared" si="123"/>
        <v>2637.0204553029594</v>
      </c>
      <c r="P111">
        <f t="shared" si="124"/>
        <v>4434.9220956299532</v>
      </c>
      <c r="Q111">
        <f t="shared" si="125"/>
        <v>8.9999916151146362</v>
      </c>
      <c r="R111">
        <f t="shared" si="126"/>
        <v>18.999982298575347</v>
      </c>
      <c r="S111">
        <f t="shared" si="127"/>
        <v>2.3060498976060775E-121</v>
      </c>
      <c r="T111" s="3">
        <f t="shared" si="128"/>
        <v>1.070938996776087E-121</v>
      </c>
    </row>
    <row r="112" spans="2:20" x14ac:dyDescent="0.25">
      <c r="B112">
        <f t="shared" si="158"/>
        <v>4434.9220956299532</v>
      </c>
      <c r="C112">
        <f t="shared" si="159"/>
        <v>1318.5102276514797</v>
      </c>
      <c r="D112">
        <f t="shared" si="160"/>
        <v>0.59969536000000001</v>
      </c>
      <c r="F112">
        <f t="shared" si="161"/>
        <v>2.4054210688507067E-16</v>
      </c>
      <c r="G112">
        <f t="shared" si="162"/>
        <v>5.7860505184708775E-32</v>
      </c>
      <c r="H112">
        <f t="shared" si="134"/>
        <v>5.7700794153440364E-16</v>
      </c>
      <c r="J112">
        <f t="shared" si="118"/>
        <v>880</v>
      </c>
      <c r="K112">
        <f t="shared" si="156"/>
        <v>4434.9220956299532</v>
      </c>
      <c r="L112">
        <f t="shared" si="157"/>
        <v>5274.0409106059187</v>
      </c>
      <c r="M112">
        <f t="shared" si="121"/>
        <v>0.46440408678399997</v>
      </c>
      <c r="N112">
        <f t="shared" si="122"/>
        <v>880</v>
      </c>
      <c r="O112">
        <f t="shared" si="123"/>
        <v>4434.9220956299532</v>
      </c>
      <c r="P112">
        <f t="shared" si="124"/>
        <v>5274.0409106059187</v>
      </c>
      <c r="Q112">
        <f t="shared" si="125"/>
        <v>2.9999972050382118</v>
      </c>
      <c r="R112">
        <f t="shared" si="126"/>
        <v>27.999973913689978</v>
      </c>
      <c r="S112">
        <f t="shared" si="127"/>
        <v>0</v>
      </c>
      <c r="T112" s="3">
        <f t="shared" si="128"/>
        <v>0</v>
      </c>
    </row>
    <row r="113" spans="2:20" x14ac:dyDescent="0.25">
      <c r="B113">
        <f t="shared" si="158"/>
        <v>4434.9220956299532</v>
      </c>
      <c r="C113">
        <f t="shared" si="159"/>
        <v>2637.0204553029594</v>
      </c>
      <c r="D113">
        <f t="shared" si="160"/>
        <v>0.52773191679999998</v>
      </c>
      <c r="F113">
        <f t="shared" si="161"/>
        <v>3.8372626717821565E-6</v>
      </c>
      <c r="G113">
        <f t="shared" si="162"/>
        <v>1.4724584812252735E-11</v>
      </c>
      <c r="H113">
        <f t="shared" si="134"/>
        <v>8.1001528576452785E-6</v>
      </c>
      <c r="J113">
        <f t="shared" si="118"/>
        <v>880</v>
      </c>
      <c r="K113">
        <f t="shared" si="156"/>
        <v>4434.9220956299532</v>
      </c>
      <c r="L113">
        <f t="shared" si="157"/>
        <v>10548.081821211837</v>
      </c>
      <c r="M113">
        <f t="shared" si="121"/>
        <v>0.46440408678399997</v>
      </c>
      <c r="N113">
        <f t="shared" si="122"/>
        <v>880</v>
      </c>
      <c r="O113">
        <f t="shared" si="123"/>
        <v>4434.9220956299532</v>
      </c>
      <c r="P113">
        <f t="shared" si="124"/>
        <v>10548.081821211837</v>
      </c>
      <c r="Q113">
        <f t="shared" si="125"/>
        <v>14.99998602519106</v>
      </c>
      <c r="R113">
        <f t="shared" si="126"/>
        <v>27.999973913689978</v>
      </c>
      <c r="S113">
        <f t="shared" si="127"/>
        <v>1.3281529869769034E-204</v>
      </c>
      <c r="T113" s="3">
        <f t="shared" si="128"/>
        <v>6.1679967502645057E-205</v>
      </c>
    </row>
    <row r="114" spans="2:20" x14ac:dyDescent="0.25">
      <c r="B114">
        <f t="shared" si="158"/>
        <v>4434.9220956299532</v>
      </c>
      <c r="C114">
        <f t="shared" si="159"/>
        <v>5274.0409106059187</v>
      </c>
      <c r="D114">
        <f t="shared" si="160"/>
        <v>0.46440408678399997</v>
      </c>
      <c r="F114">
        <f t="shared" si="161"/>
        <v>4.2486285352849991E-2</v>
      </c>
      <c r="G114">
        <f t="shared" si="162"/>
        <v>1.8050844430837953E-3</v>
      </c>
      <c r="H114">
        <f t="shared" si="134"/>
        <v>7.5570063831105594E-2</v>
      </c>
      <c r="J114">
        <f t="shared" si="118"/>
        <v>880</v>
      </c>
      <c r="K114">
        <f t="shared" ref="K114:K119" si="163">C$8</f>
        <v>8869.8441912599064</v>
      </c>
      <c r="L114">
        <f t="shared" ref="L114:L119" si="164">D3</f>
        <v>329.62755691286992</v>
      </c>
      <c r="M114">
        <f t="shared" si="121"/>
        <v>0.46440408678399997</v>
      </c>
      <c r="N114">
        <f t="shared" si="122"/>
        <v>329.62755691286992</v>
      </c>
      <c r="O114">
        <f t="shared" si="123"/>
        <v>880</v>
      </c>
      <c r="P114">
        <f t="shared" si="124"/>
        <v>8869.8441912599064</v>
      </c>
      <c r="Q114">
        <f t="shared" si="125"/>
        <v>39.999962733842828</v>
      </c>
      <c r="R114">
        <f t="shared" si="126"/>
        <v>16.999984161883205</v>
      </c>
      <c r="S114">
        <f t="shared" si="127"/>
        <v>0</v>
      </c>
      <c r="T114" s="3">
        <f t="shared" si="128"/>
        <v>0</v>
      </c>
    </row>
    <row r="115" spans="2:20" x14ac:dyDescent="0.25">
      <c r="B115">
        <f t="shared" si="158"/>
        <v>4434.9220956299532</v>
      </c>
      <c r="C115">
        <f t="shared" si="159"/>
        <v>10548.081821211837</v>
      </c>
      <c r="D115">
        <f t="shared" si="160"/>
        <v>0.40867559636992001</v>
      </c>
      <c r="F115">
        <f t="shared" si="161"/>
        <v>5.5432860238962578E-11</v>
      </c>
      <c r="G115">
        <f t="shared" si="162"/>
        <v>3.072801994272358E-21</v>
      </c>
      <c r="H115">
        <f t="shared" si="134"/>
        <v>9.0616228861570724E-11</v>
      </c>
      <c r="J115">
        <f t="shared" si="118"/>
        <v>880</v>
      </c>
      <c r="K115">
        <f t="shared" si="163"/>
        <v>8869.8441912599064</v>
      </c>
      <c r="L115">
        <f t="shared" si="164"/>
        <v>659.25511382573984</v>
      </c>
      <c r="M115">
        <f t="shared" si="121"/>
        <v>0.46440408678399997</v>
      </c>
      <c r="N115">
        <f t="shared" si="122"/>
        <v>659.25511382573984</v>
      </c>
      <c r="O115">
        <f t="shared" si="123"/>
        <v>880</v>
      </c>
      <c r="P115">
        <f t="shared" si="124"/>
        <v>8869.8441912599064</v>
      </c>
      <c r="Q115">
        <f t="shared" si="125"/>
        <v>39.999962733842828</v>
      </c>
      <c r="R115">
        <f t="shared" si="126"/>
        <v>4.9999953417303544</v>
      </c>
      <c r="S115">
        <f t="shared" si="127"/>
        <v>0</v>
      </c>
      <c r="T115" s="3">
        <f t="shared" si="128"/>
        <v>0</v>
      </c>
    </row>
    <row r="116" spans="2:20" x14ac:dyDescent="0.25">
      <c r="B116">
        <f t="shared" ref="B116:B121" si="165">C$8</f>
        <v>8869.8441912599064</v>
      </c>
      <c r="C116">
        <f t="shared" ref="C116:C121" si="166">D3</f>
        <v>329.62755691286992</v>
      </c>
      <c r="D116">
        <f t="shared" ref="D116:D121" si="167">POWER(0.88,(A$8-1)+(A3-1))</f>
        <v>0.68147199999999997</v>
      </c>
      <c r="F116">
        <f t="shared" ref="F116:F121" si="168">EXP(-0.8*POWER(39.8631*LOG(MAX(D3,C$8)/MIN(D3,C$8)),1.25))</f>
        <v>3.8473287587142812E-55</v>
      </c>
      <c r="G116">
        <f t="shared" ref="G116:G121" si="169">EXP(-1.6*POWER(39.8631*LOG(MAX(D3,C$8)/MIN(D3,C$8)),1.25))</f>
        <v>1.4801938577629975E-109</v>
      </c>
      <c r="H116">
        <f t="shared" si="134"/>
        <v>1.0487387295434153E-54</v>
      </c>
      <c r="J116">
        <f t="shared" si="118"/>
        <v>880</v>
      </c>
      <c r="K116">
        <f t="shared" si="163"/>
        <v>8869.8441912599064</v>
      </c>
      <c r="L116">
        <f t="shared" si="164"/>
        <v>1318.5102276514797</v>
      </c>
      <c r="M116">
        <f t="shared" si="121"/>
        <v>0.46440408678399997</v>
      </c>
      <c r="N116">
        <f t="shared" si="122"/>
        <v>880</v>
      </c>
      <c r="O116">
        <f t="shared" si="123"/>
        <v>1318.5102276514797</v>
      </c>
      <c r="P116">
        <f t="shared" si="124"/>
        <v>8869.8441912599064</v>
      </c>
      <c r="Q116">
        <f t="shared" si="125"/>
        <v>32.999969255420332</v>
      </c>
      <c r="R116">
        <f t="shared" si="126"/>
        <v>6.9999934784224953</v>
      </c>
      <c r="S116">
        <f t="shared" si="127"/>
        <v>0</v>
      </c>
      <c r="T116" s="3">
        <f t="shared" si="128"/>
        <v>0</v>
      </c>
    </row>
    <row r="117" spans="2:20" x14ac:dyDescent="0.25">
      <c r="B117">
        <f t="shared" si="165"/>
        <v>8869.8441912599064</v>
      </c>
      <c r="C117">
        <f t="shared" si="166"/>
        <v>659.25511382573984</v>
      </c>
      <c r="D117">
        <f t="shared" si="167"/>
        <v>0.59969536000000001</v>
      </c>
      <c r="F117">
        <f t="shared" si="168"/>
        <v>3.2071256178605561E-41</v>
      </c>
      <c r="G117">
        <f t="shared" si="169"/>
        <v>1.0285654728737454E-81</v>
      </c>
      <c r="H117">
        <f t="shared" si="134"/>
        <v>7.6931934078724349E-41</v>
      </c>
      <c r="J117">
        <f t="shared" si="118"/>
        <v>880</v>
      </c>
      <c r="K117">
        <f t="shared" si="163"/>
        <v>8869.8441912599064</v>
      </c>
      <c r="L117">
        <f t="shared" si="164"/>
        <v>2637.0204553029594</v>
      </c>
      <c r="M117">
        <f t="shared" si="121"/>
        <v>0.46440408678399997</v>
      </c>
      <c r="N117">
        <f t="shared" si="122"/>
        <v>880</v>
      </c>
      <c r="O117">
        <f t="shared" si="123"/>
        <v>2637.0204553029594</v>
      </c>
      <c r="P117">
        <f t="shared" si="124"/>
        <v>8869.8441912599064</v>
      </c>
      <c r="Q117">
        <f t="shared" si="125"/>
        <v>20.999980435267485</v>
      </c>
      <c r="R117">
        <f t="shared" si="126"/>
        <v>18.999982298575347</v>
      </c>
      <c r="S117">
        <f t="shared" si="127"/>
        <v>1.4945647947471139E-5</v>
      </c>
      <c r="T117" s="3">
        <f t="shared" si="128"/>
        <v>6.9408199864404978E-6</v>
      </c>
    </row>
    <row r="118" spans="2:20" x14ac:dyDescent="0.25">
      <c r="B118">
        <f t="shared" si="165"/>
        <v>8869.8441912599064</v>
      </c>
      <c r="C118">
        <f t="shared" si="166"/>
        <v>1318.5102276514797</v>
      </c>
      <c r="D118">
        <f t="shared" si="167"/>
        <v>0.52773191679999998</v>
      </c>
      <c r="F118">
        <f t="shared" si="168"/>
        <v>3.311557759746362E-28</v>
      </c>
      <c r="G118">
        <f t="shared" si="169"/>
        <v>1.0966414796136344E-55</v>
      </c>
      <c r="H118">
        <f t="shared" si="134"/>
        <v>6.9904588965794461E-28</v>
      </c>
      <c r="J118">
        <f t="shared" si="118"/>
        <v>880</v>
      </c>
      <c r="K118">
        <f t="shared" si="163"/>
        <v>8869.8441912599064</v>
      </c>
      <c r="L118">
        <f t="shared" si="164"/>
        <v>5274.0409106059187</v>
      </c>
      <c r="M118">
        <f t="shared" si="121"/>
        <v>0.46440408678399997</v>
      </c>
      <c r="N118">
        <f t="shared" si="122"/>
        <v>880</v>
      </c>
      <c r="O118">
        <f t="shared" si="123"/>
        <v>5274.0409106059187</v>
      </c>
      <c r="P118">
        <f t="shared" si="124"/>
        <v>8869.8441912599064</v>
      </c>
      <c r="Q118">
        <f t="shared" si="125"/>
        <v>8.9999916151146362</v>
      </c>
      <c r="R118">
        <f t="shared" si="126"/>
        <v>30.999971118728194</v>
      </c>
      <c r="S118">
        <f t="shared" si="127"/>
        <v>0</v>
      </c>
      <c r="T118" s="3">
        <f t="shared" si="128"/>
        <v>0</v>
      </c>
    </row>
    <row r="119" spans="2:20" x14ac:dyDescent="0.25">
      <c r="B119">
        <f t="shared" si="165"/>
        <v>8869.8441912599064</v>
      </c>
      <c r="C119">
        <f t="shared" si="166"/>
        <v>2637.0204553029594</v>
      </c>
      <c r="D119">
        <f t="shared" si="167"/>
        <v>0.46440408678399997</v>
      </c>
      <c r="F119">
        <f t="shared" si="168"/>
        <v>2.4054210688507067E-16</v>
      </c>
      <c r="G119">
        <f t="shared" si="169"/>
        <v>5.7860505184708775E-32</v>
      </c>
      <c r="H119">
        <f t="shared" si="134"/>
        <v>4.4683494992424214E-16</v>
      </c>
      <c r="J119">
        <f t="shared" si="118"/>
        <v>880</v>
      </c>
      <c r="K119">
        <f t="shared" si="163"/>
        <v>8869.8441912599064</v>
      </c>
      <c r="L119">
        <f t="shared" si="164"/>
        <v>10548.081821211837</v>
      </c>
      <c r="M119">
        <f t="shared" si="121"/>
        <v>0.46440408678399997</v>
      </c>
      <c r="N119">
        <f t="shared" si="122"/>
        <v>880</v>
      </c>
      <c r="O119">
        <f t="shared" si="123"/>
        <v>8869.8441912599064</v>
      </c>
      <c r="P119">
        <f t="shared" si="124"/>
        <v>10548.081821211837</v>
      </c>
      <c r="Q119">
        <f t="shared" si="125"/>
        <v>2.9999972050382118</v>
      </c>
      <c r="R119">
        <f t="shared" si="126"/>
        <v>39.999962733842828</v>
      </c>
      <c r="S119">
        <f t="shared" si="127"/>
        <v>0</v>
      </c>
      <c r="T119" s="3">
        <f t="shared" si="128"/>
        <v>0</v>
      </c>
    </row>
    <row r="120" spans="2:20" x14ac:dyDescent="0.25">
      <c r="B120">
        <f t="shared" si="165"/>
        <v>8869.8441912599064</v>
      </c>
      <c r="C120">
        <f t="shared" si="166"/>
        <v>5274.0409106059187</v>
      </c>
      <c r="D120">
        <f t="shared" si="167"/>
        <v>0.40867559636992001</v>
      </c>
      <c r="F120">
        <f t="shared" si="168"/>
        <v>3.8372626717821565E-6</v>
      </c>
      <c r="G120">
        <f t="shared" si="169"/>
        <v>1.4724584812252735E-11</v>
      </c>
      <c r="H120">
        <f t="shared" si="134"/>
        <v>6.2727583729605037E-6</v>
      </c>
      <c r="J120">
        <f>B$6</f>
        <v>1760</v>
      </c>
      <c r="K120">
        <f t="shared" ref="K120:K125" si="170">C$3</f>
        <v>277.18263097687208</v>
      </c>
      <c r="L120">
        <f t="shared" ref="L120:L125" si="171">D3</f>
        <v>329.62755691286992</v>
      </c>
      <c r="M120">
        <f t="shared" si="121"/>
        <v>0.46440408678399997</v>
      </c>
      <c r="N120">
        <f t="shared" si="122"/>
        <v>277.18263097687208</v>
      </c>
      <c r="O120">
        <f t="shared" si="123"/>
        <v>329.62755691286992</v>
      </c>
      <c r="P120">
        <f t="shared" si="124"/>
        <v>1760</v>
      </c>
      <c r="Q120">
        <f t="shared" si="125"/>
        <v>28.999972982036052</v>
      </c>
      <c r="R120">
        <f t="shared" si="126"/>
        <v>2.9999972050382118</v>
      </c>
      <c r="S120">
        <f t="shared" si="127"/>
        <v>0</v>
      </c>
      <c r="T120" s="3">
        <f t="shared" si="128"/>
        <v>0</v>
      </c>
    </row>
    <row r="121" spans="2:20" x14ac:dyDescent="0.25">
      <c r="B121">
        <f t="shared" si="165"/>
        <v>8869.8441912599064</v>
      </c>
      <c r="C121">
        <f t="shared" si="166"/>
        <v>10548.081821211837</v>
      </c>
      <c r="D121">
        <f t="shared" si="167"/>
        <v>0.3596345248055296</v>
      </c>
      <c r="F121">
        <f t="shared" si="168"/>
        <v>4.2486285352849991E-2</v>
      </c>
      <c r="G121">
        <f t="shared" si="169"/>
        <v>1.8050844430837953E-3</v>
      </c>
      <c r="H121">
        <f t="shared" si="134"/>
        <v>5.8521457430808173E-2</v>
      </c>
      <c r="J121">
        <f t="shared" ref="J121:J155" si="172">B$6</f>
        <v>1760</v>
      </c>
      <c r="K121">
        <f t="shared" si="170"/>
        <v>277.18263097687208</v>
      </c>
      <c r="L121">
        <f t="shared" si="171"/>
        <v>659.25511382573984</v>
      </c>
      <c r="M121">
        <f t="shared" si="121"/>
        <v>0.46440408678399997</v>
      </c>
      <c r="N121">
        <f t="shared" si="122"/>
        <v>277.18263097687208</v>
      </c>
      <c r="O121">
        <f t="shared" si="123"/>
        <v>659.25511382573984</v>
      </c>
      <c r="P121">
        <f t="shared" si="124"/>
        <v>1760</v>
      </c>
      <c r="Q121">
        <f t="shared" si="125"/>
        <v>16.999984161883205</v>
      </c>
      <c r="R121">
        <f t="shared" si="126"/>
        <v>14.99998602519106</v>
      </c>
      <c r="S121">
        <f t="shared" si="127"/>
        <v>1.4945647947469945E-5</v>
      </c>
      <c r="T121" s="3">
        <f t="shared" si="128"/>
        <v>6.940819986439943E-6</v>
      </c>
    </row>
    <row r="122" spans="2:20" x14ac:dyDescent="0.25">
      <c r="H122">
        <f>SUM(H86:H121)</f>
        <v>0.73060167530087972</v>
      </c>
      <c r="J122">
        <f t="shared" si="172"/>
        <v>1760</v>
      </c>
      <c r="K122">
        <f t="shared" si="170"/>
        <v>277.18263097687208</v>
      </c>
      <c r="L122">
        <f t="shared" si="171"/>
        <v>1318.5102276514797</v>
      </c>
      <c r="M122">
        <f t="shared" si="121"/>
        <v>0.46440408678399997</v>
      </c>
      <c r="N122">
        <f t="shared" si="122"/>
        <v>277.18263097687208</v>
      </c>
      <c r="O122">
        <f t="shared" si="123"/>
        <v>1318.5102276514797</v>
      </c>
      <c r="P122">
        <f t="shared" si="124"/>
        <v>1760</v>
      </c>
      <c r="Q122">
        <f t="shared" si="125"/>
        <v>4.9999953417303544</v>
      </c>
      <c r="R122">
        <f t="shared" si="126"/>
        <v>26.999974845343914</v>
      </c>
      <c r="S122">
        <f t="shared" si="127"/>
        <v>0</v>
      </c>
      <c r="T122" s="3">
        <f t="shared" si="128"/>
        <v>0</v>
      </c>
    </row>
    <row r="123" spans="2:20" x14ac:dyDescent="0.25">
      <c r="J123">
        <f t="shared" si="172"/>
        <v>1760</v>
      </c>
      <c r="K123">
        <f t="shared" si="170"/>
        <v>277.18263097687208</v>
      </c>
      <c r="L123">
        <f t="shared" si="171"/>
        <v>2637.0204553029594</v>
      </c>
      <c r="M123">
        <f t="shared" si="121"/>
        <v>0.46440408678399997</v>
      </c>
      <c r="N123">
        <f t="shared" si="122"/>
        <v>277.18263097687208</v>
      </c>
      <c r="O123">
        <f t="shared" si="123"/>
        <v>1760</v>
      </c>
      <c r="P123">
        <f t="shared" si="124"/>
        <v>2637.0204553029594</v>
      </c>
      <c r="Q123">
        <f t="shared" si="125"/>
        <v>6.9999934784224953</v>
      </c>
      <c r="R123">
        <f t="shared" si="126"/>
        <v>31.999970187074268</v>
      </c>
      <c r="S123">
        <f t="shared" si="127"/>
        <v>0</v>
      </c>
      <c r="T123" s="3">
        <f t="shared" si="128"/>
        <v>0</v>
      </c>
    </row>
    <row r="124" spans="2:20" x14ac:dyDescent="0.25">
      <c r="J124">
        <f t="shared" si="172"/>
        <v>1760</v>
      </c>
      <c r="K124">
        <f t="shared" si="170"/>
        <v>277.18263097687208</v>
      </c>
      <c r="L124">
        <f t="shared" si="171"/>
        <v>5274.0409106059187</v>
      </c>
      <c r="M124">
        <f t="shared" si="121"/>
        <v>0.46440408678399997</v>
      </c>
      <c r="N124">
        <f t="shared" si="122"/>
        <v>277.18263097687208</v>
      </c>
      <c r="O124">
        <f t="shared" si="123"/>
        <v>1760</v>
      </c>
      <c r="P124">
        <f t="shared" si="124"/>
        <v>5274.0409106059187</v>
      </c>
      <c r="Q124">
        <f t="shared" si="125"/>
        <v>18.999982298575347</v>
      </c>
      <c r="R124">
        <f t="shared" si="126"/>
        <v>31.999970187074268</v>
      </c>
      <c r="S124">
        <f t="shared" si="127"/>
        <v>1.3281529869765259E-204</v>
      </c>
      <c r="T124" s="3">
        <f t="shared" si="128"/>
        <v>6.1679967502627529E-205</v>
      </c>
    </row>
    <row r="125" spans="2:20" x14ac:dyDescent="0.25">
      <c r="J125">
        <f t="shared" si="172"/>
        <v>1760</v>
      </c>
      <c r="K125">
        <f t="shared" si="170"/>
        <v>277.18263097687208</v>
      </c>
      <c r="L125">
        <f t="shared" si="171"/>
        <v>10548.081821211837</v>
      </c>
      <c r="M125">
        <f t="shared" si="121"/>
        <v>0.46440408678399997</v>
      </c>
      <c r="N125">
        <f t="shared" si="122"/>
        <v>277.18263097687208</v>
      </c>
      <c r="O125">
        <f t="shared" si="123"/>
        <v>1760</v>
      </c>
      <c r="P125">
        <f t="shared" si="124"/>
        <v>10548.081821211837</v>
      </c>
      <c r="Q125">
        <f t="shared" si="125"/>
        <v>30.999971118728194</v>
      </c>
      <c r="R125">
        <f t="shared" si="126"/>
        <v>31.999970187074268</v>
      </c>
      <c r="S125">
        <f t="shared" si="127"/>
        <v>6.2176845839480813E-2</v>
      </c>
      <c r="T125" s="3">
        <f t="shared" si="128"/>
        <v>2.8875181311193633E-2</v>
      </c>
    </row>
    <row r="126" spans="2:20" x14ac:dyDescent="0.25">
      <c r="J126">
        <f t="shared" si="172"/>
        <v>1760</v>
      </c>
      <c r="K126">
        <f t="shared" ref="K126:K131" si="173">C$4</f>
        <v>554.36526195374415</v>
      </c>
      <c r="L126">
        <f t="shared" ref="L126:L131" si="174">D3</f>
        <v>329.62755691286992</v>
      </c>
      <c r="M126">
        <f t="shared" si="121"/>
        <v>0.46440408678399997</v>
      </c>
      <c r="N126">
        <f t="shared" si="122"/>
        <v>329.62755691286992</v>
      </c>
      <c r="O126">
        <f t="shared" si="123"/>
        <v>554.36526195374415</v>
      </c>
      <c r="P126">
        <f t="shared" si="124"/>
        <v>1760</v>
      </c>
      <c r="Q126">
        <f t="shared" si="125"/>
        <v>19.999981366921418</v>
      </c>
      <c r="R126">
        <f t="shared" si="126"/>
        <v>8.9999916151146362</v>
      </c>
      <c r="S126">
        <f t="shared" si="127"/>
        <v>1.0692299796330954E-146</v>
      </c>
      <c r="T126" s="3">
        <f t="shared" si="128"/>
        <v>4.9655477225358255E-147</v>
      </c>
    </row>
    <row r="127" spans="2:20" x14ac:dyDescent="0.25">
      <c r="J127">
        <f t="shared" si="172"/>
        <v>1760</v>
      </c>
      <c r="K127">
        <f t="shared" si="173"/>
        <v>554.36526195374415</v>
      </c>
      <c r="L127">
        <f t="shared" si="174"/>
        <v>659.25511382573984</v>
      </c>
      <c r="M127">
        <f t="shared" si="121"/>
        <v>0.46440408678399997</v>
      </c>
      <c r="N127">
        <f t="shared" si="122"/>
        <v>554.36526195374415</v>
      </c>
      <c r="O127">
        <f t="shared" si="123"/>
        <v>659.25511382573984</v>
      </c>
      <c r="P127">
        <f t="shared" si="124"/>
        <v>1760</v>
      </c>
      <c r="Q127">
        <f t="shared" si="125"/>
        <v>16.999984161883205</v>
      </c>
      <c r="R127">
        <f t="shared" si="126"/>
        <v>2.9999972050382118</v>
      </c>
      <c r="S127">
        <f t="shared" si="127"/>
        <v>3.558136889708767E-237</v>
      </c>
      <c r="T127" s="3">
        <f t="shared" si="128"/>
        <v>1.6524133129176619E-237</v>
      </c>
    </row>
    <row r="128" spans="2:20" x14ac:dyDescent="0.25">
      <c r="J128">
        <f t="shared" si="172"/>
        <v>1760</v>
      </c>
      <c r="K128">
        <f t="shared" si="173"/>
        <v>554.36526195374415</v>
      </c>
      <c r="L128">
        <f t="shared" si="174"/>
        <v>1318.5102276514797</v>
      </c>
      <c r="M128">
        <f t="shared" si="121"/>
        <v>0.46440408678399997</v>
      </c>
      <c r="N128">
        <f t="shared" si="122"/>
        <v>554.36526195374415</v>
      </c>
      <c r="O128">
        <f t="shared" si="123"/>
        <v>1318.5102276514797</v>
      </c>
      <c r="P128">
        <f t="shared" si="124"/>
        <v>1760</v>
      </c>
      <c r="Q128">
        <f t="shared" si="125"/>
        <v>4.9999953417303544</v>
      </c>
      <c r="R128">
        <f t="shared" si="126"/>
        <v>14.99998602519106</v>
      </c>
      <c r="S128">
        <f t="shared" si="127"/>
        <v>2.3060498976067327E-121</v>
      </c>
      <c r="T128" s="3">
        <f t="shared" si="128"/>
        <v>1.0709389967763914E-121</v>
      </c>
    </row>
    <row r="129" spans="10:20" x14ac:dyDescent="0.25">
      <c r="J129">
        <f t="shared" si="172"/>
        <v>1760</v>
      </c>
      <c r="K129">
        <f t="shared" si="173"/>
        <v>554.36526195374415</v>
      </c>
      <c r="L129">
        <f t="shared" si="174"/>
        <v>2637.0204553029594</v>
      </c>
      <c r="M129">
        <f t="shared" si="121"/>
        <v>0.46440408678399997</v>
      </c>
      <c r="N129">
        <f t="shared" si="122"/>
        <v>554.36526195374415</v>
      </c>
      <c r="O129">
        <f t="shared" si="123"/>
        <v>1760</v>
      </c>
      <c r="P129">
        <f t="shared" si="124"/>
        <v>2637.0204553029594</v>
      </c>
      <c r="Q129">
        <f t="shared" si="125"/>
        <v>6.9999934784224953</v>
      </c>
      <c r="R129">
        <f t="shared" si="126"/>
        <v>19.999981366921418</v>
      </c>
      <c r="S129">
        <f t="shared" si="127"/>
        <v>1.3281529869765259E-204</v>
      </c>
      <c r="T129" s="3">
        <f t="shared" si="128"/>
        <v>6.1679967502627529E-205</v>
      </c>
    </row>
    <row r="130" spans="10:20" x14ac:dyDescent="0.25">
      <c r="J130">
        <f t="shared" si="172"/>
        <v>1760</v>
      </c>
      <c r="K130">
        <f t="shared" si="173"/>
        <v>554.36526195374415</v>
      </c>
      <c r="L130">
        <f t="shared" si="174"/>
        <v>5274.0409106059187</v>
      </c>
      <c r="M130">
        <f t="shared" si="121"/>
        <v>0.46440408678399997</v>
      </c>
      <c r="N130">
        <f t="shared" si="122"/>
        <v>554.36526195374415</v>
      </c>
      <c r="O130">
        <f t="shared" si="123"/>
        <v>1760</v>
      </c>
      <c r="P130">
        <f t="shared" si="124"/>
        <v>5274.0409106059187</v>
      </c>
      <c r="Q130">
        <f t="shared" si="125"/>
        <v>18.999982298575347</v>
      </c>
      <c r="R130">
        <f t="shared" si="126"/>
        <v>19.999981366921418</v>
      </c>
      <c r="S130">
        <f t="shared" si="127"/>
        <v>6.2176845839481999E-2</v>
      </c>
      <c r="T130" s="3">
        <f t="shared" si="128"/>
        <v>2.8875181311194185E-2</v>
      </c>
    </row>
    <row r="131" spans="10:20" x14ac:dyDescent="0.25">
      <c r="J131">
        <f t="shared" si="172"/>
        <v>1760</v>
      </c>
      <c r="K131">
        <f t="shared" si="173"/>
        <v>554.36526195374415</v>
      </c>
      <c r="L131">
        <f t="shared" si="174"/>
        <v>10548.081821211837</v>
      </c>
      <c r="M131">
        <f t="shared" si="121"/>
        <v>0.46440408678399997</v>
      </c>
      <c r="N131">
        <f t="shared" si="122"/>
        <v>554.36526195374415</v>
      </c>
      <c r="O131">
        <f t="shared" si="123"/>
        <v>1760</v>
      </c>
      <c r="P131">
        <f t="shared" si="124"/>
        <v>10548.081821211837</v>
      </c>
      <c r="Q131">
        <f t="shared" si="125"/>
        <v>30.999971118728194</v>
      </c>
      <c r="R131">
        <f t="shared" si="126"/>
        <v>19.999981366921418</v>
      </c>
      <c r="S131">
        <f t="shared" si="127"/>
        <v>1.0692299796335209E-146</v>
      </c>
      <c r="T131" s="3">
        <f t="shared" si="128"/>
        <v>4.9655477225378015E-147</v>
      </c>
    </row>
    <row r="132" spans="10:20" x14ac:dyDescent="0.25">
      <c r="J132">
        <f t="shared" si="172"/>
        <v>1760</v>
      </c>
      <c r="K132">
        <f t="shared" ref="K132:K137" si="175">C$5</f>
        <v>1108.7305239074883</v>
      </c>
      <c r="L132">
        <f t="shared" ref="L132:L137" si="176">D3</f>
        <v>329.62755691286992</v>
      </c>
      <c r="M132">
        <f t="shared" si="121"/>
        <v>0.46440408678399997</v>
      </c>
      <c r="N132">
        <f t="shared" si="122"/>
        <v>329.62755691286992</v>
      </c>
      <c r="O132">
        <f t="shared" si="123"/>
        <v>1108.7305239074883</v>
      </c>
      <c r="P132">
        <f t="shared" si="124"/>
        <v>1760</v>
      </c>
      <c r="Q132">
        <f t="shared" si="125"/>
        <v>7.9999925467685671</v>
      </c>
      <c r="R132">
        <f t="shared" si="126"/>
        <v>20.999980435267485</v>
      </c>
      <c r="S132">
        <f t="shared" si="127"/>
        <v>1.3281529869769034E-204</v>
      </c>
      <c r="T132" s="3">
        <f t="shared" si="128"/>
        <v>6.1679967502645057E-205</v>
      </c>
    </row>
    <row r="133" spans="10:20" x14ac:dyDescent="0.25">
      <c r="J133">
        <f t="shared" si="172"/>
        <v>1760</v>
      </c>
      <c r="K133">
        <f t="shared" si="175"/>
        <v>1108.7305239074883</v>
      </c>
      <c r="L133">
        <f t="shared" si="176"/>
        <v>659.25511382573984</v>
      </c>
      <c r="M133">
        <f t="shared" si="121"/>
        <v>0.46440408678399997</v>
      </c>
      <c r="N133">
        <f t="shared" si="122"/>
        <v>659.25511382573984</v>
      </c>
      <c r="O133">
        <f t="shared" si="123"/>
        <v>1108.7305239074883</v>
      </c>
      <c r="P133">
        <f t="shared" si="124"/>
        <v>1760</v>
      </c>
      <c r="Q133">
        <f t="shared" si="125"/>
        <v>7.9999925467685671</v>
      </c>
      <c r="R133">
        <f t="shared" si="126"/>
        <v>8.9999916151146362</v>
      </c>
      <c r="S133">
        <f t="shared" si="127"/>
        <v>6.2176845839482658E-2</v>
      </c>
      <c r="T133" s="3">
        <f t="shared" si="128"/>
        <v>2.8875181311194494E-2</v>
      </c>
    </row>
    <row r="134" spans="10:20" x14ac:dyDescent="0.25">
      <c r="J134">
        <f t="shared" si="172"/>
        <v>1760</v>
      </c>
      <c r="K134">
        <f t="shared" si="175"/>
        <v>1108.7305239074883</v>
      </c>
      <c r="L134">
        <f t="shared" si="176"/>
        <v>1318.5102276514797</v>
      </c>
      <c r="M134">
        <f t="shared" si="121"/>
        <v>0.46440408678399997</v>
      </c>
      <c r="N134">
        <f t="shared" si="122"/>
        <v>1108.7305239074883</v>
      </c>
      <c r="O134">
        <f t="shared" si="123"/>
        <v>1318.5102276514797</v>
      </c>
      <c r="P134">
        <f t="shared" si="124"/>
        <v>1760</v>
      </c>
      <c r="Q134">
        <f t="shared" si="125"/>
        <v>4.9999953417303544</v>
      </c>
      <c r="R134">
        <f t="shared" si="126"/>
        <v>2.9999972050382118</v>
      </c>
      <c r="S134">
        <f t="shared" si="127"/>
        <v>1.494564794747037E-5</v>
      </c>
      <c r="T134" s="3">
        <f t="shared" si="128"/>
        <v>6.9408199864401412E-6</v>
      </c>
    </row>
    <row r="135" spans="10:20" x14ac:dyDescent="0.25">
      <c r="J135">
        <f t="shared" si="172"/>
        <v>1760</v>
      </c>
      <c r="K135">
        <f t="shared" si="175"/>
        <v>1108.7305239074883</v>
      </c>
      <c r="L135">
        <f t="shared" si="176"/>
        <v>2637.0204553029594</v>
      </c>
      <c r="M135">
        <f t="shared" si="121"/>
        <v>0.46440408678399997</v>
      </c>
      <c r="N135">
        <f t="shared" si="122"/>
        <v>1108.7305239074883</v>
      </c>
      <c r="O135">
        <f t="shared" si="123"/>
        <v>1760</v>
      </c>
      <c r="P135">
        <f t="shared" si="124"/>
        <v>2637.0204553029594</v>
      </c>
      <c r="Q135">
        <f t="shared" si="125"/>
        <v>6.9999934784224953</v>
      </c>
      <c r="R135">
        <f t="shared" si="126"/>
        <v>7.9999925467685671</v>
      </c>
      <c r="S135">
        <f t="shared" si="127"/>
        <v>6.2176845839481722E-2</v>
      </c>
      <c r="T135" s="3">
        <f t="shared" si="128"/>
        <v>2.8875181311194056E-2</v>
      </c>
    </row>
    <row r="136" spans="10:20" x14ac:dyDescent="0.25">
      <c r="J136">
        <f t="shared" si="172"/>
        <v>1760</v>
      </c>
      <c r="K136">
        <f t="shared" si="175"/>
        <v>1108.7305239074883</v>
      </c>
      <c r="L136">
        <f t="shared" si="176"/>
        <v>5274.0409106059187</v>
      </c>
      <c r="M136">
        <f t="shared" si="121"/>
        <v>0.46440408678399997</v>
      </c>
      <c r="N136">
        <f t="shared" si="122"/>
        <v>1108.7305239074883</v>
      </c>
      <c r="O136">
        <f t="shared" si="123"/>
        <v>1760</v>
      </c>
      <c r="P136">
        <f t="shared" si="124"/>
        <v>5274.0409106059187</v>
      </c>
      <c r="Q136">
        <f t="shared" si="125"/>
        <v>18.999982298575347</v>
      </c>
      <c r="R136">
        <f t="shared" si="126"/>
        <v>7.9999925467685671</v>
      </c>
      <c r="S136">
        <f t="shared" si="127"/>
        <v>1.0692299796332777E-146</v>
      </c>
      <c r="T136" s="3">
        <f t="shared" si="128"/>
        <v>4.9655477225366724E-147</v>
      </c>
    </row>
    <row r="137" spans="10:20" x14ac:dyDescent="0.25">
      <c r="J137">
        <f t="shared" si="172"/>
        <v>1760</v>
      </c>
      <c r="K137">
        <f t="shared" si="175"/>
        <v>1108.7305239074883</v>
      </c>
      <c r="L137">
        <f t="shared" si="176"/>
        <v>10548.081821211837</v>
      </c>
      <c r="M137">
        <f t="shared" si="121"/>
        <v>0.46440408678399997</v>
      </c>
      <c r="N137">
        <f t="shared" si="122"/>
        <v>1108.7305239074883</v>
      </c>
      <c r="O137">
        <f t="shared" si="123"/>
        <v>1760</v>
      </c>
      <c r="P137">
        <f t="shared" si="124"/>
        <v>10548.081821211837</v>
      </c>
      <c r="Q137">
        <f t="shared" si="125"/>
        <v>30.999971118728194</v>
      </c>
      <c r="R137">
        <f t="shared" si="126"/>
        <v>7.9999925467685671</v>
      </c>
      <c r="S137">
        <f t="shared" si="127"/>
        <v>0</v>
      </c>
      <c r="T137" s="3">
        <f t="shared" si="128"/>
        <v>0</v>
      </c>
    </row>
    <row r="138" spans="10:20" x14ac:dyDescent="0.25">
      <c r="J138">
        <f t="shared" si="172"/>
        <v>1760</v>
      </c>
      <c r="K138">
        <f t="shared" ref="K138:K143" si="177">C$6</f>
        <v>2217.4610478149766</v>
      </c>
      <c r="L138">
        <f t="shared" ref="L138:L143" si="178">D3</f>
        <v>329.62755691286992</v>
      </c>
      <c r="M138">
        <f t="shared" si="121"/>
        <v>0.46440408678399997</v>
      </c>
      <c r="N138">
        <f t="shared" si="122"/>
        <v>329.62755691286992</v>
      </c>
      <c r="O138">
        <f t="shared" si="123"/>
        <v>1760</v>
      </c>
      <c r="P138">
        <f t="shared" si="124"/>
        <v>2217.4610478149766</v>
      </c>
      <c r="Q138">
        <f t="shared" si="125"/>
        <v>3.9999962733842804</v>
      </c>
      <c r="R138">
        <f t="shared" si="126"/>
        <v>28.999972982036052</v>
      </c>
      <c r="S138">
        <f t="shared" si="127"/>
        <v>0</v>
      </c>
      <c r="T138" s="3">
        <f t="shared" si="128"/>
        <v>0</v>
      </c>
    </row>
    <row r="139" spans="10:20" x14ac:dyDescent="0.25">
      <c r="J139">
        <f t="shared" si="172"/>
        <v>1760</v>
      </c>
      <c r="K139">
        <f t="shared" si="177"/>
        <v>2217.4610478149766</v>
      </c>
      <c r="L139">
        <f t="shared" si="178"/>
        <v>659.25511382573984</v>
      </c>
      <c r="M139">
        <f t="shared" si="121"/>
        <v>0.46440408678399997</v>
      </c>
      <c r="N139">
        <f t="shared" si="122"/>
        <v>659.25511382573984</v>
      </c>
      <c r="O139">
        <f t="shared" si="123"/>
        <v>1760</v>
      </c>
      <c r="P139">
        <f t="shared" si="124"/>
        <v>2217.4610478149766</v>
      </c>
      <c r="Q139">
        <f t="shared" si="125"/>
        <v>3.9999962733842804</v>
      </c>
      <c r="R139">
        <f t="shared" si="126"/>
        <v>16.999984161883205</v>
      </c>
      <c r="S139">
        <f t="shared" si="127"/>
        <v>1.3281529869762994E-204</v>
      </c>
      <c r="T139" s="3">
        <f t="shared" si="128"/>
        <v>6.1679967502617012E-205</v>
      </c>
    </row>
    <row r="140" spans="10:20" x14ac:dyDescent="0.25">
      <c r="J140">
        <f t="shared" si="172"/>
        <v>1760</v>
      </c>
      <c r="K140">
        <f t="shared" si="177"/>
        <v>2217.4610478149766</v>
      </c>
      <c r="L140">
        <f t="shared" si="178"/>
        <v>1318.5102276514797</v>
      </c>
      <c r="M140">
        <f t="shared" si="121"/>
        <v>0.46440408678399997</v>
      </c>
      <c r="N140">
        <f t="shared" si="122"/>
        <v>1318.5102276514797</v>
      </c>
      <c r="O140">
        <f t="shared" si="123"/>
        <v>1760</v>
      </c>
      <c r="P140">
        <f t="shared" si="124"/>
        <v>2217.4610478149766</v>
      </c>
      <c r="Q140">
        <f t="shared" si="125"/>
        <v>3.9999962733842804</v>
      </c>
      <c r="R140">
        <f t="shared" si="126"/>
        <v>4.9999953417303544</v>
      </c>
      <c r="S140">
        <f t="shared" si="127"/>
        <v>6.2176845839480951E-2</v>
      </c>
      <c r="T140" s="3">
        <f t="shared" si="128"/>
        <v>2.8875181311193699E-2</v>
      </c>
    </row>
    <row r="141" spans="10:20" x14ac:dyDescent="0.25">
      <c r="J141">
        <f t="shared" si="172"/>
        <v>1760</v>
      </c>
      <c r="K141">
        <f t="shared" si="177"/>
        <v>2217.4610478149766</v>
      </c>
      <c r="L141">
        <f t="shared" si="178"/>
        <v>2637.0204553029594</v>
      </c>
      <c r="M141">
        <f t="shared" si="121"/>
        <v>0.46440408678399997</v>
      </c>
      <c r="N141">
        <f t="shared" si="122"/>
        <v>1760</v>
      </c>
      <c r="O141">
        <f t="shared" si="123"/>
        <v>2217.4610478149766</v>
      </c>
      <c r="P141">
        <f t="shared" si="124"/>
        <v>2637.0204553029594</v>
      </c>
      <c r="Q141">
        <f t="shared" si="125"/>
        <v>2.9999972050382118</v>
      </c>
      <c r="R141">
        <f t="shared" si="126"/>
        <v>3.9999962733842804</v>
      </c>
      <c r="S141">
        <f t="shared" si="127"/>
        <v>6.2176845839482797E-2</v>
      </c>
      <c r="T141" s="3">
        <f t="shared" si="128"/>
        <v>2.8875181311194556E-2</v>
      </c>
    </row>
    <row r="142" spans="10:20" x14ac:dyDescent="0.25">
      <c r="J142">
        <f t="shared" si="172"/>
        <v>1760</v>
      </c>
      <c r="K142">
        <f t="shared" si="177"/>
        <v>2217.4610478149766</v>
      </c>
      <c r="L142">
        <f t="shared" si="178"/>
        <v>5274.0409106059187</v>
      </c>
      <c r="M142">
        <f t="shared" si="121"/>
        <v>0.46440408678399997</v>
      </c>
      <c r="N142">
        <f t="shared" si="122"/>
        <v>1760</v>
      </c>
      <c r="O142">
        <f t="shared" si="123"/>
        <v>2217.4610478149766</v>
      </c>
      <c r="P142">
        <f t="shared" si="124"/>
        <v>5274.0409106059187</v>
      </c>
      <c r="Q142">
        <f t="shared" si="125"/>
        <v>14.99998602519106</v>
      </c>
      <c r="R142">
        <f t="shared" si="126"/>
        <v>3.9999962733842804</v>
      </c>
      <c r="S142">
        <f t="shared" si="127"/>
        <v>1.0692299796332777E-146</v>
      </c>
      <c r="T142" s="3">
        <f t="shared" si="128"/>
        <v>4.9655477225366724E-147</v>
      </c>
    </row>
    <row r="143" spans="10:20" x14ac:dyDescent="0.25">
      <c r="J143">
        <f t="shared" si="172"/>
        <v>1760</v>
      </c>
      <c r="K143">
        <f t="shared" si="177"/>
        <v>2217.4610478149766</v>
      </c>
      <c r="L143">
        <f t="shared" si="178"/>
        <v>10548.081821211837</v>
      </c>
      <c r="M143">
        <f t="shared" si="121"/>
        <v>0.46440408678399997</v>
      </c>
      <c r="N143">
        <f t="shared" si="122"/>
        <v>1760</v>
      </c>
      <c r="O143">
        <f t="shared" si="123"/>
        <v>2217.4610478149766</v>
      </c>
      <c r="P143">
        <f t="shared" si="124"/>
        <v>10548.081821211837</v>
      </c>
      <c r="Q143">
        <f t="shared" si="125"/>
        <v>26.999974845343914</v>
      </c>
      <c r="R143">
        <f t="shared" si="126"/>
        <v>3.9999962733842804</v>
      </c>
      <c r="S143">
        <f t="shared" si="127"/>
        <v>0</v>
      </c>
      <c r="T143" s="3">
        <f t="shared" si="128"/>
        <v>0</v>
      </c>
    </row>
    <row r="144" spans="10:20" x14ac:dyDescent="0.25">
      <c r="J144">
        <f t="shared" si="172"/>
        <v>1760</v>
      </c>
      <c r="K144">
        <f t="shared" ref="K144:K149" si="179">C$7</f>
        <v>4434.9220956299532</v>
      </c>
      <c r="L144">
        <f t="shared" ref="L144:L149" si="180">D3</f>
        <v>329.62755691286992</v>
      </c>
      <c r="M144">
        <f t="shared" si="121"/>
        <v>0.46440408678399997</v>
      </c>
      <c r="N144">
        <f t="shared" si="122"/>
        <v>329.62755691286992</v>
      </c>
      <c r="O144">
        <f t="shared" si="123"/>
        <v>1760</v>
      </c>
      <c r="P144">
        <f t="shared" si="124"/>
        <v>4434.9220956299532</v>
      </c>
      <c r="Q144">
        <f t="shared" si="125"/>
        <v>15.999985093537131</v>
      </c>
      <c r="R144">
        <f t="shared" si="126"/>
        <v>28.999972982036052</v>
      </c>
      <c r="S144">
        <f t="shared" si="127"/>
        <v>1.3281529869765259E-204</v>
      </c>
      <c r="T144" s="3">
        <f t="shared" si="128"/>
        <v>6.1679967502627529E-205</v>
      </c>
    </row>
    <row r="145" spans="10:20" x14ac:dyDescent="0.25">
      <c r="J145">
        <f t="shared" si="172"/>
        <v>1760</v>
      </c>
      <c r="K145">
        <f t="shared" si="179"/>
        <v>4434.9220956299532</v>
      </c>
      <c r="L145">
        <f t="shared" si="180"/>
        <v>659.25511382573984</v>
      </c>
      <c r="M145">
        <f t="shared" si="121"/>
        <v>0.46440408678399997</v>
      </c>
      <c r="N145">
        <f t="shared" si="122"/>
        <v>659.25511382573984</v>
      </c>
      <c r="O145">
        <f t="shared" si="123"/>
        <v>1760</v>
      </c>
      <c r="P145">
        <f t="shared" si="124"/>
        <v>4434.9220956299532</v>
      </c>
      <c r="Q145">
        <f t="shared" si="125"/>
        <v>15.999985093537131</v>
      </c>
      <c r="R145">
        <f t="shared" si="126"/>
        <v>16.999984161883205</v>
      </c>
      <c r="S145">
        <f t="shared" si="127"/>
        <v>6.2176845839480813E-2</v>
      </c>
      <c r="T145" s="3">
        <f t="shared" si="128"/>
        <v>2.8875181311193633E-2</v>
      </c>
    </row>
    <row r="146" spans="10:20" x14ac:dyDescent="0.25">
      <c r="J146">
        <f t="shared" si="172"/>
        <v>1760</v>
      </c>
      <c r="K146">
        <f t="shared" si="179"/>
        <v>4434.9220956299532</v>
      </c>
      <c r="L146">
        <f t="shared" si="180"/>
        <v>1318.5102276514797</v>
      </c>
      <c r="M146">
        <f t="shared" si="121"/>
        <v>0.46440408678399997</v>
      </c>
      <c r="N146">
        <f t="shared" si="122"/>
        <v>1318.5102276514797</v>
      </c>
      <c r="O146">
        <f t="shared" si="123"/>
        <v>1760</v>
      </c>
      <c r="P146">
        <f t="shared" si="124"/>
        <v>4434.9220956299532</v>
      </c>
      <c r="Q146">
        <f t="shared" si="125"/>
        <v>15.999985093537131</v>
      </c>
      <c r="R146">
        <f t="shared" si="126"/>
        <v>4.9999953417303544</v>
      </c>
      <c r="S146">
        <f t="shared" si="127"/>
        <v>1.0692299796335209E-146</v>
      </c>
      <c r="T146" s="3">
        <f t="shared" si="128"/>
        <v>4.9655477225378015E-147</v>
      </c>
    </row>
    <row r="147" spans="10:20" x14ac:dyDescent="0.25">
      <c r="J147">
        <f t="shared" si="172"/>
        <v>1760</v>
      </c>
      <c r="K147">
        <f t="shared" si="179"/>
        <v>4434.9220956299532</v>
      </c>
      <c r="L147">
        <f t="shared" si="180"/>
        <v>2637.0204553029594</v>
      </c>
      <c r="M147">
        <f t="shared" si="121"/>
        <v>0.46440408678399997</v>
      </c>
      <c r="N147">
        <f t="shared" si="122"/>
        <v>1760</v>
      </c>
      <c r="O147">
        <f t="shared" si="123"/>
        <v>2637.0204553029594</v>
      </c>
      <c r="P147">
        <f t="shared" si="124"/>
        <v>4434.9220956299532</v>
      </c>
      <c r="Q147">
        <f t="shared" si="125"/>
        <v>8.9999916151146362</v>
      </c>
      <c r="R147">
        <f t="shared" si="126"/>
        <v>6.9999934784224953</v>
      </c>
      <c r="S147">
        <f t="shared" si="127"/>
        <v>1.4945647947470689E-5</v>
      </c>
      <c r="T147" s="3">
        <f t="shared" si="128"/>
        <v>6.9408199864402885E-6</v>
      </c>
    </row>
    <row r="148" spans="10:20" x14ac:dyDescent="0.25">
      <c r="J148">
        <f t="shared" si="172"/>
        <v>1760</v>
      </c>
      <c r="K148">
        <f t="shared" si="179"/>
        <v>4434.9220956299532</v>
      </c>
      <c r="L148">
        <f t="shared" si="180"/>
        <v>5274.0409106059187</v>
      </c>
      <c r="M148">
        <f t="shared" ref="M148:M155" si="181">POWER(0.88,A$4+A$8+A73)</f>
        <v>0.46440408678399997</v>
      </c>
      <c r="N148">
        <f t="shared" ref="N148:N155" si="182">MIN(J148:L148)</f>
        <v>1760</v>
      </c>
      <c r="O148">
        <f t="shared" ref="O148:O155" si="183">MEDIAN(J148:L148)</f>
        <v>4434.9220956299532</v>
      </c>
      <c r="P148">
        <f t="shared" ref="P148:P155" si="184">MAX(J148:L148)</f>
        <v>5274.0409106059187</v>
      </c>
      <c r="Q148">
        <f t="shared" ref="Q148:Q155" si="185">39.8631*LOG(P148/O148)</f>
        <v>2.9999972050382118</v>
      </c>
      <c r="R148">
        <f t="shared" ref="R148:R155" si="186">39.8631*LOG(O148/N148)</f>
        <v>15.999985093537131</v>
      </c>
      <c r="S148">
        <f t="shared" ref="S148:S155" si="187">EXP(-POWER((Q148-R148)/0.6,2))</f>
        <v>1.3281529869769034E-204</v>
      </c>
      <c r="T148" s="3">
        <f t="shared" ref="T148:T155" si="188">M148*S148</f>
        <v>6.1679967502645057E-205</v>
      </c>
    </row>
    <row r="149" spans="10:20" x14ac:dyDescent="0.25">
      <c r="J149">
        <f t="shared" si="172"/>
        <v>1760</v>
      </c>
      <c r="K149">
        <f t="shared" si="179"/>
        <v>4434.9220956299532</v>
      </c>
      <c r="L149">
        <f t="shared" si="180"/>
        <v>10548.081821211837</v>
      </c>
      <c r="M149">
        <f t="shared" si="181"/>
        <v>0.46440408678399997</v>
      </c>
      <c r="N149">
        <f t="shared" si="182"/>
        <v>1760</v>
      </c>
      <c r="O149">
        <f t="shared" si="183"/>
        <v>4434.9220956299532</v>
      </c>
      <c r="P149">
        <f t="shared" si="184"/>
        <v>10548.081821211837</v>
      </c>
      <c r="Q149">
        <f t="shared" si="185"/>
        <v>14.99998602519106</v>
      </c>
      <c r="R149">
        <f t="shared" si="186"/>
        <v>15.999985093537131</v>
      </c>
      <c r="S149">
        <f t="shared" si="187"/>
        <v>6.2176845839481999E-2</v>
      </c>
      <c r="T149" s="3">
        <f t="shared" si="188"/>
        <v>2.8875181311194185E-2</v>
      </c>
    </row>
    <row r="150" spans="10:20" x14ac:dyDescent="0.25">
      <c r="J150">
        <f t="shared" si="172"/>
        <v>1760</v>
      </c>
      <c r="K150">
        <f t="shared" ref="K150:K155" si="189">C$8</f>
        <v>8869.8441912599064</v>
      </c>
      <c r="L150">
        <f t="shared" ref="L150:L155" si="190">D3</f>
        <v>329.62755691286992</v>
      </c>
      <c r="M150">
        <f t="shared" si="181"/>
        <v>0.46440408678399997</v>
      </c>
      <c r="N150">
        <f t="shared" si="182"/>
        <v>329.62755691286992</v>
      </c>
      <c r="O150">
        <f t="shared" si="183"/>
        <v>1760</v>
      </c>
      <c r="P150">
        <f t="shared" si="184"/>
        <v>8869.8441912599064</v>
      </c>
      <c r="Q150">
        <f t="shared" si="185"/>
        <v>27.999973913689978</v>
      </c>
      <c r="R150">
        <f t="shared" si="186"/>
        <v>28.999972982036052</v>
      </c>
      <c r="S150">
        <f t="shared" si="187"/>
        <v>6.2176845839480813E-2</v>
      </c>
      <c r="T150" s="3">
        <f t="shared" si="188"/>
        <v>2.8875181311193633E-2</v>
      </c>
    </row>
    <row r="151" spans="10:20" x14ac:dyDescent="0.25">
      <c r="J151">
        <f t="shared" si="172"/>
        <v>1760</v>
      </c>
      <c r="K151">
        <f t="shared" si="189"/>
        <v>8869.8441912599064</v>
      </c>
      <c r="L151">
        <f t="shared" si="190"/>
        <v>659.25511382573984</v>
      </c>
      <c r="M151">
        <f t="shared" si="181"/>
        <v>0.46440408678399997</v>
      </c>
      <c r="N151">
        <f t="shared" si="182"/>
        <v>659.25511382573984</v>
      </c>
      <c r="O151">
        <f t="shared" si="183"/>
        <v>1760</v>
      </c>
      <c r="P151">
        <f t="shared" si="184"/>
        <v>8869.8441912599064</v>
      </c>
      <c r="Q151">
        <f t="shared" si="185"/>
        <v>27.999973913689978</v>
      </c>
      <c r="R151">
        <f t="shared" si="186"/>
        <v>16.999984161883205</v>
      </c>
      <c r="S151">
        <f t="shared" si="187"/>
        <v>1.0692299796337031E-146</v>
      </c>
      <c r="T151" s="3">
        <f t="shared" si="188"/>
        <v>4.9655477225386478E-147</v>
      </c>
    </row>
    <row r="152" spans="10:20" x14ac:dyDescent="0.25">
      <c r="J152">
        <f t="shared" si="172"/>
        <v>1760</v>
      </c>
      <c r="K152">
        <f t="shared" si="189"/>
        <v>8869.8441912599064</v>
      </c>
      <c r="L152">
        <f t="shared" si="190"/>
        <v>1318.5102276514797</v>
      </c>
      <c r="M152">
        <f t="shared" si="181"/>
        <v>0.46440408678399997</v>
      </c>
      <c r="N152">
        <f t="shared" si="182"/>
        <v>1318.5102276514797</v>
      </c>
      <c r="O152">
        <f t="shared" si="183"/>
        <v>1760</v>
      </c>
      <c r="P152">
        <f t="shared" si="184"/>
        <v>8869.8441912599064</v>
      </c>
      <c r="Q152">
        <f t="shared" si="185"/>
        <v>27.999973913689978</v>
      </c>
      <c r="R152">
        <f t="shared" si="186"/>
        <v>4.9999953417303544</v>
      </c>
      <c r="S152">
        <f t="shared" si="187"/>
        <v>0</v>
      </c>
      <c r="T152" s="3">
        <f t="shared" si="188"/>
        <v>0</v>
      </c>
    </row>
    <row r="153" spans="10:20" x14ac:dyDescent="0.25">
      <c r="J153">
        <f t="shared" si="172"/>
        <v>1760</v>
      </c>
      <c r="K153">
        <f t="shared" si="189"/>
        <v>8869.8441912599064</v>
      </c>
      <c r="L153">
        <f t="shared" si="190"/>
        <v>2637.0204553029594</v>
      </c>
      <c r="M153">
        <f t="shared" si="181"/>
        <v>0.46440408678399997</v>
      </c>
      <c r="N153">
        <f t="shared" si="182"/>
        <v>1760</v>
      </c>
      <c r="O153">
        <f t="shared" si="183"/>
        <v>2637.0204553029594</v>
      </c>
      <c r="P153">
        <f t="shared" si="184"/>
        <v>8869.8441912599064</v>
      </c>
      <c r="Q153">
        <f t="shared" si="185"/>
        <v>20.999980435267485</v>
      </c>
      <c r="R153">
        <f t="shared" si="186"/>
        <v>6.9999934784224953</v>
      </c>
      <c r="S153">
        <f t="shared" si="187"/>
        <v>3.5581368897099804E-237</v>
      </c>
      <c r="T153" s="3">
        <f t="shared" si="188"/>
        <v>1.6524133129182255E-237</v>
      </c>
    </row>
    <row r="154" spans="10:20" x14ac:dyDescent="0.25">
      <c r="J154">
        <f t="shared" si="172"/>
        <v>1760</v>
      </c>
      <c r="K154">
        <f t="shared" si="189"/>
        <v>8869.8441912599064</v>
      </c>
      <c r="L154">
        <f t="shared" si="190"/>
        <v>5274.0409106059187</v>
      </c>
      <c r="M154">
        <f t="shared" si="181"/>
        <v>0.46440408678399997</v>
      </c>
      <c r="N154">
        <f t="shared" si="182"/>
        <v>1760</v>
      </c>
      <c r="O154">
        <f t="shared" si="183"/>
        <v>5274.0409106059187</v>
      </c>
      <c r="P154">
        <f t="shared" si="184"/>
        <v>8869.8441912599064</v>
      </c>
      <c r="Q154">
        <f t="shared" si="185"/>
        <v>8.9999916151146362</v>
      </c>
      <c r="R154">
        <f t="shared" si="186"/>
        <v>18.999982298575347</v>
      </c>
      <c r="S154">
        <f t="shared" si="187"/>
        <v>2.3060498976060775E-121</v>
      </c>
      <c r="T154" s="3">
        <f t="shared" si="188"/>
        <v>1.070938996776087E-121</v>
      </c>
    </row>
    <row r="155" spans="10:20" x14ac:dyDescent="0.25">
      <c r="J155">
        <f t="shared" si="172"/>
        <v>1760</v>
      </c>
      <c r="K155">
        <f t="shared" si="189"/>
        <v>8869.8441912599064</v>
      </c>
      <c r="L155">
        <f t="shared" si="190"/>
        <v>10548.081821211837</v>
      </c>
      <c r="M155">
        <f t="shared" si="181"/>
        <v>0.46440408678399997</v>
      </c>
      <c r="N155">
        <f t="shared" si="182"/>
        <v>1760</v>
      </c>
      <c r="O155">
        <f t="shared" si="183"/>
        <v>8869.8441912599064</v>
      </c>
      <c r="P155">
        <f t="shared" si="184"/>
        <v>10548.081821211837</v>
      </c>
      <c r="Q155">
        <f t="shared" si="185"/>
        <v>2.9999972050382118</v>
      </c>
      <c r="R155">
        <f t="shared" si="186"/>
        <v>27.999973913689978</v>
      </c>
      <c r="S155">
        <f t="shared" si="187"/>
        <v>0</v>
      </c>
      <c r="T155" s="3">
        <f t="shared" si="188"/>
        <v>0</v>
      </c>
    </row>
    <row r="156" spans="10:20" x14ac:dyDescent="0.25">
      <c r="J156">
        <f>B$7</f>
        <v>3520</v>
      </c>
      <c r="T156" s="3">
        <f>SUM(T12:T155)</f>
        <v>0.78274888558645095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21</v>
      </c>
    </row>
    <row r="2" spans="1:2" x14ac:dyDescent="0.25">
      <c r="A2" t="s">
        <v>22</v>
      </c>
    </row>
    <row r="3" spans="1:2" x14ac:dyDescent="0.25">
      <c r="A3">
        <v>220</v>
      </c>
      <c r="B3">
        <v>0.37253907544509601</v>
      </c>
    </row>
    <row r="4" spans="1:2" x14ac:dyDescent="0.25">
      <c r="A4">
        <v>226.44649206156799</v>
      </c>
      <c r="B4">
        <v>0.64122507572739096</v>
      </c>
    </row>
    <row r="5" spans="1:2" x14ac:dyDescent="0.25">
      <c r="A5">
        <v>233.081880759044</v>
      </c>
      <c r="B5">
        <v>0.83242423595375603</v>
      </c>
    </row>
    <row r="6" spans="1:2" x14ac:dyDescent="0.25">
      <c r="A6">
        <v>239.911701186356</v>
      </c>
      <c r="B6">
        <v>0.77953063556191904</v>
      </c>
    </row>
    <row r="7" spans="1:2" x14ac:dyDescent="0.25">
      <c r="A7">
        <v>246.94165062806201</v>
      </c>
      <c r="B7">
        <v>0.69716358405711198</v>
      </c>
    </row>
    <row r="8" spans="1:2" x14ac:dyDescent="0.25">
      <c r="A8">
        <v>254.17759331190001</v>
      </c>
      <c r="B8">
        <v>0.50258419743300298</v>
      </c>
    </row>
    <row r="9" spans="1:2" x14ac:dyDescent="0.25">
      <c r="A9">
        <v>261.625565300598</v>
      </c>
      <c r="B9">
        <v>9.4899817618894794E-2</v>
      </c>
    </row>
    <row r="10" spans="1:2" x14ac:dyDescent="0.25">
      <c r="A10">
        <v>269.291779527024</v>
      </c>
      <c r="B10">
        <v>0.57400176979510598</v>
      </c>
    </row>
    <row r="11" spans="1:2" x14ac:dyDescent="0.25">
      <c r="A11">
        <v>277.18263097687202</v>
      </c>
      <c r="B11">
        <v>0.75506377583773698</v>
      </c>
    </row>
    <row r="12" spans="1:2" x14ac:dyDescent="0.25">
      <c r="A12">
        <v>285.30470202322198</v>
      </c>
      <c r="B12">
        <v>0.802183338845329</v>
      </c>
    </row>
    <row r="13" spans="1:2" x14ac:dyDescent="0.25">
      <c r="A13">
        <v>293.664767917407</v>
      </c>
      <c r="B13">
        <v>0.821260409902699</v>
      </c>
    </row>
    <row r="14" spans="1:2" x14ac:dyDescent="0.25">
      <c r="A14">
        <v>302.26980244077902</v>
      </c>
      <c r="B14">
        <v>0.654765358666199</v>
      </c>
    </row>
    <row r="15" spans="1:2" x14ac:dyDescent="0.25">
      <c r="A15">
        <v>311.12698372208001</v>
      </c>
      <c r="B15">
        <v>0.37819449325465698</v>
      </c>
    </row>
    <row r="16" spans="1:2" x14ac:dyDescent="0.25">
      <c r="A16">
        <v>320.24370022528097</v>
      </c>
      <c r="B16">
        <v>0.65871210463436103</v>
      </c>
    </row>
    <row r="17" spans="1:2" x14ac:dyDescent="0.25">
      <c r="A17">
        <v>329.62755691286901</v>
      </c>
      <c r="B17">
        <v>0.79575998929594505</v>
      </c>
    </row>
    <row r="18" spans="1:2" x14ac:dyDescent="0.25">
      <c r="A18">
        <v>339.28638158974599</v>
      </c>
      <c r="B18">
        <v>0.67829497240818204</v>
      </c>
    </row>
    <row r="19" spans="1:2" x14ac:dyDescent="0.25">
      <c r="A19">
        <v>349.22823143300297</v>
      </c>
      <c r="B19">
        <v>0.499624512426663</v>
      </c>
    </row>
    <row r="20" spans="1:2" x14ac:dyDescent="0.25">
      <c r="A20">
        <v>359.461399713042</v>
      </c>
      <c r="B20">
        <v>0.65869375523301499</v>
      </c>
    </row>
    <row r="21" spans="1:2" x14ac:dyDescent="0.25">
      <c r="A21">
        <v>369.994422711634</v>
      </c>
      <c r="B21">
        <v>0.63222047336721199</v>
      </c>
    </row>
    <row r="22" spans="1:2" x14ac:dyDescent="0.25">
      <c r="A22">
        <v>380.836086842702</v>
      </c>
      <c r="B22">
        <v>0.68665145509816305</v>
      </c>
    </row>
    <row r="23" spans="1:2" x14ac:dyDescent="0.25">
      <c r="A23">
        <v>391.99543598174898</v>
      </c>
      <c r="B23">
        <v>0.50667755943671</v>
      </c>
    </row>
    <row r="24" spans="1:2" x14ac:dyDescent="0.25">
      <c r="A24">
        <v>403.48177901005499</v>
      </c>
      <c r="B24">
        <v>0.68280231634338895</v>
      </c>
    </row>
    <row r="25" spans="1:2" x14ac:dyDescent="0.25">
      <c r="A25">
        <v>415.30469757994501</v>
      </c>
      <c r="B25">
        <v>0.79823339402568105</v>
      </c>
    </row>
    <row r="26" spans="1:2" x14ac:dyDescent="0.25">
      <c r="A26">
        <v>427.47405410758603</v>
      </c>
      <c r="B26">
        <v>0.68156150974012597</v>
      </c>
    </row>
    <row r="27" spans="1:2" x14ac:dyDescent="0.25">
      <c r="A27">
        <v>440</v>
      </c>
      <c r="B27">
        <v>0.39370745151068598</v>
      </c>
    </row>
    <row r="28" spans="1:2" x14ac:dyDescent="0.25">
      <c r="A28">
        <v>452.89298412313599</v>
      </c>
      <c r="B28">
        <v>0.68280852062847197</v>
      </c>
    </row>
    <row r="29" spans="1:2" x14ac:dyDescent="0.25">
      <c r="A29">
        <v>466.16376151808902</v>
      </c>
      <c r="B29">
        <v>0.86827971815043603</v>
      </c>
    </row>
    <row r="30" spans="1:2" x14ac:dyDescent="0.25">
      <c r="A30">
        <v>479.82340237271302</v>
      </c>
      <c r="B30">
        <v>0.83278184219803297</v>
      </c>
    </row>
    <row r="31" spans="1:2" x14ac:dyDescent="0.25">
      <c r="A31">
        <v>493.88330125612401</v>
      </c>
      <c r="B31">
        <v>0.76713927065248699</v>
      </c>
    </row>
    <row r="32" spans="1:2" x14ac:dyDescent="0.25">
      <c r="A32">
        <v>508.35518662380002</v>
      </c>
      <c r="B32">
        <v>0.56690054360572595</v>
      </c>
    </row>
    <row r="33" spans="1:2" x14ac:dyDescent="0.25">
      <c r="A33">
        <v>523.25113060119702</v>
      </c>
      <c r="B33">
        <v>9.8825484743630301E-2</v>
      </c>
    </row>
    <row r="34" spans="1:2" x14ac:dyDescent="0.25">
      <c r="A34">
        <v>538.58355905404801</v>
      </c>
      <c r="B34">
        <v>0.56690054367144704</v>
      </c>
    </row>
    <row r="35" spans="1:2" x14ac:dyDescent="0.25">
      <c r="A35">
        <v>554.36526195374404</v>
      </c>
      <c r="B35">
        <v>0.76713927066544096</v>
      </c>
    </row>
    <row r="36" spans="1:2" x14ac:dyDescent="0.25">
      <c r="A36">
        <v>570.60940404644396</v>
      </c>
      <c r="B36">
        <v>0.83278184220250195</v>
      </c>
    </row>
    <row r="37" spans="1:2" x14ac:dyDescent="0.25">
      <c r="A37">
        <v>587.32953583481503</v>
      </c>
      <c r="B37">
        <v>0.86827971814206195</v>
      </c>
    </row>
    <row r="38" spans="1:2" x14ac:dyDescent="0.25">
      <c r="A38">
        <v>604.53960488155894</v>
      </c>
      <c r="B38">
        <v>0.68280852058856201</v>
      </c>
    </row>
    <row r="39" spans="1:2" x14ac:dyDescent="0.25">
      <c r="A39">
        <v>622.25396744416105</v>
      </c>
      <c r="B39">
        <v>0.39370745151118802</v>
      </c>
    </row>
    <row r="40" spans="1:2" x14ac:dyDescent="0.25">
      <c r="A40">
        <v>640.48740045056195</v>
      </c>
      <c r="B40">
        <v>0.68156150977573504</v>
      </c>
    </row>
    <row r="41" spans="1:2" x14ac:dyDescent="0.25">
      <c r="A41">
        <v>659.25511382573904</v>
      </c>
      <c r="B41">
        <v>0.79823339402539395</v>
      </c>
    </row>
    <row r="42" spans="1:2" x14ac:dyDescent="0.25">
      <c r="A42">
        <v>678.57276317949299</v>
      </c>
      <c r="B42">
        <v>0.68280231631389299</v>
      </c>
    </row>
    <row r="43" spans="1:2" x14ac:dyDescent="0.25">
      <c r="A43">
        <v>698.45646286600697</v>
      </c>
      <c r="B43">
        <v>0.50667755943722703</v>
      </c>
    </row>
    <row r="44" spans="1:2" x14ac:dyDescent="0.25">
      <c r="A44">
        <v>718.922799426084</v>
      </c>
      <c r="B44">
        <v>0.68665145511954295</v>
      </c>
    </row>
    <row r="45" spans="1:2" x14ac:dyDescent="0.25">
      <c r="A45">
        <v>739.988845423268</v>
      </c>
      <c r="B45">
        <v>0.63222047336563503</v>
      </c>
    </row>
    <row r="46" spans="1:2" x14ac:dyDescent="0.25">
      <c r="A46">
        <v>761.67217368540503</v>
      </c>
      <c r="B46">
        <v>0.65869375521134399</v>
      </c>
    </row>
    <row r="47" spans="1:2" x14ac:dyDescent="0.25">
      <c r="A47">
        <v>783.99087196349797</v>
      </c>
      <c r="B47">
        <v>0.49962451242728501</v>
      </c>
    </row>
    <row r="48" spans="1:2" x14ac:dyDescent="0.25">
      <c r="A48">
        <v>806.96355802010999</v>
      </c>
      <c r="B48">
        <v>0.67829497243782599</v>
      </c>
    </row>
    <row r="49" spans="1:2" x14ac:dyDescent="0.25">
      <c r="A49">
        <v>830.60939515989003</v>
      </c>
      <c r="B49">
        <v>0.79575998929504199</v>
      </c>
    </row>
    <row r="50" spans="1:2" x14ac:dyDescent="0.25">
      <c r="A50">
        <v>854.94810821517297</v>
      </c>
      <c r="B50">
        <v>0.65871210459753904</v>
      </c>
    </row>
    <row r="51" spans="1:2" x14ac:dyDescent="0.25">
      <c r="A51">
        <v>880</v>
      </c>
      <c r="B51">
        <v>0.378194493253801</v>
      </c>
    </row>
    <row r="52" spans="1:2" x14ac:dyDescent="0.25">
      <c r="A52">
        <v>905.785968246273</v>
      </c>
      <c r="B52">
        <v>0.65476535870348096</v>
      </c>
    </row>
    <row r="53" spans="1:2" x14ac:dyDescent="0.25">
      <c r="A53">
        <v>932.32752303617895</v>
      </c>
      <c r="B53">
        <v>0.82126040991084404</v>
      </c>
    </row>
    <row r="54" spans="1:2" x14ac:dyDescent="0.25">
      <c r="A54">
        <v>959.64680474542604</v>
      </c>
      <c r="B54">
        <v>0.80218333884510096</v>
      </c>
    </row>
    <row r="55" spans="1:2" x14ac:dyDescent="0.25">
      <c r="A55">
        <v>987.76660251224803</v>
      </c>
      <c r="B55">
        <v>0.75506377582664697</v>
      </c>
    </row>
    <row r="56" spans="1:2" x14ac:dyDescent="0.25">
      <c r="A56">
        <v>1016.7103732476</v>
      </c>
      <c r="B56">
        <v>0.57400176972886496</v>
      </c>
    </row>
    <row r="57" spans="1:2" x14ac:dyDescent="0.25">
      <c r="A57">
        <v>1046.5022612023899</v>
      </c>
      <c r="B57">
        <v>9.4899817614950199E-2</v>
      </c>
    </row>
    <row r="58" spans="1:2" x14ac:dyDescent="0.25">
      <c r="A58">
        <v>1077.1671181080901</v>
      </c>
      <c r="B58">
        <v>0.50258419749265504</v>
      </c>
    </row>
    <row r="59" spans="1:2" x14ac:dyDescent="0.25">
      <c r="A59">
        <v>1108.7305239074799</v>
      </c>
      <c r="B59">
        <v>0.69716358407085999</v>
      </c>
    </row>
    <row r="60" spans="1:2" x14ac:dyDescent="0.25">
      <c r="A60">
        <v>1141.21880809288</v>
      </c>
      <c r="B60">
        <v>0.77953063557053404</v>
      </c>
    </row>
    <row r="61" spans="1:2" x14ac:dyDescent="0.25">
      <c r="A61">
        <v>1174.6590716696301</v>
      </c>
      <c r="B61">
        <v>0.83242423594607395</v>
      </c>
    </row>
    <row r="62" spans="1:2" x14ac:dyDescent="0.25">
      <c r="A62">
        <v>1209.0792097631099</v>
      </c>
      <c r="B62">
        <v>0.641225075688035</v>
      </c>
    </row>
    <row r="63" spans="1:2" x14ac:dyDescent="0.25">
      <c r="A63">
        <v>1244.5079348883201</v>
      </c>
      <c r="B63">
        <v>0.37253907544560599</v>
      </c>
    </row>
    <row r="64" spans="1:2" x14ac:dyDescent="0.25">
      <c r="A64">
        <v>1280.97480090112</v>
      </c>
      <c r="B64">
        <v>0.64133734067284098</v>
      </c>
    </row>
    <row r="65" spans="1:2" x14ac:dyDescent="0.25">
      <c r="A65">
        <v>1318.5102276514699</v>
      </c>
      <c r="B65">
        <v>0.74743114198178295</v>
      </c>
    </row>
    <row r="66" spans="1:2" x14ac:dyDescent="0.25">
      <c r="A66">
        <v>1357.1455263589801</v>
      </c>
      <c r="B66">
        <v>0.63018407362066997</v>
      </c>
    </row>
    <row r="67" spans="1:2" x14ac:dyDescent="0.25">
      <c r="A67">
        <v>1396.9129257320101</v>
      </c>
      <c r="B67">
        <v>0.46594858494646801</v>
      </c>
    </row>
    <row r="68" spans="1:2" x14ac:dyDescent="0.25">
      <c r="A68">
        <v>1437.84559885216</v>
      </c>
      <c r="B68">
        <v>0.64847265876531901</v>
      </c>
    </row>
    <row r="69" spans="1:2" x14ac:dyDescent="0.25">
      <c r="A69">
        <v>1479.9776908465301</v>
      </c>
      <c r="B69">
        <v>0.59378440341979699</v>
      </c>
    </row>
    <row r="70" spans="1:2" x14ac:dyDescent="0.25">
      <c r="A70">
        <v>1523.3443473708101</v>
      </c>
      <c r="B70">
        <v>0.60258587367532901</v>
      </c>
    </row>
    <row r="71" spans="1:2" x14ac:dyDescent="0.25">
      <c r="A71">
        <v>1567.98174392699</v>
      </c>
      <c r="B71">
        <v>0.46169135572398401</v>
      </c>
    </row>
    <row r="72" spans="1:2" x14ac:dyDescent="0.25">
      <c r="A72">
        <v>1613.92711604022</v>
      </c>
      <c r="B72">
        <v>0.62844701682531301</v>
      </c>
    </row>
    <row r="73" spans="1:2" x14ac:dyDescent="0.25">
      <c r="A73">
        <v>1661.2187903197801</v>
      </c>
      <c r="B73">
        <v>0.74408083163061201</v>
      </c>
    </row>
    <row r="74" spans="1:2" x14ac:dyDescent="0.25">
      <c r="A74">
        <v>1709.89621643034</v>
      </c>
      <c r="B74">
        <v>0.60038272627903699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A3" sqref="A3:B74"/>
    </sheetView>
  </sheetViews>
  <sheetFormatPr defaultRowHeight="15" x14ac:dyDescent="0.25"/>
  <sheetData>
    <row r="1" spans="1:2" x14ac:dyDescent="0.25">
      <c r="A1" t="s">
        <v>21</v>
      </c>
    </row>
    <row r="2" spans="1:2" x14ac:dyDescent="0.25">
      <c r="A2" t="s">
        <v>24</v>
      </c>
    </row>
    <row r="3" spans="1:2" x14ac:dyDescent="0.25">
      <c r="A3">
        <v>220</v>
      </c>
      <c r="B3">
        <v>0.36317751830942702</v>
      </c>
    </row>
    <row r="4" spans="1:2" x14ac:dyDescent="0.25">
      <c r="A4">
        <v>226.44649206156799</v>
      </c>
      <c r="B4">
        <v>0.64410907416665797</v>
      </c>
    </row>
    <row r="5" spans="1:2" x14ac:dyDescent="0.25">
      <c r="A5">
        <v>233.081880759044</v>
      </c>
      <c r="B5">
        <v>0.55612830766626298</v>
      </c>
    </row>
    <row r="6" spans="1:2" x14ac:dyDescent="0.25">
      <c r="A6">
        <v>239.911701186356</v>
      </c>
      <c r="B6">
        <v>0.55508217287987804</v>
      </c>
    </row>
    <row r="7" spans="1:2" x14ac:dyDescent="0.25">
      <c r="A7">
        <v>246.94165062806201</v>
      </c>
      <c r="B7">
        <v>0.53621828768661794</v>
      </c>
    </row>
    <row r="8" spans="1:2" x14ac:dyDescent="0.25">
      <c r="A8">
        <v>254.17759331190001</v>
      </c>
      <c r="B8">
        <v>0.60199304702213996</v>
      </c>
    </row>
    <row r="9" spans="1:2" x14ac:dyDescent="0.25">
      <c r="A9">
        <v>261.625565300598</v>
      </c>
      <c r="B9">
        <v>0.61653117570251303</v>
      </c>
    </row>
    <row r="10" spans="1:2" x14ac:dyDescent="0.25">
      <c r="A10">
        <v>269.291779527024</v>
      </c>
      <c r="B10">
        <v>0.57435578169879198</v>
      </c>
    </row>
    <row r="11" spans="1:2" x14ac:dyDescent="0.25">
      <c r="A11">
        <v>277.18263097687202</v>
      </c>
      <c r="B11">
        <v>0.642457147706476</v>
      </c>
    </row>
    <row r="12" spans="1:2" x14ac:dyDescent="0.25">
      <c r="A12">
        <v>285.30470202322198</v>
      </c>
      <c r="B12">
        <v>0.71620202575864</v>
      </c>
    </row>
    <row r="13" spans="1:2" x14ac:dyDescent="0.25">
      <c r="A13">
        <v>293.664767917407</v>
      </c>
      <c r="B13">
        <v>0.66806888753006799</v>
      </c>
    </row>
    <row r="14" spans="1:2" x14ac:dyDescent="0.25">
      <c r="A14">
        <v>302.26980244077902</v>
      </c>
      <c r="B14">
        <v>0.86646584153940998</v>
      </c>
    </row>
    <row r="15" spans="1:2" x14ac:dyDescent="0.25">
      <c r="A15">
        <v>311.12698372208001</v>
      </c>
      <c r="B15">
        <v>0.74330907833532101</v>
      </c>
    </row>
    <row r="16" spans="1:2" x14ac:dyDescent="0.25">
      <c r="A16">
        <v>320.24370022528097</v>
      </c>
      <c r="B16">
        <v>0.71472078954379903</v>
      </c>
    </row>
    <row r="17" spans="1:2" x14ac:dyDescent="0.25">
      <c r="A17">
        <v>329.62755691286901</v>
      </c>
      <c r="B17">
        <v>0.28992086698656999</v>
      </c>
    </row>
    <row r="18" spans="1:2" x14ac:dyDescent="0.25">
      <c r="A18">
        <v>339.28638158974599</v>
      </c>
      <c r="B18">
        <v>0.40083595433595098</v>
      </c>
    </row>
    <row r="19" spans="1:2" x14ac:dyDescent="0.25">
      <c r="A19">
        <v>349.22823143300297</v>
      </c>
      <c r="B19">
        <v>0.45364270939718199</v>
      </c>
    </row>
    <row r="20" spans="1:2" x14ac:dyDescent="0.25">
      <c r="A20">
        <v>359.461399713042</v>
      </c>
      <c r="B20">
        <v>0.69814570566019896</v>
      </c>
    </row>
    <row r="21" spans="1:2" x14ac:dyDescent="0.25">
      <c r="A21">
        <v>369.994422711634</v>
      </c>
      <c r="B21">
        <v>0.86415840345096295</v>
      </c>
    </row>
    <row r="22" spans="1:2" x14ac:dyDescent="0.25">
      <c r="A22">
        <v>380.836086842702</v>
      </c>
      <c r="B22">
        <v>0.69495017829922301</v>
      </c>
    </row>
    <row r="23" spans="1:2" x14ac:dyDescent="0.25">
      <c r="A23">
        <v>391.99543598174898</v>
      </c>
      <c r="B23">
        <v>0.68977699401310499</v>
      </c>
    </row>
    <row r="24" spans="1:2" x14ac:dyDescent="0.25">
      <c r="A24">
        <v>403.48177901005499</v>
      </c>
      <c r="B24">
        <v>0.76672022715547805</v>
      </c>
    </row>
    <row r="25" spans="1:2" x14ac:dyDescent="0.25">
      <c r="A25">
        <v>415.30469757994501</v>
      </c>
      <c r="B25">
        <v>0.73649609907978197</v>
      </c>
    </row>
    <row r="26" spans="1:2" x14ac:dyDescent="0.25">
      <c r="A26">
        <v>427.47405410758603</v>
      </c>
      <c r="B26">
        <v>0.73611934138410295</v>
      </c>
    </row>
    <row r="27" spans="1:2" x14ac:dyDescent="0.25">
      <c r="A27">
        <v>440</v>
      </c>
      <c r="B27">
        <v>0.39461515185489598</v>
      </c>
    </row>
    <row r="28" spans="1:2" x14ac:dyDescent="0.25">
      <c r="A28">
        <v>452.89298412313599</v>
      </c>
      <c r="B28">
        <v>0.70007127227593402</v>
      </c>
    </row>
    <row r="29" spans="1:2" x14ac:dyDescent="0.25">
      <c r="A29">
        <v>466.16376151808902</v>
      </c>
      <c r="B29">
        <v>0.57784022605688301</v>
      </c>
    </row>
    <row r="30" spans="1:2" x14ac:dyDescent="0.25">
      <c r="A30">
        <v>479.82340237271302</v>
      </c>
      <c r="B30">
        <v>0.59409482081550602</v>
      </c>
    </row>
    <row r="31" spans="1:2" x14ac:dyDescent="0.25">
      <c r="A31">
        <v>493.88330125612401</v>
      </c>
      <c r="B31">
        <v>0.56499507982251995</v>
      </c>
    </row>
    <row r="32" spans="1:2" x14ac:dyDescent="0.25">
      <c r="A32">
        <v>508.35518662380002</v>
      </c>
      <c r="B32">
        <v>0.64416524788139795</v>
      </c>
    </row>
    <row r="33" spans="1:2" x14ac:dyDescent="0.25">
      <c r="A33">
        <v>523.25113060119702</v>
      </c>
      <c r="B33">
        <v>0.659995212220848</v>
      </c>
    </row>
    <row r="34" spans="1:2" x14ac:dyDescent="0.25">
      <c r="A34">
        <v>538.58355905404801</v>
      </c>
      <c r="B34">
        <v>0.59385376955866098</v>
      </c>
    </row>
    <row r="35" spans="1:2" x14ac:dyDescent="0.25">
      <c r="A35">
        <v>554.36526195374404</v>
      </c>
      <c r="B35">
        <v>0.66353190306670795</v>
      </c>
    </row>
    <row r="36" spans="1:2" x14ac:dyDescent="0.25">
      <c r="A36">
        <v>570.60940404644396</v>
      </c>
      <c r="B36">
        <v>0.73942659436704705</v>
      </c>
    </row>
    <row r="37" spans="1:2" x14ac:dyDescent="0.25">
      <c r="A37">
        <v>587.32953583481503</v>
      </c>
      <c r="B37">
        <v>0.71348390500369097</v>
      </c>
    </row>
    <row r="38" spans="1:2" x14ac:dyDescent="0.25">
      <c r="A38">
        <v>604.53960488155894</v>
      </c>
      <c r="B38">
        <v>0.89578559579764805</v>
      </c>
    </row>
    <row r="39" spans="1:2" x14ac:dyDescent="0.25">
      <c r="A39">
        <v>622.25396744416105</v>
      </c>
      <c r="B39">
        <v>0.76813484147646305</v>
      </c>
    </row>
    <row r="40" spans="1:2" x14ac:dyDescent="0.25">
      <c r="A40">
        <v>640.48740045056195</v>
      </c>
      <c r="B40">
        <v>0.75717998368175798</v>
      </c>
    </row>
    <row r="41" spans="1:2" x14ac:dyDescent="0.25">
      <c r="A41">
        <v>659.25511382573904</v>
      </c>
      <c r="B41">
        <v>0.30140778407795199</v>
      </c>
    </row>
    <row r="42" spans="1:2" x14ac:dyDescent="0.25">
      <c r="A42">
        <v>678.57276317949299</v>
      </c>
      <c r="B42">
        <v>0.42268507119667398</v>
      </c>
    </row>
    <row r="43" spans="1:2" x14ac:dyDescent="0.25">
      <c r="A43">
        <v>698.45646286600697</v>
      </c>
      <c r="B43">
        <v>0.44643706438529901</v>
      </c>
    </row>
    <row r="44" spans="1:2" x14ac:dyDescent="0.25">
      <c r="A44">
        <v>718.922799426084</v>
      </c>
      <c r="B44">
        <v>0.69938252636105103</v>
      </c>
    </row>
    <row r="45" spans="1:2" x14ac:dyDescent="0.25">
      <c r="A45">
        <v>739.988845423268</v>
      </c>
      <c r="B45">
        <v>0.87201734210186499</v>
      </c>
    </row>
    <row r="46" spans="1:2" x14ac:dyDescent="0.25">
      <c r="A46">
        <v>761.67217368540503</v>
      </c>
      <c r="B46">
        <v>0.69119590132657105</v>
      </c>
    </row>
    <row r="47" spans="1:2" x14ac:dyDescent="0.25">
      <c r="A47">
        <v>783.99087196349797</v>
      </c>
      <c r="B47">
        <v>0.70522688366598196</v>
      </c>
    </row>
    <row r="48" spans="1:2" x14ac:dyDescent="0.25">
      <c r="A48">
        <v>806.96355802010999</v>
      </c>
      <c r="B48">
        <v>0.76965029799967299</v>
      </c>
    </row>
    <row r="49" spans="1:2" x14ac:dyDescent="0.25">
      <c r="A49">
        <v>830.60939515989003</v>
      </c>
      <c r="B49">
        <v>0.73255946401354</v>
      </c>
    </row>
    <row r="50" spans="1:2" x14ac:dyDescent="0.25">
      <c r="A50">
        <v>854.94810821517297</v>
      </c>
      <c r="B50">
        <v>0.702889087894913</v>
      </c>
    </row>
    <row r="51" spans="1:2" x14ac:dyDescent="0.25">
      <c r="A51">
        <v>880</v>
      </c>
      <c r="B51">
        <v>0.38349847785570002</v>
      </c>
    </row>
    <row r="52" spans="1:2" x14ac:dyDescent="0.25">
      <c r="A52">
        <v>905.785968246273</v>
      </c>
      <c r="B52">
        <v>0.70193109001227105</v>
      </c>
    </row>
    <row r="53" spans="1:2" x14ac:dyDescent="0.25">
      <c r="A53">
        <v>932.32752303617895</v>
      </c>
      <c r="B53">
        <v>0.56344325729988098</v>
      </c>
    </row>
    <row r="54" spans="1:2" x14ac:dyDescent="0.25">
      <c r="A54">
        <v>959.64680474542604</v>
      </c>
      <c r="B54">
        <v>0.57065239173383397</v>
      </c>
    </row>
    <row r="55" spans="1:2" x14ac:dyDescent="0.25">
      <c r="A55">
        <v>987.76660251224803</v>
      </c>
      <c r="B55">
        <v>0.52486012400047299</v>
      </c>
    </row>
    <row r="56" spans="1:2" x14ac:dyDescent="0.25">
      <c r="A56">
        <v>1016.7103732476</v>
      </c>
      <c r="B56">
        <v>0.61954901029436305</v>
      </c>
    </row>
    <row r="57" spans="1:2" x14ac:dyDescent="0.25">
      <c r="A57">
        <v>1046.5022612023899</v>
      </c>
      <c r="B57">
        <v>0.63547205836654996</v>
      </c>
    </row>
    <row r="58" spans="1:2" x14ac:dyDescent="0.25">
      <c r="A58">
        <v>1077.1671181080901</v>
      </c>
      <c r="B58">
        <v>0.54403712521028902</v>
      </c>
    </row>
    <row r="59" spans="1:2" x14ac:dyDescent="0.25">
      <c r="A59">
        <v>1108.7305239074799</v>
      </c>
      <c r="B59">
        <v>0.60362494119235199</v>
      </c>
    </row>
    <row r="60" spans="1:2" x14ac:dyDescent="0.25">
      <c r="A60">
        <v>1141.21880809288</v>
      </c>
      <c r="B60">
        <v>0.69879134389545305</v>
      </c>
    </row>
    <row r="61" spans="1:2" x14ac:dyDescent="0.25">
      <c r="A61">
        <v>1174.6590716696301</v>
      </c>
      <c r="B61">
        <v>0.70732496460086003</v>
      </c>
    </row>
    <row r="62" spans="1:2" x14ac:dyDescent="0.25">
      <c r="A62">
        <v>1209.0792097631099</v>
      </c>
      <c r="B62">
        <v>0.84354561359795399</v>
      </c>
    </row>
    <row r="63" spans="1:2" x14ac:dyDescent="0.25">
      <c r="A63">
        <v>1244.5079348883201</v>
      </c>
      <c r="B63">
        <v>0.721490074851596</v>
      </c>
    </row>
    <row r="64" spans="1:2" x14ac:dyDescent="0.25">
      <c r="A64">
        <v>1280.97480090112</v>
      </c>
      <c r="B64">
        <v>0.71818491340138302</v>
      </c>
    </row>
    <row r="65" spans="1:2" x14ac:dyDescent="0.25">
      <c r="A65">
        <v>1318.5102276514699</v>
      </c>
      <c r="B65">
        <v>0.27788402629960501</v>
      </c>
    </row>
    <row r="66" spans="1:2" x14ac:dyDescent="0.25">
      <c r="A66">
        <v>1357.1455263589801</v>
      </c>
      <c r="B66">
        <v>0.38706247743132899</v>
      </c>
    </row>
    <row r="67" spans="1:2" x14ac:dyDescent="0.25">
      <c r="A67">
        <v>1396.9129257320101</v>
      </c>
      <c r="B67">
        <v>0.410609399561987</v>
      </c>
    </row>
    <row r="68" spans="1:2" x14ac:dyDescent="0.25">
      <c r="A68">
        <v>1437.84559885216</v>
      </c>
      <c r="B68">
        <v>0.64953883707995497</v>
      </c>
    </row>
    <row r="69" spans="1:2" x14ac:dyDescent="0.25">
      <c r="A69">
        <v>1479.9776908465301</v>
      </c>
      <c r="B69">
        <v>0.80605232549860095</v>
      </c>
    </row>
    <row r="70" spans="1:2" x14ac:dyDescent="0.25">
      <c r="A70">
        <v>1523.3443473708101</v>
      </c>
      <c r="B70">
        <v>0.64605875807181201</v>
      </c>
    </row>
    <row r="71" spans="1:2" x14ac:dyDescent="0.25">
      <c r="A71">
        <v>1567.98174392699</v>
      </c>
      <c r="B71">
        <v>0.67345088949279797</v>
      </c>
    </row>
    <row r="72" spans="1:2" x14ac:dyDescent="0.25">
      <c r="A72">
        <v>1613.92711604022</v>
      </c>
      <c r="B72">
        <v>0.71595702834069297</v>
      </c>
    </row>
    <row r="73" spans="1:2" x14ac:dyDescent="0.25">
      <c r="A73">
        <v>1661.2187903197801</v>
      </c>
      <c r="B73">
        <v>0.67353663426395305</v>
      </c>
    </row>
    <row r="74" spans="1:2" x14ac:dyDescent="0.25">
      <c r="A74">
        <v>1709.89621643034</v>
      </c>
      <c r="B74">
        <v>0.63150173991474901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A3" sqref="A3:B74"/>
    </sheetView>
  </sheetViews>
  <sheetFormatPr defaultRowHeight="15" x14ac:dyDescent="0.25"/>
  <sheetData>
    <row r="1" spans="1:2" x14ac:dyDescent="0.25">
      <c r="A1" t="s">
        <v>21</v>
      </c>
    </row>
    <row r="2" spans="1:2" x14ac:dyDescent="0.25">
      <c r="A2" t="s">
        <v>25</v>
      </c>
    </row>
    <row r="3" spans="1:2" x14ac:dyDescent="0.25">
      <c r="A3">
        <v>220</v>
      </c>
      <c r="B3">
        <v>0.27181082939179702</v>
      </c>
    </row>
    <row r="4" spans="1:2" x14ac:dyDescent="0.25">
      <c r="A4">
        <v>226.44649206156799</v>
      </c>
      <c r="B4">
        <v>0.59921239772734403</v>
      </c>
    </row>
    <row r="5" spans="1:2" x14ac:dyDescent="0.25">
      <c r="A5">
        <v>233.081880759044</v>
      </c>
      <c r="B5">
        <v>0.83160645605795602</v>
      </c>
    </row>
    <row r="6" spans="1:2" x14ac:dyDescent="0.25">
      <c r="A6">
        <v>239.911701186356</v>
      </c>
      <c r="B6">
        <v>0.66347823170131903</v>
      </c>
    </row>
    <row r="7" spans="1:2" x14ac:dyDescent="0.25">
      <c r="A7">
        <v>246.94165062806201</v>
      </c>
      <c r="B7">
        <v>0.54215120201488798</v>
      </c>
    </row>
    <row r="8" spans="1:2" x14ac:dyDescent="0.25">
      <c r="A8">
        <v>254.17759331190001</v>
      </c>
      <c r="B8">
        <v>0.75731863033241398</v>
      </c>
    </row>
    <row r="9" spans="1:2" x14ac:dyDescent="0.25">
      <c r="A9">
        <v>261.625565300598</v>
      </c>
      <c r="B9">
        <v>0.383817517563041</v>
      </c>
    </row>
    <row r="10" spans="1:2" x14ac:dyDescent="0.25">
      <c r="A10">
        <v>269.291779527024</v>
      </c>
      <c r="B10">
        <v>0.48423289628381999</v>
      </c>
    </row>
    <row r="11" spans="1:2" x14ac:dyDescent="0.25">
      <c r="A11">
        <v>277.18263097687202</v>
      </c>
      <c r="B11">
        <v>0.53687844359556602</v>
      </c>
    </row>
    <row r="12" spans="1:2" x14ac:dyDescent="0.25">
      <c r="A12">
        <v>285.30470202322198</v>
      </c>
      <c r="B12">
        <v>0.63494138774326203</v>
      </c>
    </row>
    <row r="13" spans="1:2" x14ac:dyDescent="0.25">
      <c r="A13">
        <v>293.664767917407</v>
      </c>
      <c r="B13">
        <v>0.84148229997844504</v>
      </c>
    </row>
    <row r="14" spans="1:2" x14ac:dyDescent="0.25">
      <c r="A14">
        <v>302.26980244077902</v>
      </c>
      <c r="B14">
        <v>0.80354661148139195</v>
      </c>
    </row>
    <row r="15" spans="1:2" x14ac:dyDescent="0.25">
      <c r="A15">
        <v>311.12698372208001</v>
      </c>
      <c r="B15">
        <v>0.53678388448193404</v>
      </c>
    </row>
    <row r="16" spans="1:2" x14ac:dyDescent="0.25">
      <c r="A16">
        <v>320.24370022528097</v>
      </c>
      <c r="B16">
        <v>0.58329465539066205</v>
      </c>
    </row>
    <row r="17" spans="1:2" x14ac:dyDescent="0.25">
      <c r="A17">
        <v>329.62755691286901</v>
      </c>
      <c r="B17">
        <v>0.52932825744184497</v>
      </c>
    </row>
    <row r="18" spans="1:2" x14ac:dyDescent="0.25">
      <c r="A18">
        <v>339.28638158974599</v>
      </c>
      <c r="B18">
        <v>0.57616078933257797</v>
      </c>
    </row>
    <row r="19" spans="1:2" x14ac:dyDescent="0.25">
      <c r="A19">
        <v>349.22823143300297</v>
      </c>
      <c r="B19">
        <v>0.65253506630748404</v>
      </c>
    </row>
    <row r="20" spans="1:2" x14ac:dyDescent="0.25">
      <c r="A20">
        <v>359.461399713042</v>
      </c>
      <c r="B20">
        <v>0.83269473314282505</v>
      </c>
    </row>
    <row r="21" spans="1:2" x14ac:dyDescent="0.25">
      <c r="A21">
        <v>369.994422711634</v>
      </c>
      <c r="B21">
        <v>0.39389486399182899</v>
      </c>
    </row>
    <row r="22" spans="1:2" x14ac:dyDescent="0.25">
      <c r="A22">
        <v>380.836086842702</v>
      </c>
      <c r="B22">
        <v>0.64645091186653603</v>
      </c>
    </row>
    <row r="23" spans="1:2" x14ac:dyDescent="0.25">
      <c r="A23">
        <v>391.99543598174898</v>
      </c>
      <c r="B23">
        <v>0.89405025567166996</v>
      </c>
    </row>
    <row r="24" spans="1:2" x14ac:dyDescent="0.25">
      <c r="A24">
        <v>403.48177901005499</v>
      </c>
      <c r="B24">
        <v>0.74525194622450597</v>
      </c>
    </row>
    <row r="25" spans="1:2" x14ac:dyDescent="0.25">
      <c r="A25">
        <v>415.30469757994501</v>
      </c>
      <c r="B25">
        <v>0.747721029432451</v>
      </c>
    </row>
    <row r="26" spans="1:2" x14ac:dyDescent="0.25">
      <c r="A26">
        <v>427.47405410758603</v>
      </c>
      <c r="B26">
        <v>0.63764258142862895</v>
      </c>
    </row>
    <row r="27" spans="1:2" x14ac:dyDescent="0.25">
      <c r="A27">
        <v>440</v>
      </c>
      <c r="B27">
        <v>0.28878041788311398</v>
      </c>
    </row>
    <row r="28" spans="1:2" x14ac:dyDescent="0.25">
      <c r="A28">
        <v>452.89298412313599</v>
      </c>
      <c r="B28">
        <v>0.65746075339876697</v>
      </c>
    </row>
    <row r="29" spans="1:2" x14ac:dyDescent="0.25">
      <c r="A29">
        <v>466.16376151808902</v>
      </c>
      <c r="B29">
        <v>0.882931754651606</v>
      </c>
    </row>
    <row r="30" spans="1:2" x14ac:dyDescent="0.25">
      <c r="A30">
        <v>479.82340237271302</v>
      </c>
      <c r="B30">
        <v>0.69576667334529596</v>
      </c>
    </row>
    <row r="31" spans="1:2" x14ac:dyDescent="0.25">
      <c r="A31">
        <v>493.88330125612401</v>
      </c>
      <c r="B31">
        <v>0.577944564632767</v>
      </c>
    </row>
    <row r="32" spans="1:2" x14ac:dyDescent="0.25">
      <c r="A32">
        <v>508.35518662380002</v>
      </c>
      <c r="B32">
        <v>0.817675544509749</v>
      </c>
    </row>
    <row r="33" spans="1:2" x14ac:dyDescent="0.25">
      <c r="A33">
        <v>523.25113060119702</v>
      </c>
      <c r="B33">
        <v>0.42078067547298798</v>
      </c>
    </row>
    <row r="34" spans="1:2" x14ac:dyDescent="0.25">
      <c r="A34">
        <v>538.58355905404801</v>
      </c>
      <c r="B34">
        <v>0.53138646764978503</v>
      </c>
    </row>
    <row r="35" spans="1:2" x14ac:dyDescent="0.25">
      <c r="A35">
        <v>554.36526195374404</v>
      </c>
      <c r="B35">
        <v>0.55596080255999702</v>
      </c>
    </row>
    <row r="36" spans="1:2" x14ac:dyDescent="0.25">
      <c r="A36">
        <v>570.60940404644396</v>
      </c>
      <c r="B36">
        <v>0.64071979346004204</v>
      </c>
    </row>
    <row r="37" spans="1:2" x14ac:dyDescent="0.25">
      <c r="A37">
        <v>587.32953583481503</v>
      </c>
      <c r="B37">
        <v>0.87358736183170904</v>
      </c>
    </row>
    <row r="38" spans="1:2" x14ac:dyDescent="0.25">
      <c r="A38">
        <v>604.53960488155894</v>
      </c>
      <c r="B38">
        <v>0.83448851251393097</v>
      </c>
    </row>
    <row r="39" spans="1:2" x14ac:dyDescent="0.25">
      <c r="A39">
        <v>622.25396744416105</v>
      </c>
      <c r="B39">
        <v>0.561335331875911</v>
      </c>
    </row>
    <row r="40" spans="1:2" x14ac:dyDescent="0.25">
      <c r="A40">
        <v>640.48740045056195</v>
      </c>
      <c r="B40">
        <v>0.63594165239032596</v>
      </c>
    </row>
    <row r="41" spans="1:2" x14ac:dyDescent="0.25">
      <c r="A41">
        <v>659.25511382573904</v>
      </c>
      <c r="B41">
        <v>0.53750329756694903</v>
      </c>
    </row>
    <row r="42" spans="1:2" x14ac:dyDescent="0.25">
      <c r="A42">
        <v>678.57276317949299</v>
      </c>
      <c r="B42">
        <v>0.56679102744279097</v>
      </c>
    </row>
    <row r="43" spans="1:2" x14ac:dyDescent="0.25">
      <c r="A43">
        <v>698.45646286600697</v>
      </c>
      <c r="B43">
        <v>0.65537359143148799</v>
      </c>
    </row>
    <row r="44" spans="1:2" x14ac:dyDescent="0.25">
      <c r="A44">
        <v>718.922799426084</v>
      </c>
      <c r="B44">
        <v>0.85049410844875095</v>
      </c>
    </row>
    <row r="45" spans="1:2" x14ac:dyDescent="0.25">
      <c r="A45">
        <v>739.988845423268</v>
      </c>
      <c r="B45">
        <v>0.42195646769482198</v>
      </c>
    </row>
    <row r="46" spans="1:2" x14ac:dyDescent="0.25">
      <c r="A46">
        <v>761.67217368540503</v>
      </c>
      <c r="B46">
        <v>0.67394395057752798</v>
      </c>
    </row>
    <row r="47" spans="1:2" x14ac:dyDescent="0.25">
      <c r="A47">
        <v>783.99087196349797</v>
      </c>
      <c r="B47">
        <v>0.88389004867090903</v>
      </c>
    </row>
    <row r="48" spans="1:2" x14ac:dyDescent="0.25">
      <c r="A48">
        <v>806.96355802010999</v>
      </c>
      <c r="B48">
        <v>0.72397244076186396</v>
      </c>
    </row>
    <row r="49" spans="1:2" x14ac:dyDescent="0.25">
      <c r="A49">
        <v>830.60939515989003</v>
      </c>
      <c r="B49">
        <v>0.73774389543262298</v>
      </c>
    </row>
    <row r="50" spans="1:2" x14ac:dyDescent="0.25">
      <c r="A50">
        <v>854.94810821517297</v>
      </c>
      <c r="B50">
        <v>0.60699401838769595</v>
      </c>
    </row>
    <row r="51" spans="1:2" x14ac:dyDescent="0.25">
      <c r="A51">
        <v>880</v>
      </c>
      <c r="B51">
        <v>0.26921700797281101</v>
      </c>
    </row>
    <row r="52" spans="1:2" x14ac:dyDescent="0.25">
      <c r="A52">
        <v>905.785968246273</v>
      </c>
      <c r="B52">
        <v>0.66367923428002296</v>
      </c>
    </row>
    <row r="53" spans="1:2" x14ac:dyDescent="0.25">
      <c r="A53">
        <v>932.32752303617895</v>
      </c>
      <c r="B53">
        <v>0.86978839168740396</v>
      </c>
    </row>
    <row r="54" spans="1:2" x14ac:dyDescent="0.25">
      <c r="A54">
        <v>959.64680474542604</v>
      </c>
      <c r="B54">
        <v>0.66192917004342</v>
      </c>
    </row>
    <row r="55" spans="1:2" x14ac:dyDescent="0.25">
      <c r="A55">
        <v>987.76660251224803</v>
      </c>
      <c r="B55">
        <v>0.54321019786346603</v>
      </c>
    </row>
    <row r="56" spans="1:2" x14ac:dyDescent="0.25">
      <c r="A56">
        <v>1016.7103732476</v>
      </c>
      <c r="B56">
        <v>0.77796956784652505</v>
      </c>
    </row>
    <row r="57" spans="1:2" x14ac:dyDescent="0.25">
      <c r="A57">
        <v>1046.5022612023899</v>
      </c>
      <c r="B57">
        <v>0.40375520399139803</v>
      </c>
    </row>
    <row r="58" spans="1:2" x14ac:dyDescent="0.25">
      <c r="A58">
        <v>1077.1671181080901</v>
      </c>
      <c r="B58">
        <v>0.51394427035239698</v>
      </c>
    </row>
    <row r="59" spans="1:2" x14ac:dyDescent="0.25">
      <c r="A59">
        <v>1108.7305239074799</v>
      </c>
      <c r="B59">
        <v>0.53310760044428795</v>
      </c>
    </row>
    <row r="60" spans="1:2" x14ac:dyDescent="0.25">
      <c r="A60">
        <v>1141.21880809288</v>
      </c>
      <c r="B60">
        <v>0.59213529035863499</v>
      </c>
    </row>
    <row r="61" spans="1:2" x14ac:dyDescent="0.25">
      <c r="A61">
        <v>1174.6590716696301</v>
      </c>
      <c r="B61">
        <v>0.81322065505008401</v>
      </c>
    </row>
    <row r="62" spans="1:2" x14ac:dyDescent="0.25">
      <c r="A62">
        <v>1209.0792097631099</v>
      </c>
      <c r="B62">
        <v>0.772050050924315</v>
      </c>
    </row>
    <row r="63" spans="1:2" x14ac:dyDescent="0.25">
      <c r="A63">
        <v>1244.5079348883201</v>
      </c>
      <c r="B63">
        <v>0.52426022524381399</v>
      </c>
    </row>
    <row r="64" spans="1:2" x14ac:dyDescent="0.25">
      <c r="A64">
        <v>1280.97480090112</v>
      </c>
      <c r="B64">
        <v>0.60863451994498197</v>
      </c>
    </row>
    <row r="65" spans="1:2" x14ac:dyDescent="0.25">
      <c r="A65">
        <v>1318.5102276514699</v>
      </c>
      <c r="B65">
        <v>0.50954290754973597</v>
      </c>
    </row>
    <row r="66" spans="1:2" x14ac:dyDescent="0.25">
      <c r="A66">
        <v>1357.1455263589801</v>
      </c>
      <c r="B66">
        <v>0.51755866283748897</v>
      </c>
    </row>
    <row r="67" spans="1:2" x14ac:dyDescent="0.25">
      <c r="A67">
        <v>1396.9129257320101</v>
      </c>
      <c r="B67">
        <v>0.59611714513347402</v>
      </c>
    </row>
    <row r="68" spans="1:2" x14ac:dyDescent="0.25">
      <c r="A68">
        <v>1437.84559885216</v>
      </c>
      <c r="B68">
        <v>0.78613343591404194</v>
      </c>
    </row>
    <row r="69" spans="1:2" x14ac:dyDescent="0.25">
      <c r="A69">
        <v>1479.9776908465301</v>
      </c>
      <c r="B69">
        <v>0.40553827669838599</v>
      </c>
    </row>
    <row r="70" spans="1:2" x14ac:dyDescent="0.25">
      <c r="A70">
        <v>1523.3443473708101</v>
      </c>
      <c r="B70">
        <v>0.64559064480764405</v>
      </c>
    </row>
    <row r="71" spans="1:2" x14ac:dyDescent="0.25">
      <c r="A71">
        <v>1567.98174392699</v>
      </c>
      <c r="B71">
        <v>0.84752889936403097</v>
      </c>
    </row>
    <row r="72" spans="1:2" x14ac:dyDescent="0.25">
      <c r="A72">
        <v>1613.92711604022</v>
      </c>
      <c r="B72">
        <v>0.67175678963388796</v>
      </c>
    </row>
    <row r="73" spans="1:2" x14ac:dyDescent="0.25">
      <c r="A73">
        <v>1661.2187903197801</v>
      </c>
      <c r="B73">
        <v>0.66462689615773296</v>
      </c>
    </row>
    <row r="74" spans="1:2" x14ac:dyDescent="0.25">
      <c r="A74">
        <v>1709.89621643034</v>
      </c>
      <c r="B74">
        <v>0.53970239821205501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4"/>
  <sheetViews>
    <sheetView workbookViewId="0">
      <selection activeCell="A3" sqref="A3:B74"/>
    </sheetView>
  </sheetViews>
  <sheetFormatPr defaultRowHeight="15" x14ac:dyDescent="0.25"/>
  <sheetData>
    <row r="3" spans="1:2" x14ac:dyDescent="0.25">
      <c r="A3">
        <v>220</v>
      </c>
      <c r="B3">
        <v>0.52923938595837605</v>
      </c>
    </row>
    <row r="4" spans="1:2" x14ac:dyDescent="0.25">
      <c r="A4">
        <v>226.44649206156799</v>
      </c>
      <c r="B4">
        <v>0.55997222093771404</v>
      </c>
    </row>
    <row r="5" spans="1:2" x14ac:dyDescent="0.25">
      <c r="A5">
        <v>233.081880759044</v>
      </c>
      <c r="B5">
        <v>0.69701252355726095</v>
      </c>
    </row>
    <row r="6" spans="1:2" x14ac:dyDescent="0.25">
      <c r="A6">
        <v>239.911701186356</v>
      </c>
      <c r="B6">
        <v>0.356867225198643</v>
      </c>
    </row>
    <row r="7" spans="1:2" x14ac:dyDescent="0.25">
      <c r="A7">
        <v>246.94165062806201</v>
      </c>
      <c r="B7">
        <v>0.45849061401655999</v>
      </c>
    </row>
    <row r="8" spans="1:2" x14ac:dyDescent="0.25">
      <c r="A8">
        <v>254.17759331190001</v>
      </c>
      <c r="B8">
        <v>0.73254876200459496</v>
      </c>
    </row>
    <row r="9" spans="1:2" x14ac:dyDescent="0.25">
      <c r="A9">
        <v>261.625565300598</v>
      </c>
      <c r="B9">
        <v>1.0462901452261499</v>
      </c>
    </row>
    <row r="10" spans="1:2" x14ac:dyDescent="0.25">
      <c r="A10">
        <v>269.291779527024</v>
      </c>
      <c r="B10">
        <v>0.578844772268575</v>
      </c>
    </row>
    <row r="11" spans="1:2" x14ac:dyDescent="0.25">
      <c r="A11">
        <v>277.18263097687202</v>
      </c>
      <c r="B11">
        <v>0.541171385527076</v>
      </c>
    </row>
    <row r="12" spans="1:2" x14ac:dyDescent="0.25">
      <c r="A12">
        <v>285.30470202322198</v>
      </c>
      <c r="B12">
        <v>0.57802996215719704</v>
      </c>
    </row>
    <row r="13" spans="1:2" x14ac:dyDescent="0.25">
      <c r="A13">
        <v>293.664767917407</v>
      </c>
      <c r="B13">
        <v>0.70647868388614998</v>
      </c>
    </row>
    <row r="14" spans="1:2" x14ac:dyDescent="0.25">
      <c r="A14">
        <v>302.26980244077902</v>
      </c>
      <c r="B14">
        <v>0.36945796348779403</v>
      </c>
    </row>
    <row r="15" spans="1:2" x14ac:dyDescent="0.25">
      <c r="A15">
        <v>311.12698372208001</v>
      </c>
      <c r="B15">
        <v>0.482878402767982</v>
      </c>
    </row>
    <row r="16" spans="1:2" x14ac:dyDescent="0.25">
      <c r="A16">
        <v>320.24370022528097</v>
      </c>
      <c r="B16">
        <v>0.76003828650146399</v>
      </c>
    </row>
    <row r="17" spans="1:2" x14ac:dyDescent="0.25">
      <c r="A17">
        <v>329.62755691286901</v>
      </c>
      <c r="B17">
        <v>1.05578390385704</v>
      </c>
    </row>
    <row r="18" spans="1:2" x14ac:dyDescent="0.25">
      <c r="A18">
        <v>339.28638158974599</v>
      </c>
      <c r="B18">
        <v>0.58603519037182505</v>
      </c>
    </row>
    <row r="19" spans="1:2" x14ac:dyDescent="0.25">
      <c r="A19">
        <v>349.22823143300297</v>
      </c>
      <c r="B19">
        <v>0.54433810998184395</v>
      </c>
    </row>
    <row r="20" spans="1:2" x14ac:dyDescent="0.25">
      <c r="A20">
        <v>359.461399713042</v>
      </c>
      <c r="B20">
        <v>0.584637368626026</v>
      </c>
    </row>
    <row r="21" spans="1:2" x14ac:dyDescent="0.25">
      <c r="A21">
        <v>369.994422711634</v>
      </c>
      <c r="B21">
        <v>0.72665969108446204</v>
      </c>
    </row>
    <row r="22" spans="1:2" x14ac:dyDescent="0.25">
      <c r="A22">
        <v>380.836086842702</v>
      </c>
      <c r="B22">
        <v>0.38253418515101401</v>
      </c>
    </row>
    <row r="23" spans="1:2" x14ac:dyDescent="0.25">
      <c r="A23">
        <v>391.99543598174898</v>
      </c>
      <c r="B23">
        <v>0.50109408847505799</v>
      </c>
    </row>
    <row r="24" spans="1:2" x14ac:dyDescent="0.25">
      <c r="A24">
        <v>403.48177901005499</v>
      </c>
      <c r="B24">
        <v>0.78525742975287904</v>
      </c>
    </row>
    <row r="25" spans="1:2" x14ac:dyDescent="0.25">
      <c r="A25">
        <v>415.30469757994501</v>
      </c>
      <c r="B25">
        <v>1.0579237134692701</v>
      </c>
    </row>
    <row r="26" spans="1:2" x14ac:dyDescent="0.25">
      <c r="A26">
        <v>427.47405410758603</v>
      </c>
      <c r="B26">
        <v>0.59130495225402802</v>
      </c>
    </row>
    <row r="27" spans="1:2" x14ac:dyDescent="0.25">
      <c r="A27">
        <v>440</v>
      </c>
      <c r="B27">
        <v>0.54836412582979599</v>
      </c>
    </row>
    <row r="28" spans="1:2" x14ac:dyDescent="0.25">
      <c r="A28">
        <v>452.89298412313599</v>
      </c>
      <c r="B28">
        <v>0.60422371936754105</v>
      </c>
    </row>
    <row r="29" spans="1:2" x14ac:dyDescent="0.25">
      <c r="A29">
        <v>466.16376151808902</v>
      </c>
      <c r="B29">
        <v>0.73455208994217502</v>
      </c>
    </row>
    <row r="30" spans="1:2" x14ac:dyDescent="0.25">
      <c r="A30">
        <v>479.82340237271302</v>
      </c>
      <c r="B30">
        <v>0.39065200826243102</v>
      </c>
    </row>
    <row r="31" spans="1:2" x14ac:dyDescent="0.25">
      <c r="A31">
        <v>493.88330125612401</v>
      </c>
      <c r="B31">
        <v>0.50224685926184298</v>
      </c>
    </row>
    <row r="32" spans="1:2" x14ac:dyDescent="0.25">
      <c r="A32">
        <v>508.35518662380002</v>
      </c>
      <c r="B32">
        <v>0.79188783048928901</v>
      </c>
    </row>
    <row r="33" spans="1:2" x14ac:dyDescent="0.25">
      <c r="A33">
        <v>523.25113060119702</v>
      </c>
      <c r="B33">
        <v>1.0653782553120901</v>
      </c>
    </row>
    <row r="34" spans="1:2" x14ac:dyDescent="0.25">
      <c r="A34">
        <v>538.58355905404801</v>
      </c>
      <c r="B34">
        <v>0.59646153409856495</v>
      </c>
    </row>
    <row r="35" spans="1:2" x14ac:dyDescent="0.25">
      <c r="A35">
        <v>554.36526195374404</v>
      </c>
      <c r="B35">
        <v>0.54806906883012796</v>
      </c>
    </row>
    <row r="36" spans="1:2" x14ac:dyDescent="0.25">
      <c r="A36">
        <v>570.60940404644396</v>
      </c>
      <c r="B36">
        <v>0.61496155426036603</v>
      </c>
    </row>
    <row r="37" spans="1:2" x14ac:dyDescent="0.25">
      <c r="A37">
        <v>587.32953583481503</v>
      </c>
      <c r="B37">
        <v>0.71969001818251099</v>
      </c>
    </row>
    <row r="38" spans="1:2" x14ac:dyDescent="0.25">
      <c r="A38">
        <v>604.53960488155894</v>
      </c>
      <c r="B38">
        <v>0.38458703462909999</v>
      </c>
    </row>
    <row r="39" spans="1:2" x14ac:dyDescent="0.25">
      <c r="A39">
        <v>622.25396744416105</v>
      </c>
      <c r="B39">
        <v>0.49626282814186001</v>
      </c>
    </row>
    <row r="40" spans="1:2" x14ac:dyDescent="0.25">
      <c r="A40">
        <v>640.48740045056195</v>
      </c>
      <c r="B40">
        <v>0.80492893820108002</v>
      </c>
    </row>
    <row r="41" spans="1:2" x14ac:dyDescent="0.25">
      <c r="A41">
        <v>659.25511382573904</v>
      </c>
      <c r="B41">
        <v>1.0657232658121401</v>
      </c>
    </row>
    <row r="42" spans="1:2" x14ac:dyDescent="0.25">
      <c r="A42">
        <v>678.57276317949299</v>
      </c>
      <c r="B42">
        <v>0.58909690601543097</v>
      </c>
    </row>
    <row r="43" spans="1:2" x14ac:dyDescent="0.25">
      <c r="A43">
        <v>698.45646286600697</v>
      </c>
      <c r="B43">
        <v>0.529879296554438</v>
      </c>
    </row>
    <row r="44" spans="1:2" x14ac:dyDescent="0.25">
      <c r="A44">
        <v>718.922799426084</v>
      </c>
      <c r="B44">
        <v>0.59945956245227905</v>
      </c>
    </row>
    <row r="45" spans="1:2" x14ac:dyDescent="0.25">
      <c r="A45">
        <v>739.988845423268</v>
      </c>
      <c r="B45">
        <v>0.69752971835087896</v>
      </c>
    </row>
    <row r="46" spans="1:2" x14ac:dyDescent="0.25">
      <c r="A46">
        <v>761.67217368540503</v>
      </c>
      <c r="B46">
        <v>0.37818056615631801</v>
      </c>
    </row>
    <row r="47" spans="1:2" x14ac:dyDescent="0.25">
      <c r="A47">
        <v>783.99087196349797</v>
      </c>
      <c r="B47">
        <v>0.48722707643089402</v>
      </c>
    </row>
    <row r="48" spans="1:2" x14ac:dyDescent="0.25">
      <c r="A48">
        <v>806.96355802010999</v>
      </c>
      <c r="B48">
        <v>0.80286555788258296</v>
      </c>
    </row>
    <row r="49" spans="1:2" x14ac:dyDescent="0.25">
      <c r="A49">
        <v>830.60939515989003</v>
      </c>
      <c r="B49">
        <v>1.05981078969142</v>
      </c>
    </row>
    <row r="50" spans="1:2" x14ac:dyDescent="0.25">
      <c r="A50">
        <v>854.94810821517297</v>
      </c>
      <c r="B50">
        <v>0.57572730622568302</v>
      </c>
    </row>
    <row r="51" spans="1:2" x14ac:dyDescent="0.25">
      <c r="A51">
        <v>880</v>
      </c>
      <c r="B51">
        <v>0.50227101026476195</v>
      </c>
    </row>
    <row r="52" spans="1:2" x14ac:dyDescent="0.25">
      <c r="A52">
        <v>905.785968246273</v>
      </c>
      <c r="B52">
        <v>0.58562829517997605</v>
      </c>
    </row>
    <row r="53" spans="1:2" x14ac:dyDescent="0.25">
      <c r="A53">
        <v>932.32752303617895</v>
      </c>
      <c r="B53">
        <v>0.68279574861936398</v>
      </c>
    </row>
    <row r="54" spans="1:2" x14ac:dyDescent="0.25">
      <c r="A54">
        <v>959.64680474542604</v>
      </c>
      <c r="B54">
        <v>0.36952272202810699</v>
      </c>
    </row>
    <row r="55" spans="1:2" x14ac:dyDescent="0.25">
      <c r="A55">
        <v>987.76660251224803</v>
      </c>
      <c r="B55">
        <v>0.48519544666328401</v>
      </c>
    </row>
    <row r="56" spans="1:2" x14ac:dyDescent="0.25">
      <c r="A56">
        <v>1016.7103732476</v>
      </c>
      <c r="B56">
        <v>0.78882966047135294</v>
      </c>
    </row>
    <row r="57" spans="1:2" x14ac:dyDescent="0.25">
      <c r="A57">
        <v>1046.5022612023899</v>
      </c>
      <c r="B57">
        <v>1.0203837159664899</v>
      </c>
    </row>
    <row r="58" spans="1:2" x14ac:dyDescent="0.25">
      <c r="A58">
        <v>1077.1671181080901</v>
      </c>
      <c r="B58">
        <v>0.56179846886463403</v>
      </c>
    </row>
    <row r="59" spans="1:2" x14ac:dyDescent="0.25">
      <c r="A59">
        <v>1108.7305239074799</v>
      </c>
      <c r="B59">
        <v>0.49232666761021998</v>
      </c>
    </row>
    <row r="60" spans="1:2" x14ac:dyDescent="0.25">
      <c r="A60">
        <v>1141.21880809288</v>
      </c>
      <c r="B60">
        <v>0.56854274446722497</v>
      </c>
    </row>
    <row r="61" spans="1:2" x14ac:dyDescent="0.25">
      <c r="A61">
        <v>1174.6590716696301</v>
      </c>
      <c r="B61">
        <v>0.65843580292618598</v>
      </c>
    </row>
    <row r="62" spans="1:2" x14ac:dyDescent="0.25">
      <c r="A62">
        <v>1209.0792097631099</v>
      </c>
      <c r="B62">
        <v>0.35707992814124201</v>
      </c>
    </row>
    <row r="63" spans="1:2" x14ac:dyDescent="0.25">
      <c r="A63">
        <v>1244.5079348883201</v>
      </c>
      <c r="B63">
        <v>0.47262554761229503</v>
      </c>
    </row>
    <row r="64" spans="1:2" x14ac:dyDescent="0.25">
      <c r="A64">
        <v>1280.97480090112</v>
      </c>
      <c r="B64">
        <v>0.77725629998406898</v>
      </c>
    </row>
    <row r="65" spans="1:2" x14ac:dyDescent="0.25">
      <c r="A65">
        <v>1318.5102276514699</v>
      </c>
      <c r="B65">
        <v>1.0157818882623499</v>
      </c>
    </row>
    <row r="66" spans="1:2" x14ac:dyDescent="0.25">
      <c r="A66">
        <v>1357.1455263589801</v>
      </c>
      <c r="B66">
        <v>0.55471364527938705</v>
      </c>
    </row>
    <row r="67" spans="1:2" x14ac:dyDescent="0.25">
      <c r="A67">
        <v>1396.9129257320101</v>
      </c>
      <c r="B67">
        <v>0.47760386946605499</v>
      </c>
    </row>
    <row r="68" spans="1:2" x14ac:dyDescent="0.25">
      <c r="A68">
        <v>1437.84559885216</v>
      </c>
      <c r="B68">
        <v>0.55128697239727298</v>
      </c>
    </row>
    <row r="69" spans="1:2" x14ac:dyDescent="0.25">
      <c r="A69">
        <v>1479.9776908465301</v>
      </c>
      <c r="B69">
        <v>0.61413062465566703</v>
      </c>
    </row>
    <row r="70" spans="1:2" x14ac:dyDescent="0.25">
      <c r="A70">
        <v>1523.3443473708101</v>
      </c>
      <c r="B70">
        <v>0.34537591390990402</v>
      </c>
    </row>
    <row r="71" spans="1:2" x14ac:dyDescent="0.25">
      <c r="A71">
        <v>1567.98174392699</v>
      </c>
      <c r="B71">
        <v>0.45927611546574498</v>
      </c>
    </row>
    <row r="72" spans="1:2" x14ac:dyDescent="0.25">
      <c r="A72">
        <v>1613.92711604022</v>
      </c>
      <c r="B72">
        <v>0.75546410805702302</v>
      </c>
    </row>
    <row r="73" spans="1:2" x14ac:dyDescent="0.25">
      <c r="A73">
        <v>1661.2187903197801</v>
      </c>
      <c r="B73">
        <v>1.0039426692692599</v>
      </c>
    </row>
    <row r="74" spans="1:2" x14ac:dyDescent="0.25">
      <c r="A74">
        <v>1709.89621643034</v>
      </c>
      <c r="B74">
        <v>0.53823802252215502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4"/>
  <sheetViews>
    <sheetView workbookViewId="0">
      <selection activeCell="A3" sqref="A3:B74"/>
    </sheetView>
  </sheetViews>
  <sheetFormatPr defaultRowHeight="15" x14ac:dyDescent="0.25"/>
  <sheetData>
    <row r="3" spans="1:2" x14ac:dyDescent="0.25">
      <c r="A3">
        <v>220</v>
      </c>
      <c r="B3">
        <v>0.13638347059175199</v>
      </c>
    </row>
    <row r="4" spans="1:2" x14ac:dyDescent="0.25">
      <c r="A4">
        <v>226.44649206156799</v>
      </c>
      <c r="B4">
        <v>0.61448547470938397</v>
      </c>
    </row>
    <row r="5" spans="1:2" x14ac:dyDescent="0.25">
      <c r="A5">
        <v>233.081880759044</v>
      </c>
      <c r="B5">
        <v>0.81160640036975196</v>
      </c>
    </row>
    <row r="6" spans="1:2" x14ac:dyDescent="0.25">
      <c r="A6">
        <v>239.911701186356</v>
      </c>
      <c r="B6">
        <v>0.77999463754944998</v>
      </c>
    </row>
    <row r="7" spans="1:2" x14ac:dyDescent="0.25">
      <c r="A7">
        <v>246.94165062806201</v>
      </c>
      <c r="B7">
        <v>0.61664428734987897</v>
      </c>
    </row>
    <row r="8" spans="1:2" x14ac:dyDescent="0.25">
      <c r="A8">
        <v>254.17759331190001</v>
      </c>
      <c r="B8">
        <v>0.43005742196580199</v>
      </c>
    </row>
    <row r="9" spans="1:2" x14ac:dyDescent="0.25">
      <c r="A9">
        <v>261.625565300598</v>
      </c>
      <c r="B9">
        <v>0.134674171899581</v>
      </c>
    </row>
    <row r="10" spans="1:2" x14ac:dyDescent="0.25">
      <c r="A10">
        <v>269.291779527024</v>
      </c>
      <c r="B10">
        <v>0.65555860484547301</v>
      </c>
    </row>
    <row r="11" spans="1:2" x14ac:dyDescent="0.25">
      <c r="A11">
        <v>277.18263097687202</v>
      </c>
      <c r="B11">
        <v>0.99549998845121701</v>
      </c>
    </row>
    <row r="12" spans="1:2" x14ac:dyDescent="0.25">
      <c r="A12">
        <v>285.30470202322198</v>
      </c>
      <c r="B12">
        <v>0.68797158394704705</v>
      </c>
    </row>
    <row r="13" spans="1:2" x14ac:dyDescent="0.25">
      <c r="A13">
        <v>293.664767917407</v>
      </c>
      <c r="B13">
        <v>0.83876277881717298</v>
      </c>
    </row>
    <row r="14" spans="1:2" x14ac:dyDescent="0.25">
      <c r="A14">
        <v>302.26980244077902</v>
      </c>
      <c r="B14">
        <v>0.87856671765030203</v>
      </c>
    </row>
    <row r="15" spans="1:2" x14ac:dyDescent="0.25">
      <c r="A15">
        <v>311.12698372208001</v>
      </c>
      <c r="B15">
        <v>0.41747749822075297</v>
      </c>
    </row>
    <row r="16" spans="1:2" x14ac:dyDescent="0.25">
      <c r="A16">
        <v>320.24370022528097</v>
      </c>
      <c r="B16">
        <v>0.43791421347394999</v>
      </c>
    </row>
    <row r="17" spans="1:2" x14ac:dyDescent="0.25">
      <c r="A17">
        <v>329.62755691286901</v>
      </c>
      <c r="B17">
        <v>0.144216333759525</v>
      </c>
    </row>
    <row r="18" spans="1:2" x14ac:dyDescent="0.25">
      <c r="A18">
        <v>339.28638158974599</v>
      </c>
      <c r="B18">
        <v>0.67208568422028103</v>
      </c>
    </row>
    <row r="19" spans="1:2" x14ac:dyDescent="0.25">
      <c r="A19">
        <v>349.22823143300297</v>
      </c>
      <c r="B19">
        <v>1.0077077379974799</v>
      </c>
    </row>
    <row r="20" spans="1:2" x14ac:dyDescent="0.25">
      <c r="A20">
        <v>359.461399713042</v>
      </c>
      <c r="B20">
        <v>0.79582586571249903</v>
      </c>
    </row>
    <row r="21" spans="1:2" x14ac:dyDescent="0.25">
      <c r="A21">
        <v>369.994422711634</v>
      </c>
      <c r="B21">
        <v>0.45664184016181097</v>
      </c>
    </row>
    <row r="22" spans="1:2" x14ac:dyDescent="0.25">
      <c r="A22">
        <v>380.836086842702</v>
      </c>
      <c r="B22">
        <v>0.66995398628808001</v>
      </c>
    </row>
    <row r="23" spans="1:2" x14ac:dyDescent="0.25">
      <c r="A23">
        <v>391.99543598174898</v>
      </c>
      <c r="B23">
        <v>0.78230158011666995</v>
      </c>
    </row>
    <row r="24" spans="1:2" x14ac:dyDescent="0.25">
      <c r="A24">
        <v>403.48177901005499</v>
      </c>
      <c r="B24">
        <v>0.58675201895543705</v>
      </c>
    </row>
    <row r="25" spans="1:2" x14ac:dyDescent="0.25">
      <c r="A25">
        <v>415.30469757994501</v>
      </c>
      <c r="B25">
        <v>0.84474836535464704</v>
      </c>
    </row>
    <row r="26" spans="1:2" x14ac:dyDescent="0.25">
      <c r="A26">
        <v>427.47405410758603</v>
      </c>
      <c r="B26">
        <v>0.77873186074350098</v>
      </c>
    </row>
    <row r="27" spans="1:2" x14ac:dyDescent="0.25">
      <c r="A27">
        <v>440</v>
      </c>
      <c r="B27">
        <v>0.147297732265388</v>
      </c>
    </row>
    <row r="28" spans="1:2" x14ac:dyDescent="0.25">
      <c r="A28">
        <v>452.89298412313599</v>
      </c>
      <c r="B28">
        <v>0.656511230177386</v>
      </c>
    </row>
    <row r="29" spans="1:2" x14ac:dyDescent="0.25">
      <c r="A29">
        <v>466.16376151808902</v>
      </c>
      <c r="B29">
        <v>0.84449349253745398</v>
      </c>
    </row>
    <row r="30" spans="1:2" x14ac:dyDescent="0.25">
      <c r="A30">
        <v>479.82340237271302</v>
      </c>
      <c r="B30">
        <v>0.82471488564051798</v>
      </c>
    </row>
    <row r="31" spans="1:2" x14ac:dyDescent="0.25">
      <c r="A31">
        <v>493.88330125612401</v>
      </c>
      <c r="B31">
        <v>0.66467071706120895</v>
      </c>
    </row>
    <row r="32" spans="1:2" x14ac:dyDescent="0.25">
      <c r="A32">
        <v>508.35518662380002</v>
      </c>
      <c r="B32">
        <v>0.477438908344753</v>
      </c>
    </row>
    <row r="33" spans="1:2" x14ac:dyDescent="0.25">
      <c r="A33">
        <v>523.25113060119702</v>
      </c>
      <c r="B33">
        <v>0.14785213284189</v>
      </c>
    </row>
    <row r="34" spans="1:2" x14ac:dyDescent="0.25">
      <c r="A34">
        <v>538.58355905404801</v>
      </c>
      <c r="B34">
        <v>0.68917731281177697</v>
      </c>
    </row>
    <row r="35" spans="1:2" x14ac:dyDescent="0.25">
      <c r="A35">
        <v>554.36526195374404</v>
      </c>
      <c r="B35">
        <v>1.01769386337964</v>
      </c>
    </row>
    <row r="36" spans="1:2" x14ac:dyDescent="0.25">
      <c r="A36">
        <v>570.60940404644396</v>
      </c>
      <c r="B36">
        <v>0.71346312134717704</v>
      </c>
    </row>
    <row r="37" spans="1:2" x14ac:dyDescent="0.25">
      <c r="A37">
        <v>587.32953583481503</v>
      </c>
      <c r="B37">
        <v>0.87443927236791397</v>
      </c>
    </row>
    <row r="38" spans="1:2" x14ac:dyDescent="0.25">
      <c r="A38">
        <v>604.53960488155894</v>
      </c>
      <c r="B38">
        <v>0.91422011134886405</v>
      </c>
    </row>
    <row r="39" spans="1:2" x14ac:dyDescent="0.25">
      <c r="A39">
        <v>622.25396744416105</v>
      </c>
      <c r="B39">
        <v>0.44295422870226497</v>
      </c>
    </row>
    <row r="40" spans="1:2" x14ac:dyDescent="0.25">
      <c r="A40">
        <v>640.48740045056195</v>
      </c>
      <c r="B40">
        <v>0.46246617157936198</v>
      </c>
    </row>
    <row r="41" spans="1:2" x14ac:dyDescent="0.25">
      <c r="A41">
        <v>659.25511382573904</v>
      </c>
      <c r="B41">
        <v>0.140387796181108</v>
      </c>
    </row>
    <row r="42" spans="1:2" x14ac:dyDescent="0.25">
      <c r="A42">
        <v>678.57276317949299</v>
      </c>
      <c r="B42">
        <v>0.67795100537211705</v>
      </c>
    </row>
    <row r="43" spans="1:2" x14ac:dyDescent="0.25">
      <c r="A43">
        <v>698.45646286600697</v>
      </c>
      <c r="B43">
        <v>1.0202142398865</v>
      </c>
    </row>
    <row r="44" spans="1:2" x14ac:dyDescent="0.25">
      <c r="A44">
        <v>718.922799426084</v>
      </c>
      <c r="B44">
        <v>0.81078674152033303</v>
      </c>
    </row>
    <row r="45" spans="1:2" x14ac:dyDescent="0.25">
      <c r="A45">
        <v>739.988845423268</v>
      </c>
      <c r="B45">
        <v>0.45664802238299002</v>
      </c>
    </row>
    <row r="46" spans="1:2" x14ac:dyDescent="0.25">
      <c r="A46">
        <v>761.67217368540503</v>
      </c>
      <c r="B46">
        <v>0.67267904030391601</v>
      </c>
    </row>
    <row r="47" spans="1:2" x14ac:dyDescent="0.25">
      <c r="A47">
        <v>783.99087196349797</v>
      </c>
      <c r="B47">
        <v>0.77453743514291296</v>
      </c>
    </row>
    <row r="48" spans="1:2" x14ac:dyDescent="0.25">
      <c r="A48">
        <v>806.96355802010999</v>
      </c>
      <c r="B48">
        <v>0.58549656320033205</v>
      </c>
    </row>
    <row r="49" spans="1:2" x14ac:dyDescent="0.25">
      <c r="A49">
        <v>830.60939515989003</v>
      </c>
      <c r="B49">
        <v>0.83610660892017297</v>
      </c>
    </row>
    <row r="50" spans="1:2" x14ac:dyDescent="0.25">
      <c r="A50">
        <v>854.94810821517297</v>
      </c>
      <c r="B50">
        <v>0.75968182435306297</v>
      </c>
    </row>
    <row r="51" spans="1:2" x14ac:dyDescent="0.25">
      <c r="A51">
        <v>880</v>
      </c>
      <c r="B51">
        <v>0.14699126645421201</v>
      </c>
    </row>
    <row r="52" spans="1:2" x14ac:dyDescent="0.25">
      <c r="A52">
        <v>905.785968246273</v>
      </c>
      <c r="B52">
        <v>0.637204648354736</v>
      </c>
    </row>
    <row r="53" spans="1:2" x14ac:dyDescent="0.25">
      <c r="A53">
        <v>932.32752303617895</v>
      </c>
      <c r="B53">
        <v>0.81348340411682196</v>
      </c>
    </row>
    <row r="54" spans="1:2" x14ac:dyDescent="0.25">
      <c r="A54">
        <v>959.64680474542604</v>
      </c>
      <c r="B54">
        <v>0.78711931146188796</v>
      </c>
    </row>
    <row r="55" spans="1:2" x14ac:dyDescent="0.25">
      <c r="A55">
        <v>987.76660251224803</v>
      </c>
      <c r="B55">
        <v>0.632719531298365</v>
      </c>
    </row>
    <row r="56" spans="1:2" x14ac:dyDescent="0.25">
      <c r="A56">
        <v>1016.7103732476</v>
      </c>
      <c r="B56">
        <v>0.45703475345095601</v>
      </c>
    </row>
    <row r="57" spans="1:2" x14ac:dyDescent="0.25">
      <c r="A57">
        <v>1046.5022612023899</v>
      </c>
      <c r="B57">
        <v>0.135892482282364</v>
      </c>
    </row>
    <row r="58" spans="1:2" x14ac:dyDescent="0.25">
      <c r="A58">
        <v>1077.1671181080901</v>
      </c>
      <c r="B58">
        <v>0.64693268979567697</v>
      </c>
    </row>
    <row r="59" spans="1:2" x14ac:dyDescent="0.25">
      <c r="A59">
        <v>1108.7305239074799</v>
      </c>
      <c r="B59">
        <v>0.96092071709473703</v>
      </c>
    </row>
    <row r="60" spans="1:2" x14ac:dyDescent="0.25">
      <c r="A60">
        <v>1141.21880809288</v>
      </c>
      <c r="B60">
        <v>0.67834155775776905</v>
      </c>
    </row>
    <row r="61" spans="1:2" x14ac:dyDescent="0.25">
      <c r="A61">
        <v>1174.6590716696301</v>
      </c>
      <c r="B61">
        <v>0.83446215649731303</v>
      </c>
    </row>
    <row r="62" spans="1:2" x14ac:dyDescent="0.25">
      <c r="A62">
        <v>1209.0792097631099</v>
      </c>
      <c r="B62">
        <v>0.85597896886515901</v>
      </c>
    </row>
    <row r="63" spans="1:2" x14ac:dyDescent="0.25">
      <c r="A63">
        <v>1244.5079348883201</v>
      </c>
      <c r="B63">
        <v>0.41152205934650099</v>
      </c>
    </row>
    <row r="64" spans="1:2" x14ac:dyDescent="0.25">
      <c r="A64">
        <v>1280.97480090112</v>
      </c>
      <c r="B64">
        <v>0.427818273706844</v>
      </c>
    </row>
    <row r="65" spans="1:2" x14ac:dyDescent="0.25">
      <c r="A65">
        <v>1318.5102276514699</v>
      </c>
      <c r="B65">
        <v>0.126981113515404</v>
      </c>
    </row>
    <row r="66" spans="1:2" x14ac:dyDescent="0.25">
      <c r="A66">
        <v>1357.1455263589801</v>
      </c>
      <c r="B66">
        <v>0.62581959646539498</v>
      </c>
    </row>
    <row r="67" spans="1:2" x14ac:dyDescent="0.25">
      <c r="A67">
        <v>1396.9129257320101</v>
      </c>
      <c r="B67">
        <v>0.95856783120113098</v>
      </c>
    </row>
    <row r="68" spans="1:2" x14ac:dyDescent="0.25">
      <c r="A68">
        <v>1437.84559885216</v>
      </c>
      <c r="B68">
        <v>0.76008866161218902</v>
      </c>
    </row>
    <row r="69" spans="1:2" x14ac:dyDescent="0.25">
      <c r="A69">
        <v>1479.9776908465301</v>
      </c>
      <c r="B69">
        <v>0.42068032631574098</v>
      </c>
    </row>
    <row r="70" spans="1:2" x14ac:dyDescent="0.25">
      <c r="A70">
        <v>1523.3443473708101</v>
      </c>
      <c r="B70">
        <v>0.62341704968635403</v>
      </c>
    </row>
    <row r="71" spans="1:2" x14ac:dyDescent="0.25">
      <c r="A71">
        <v>1567.98174392699</v>
      </c>
      <c r="B71">
        <v>0.72411843499453199</v>
      </c>
    </row>
    <row r="72" spans="1:2" x14ac:dyDescent="0.25">
      <c r="A72">
        <v>1613.92711604022</v>
      </c>
      <c r="B72">
        <v>0.55246217205825299</v>
      </c>
    </row>
    <row r="73" spans="1:2" x14ac:dyDescent="0.25">
      <c r="A73">
        <v>1661.2187903197801</v>
      </c>
      <c r="B73">
        <v>0.77787417984745999</v>
      </c>
    </row>
    <row r="74" spans="1:2" x14ac:dyDescent="0.25">
      <c r="A74">
        <v>1709.89621643034</v>
      </c>
      <c r="B74">
        <v>0.68615533541904605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21</v>
      </c>
    </row>
    <row r="2" spans="1:2" x14ac:dyDescent="0.25">
      <c r="A2" t="s">
        <v>23</v>
      </c>
    </row>
    <row r="3" spans="1:2" x14ac:dyDescent="0.25">
      <c r="A3">
        <v>220</v>
      </c>
      <c r="B3">
        <v>0.65270240390710899</v>
      </c>
    </row>
    <row r="4" spans="1:2" x14ac:dyDescent="0.25">
      <c r="A4">
        <v>226.44649206156799</v>
      </c>
      <c r="B4">
        <v>0.83929705528841603</v>
      </c>
    </row>
    <row r="5" spans="1:2" x14ac:dyDescent="0.25">
      <c r="A5">
        <v>233.081880759044</v>
      </c>
      <c r="B5">
        <v>0.73867151257191999</v>
      </c>
    </row>
    <row r="6" spans="1:2" x14ac:dyDescent="0.25">
      <c r="A6">
        <v>239.911701186356</v>
      </c>
      <c r="B6">
        <v>0.69860593032667995</v>
      </c>
    </row>
    <row r="7" spans="1:2" x14ac:dyDescent="0.25">
      <c r="A7">
        <v>246.94165062806201</v>
      </c>
      <c r="B7">
        <v>0.26917070725116898</v>
      </c>
    </row>
    <row r="8" spans="1:2" x14ac:dyDescent="0.25">
      <c r="A8">
        <v>254.17759331190001</v>
      </c>
      <c r="B8">
        <v>0.37064236531556399</v>
      </c>
    </row>
    <row r="9" spans="1:2" x14ac:dyDescent="0.25">
      <c r="A9">
        <v>261.625565300598</v>
      </c>
      <c r="B9">
        <v>0.44074989367872303</v>
      </c>
    </row>
    <row r="10" spans="1:2" x14ac:dyDescent="0.25">
      <c r="A10">
        <v>269.291779527024</v>
      </c>
      <c r="B10">
        <v>0.68711300856064195</v>
      </c>
    </row>
    <row r="11" spans="1:2" x14ac:dyDescent="0.25">
      <c r="A11">
        <v>277.18263097687202</v>
      </c>
      <c r="B11">
        <v>0.86039189329461496</v>
      </c>
    </row>
    <row r="12" spans="1:2" x14ac:dyDescent="0.25">
      <c r="A12">
        <v>285.30470202322198</v>
      </c>
      <c r="B12">
        <v>0.685778710202402</v>
      </c>
    </row>
    <row r="13" spans="1:2" x14ac:dyDescent="0.25">
      <c r="A13">
        <v>293.664767917407</v>
      </c>
      <c r="B13">
        <v>0.66633528687889299</v>
      </c>
    </row>
    <row r="14" spans="1:2" x14ac:dyDescent="0.25">
      <c r="A14">
        <v>302.26980244077902</v>
      </c>
      <c r="B14">
        <v>0.75957095632975802</v>
      </c>
    </row>
    <row r="15" spans="1:2" x14ac:dyDescent="0.25">
      <c r="A15">
        <v>311.12698372208001</v>
      </c>
      <c r="B15">
        <v>0.72683169077196996</v>
      </c>
    </row>
    <row r="16" spans="1:2" x14ac:dyDescent="0.25">
      <c r="A16">
        <v>320.24370022528097</v>
      </c>
      <c r="B16">
        <v>0.71782849154059503</v>
      </c>
    </row>
    <row r="17" spans="1:2" x14ac:dyDescent="0.25">
      <c r="A17">
        <v>329.62755691286901</v>
      </c>
      <c r="B17">
        <v>0.39268851080374301</v>
      </c>
    </row>
    <row r="18" spans="1:2" x14ac:dyDescent="0.25">
      <c r="A18">
        <v>339.28638158974599</v>
      </c>
      <c r="B18">
        <v>0.69314284617988897</v>
      </c>
    </row>
    <row r="19" spans="1:2" x14ac:dyDescent="0.25">
      <c r="A19">
        <v>349.22823143300297</v>
      </c>
      <c r="B19">
        <v>0.57221925724098799</v>
      </c>
    </row>
    <row r="20" spans="1:2" x14ac:dyDescent="0.25">
      <c r="A20">
        <v>359.461399713042</v>
      </c>
      <c r="B20">
        <v>0.57496796415979801</v>
      </c>
    </row>
    <row r="21" spans="1:2" x14ac:dyDescent="0.25">
      <c r="A21">
        <v>369.994422711634</v>
      </c>
      <c r="B21">
        <v>0.55777445637279599</v>
      </c>
    </row>
    <row r="22" spans="1:2" x14ac:dyDescent="0.25">
      <c r="A22">
        <v>380.836086842702</v>
      </c>
      <c r="B22">
        <v>0.63763252527443404</v>
      </c>
    </row>
    <row r="23" spans="1:2" x14ac:dyDescent="0.25">
      <c r="A23">
        <v>391.99543598174898</v>
      </c>
      <c r="B23">
        <v>0.65208775706285904</v>
      </c>
    </row>
    <row r="24" spans="1:2" x14ac:dyDescent="0.25">
      <c r="A24">
        <v>403.48177901005499</v>
      </c>
      <c r="B24">
        <v>0.59253718999848004</v>
      </c>
    </row>
    <row r="25" spans="1:2" x14ac:dyDescent="0.25">
      <c r="A25">
        <v>415.30469757994501</v>
      </c>
      <c r="B25">
        <v>0.65632563653789</v>
      </c>
    </row>
    <row r="26" spans="1:2" x14ac:dyDescent="0.25">
      <c r="A26">
        <v>427.47405410758603</v>
      </c>
      <c r="B26">
        <v>0.747889033465297</v>
      </c>
    </row>
    <row r="27" spans="1:2" x14ac:dyDescent="0.25">
      <c r="A27">
        <v>440</v>
      </c>
      <c r="B27">
        <v>0.70880944541056401</v>
      </c>
    </row>
    <row r="28" spans="1:2" x14ac:dyDescent="0.25">
      <c r="A28">
        <v>452.89298412313599</v>
      </c>
      <c r="B28">
        <v>0.89498308933964499</v>
      </c>
    </row>
    <row r="29" spans="1:2" x14ac:dyDescent="0.25">
      <c r="A29">
        <v>466.16376151808902</v>
      </c>
      <c r="B29">
        <v>0.77221532728578501</v>
      </c>
    </row>
    <row r="30" spans="1:2" x14ac:dyDescent="0.25">
      <c r="A30">
        <v>479.82340237271302</v>
      </c>
      <c r="B30">
        <v>0.76282300366967803</v>
      </c>
    </row>
    <row r="31" spans="1:2" x14ac:dyDescent="0.25">
      <c r="A31">
        <v>493.88330125612401</v>
      </c>
      <c r="B31">
        <v>0.29928126884991801</v>
      </c>
    </row>
    <row r="32" spans="1:2" x14ac:dyDescent="0.25">
      <c r="A32">
        <v>508.35518662380002</v>
      </c>
      <c r="B32">
        <v>0.40722037982273301</v>
      </c>
    </row>
    <row r="33" spans="1:2" x14ac:dyDescent="0.25">
      <c r="A33">
        <v>523.25113060119702</v>
      </c>
      <c r="B33">
        <v>0.43822988480297098</v>
      </c>
    </row>
    <row r="34" spans="1:2" x14ac:dyDescent="0.25">
      <c r="A34">
        <v>538.58355905404801</v>
      </c>
      <c r="B34">
        <v>0.71663722247704997</v>
      </c>
    </row>
    <row r="35" spans="1:2" x14ac:dyDescent="0.25">
      <c r="A35">
        <v>554.36526195374404</v>
      </c>
      <c r="B35">
        <v>0.89080263115084102</v>
      </c>
    </row>
    <row r="36" spans="1:2" x14ac:dyDescent="0.25">
      <c r="A36">
        <v>570.60940404644396</v>
      </c>
      <c r="B36">
        <v>0.70993203182090703</v>
      </c>
    </row>
    <row r="37" spans="1:2" x14ac:dyDescent="0.25">
      <c r="A37">
        <v>587.32953583481503</v>
      </c>
      <c r="B37">
        <v>0.70444449690867394</v>
      </c>
    </row>
    <row r="38" spans="1:2" x14ac:dyDescent="0.25">
      <c r="A38">
        <v>604.53960488155894</v>
      </c>
      <c r="B38">
        <v>0.77700550745805497</v>
      </c>
    </row>
    <row r="39" spans="1:2" x14ac:dyDescent="0.25">
      <c r="A39">
        <v>622.25396744416105</v>
      </c>
      <c r="B39">
        <v>0.74194205340463404</v>
      </c>
    </row>
    <row r="40" spans="1:2" x14ac:dyDescent="0.25">
      <c r="A40">
        <v>640.48740045056195</v>
      </c>
      <c r="B40">
        <v>0.72118631707869796</v>
      </c>
    </row>
    <row r="41" spans="1:2" x14ac:dyDescent="0.25">
      <c r="A41">
        <v>659.25511382573904</v>
      </c>
      <c r="B41">
        <v>0.38683191882401102</v>
      </c>
    </row>
    <row r="42" spans="1:2" x14ac:dyDescent="0.25">
      <c r="A42">
        <v>678.57276317949299</v>
      </c>
      <c r="B42">
        <v>0.72425838033339796</v>
      </c>
    </row>
    <row r="43" spans="1:2" x14ac:dyDescent="0.25">
      <c r="A43">
        <v>698.45646286600697</v>
      </c>
      <c r="B43">
        <v>0.58327559841765797</v>
      </c>
    </row>
    <row r="44" spans="1:2" x14ac:dyDescent="0.25">
      <c r="A44">
        <v>718.922799426084</v>
      </c>
      <c r="B44">
        <v>0.58367783587906996</v>
      </c>
    </row>
    <row r="45" spans="1:2" x14ac:dyDescent="0.25">
      <c r="A45">
        <v>739.988845423268</v>
      </c>
      <c r="B45">
        <v>0.53536676217728696</v>
      </c>
    </row>
    <row r="46" spans="1:2" x14ac:dyDescent="0.25">
      <c r="A46">
        <v>761.67217368540503</v>
      </c>
      <c r="B46">
        <v>0.63194251673894897</v>
      </c>
    </row>
    <row r="47" spans="1:2" x14ac:dyDescent="0.25">
      <c r="A47">
        <v>783.99087196349797</v>
      </c>
      <c r="B47">
        <v>0.64120210280562195</v>
      </c>
    </row>
    <row r="48" spans="1:2" x14ac:dyDescent="0.25">
      <c r="A48">
        <v>806.96355802010999</v>
      </c>
      <c r="B48">
        <v>0.56424521455673604</v>
      </c>
    </row>
    <row r="49" spans="1:2" x14ac:dyDescent="0.25">
      <c r="A49">
        <v>830.60939515989003</v>
      </c>
      <c r="B49">
        <v>0.63613743926138799</v>
      </c>
    </row>
    <row r="50" spans="1:2" x14ac:dyDescent="0.25">
      <c r="A50">
        <v>854.94810821517297</v>
      </c>
      <c r="B50">
        <v>0.72409000768003495</v>
      </c>
    </row>
    <row r="51" spans="1:2" x14ac:dyDescent="0.25">
      <c r="A51">
        <v>880</v>
      </c>
      <c r="B51">
        <v>0.716746211368534</v>
      </c>
    </row>
    <row r="52" spans="1:2" x14ac:dyDescent="0.25">
      <c r="A52">
        <v>905.785968246273</v>
      </c>
      <c r="B52">
        <v>0.86853718330138097</v>
      </c>
    </row>
    <row r="53" spans="1:2" x14ac:dyDescent="0.25">
      <c r="A53">
        <v>932.32752303617895</v>
      </c>
      <c r="B53">
        <v>0.72850888629963495</v>
      </c>
    </row>
    <row r="54" spans="1:2" x14ac:dyDescent="0.25">
      <c r="A54">
        <v>959.64680474542604</v>
      </c>
      <c r="B54">
        <v>0.72921874386299601</v>
      </c>
    </row>
    <row r="55" spans="1:2" x14ac:dyDescent="0.25">
      <c r="A55">
        <v>987.76660251224803</v>
      </c>
      <c r="B55">
        <v>0.28907721525459401</v>
      </c>
    </row>
    <row r="56" spans="1:2" x14ac:dyDescent="0.25">
      <c r="A56">
        <v>1016.7103732476</v>
      </c>
      <c r="B56">
        <v>0.403208573895875</v>
      </c>
    </row>
    <row r="57" spans="1:2" x14ac:dyDescent="0.25">
      <c r="A57">
        <v>1046.5022612023899</v>
      </c>
      <c r="B57">
        <v>0.41573164022533998</v>
      </c>
    </row>
    <row r="58" spans="1:2" x14ac:dyDescent="0.25">
      <c r="A58">
        <v>1077.1671181080901</v>
      </c>
      <c r="B58">
        <v>0.66993053768275501</v>
      </c>
    </row>
    <row r="59" spans="1:2" x14ac:dyDescent="0.25">
      <c r="A59">
        <v>1108.7305239074799</v>
      </c>
      <c r="B59">
        <v>0.82155926406156599</v>
      </c>
    </row>
    <row r="60" spans="1:2" x14ac:dyDescent="0.25">
      <c r="A60">
        <v>1141.21880809288</v>
      </c>
      <c r="B60">
        <v>0.66426187991086905</v>
      </c>
    </row>
    <row r="61" spans="1:2" x14ac:dyDescent="0.25">
      <c r="A61">
        <v>1174.6590716696301</v>
      </c>
      <c r="B61">
        <v>0.69065801699871499</v>
      </c>
    </row>
    <row r="62" spans="1:2" x14ac:dyDescent="0.25">
      <c r="A62">
        <v>1209.0792097631099</v>
      </c>
      <c r="B62">
        <v>0.72540768167622904</v>
      </c>
    </row>
    <row r="63" spans="1:2" x14ac:dyDescent="0.25">
      <c r="A63">
        <v>1244.5079348883201</v>
      </c>
      <c r="B63">
        <v>0.68335607111530206</v>
      </c>
    </row>
    <row r="64" spans="1:2" x14ac:dyDescent="0.25">
      <c r="A64">
        <v>1280.97480090112</v>
      </c>
      <c r="B64">
        <v>0.66578119294112503</v>
      </c>
    </row>
    <row r="65" spans="1:2" x14ac:dyDescent="0.25">
      <c r="A65">
        <v>1318.5102276514699</v>
      </c>
      <c r="B65">
        <v>0.36105240074980999</v>
      </c>
    </row>
    <row r="66" spans="1:2" x14ac:dyDescent="0.25">
      <c r="A66">
        <v>1357.1455263589801</v>
      </c>
      <c r="B66">
        <v>0.674687146616748</v>
      </c>
    </row>
    <row r="67" spans="1:2" x14ac:dyDescent="0.25">
      <c r="A67">
        <v>1396.9129257320101</v>
      </c>
      <c r="B67">
        <v>0.55332467408852704</v>
      </c>
    </row>
    <row r="68" spans="1:2" x14ac:dyDescent="0.25">
      <c r="A68">
        <v>1437.84559885216</v>
      </c>
      <c r="B68">
        <v>0.55090151732987902</v>
      </c>
    </row>
    <row r="69" spans="1:2" x14ac:dyDescent="0.25">
      <c r="A69">
        <v>1479.9776908465301</v>
      </c>
      <c r="B69">
        <v>0.485594448878853</v>
      </c>
    </row>
    <row r="70" spans="1:2" x14ac:dyDescent="0.25">
      <c r="A70">
        <v>1523.3443473708101</v>
      </c>
      <c r="B70">
        <v>0.58137619592628598</v>
      </c>
    </row>
    <row r="71" spans="1:2" x14ac:dyDescent="0.25">
      <c r="A71">
        <v>1567.98174392699</v>
      </c>
      <c r="B71">
        <v>0.59642190367182901</v>
      </c>
    </row>
    <row r="72" spans="1:2" x14ac:dyDescent="0.25">
      <c r="A72">
        <v>1613.92711604022</v>
      </c>
      <c r="B72">
        <v>0.51489180626819797</v>
      </c>
    </row>
    <row r="73" spans="1:2" x14ac:dyDescent="0.25">
      <c r="A73">
        <v>1661.2187903197801</v>
      </c>
      <c r="B73">
        <v>0.57868822366412698</v>
      </c>
    </row>
    <row r="74" spans="1:2" x14ac:dyDescent="0.25">
      <c r="A74">
        <v>1709.89621643034</v>
      </c>
      <c r="B74">
        <v>0.65912859342670704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Major instability from CMaj</vt:lpstr>
      <vt:lpstr>Sus2 instability from CMaj</vt:lpstr>
      <vt:lpstr>Dim instability from CMaj</vt:lpstr>
      <vt:lpstr>Aug instability from CMaj</vt:lpstr>
      <vt:lpstr>Minor instability from CMaj</vt:lpstr>
      <vt:lpstr>Sus4 instability from CMaj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2015-01-13T20:37:44Z</dcterms:created>
  <dcterms:modified xsi:type="dcterms:W3CDTF">2015-01-22T22:46:35Z</dcterms:modified>
</cp:coreProperties>
</file>