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60" yWindow="560" windowWidth="25400" windowHeight="12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22" i="1"/>
  <c r="O22"/>
  <c r="F22"/>
  <c r="P19"/>
  <c r="K25"/>
  <c r="M20"/>
  <c r="L20"/>
  <c r="K20"/>
  <c r="R16"/>
  <c r="R15"/>
  <c r="K26"/>
  <c r="M21"/>
  <c r="M22"/>
  <c r="L21"/>
  <c r="L22"/>
  <c r="K22"/>
  <c r="N21"/>
  <c r="O19"/>
  <c r="M19"/>
  <c r="L19"/>
  <c r="K19"/>
  <c r="D21"/>
  <c r="D20"/>
  <c r="C21"/>
  <c r="E21"/>
  <c r="D22"/>
  <c r="C22"/>
  <c r="B22"/>
  <c r="B26"/>
  <c r="F19"/>
  <c r="D19"/>
  <c r="C19"/>
  <c r="B19"/>
  <c r="B12"/>
  <c r="B8"/>
  <c r="C7"/>
  <c r="C8"/>
  <c r="D7"/>
  <c r="D6"/>
  <c r="D8"/>
  <c r="F5"/>
  <c r="D5"/>
  <c r="C5"/>
  <c r="B5"/>
</calcChain>
</file>

<file path=xl/sharedStrings.xml><?xml version="1.0" encoding="utf-8"?>
<sst xmlns="http://schemas.openxmlformats.org/spreadsheetml/2006/main" count="54" uniqueCount="19">
  <si>
    <t>level</t>
  </si>
  <si>
    <t>intelligence</t>
  </si>
  <si>
    <t>weight</t>
  </si>
  <si>
    <t>groundings</t>
  </si>
  <si>
    <t>scale</t>
  </si>
  <si>
    <t>total</t>
  </si>
  <si>
    <t>coursid</t>
  </si>
  <si>
    <t>predicate</t>
  </si>
  <si>
    <t>log</t>
  </si>
  <si>
    <t>difficulty</t>
  </si>
  <si>
    <t>counts</t>
  </si>
  <si>
    <t>geo-mean</t>
  </si>
  <si>
    <t>prior prob</t>
  </si>
  <si>
    <t>product</t>
  </si>
  <si>
    <t>linear shift</t>
  </si>
  <si>
    <t>total + prior</t>
  </si>
  <si>
    <t>int-total</t>
  </si>
  <si>
    <t>int-total + prior</t>
  </si>
  <si>
    <t>NO, the subtraction is the subtraction of difficulty's prior, NOT level's prior.</t>
    <phoneticPr fontId="3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</si>
</sst>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27"/>
  <sheetViews>
    <sheetView tabSelected="1" topLeftCell="A5" workbookViewId="0">
      <selection activeCell="K20" sqref="K20"/>
    </sheetView>
  </sheetViews>
  <sheetFormatPr baseColWidth="10" defaultRowHeight="15"/>
  <sheetData>
    <row r="1" spans="1:18">
      <c r="A1" t="s">
        <v>10</v>
      </c>
      <c r="C1" t="s">
        <v>8</v>
      </c>
    </row>
    <row r="2" spans="1:18">
      <c r="A2" t="s">
        <v>7</v>
      </c>
      <c r="B2" t="s">
        <v>6</v>
      </c>
    </row>
    <row r="3" spans="1:18">
      <c r="A3" t="s">
        <v>0</v>
      </c>
      <c r="B3">
        <v>0</v>
      </c>
    </row>
    <row r="4" spans="1:18">
      <c r="F4" t="s">
        <v>5</v>
      </c>
    </row>
    <row r="5" spans="1:18">
      <c r="A5" t="s">
        <v>1</v>
      </c>
      <c r="B5">
        <f>0</f>
        <v>0</v>
      </c>
      <c r="C5">
        <f>1</f>
        <v>1</v>
      </c>
      <c r="D5">
        <f>2</f>
        <v>2</v>
      </c>
      <c r="F5">
        <f>B12+B8+C8+D8</f>
        <v>-102.96299999999999</v>
      </c>
    </row>
    <row r="6" spans="1:18">
      <c r="A6" t="s">
        <v>2</v>
      </c>
      <c r="B6">
        <v>-0.9</v>
      </c>
      <c r="C6">
        <v>-1.2</v>
      </c>
      <c r="D6">
        <f>-1.2</f>
        <v>-1.2</v>
      </c>
    </row>
    <row r="7" spans="1:18">
      <c r="A7" t="s">
        <v>3</v>
      </c>
      <c r="B7">
        <v>38</v>
      </c>
      <c r="C7">
        <f>24</f>
        <v>24</v>
      </c>
      <c r="D7">
        <f>33</f>
        <v>33</v>
      </c>
    </row>
    <row r="8" spans="1:18">
      <c r="A8" t="s">
        <v>13</v>
      </c>
      <c r="B8">
        <f>B7*B6</f>
        <v>-34.200000000000003</v>
      </c>
      <c r="C8">
        <f>C7*C6</f>
        <v>-28.799999999999997</v>
      </c>
      <c r="D8">
        <f>D7*D6</f>
        <v>-39.6</v>
      </c>
    </row>
    <row r="10" spans="1:18">
      <c r="A10" t="s">
        <v>9</v>
      </c>
      <c r="B10">
        <v>0</v>
      </c>
    </row>
    <row r="11" spans="1:18">
      <c r="A11" t="s">
        <v>2</v>
      </c>
      <c r="B11">
        <v>-0.36299999999999999</v>
      </c>
    </row>
    <row r="12" spans="1:18">
      <c r="A12" t="s">
        <v>13</v>
      </c>
      <c r="B12">
        <f>B11*B13</f>
        <v>-0.36299999999999999</v>
      </c>
    </row>
    <row r="13" spans="1:18">
      <c r="A13" t="s">
        <v>3</v>
      </c>
      <c r="B13">
        <v>1</v>
      </c>
    </row>
    <row r="14" spans="1:18">
      <c r="J14" t="s">
        <v>14</v>
      </c>
    </row>
    <row r="15" spans="1:18">
      <c r="A15" t="s">
        <v>11</v>
      </c>
      <c r="C15" t="s">
        <v>8</v>
      </c>
      <c r="H15" t="s">
        <v>12</v>
      </c>
      <c r="J15" t="s">
        <v>11</v>
      </c>
      <c r="L15" t="s">
        <v>8</v>
      </c>
      <c r="Q15" t="s">
        <v>12</v>
      </c>
      <c r="R15">
        <f>EXP(-1.0793)</f>
        <v>0.33983332573321134</v>
      </c>
    </row>
    <row r="16" spans="1:18">
      <c r="A16" t="s">
        <v>7</v>
      </c>
      <c r="B16" t="s">
        <v>6</v>
      </c>
      <c r="H16" t="s">
        <v>8</v>
      </c>
      <c r="J16" t="s">
        <v>7</v>
      </c>
      <c r="K16" t="s">
        <v>6</v>
      </c>
      <c r="Q16" t="s">
        <v>8</v>
      </c>
      <c r="R16">
        <f>LN(R15)</f>
        <v>-1.0792999999999999</v>
      </c>
    </row>
    <row r="17" spans="1:16">
      <c r="A17" t="s">
        <v>0</v>
      </c>
      <c r="B17">
        <v>0</v>
      </c>
      <c r="J17" t="s">
        <v>0</v>
      </c>
      <c r="K17">
        <v>0</v>
      </c>
    </row>
    <row r="18" spans="1:16">
      <c r="F18" t="s">
        <v>5</v>
      </c>
      <c r="O18" t="s">
        <v>5</v>
      </c>
      <c r="P18" t="s">
        <v>15</v>
      </c>
    </row>
    <row r="19" spans="1:16">
      <c r="A19" t="s">
        <v>1</v>
      </c>
      <c r="B19">
        <f>0</f>
        <v>0</v>
      </c>
      <c r="C19">
        <f>1</f>
        <v>1</v>
      </c>
      <c r="D19">
        <f>2</f>
        <v>2</v>
      </c>
      <c r="F19">
        <f>B26+B22+C22+D22</f>
        <v>-1.4514400000000001</v>
      </c>
      <c r="J19" t="s">
        <v>1</v>
      </c>
      <c r="K19">
        <f>0</f>
        <v>0</v>
      </c>
      <c r="L19">
        <f>1</f>
        <v>1</v>
      </c>
      <c r="M19">
        <f>2</f>
        <v>2</v>
      </c>
      <c r="O19">
        <f>K26+K22+L22+M22</f>
        <v>0.70716000000000001</v>
      </c>
      <c r="P19">
        <f>O19+R16</f>
        <v>-0.37213999999999992</v>
      </c>
    </row>
    <row r="20" spans="1:16">
      <c r="A20" t="s">
        <v>2</v>
      </c>
      <c r="B20">
        <v>-0.92110000000000003</v>
      </c>
      <c r="C20">
        <v>-1.2</v>
      </c>
      <c r="D20">
        <f>-1.2</f>
        <v>-1.2</v>
      </c>
      <c r="E20" t="s">
        <v>4</v>
      </c>
      <c r="J20" t="s">
        <v>2</v>
      </c>
      <c r="K20">
        <f>B20-$R$16</f>
        <v>0.1581999999999999</v>
      </c>
      <c r="L20">
        <f>C20-$R$16</f>
        <v>-0.12070000000000003</v>
      </c>
      <c r="M20">
        <f>D20-$R$16</f>
        <v>-0.12070000000000003</v>
      </c>
      <c r="N20" t="s">
        <v>4</v>
      </c>
    </row>
    <row r="21" spans="1:16">
      <c r="A21" t="s">
        <v>3</v>
      </c>
      <c r="B21">
        <v>38</v>
      </c>
      <c r="C21">
        <f>24</f>
        <v>24</v>
      </c>
      <c r="D21">
        <f>33</f>
        <v>33</v>
      </c>
      <c r="E21">
        <f>SUM(B21:D21)</f>
        <v>95</v>
      </c>
      <c r="F21" t="s">
        <v>16</v>
      </c>
      <c r="J21" t="s">
        <v>3</v>
      </c>
      <c r="K21">
        <v>38</v>
      </c>
      <c r="L21">
        <f>24</f>
        <v>24</v>
      </c>
      <c r="M21">
        <f>33</f>
        <v>33</v>
      </c>
      <c r="N21">
        <f>SUM(K21:M21)</f>
        <v>95</v>
      </c>
      <c r="O21" t="s">
        <v>16</v>
      </c>
      <c r="P21" t="s">
        <v>17</v>
      </c>
    </row>
    <row r="22" spans="1:16">
      <c r="A22" t="s">
        <v>13</v>
      </c>
      <c r="B22">
        <f>B21*B20/$E$21</f>
        <v>-0.36844000000000005</v>
      </c>
      <c r="C22">
        <f>C21*C20/$E$21</f>
        <v>-0.30315789473684207</v>
      </c>
      <c r="D22">
        <f>D21*D20/$E$21</f>
        <v>-0.4168421052631579</v>
      </c>
      <c r="F22">
        <f>D22+C22+B22</f>
        <v>-1.0884400000000001</v>
      </c>
      <c r="J22" t="s">
        <v>13</v>
      </c>
      <c r="K22">
        <f>K21*K20/$E$21</f>
        <v>6.3279999999999961E-2</v>
      </c>
      <c r="L22">
        <f>L21*L20/$E$21</f>
        <v>-3.0492631578947375E-2</v>
      </c>
      <c r="M22">
        <f>M21*M20/$E$21</f>
        <v>-4.1927368421052644E-2</v>
      </c>
      <c r="O22">
        <f>M22+L22+K22</f>
        <v>-9.1400000000000509E-3</v>
      </c>
      <c r="P22">
        <f>O22+R16</f>
        <v>-1.0884400000000001</v>
      </c>
    </row>
    <row r="24" spans="1:16">
      <c r="A24" t="s">
        <v>9</v>
      </c>
      <c r="B24">
        <v>0</v>
      </c>
      <c r="J24" t="s">
        <v>9</v>
      </c>
      <c r="K24">
        <v>0</v>
      </c>
    </row>
    <row r="25" spans="1:16">
      <c r="A25" t="s">
        <v>2</v>
      </c>
      <c r="B25">
        <v>-0.36299999999999999</v>
      </c>
      <c r="J25" t="s">
        <v>2</v>
      </c>
      <c r="K25">
        <f>-0.363-$R$16</f>
        <v>0.71629999999999994</v>
      </c>
      <c r="L25" t="s">
        <v>18</v>
      </c>
    </row>
    <row r="26" spans="1:16">
      <c r="A26" t="s">
        <v>13</v>
      </c>
      <c r="B26">
        <f>B25*B27</f>
        <v>-0.36299999999999999</v>
      </c>
      <c r="J26" t="s">
        <v>13</v>
      </c>
      <c r="K26">
        <f>K25*K27</f>
        <v>0.71629999999999994</v>
      </c>
    </row>
    <row r="27" spans="1:16">
      <c r="A27" t="s">
        <v>3</v>
      </c>
      <c r="B27">
        <v>1</v>
      </c>
      <c r="J27" t="s">
        <v>3</v>
      </c>
      <c r="K27">
        <v>1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Leafpicker.info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Zhu</dc:creator>
  <cp:lastModifiedBy>Oliver Schulte</cp:lastModifiedBy>
  <dcterms:created xsi:type="dcterms:W3CDTF">2012-04-06T17:54:30Z</dcterms:created>
  <dcterms:modified xsi:type="dcterms:W3CDTF">2012-04-07T04:46:33Z</dcterms:modified>
</cp:coreProperties>
</file>