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88" windowHeight="8192" windowWidth="16384" xWindow="0" yWindow="0"/>
  </bookViews>
  <sheets>
    <sheet name="overall" sheetId="1" state="visible" r:id="rId2"/>
    <sheet name="ijcai13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<sst xmlns="http://schemas.openxmlformats.org/spreadsheetml/2006/main" count="474" uniqueCount="97">
  <si>
    <t>Databases</t>
  </si>
  <si>
    <t>single data set results</t>
  </si>
  <si>
    <t>Joint Task</t>
  </si>
  <si>
    <t>Standard</t>
  </si>
  <si>
    <t>Learning Time (sec)</t>
  </si>
  <si>
    <t>Attributes</t>
  </si>
  <si>
    <t>Predicates</t>
  </si>
  <si>
    <t>Trees</t>
  </si>
  <si>
    <t>Cross-Val</t>
  </si>
  <si>
    <t>ACC</t>
  </si>
  <si>
    <t>CLL</t>
  </si>
  <si>
    <t>UW</t>
  </si>
  <si>
    <t>yes</t>
  </si>
  <si>
    <t>Mondial</t>
  </si>
  <si>
    <t>running</t>
  </si>
  <si>
    <t>MovieLens</t>
  </si>
  <si>
    <t>&gt; 3 days (single predicate)</t>
  </si>
  <si>
    <t>&gt; 2 days (single predicate)</t>
  </si>
  <si>
    <t>n/a</t>
  </si>
  <si>
    <t>Mutagenesis</t>
  </si>
  <si>
    <t>Hepatitis</t>
  </si>
  <si>
    <t>Binary</t>
  </si>
  <si>
    <t>no</t>
  </si>
  <si>
    <t>All Atts, single value</t>
  </si>
  <si>
    <t>&gt;3 days inference</t>
  </si>
  <si>
    <t>&gt;3 days</t>
  </si>
  <si>
    <t>&gt;3  days</t>
  </si>
  <si>
    <t>no learning</t>
  </si>
  <si>
    <t>joint: 10 trees</t>
  </si>
  <si>
    <t>binary: 20</t>
  </si>
  <si>
    <t>report 2 numbers for each dataset, except for UW where we have joint (binary is all 0 accuracy)</t>
  </si>
  <si>
    <t>Hepatitis hopeless because of inference.</t>
  </si>
  <si>
    <t>JointModel on pc</t>
  </si>
  <si>
    <t>Atts.</t>
  </si>
  <si>
    <t>uw</t>
  </si>
  <si>
    <t>cv1</t>
  </si>
  <si>
    <t>cv2</t>
  </si>
  <si>
    <t>cv3</t>
  </si>
  <si>
    <t>cv4</t>
  </si>
  <si>
    <t>cv5</t>
  </si>
  <si>
    <t>Average</t>
  </si>
  <si>
    <t>USING</t>
  </si>
  <si>
    <t>NOT USING</t>
  </si>
  <si>
    <t>crashed</t>
  </si>
  <si>
    <r>
      <t xml:space="preserve">courseLevel, inPhase, </t>
    </r>
    <r>
      <rPr>
        <rFont val="Calibri"/>
        <charset val="1"/>
        <family val="2"/>
        <color rgb="00000000"/>
        <sz val="13"/>
        <u val="single"/>
      </rPr>
      <t xml:space="preserve">student</t>
    </r>
    <r>
      <rPr>
        <rFont val="Calibri"/>
        <charset val="1"/>
        <family val="2"/>
        <color rgb="00000000"/>
        <sz val="13"/>
      </rPr>
      <t xml:space="preserve">, </t>
    </r>
    <r>
      <rPr>
        <rFont val="Calibri"/>
        <charset val="1"/>
        <family val="2"/>
        <color rgb="00000000"/>
        <sz val="13"/>
        <u val="single"/>
      </rPr>
      <t xml:space="preserve">professor</t>
    </r>
  </si>
  <si>
    <t>yearsInProgram, hasPosition</t>
  </si>
  <si>
    <t>mond</t>
  </si>
  <si>
    <r>
      <t xml:space="preserve">percentage, popu, gdb, </t>
    </r>
    <r>
      <rPr>
        <rFont val="Calibri"/>
        <charset val="1"/>
        <family val="2"/>
        <color rgb="00000000"/>
        <sz val="13"/>
        <u val="single"/>
      </rPr>
      <t xml:space="preserve">class</t>
    </r>
    <r>
      <rPr>
        <rFont val="Calibri"/>
        <charset val="1"/>
        <family val="2"/>
        <color rgb="00000000"/>
        <sz val="12"/>
      </rPr>
      <t xml:space="preserve">, service, agricul, countinent</t>
    </r>
  </si>
  <si>
    <t>govern, inflation, industry</t>
  </si>
  <si>
    <t>LearningTime</t>
  </si>
  <si>
    <r>
      <t xml:space="preserve">age, </t>
    </r>
    <r>
      <rPr>
        <rFont val="Calibri"/>
        <charset val="1"/>
        <family val="2"/>
        <color rgb="00000000"/>
        <sz val="13"/>
        <u val="single"/>
      </rPr>
      <t xml:space="preserve">gender</t>
    </r>
    <r>
      <rPr>
        <rFont val="Calibri"/>
        <charset val="1"/>
        <family val="2"/>
        <color rgb="00000000"/>
        <sz val="12"/>
      </rPr>
      <t xml:space="preserve">, action, horror, drama</t>
    </r>
  </si>
  <si>
    <t>Predicate(Att)</t>
  </si>
  <si>
    <t>11(4)</t>
  </si>
  <si>
    <t>Muta</t>
  </si>
  <si>
    <r>
      <t xml:space="preserve">atype, </t>
    </r>
    <r>
      <rPr>
        <rFont val="Calibri"/>
        <charset val="1"/>
        <family val="2"/>
        <color rgb="00000000"/>
        <sz val="13"/>
        <u val="single"/>
      </rPr>
      <t xml:space="preserve">label</t>
    </r>
    <r>
      <rPr>
        <rFont val="Calibri"/>
        <charset val="1"/>
        <family val="2"/>
        <color rgb="00000000"/>
        <sz val="13"/>
      </rPr>
      <t xml:space="preserve">,</t>
    </r>
    <r>
      <rPr>
        <rFont val="Calibri"/>
        <charset val="1"/>
        <family val="2"/>
        <color rgb="00000000"/>
        <sz val="13"/>
        <u val="single"/>
      </rPr>
      <t xml:space="preserve"> ind1</t>
    </r>
  </si>
  <si>
    <r>
      <t xml:space="preserve">lumo, elem, logp,</t>
    </r>
    <r>
      <rPr>
        <rFont val="Calibri"/>
        <charset val="1"/>
        <family val="2"/>
        <color rgb="00000000"/>
        <sz val="13"/>
      </rPr>
      <t xml:space="preserve"> </t>
    </r>
    <r>
      <rPr>
        <rFont val="Calibri"/>
        <charset val="1"/>
        <family val="2"/>
        <color rgb="00000000"/>
        <sz val="13"/>
        <u val="single"/>
      </rPr>
      <t xml:space="preserve">inda</t>
    </r>
    <r>
      <rPr>
        <rFont val="Calibri"/>
        <charset val="1"/>
        <family val="2"/>
        <color rgb="00000000"/>
        <sz val="13"/>
      </rPr>
      <t xml:space="preserve">,</t>
    </r>
    <r>
      <rPr>
        <rFont val="Calibri"/>
        <charset val="1"/>
        <family val="2"/>
        <color rgb="00000000"/>
        <sz val="13"/>
        <u val="single"/>
      </rPr>
      <t xml:space="preserve">charge</t>
    </r>
  </si>
  <si>
    <r>
      <t xml:space="preserve">age,</t>
    </r>
    <r>
      <rPr>
        <rFont val="Calibri"/>
        <charset val="1"/>
        <family val="2"/>
        <color rgb="00000000"/>
        <sz val="13"/>
        <u val="single"/>
      </rPr>
      <t xml:space="preserve">alb</t>
    </r>
    <r>
      <rPr>
        <rFont val="Calibri"/>
        <charset val="1"/>
        <family val="2"/>
        <color rgb="00000000"/>
        <sz val="13"/>
      </rPr>
      <t xml:space="preserve">,</t>
    </r>
    <r>
      <rPr>
        <rFont val="Calibri"/>
        <charset val="1"/>
        <family val="2"/>
        <color rgb="00000000"/>
        <sz val="13"/>
        <u val="single"/>
      </rPr>
      <t xml:space="preserve">dbil</t>
    </r>
    <r>
      <rPr>
        <rFont val="Calibri"/>
        <charset val="1"/>
        <family val="2"/>
        <color rgb="00000000"/>
        <sz val="12"/>
      </rPr>
      <t xml:space="preserve">,dur,got,gpt,</t>
    </r>
    <r>
      <rPr>
        <rFont val="Calibri"/>
        <charset val="1"/>
        <family val="2"/>
        <color rgb="00000000"/>
        <sz val="13"/>
        <u val="single"/>
      </rPr>
      <t xml:space="preserve">sex</t>
    </r>
    <r>
      <rPr>
        <rFont val="Calibri"/>
        <charset val="1"/>
        <family val="2"/>
        <color rgb="00000000"/>
        <sz val="13"/>
      </rPr>
      <t xml:space="preserve">,</t>
    </r>
    <r>
      <rPr>
        <rFont val="Calibri"/>
        <charset val="1"/>
        <family val="2"/>
        <color rgb="00000000"/>
        <sz val="13"/>
        <u val="single"/>
      </rPr>
      <t xml:space="preserve">tbil</t>
    </r>
    <r>
      <rPr>
        <rFont val="Calibri"/>
        <charset val="1"/>
        <family val="2"/>
        <color rgb="00000000"/>
        <sz val="12"/>
      </rPr>
      <t xml:space="preserve">,tcho,tp,ttt,ztt,</t>
    </r>
    <r>
      <rPr>
        <rFont val="Calibri"/>
        <charset val="1"/>
        <family val="2"/>
        <color rgb="00000000"/>
        <sz val="13"/>
        <u val="single"/>
      </rPr>
      <t xml:space="preserve">Type</t>
    </r>
  </si>
  <si>
    <t>fibros,activity,che</t>
  </si>
  <si>
    <r>
      <t xml:space="preserve"> green: updated on Feb4</t>
    </r>
    <r>
      <rPr>
        <rFont val="Calibri"/>
        <charset val="1"/>
        <family val="2"/>
        <b val="true"/>
        <color rgb="00008000"/>
        <sz val="16"/>
        <vertAlign val="superscript"/>
      </rPr>
      <t xml:space="preserve">th</t>
    </r>
  </si>
  <si>
    <t>31(7)</t>
  </si>
  <si>
    <r>
      <t xml:space="preserve">last update on Feb 6</t>
    </r>
    <r>
      <rPr>
        <rFont val="Calibri"/>
        <charset val="1"/>
        <family val="2"/>
        <color rgb="00000000"/>
        <sz val="12"/>
        <vertAlign val="superscript"/>
      </rPr>
      <t xml:space="preserve">th</t>
    </r>
  </si>
  <si>
    <t>7(3)</t>
  </si>
  <si>
    <t>hep</t>
  </si>
  <si>
    <r>
      <t xml:space="preserve">updated on Feb 11</t>
    </r>
    <r>
      <rPr>
        <rFont val="Calibri"/>
        <charset val="1"/>
        <family val="2"/>
        <color rgb="00B80047"/>
        <sz val="12"/>
        <vertAlign val="superscript"/>
      </rPr>
      <t xml:space="preserve">th</t>
    </r>
  </si>
  <si>
    <t>38(10)</t>
  </si>
  <si>
    <t>updated on Feb 13rd</t>
  </si>
  <si>
    <t>Cross Validation Results tested on westgrid—Joint Model</t>
  </si>
  <si>
    <t>Cross Validation Results tested on westgrid---Only Binary</t>
  </si>
  <si>
    <t>Cross Validation Results tested on westgrid---AllAttSingleValue</t>
  </si>
  <si>
    <t>5(5)</t>
  </si>
  <si>
    <t>15(15)</t>
  </si>
  <si>
    <t>Cross Validation Results tested on westgrid---Joint Model</t>
  </si>
  <si>
    <t>1(1)</t>
  </si>
  <si>
    <t>10(10)</t>
  </si>
  <si>
    <t>4(4)</t>
  </si>
  <si>
    <t>8(8)</t>
  </si>
  <si>
    <t>2(2)</t>
  </si>
  <si>
    <t>6(6)</t>
  </si>
  <si>
    <t>Attributes/Predicates</t>
  </si>
  <si>
    <t>Learning Time (s)</t>
  </si>
  <si>
    <t>BN-freq</t>
  </si>
  <si>
    <t>UW-2+</t>
  </si>
  <si>
    <t>4/11</t>
  </si>
  <si>
    <t>Mondial-2+</t>
  </si>
  <si>
    <t>7/31</t>
  </si>
  <si>
    <t>Mondial-2</t>
  </si>
  <si>
    <t>1</t>
  </si>
  <si>
    <t>Muta-2+</t>
  </si>
  <si>
    <t>3/7</t>
  </si>
  <si>
    <t>Muta-2</t>
  </si>
  <si>
    <t>4</t>
  </si>
  <si>
    <t>Hepatitis-2+</t>
  </si>
  <si>
    <t>13/37</t>
  </si>
  <si>
    <t>NT</t>
  </si>
  <si>
    <t>Hepatitis-2</t>
  </si>
  <si>
    <t>5</t>
  </si>
  <si>
    <t>CLL on Muta-2+ is good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</si>
</sst>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0.00" numFmtId="166"/>
    <numFmt formatCode="@" numFmtId="167"/>
  </numFmts>
  <fonts count="21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2"/>
    </font>
    <font>
      <name val="Calibri"/>
      <charset val="1"/>
      <family val="2"/>
      <color rgb="00800000"/>
      <sz val="12"/>
    </font>
    <font>
      <name val="Calibri"/>
      <charset val="1"/>
      <family val="2"/>
      <b val="true"/>
      <color rgb="00000000"/>
      <sz val="16"/>
    </font>
    <font>
      <name val="Calibri"/>
      <charset val="1"/>
      <family val="2"/>
      <color rgb="00000000"/>
      <sz val="15"/>
    </font>
    <font>
      <name val="Calibri"/>
      <charset val="1"/>
      <family val="2"/>
      <color rgb="00008000"/>
      <sz val="15"/>
    </font>
    <font>
      <name val="Calibri"/>
      <charset val="1"/>
      <family val="2"/>
      <color rgb="00008000"/>
      <sz val="12"/>
    </font>
    <font>
      <name val="Calibri"/>
      <charset val="1"/>
      <family val="2"/>
      <color rgb="00000000"/>
      <sz val="13"/>
      <u val="single"/>
    </font>
    <font>
      <name val="Calibri"/>
      <charset val="1"/>
      <family val="2"/>
      <color rgb="00000000"/>
      <sz val="13"/>
    </font>
    <font>
      <name val="Calibri"/>
      <charset val="1"/>
      <family val="2"/>
      <b val="true"/>
      <color rgb="00008000"/>
      <sz val="12"/>
    </font>
    <font>
      <name val="Calibri"/>
      <charset val="1"/>
      <family val="2"/>
      <b val="true"/>
      <color rgb="00008000"/>
      <sz val="16"/>
    </font>
    <font>
      <name val="Calibri"/>
      <charset val="1"/>
      <family val="2"/>
      <b val="true"/>
      <color rgb="00008000"/>
      <sz val="16"/>
      <vertAlign val="superscript"/>
    </font>
    <font>
      <name val="Calibri"/>
      <charset val="1"/>
      <family val="2"/>
      <color rgb="00000000"/>
      <sz val="12"/>
      <vertAlign val="superscript"/>
    </font>
    <font>
      <name val="Calibri"/>
      <charset val="1"/>
      <family val="2"/>
      <color rgb="00B80047"/>
      <sz val="15"/>
    </font>
    <font>
      <name val="Calibri"/>
      <charset val="1"/>
      <family val="2"/>
      <color rgb="00B80047"/>
      <sz val="12"/>
    </font>
    <font>
      <name val="Calibri"/>
      <charset val="1"/>
      <family val="2"/>
      <color rgb="00B80047"/>
      <sz val="12"/>
      <vertAlign val="superscript"/>
    </font>
    <font>
      <name val="Calibri"/>
      <charset val="1"/>
      <family val="2"/>
      <b val="true"/>
      <color rgb="00B80047"/>
      <sz val="12"/>
    </font>
    <font>
      <name val="Calibri"/>
      <charset val="1"/>
      <family val="2"/>
      <color rgb="00000000"/>
      <sz val="18"/>
    </font>
  </fonts>
  <fills count="2">
    <fill>
      <patternFill patternType="none"/>
    </fill>
    <fill>
      <patternFill patternType="gray125"/>
    </fill>
  </fills>
  <borders count="10">
    <border diagonalDown="false" diagonalUp="false">
      <left/>
      <right/>
      <top/>
      <bottom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/>
      <top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thick"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  <xf applyAlignment="false" applyBorder="false" applyFont="true" applyProtection="false" borderId="0" fillId="0" fontId="5" numFmtId="165" xfId="0"/>
    <xf applyAlignment="false" applyBorder="false" applyFont="true" applyProtection="false" borderId="0" fillId="0" fontId="5" numFmtId="166" xfId="0"/>
    <xf applyAlignment="true" applyBorder="true" applyFont="true" applyProtection="false" borderId="0" fillId="0" fontId="6" numFmtId="164" xfId="0">
      <alignment horizontal="center" indent="0" shrinkToFit="false" textRotation="0" vertical="center" wrapText="false"/>
    </xf>
    <xf applyAlignment="false" applyBorder="true" applyFont="false" applyProtection="false" borderId="1" fillId="0" fontId="0" numFmtId="164" xfId="0"/>
    <xf applyAlignment="true" applyBorder="true" applyFont="true" applyProtection="false" borderId="2" fillId="0" fontId="4" numFmtId="164" xfId="0">
      <alignment horizontal="center" indent="0" shrinkToFit="false" textRotation="0" vertical="center" wrapText="false"/>
    </xf>
    <xf applyAlignment="false" applyBorder="true" applyFont="false" applyProtection="false" borderId="3" fillId="0" fontId="0" numFmtId="164" xfId="0"/>
    <xf applyAlignment="false" applyBorder="true" applyFont="true" applyProtection="false" borderId="1" fillId="0" fontId="7" numFmtId="164" xfId="0"/>
    <xf applyAlignment="false" applyBorder="true" applyFont="true" applyProtection="false" borderId="2" fillId="0" fontId="4" numFmtId="164" xfId="0"/>
    <xf applyAlignment="false" applyBorder="true" applyFont="true" applyProtection="false" borderId="3" fillId="0" fontId="4" numFmtId="164" xfId="0"/>
    <xf applyAlignment="false" applyBorder="true" applyFont="true" applyProtection="false" borderId="1" fillId="0" fontId="8" numFmtId="164" xfId="0"/>
    <xf applyAlignment="false" applyBorder="true" applyFont="true" applyProtection="false" borderId="2" fillId="0" fontId="9" numFmtId="164" xfId="0"/>
    <xf applyAlignment="false" applyBorder="true" applyFont="true" applyProtection="false" borderId="3" fillId="0" fontId="9" numFmtId="164" xfId="0"/>
    <xf applyAlignment="false" applyBorder="true" applyFont="false" applyProtection="false" borderId="4" fillId="0" fontId="0" numFmtId="164" xfId="0"/>
    <xf applyAlignment="false" applyBorder="true" applyFont="true" applyProtection="false" borderId="0" fillId="0" fontId="4" numFmtId="164" xfId="0"/>
    <xf applyAlignment="false" applyBorder="true" applyFont="true" applyProtection="false" borderId="5" fillId="0" fontId="4" numFmtId="164" xfId="0"/>
    <xf applyAlignment="false" applyBorder="true" applyFont="true" applyProtection="false" borderId="4" fillId="0" fontId="4" numFmtId="164" xfId="0"/>
    <xf applyAlignment="false" applyBorder="true" applyFont="false" applyProtection="false" borderId="5" fillId="0" fontId="0" numFmtId="165" xfId="0"/>
    <xf applyAlignment="false" applyBorder="true" applyFont="true" applyProtection="false" borderId="4" fillId="0" fontId="9" numFmtId="164" xfId="0"/>
    <xf applyAlignment="false" applyBorder="false" applyFont="true" applyProtection="false" borderId="0" fillId="0" fontId="9" numFmtId="165" xfId="0"/>
    <xf applyAlignment="false" applyBorder="false" applyFont="true" applyProtection="false" borderId="0" fillId="0" fontId="9" numFmtId="164" xfId="0"/>
    <xf applyAlignment="false" applyBorder="true" applyFont="true" applyProtection="false" borderId="5" fillId="0" fontId="9" numFmtId="165" xfId="0"/>
    <xf applyAlignment="false" applyBorder="true" applyFont="false" applyProtection="false" borderId="5" fillId="0" fontId="0" numFmtId="164" xfId="0"/>
    <xf applyAlignment="false" applyBorder="true" applyFont="true" applyProtection="false" borderId="5" fillId="0" fontId="9" numFmtId="164" xfId="0"/>
    <xf applyAlignment="true" applyBorder="true" applyFont="true" applyProtection="false" borderId="5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5" fillId="0" fontId="9" numFmtId="164" xfId="0">
      <alignment horizontal="center" indent="0" shrinkToFit="false" textRotation="0" vertical="bottom" wrapText="false"/>
    </xf>
    <xf applyAlignment="false" applyBorder="true" applyFont="true" applyProtection="false" borderId="6" fillId="0" fontId="4" numFmtId="164" xfId="0"/>
    <xf applyAlignment="true" applyBorder="true" applyFont="false" applyProtection="false" borderId="7" fillId="0" fontId="0" numFmtId="164" xfId="0">
      <alignment horizontal="center" indent="0" shrinkToFit="false" textRotation="0" vertical="bottom" wrapText="false"/>
    </xf>
    <xf applyAlignment="false" applyBorder="true" applyFont="true" applyProtection="false" borderId="6" fillId="0" fontId="9" numFmtId="164" xfId="0"/>
    <xf applyAlignment="true" applyBorder="true" applyFont="true" applyProtection="false" borderId="7" fillId="0" fontId="12" numFmtId="164" xfId="0">
      <alignment horizontal="center" indent="0" shrinkToFit="false" textRotation="0" vertical="bottom" wrapText="false"/>
    </xf>
    <xf applyAlignment="false" applyBorder="true" applyFont="false" applyProtection="false" borderId="6" fillId="0" fontId="0" numFmtId="164" xfId="0"/>
    <xf applyAlignment="false" applyBorder="true" applyFont="false" applyProtection="false" borderId="8" fillId="0" fontId="0" numFmtId="164" xfId="0"/>
    <xf applyAlignment="false" applyBorder="true" applyFont="false" applyProtection="false" borderId="7" fillId="0" fontId="0" numFmtId="164" xfId="0"/>
    <xf applyAlignment="false" applyBorder="false" applyFont="true" applyProtection="false" borderId="0" fillId="0" fontId="13" numFmtId="164" xfId="0"/>
    <xf applyAlignment="false" applyBorder="true" applyFont="true" applyProtection="false" borderId="3" fillId="0" fontId="12" numFmtId="164" xfId="0"/>
    <xf applyAlignment="false" applyBorder="true" applyFont="true" applyProtection="false" borderId="9" fillId="0" fontId="12" numFmtId="165" xfId="0"/>
    <xf applyAlignment="false" applyBorder="true" applyFont="true" applyProtection="false" borderId="5" fillId="0" fontId="12" numFmtId="164" xfId="0"/>
    <xf applyAlignment="true" applyBorder="true" applyFont="true" applyProtection="false" borderId="5" fillId="0" fontId="12" numFmtId="164" xfId="0">
      <alignment horizontal="center" indent="0" shrinkToFit="false" textRotation="0" vertical="bottom" wrapText="false"/>
    </xf>
    <xf applyAlignment="false" applyBorder="true" applyFont="true" applyProtection="false" borderId="1" fillId="0" fontId="16" numFmtId="164" xfId="0"/>
    <xf applyAlignment="false" applyBorder="true" applyFont="true" applyProtection="false" borderId="2" fillId="0" fontId="17" numFmtId="164" xfId="0"/>
    <xf applyAlignment="false" applyBorder="true" applyFont="true" applyProtection="false" borderId="3" fillId="0" fontId="17" numFmtId="164" xfId="0"/>
    <xf applyAlignment="false" applyBorder="false" applyFont="true" applyProtection="false" borderId="0" fillId="0" fontId="17" numFmtId="164" xfId="0"/>
    <xf applyAlignment="false" applyBorder="true" applyFont="true" applyProtection="false" borderId="4" fillId="0" fontId="17" numFmtId="164" xfId="0"/>
    <xf applyAlignment="false" applyBorder="false" applyFont="true" applyProtection="false" borderId="0" fillId="0" fontId="17" numFmtId="165" xfId="0"/>
    <xf applyAlignment="false" applyBorder="true" applyFont="true" applyProtection="false" borderId="9" fillId="0" fontId="19" numFmtId="165" xfId="0"/>
    <xf applyAlignment="false" applyBorder="true" applyFont="true" applyProtection="false" borderId="5" fillId="0" fontId="19" numFmtId="164" xfId="0"/>
    <xf applyAlignment="true" applyBorder="true" applyFont="true" applyProtection="false" borderId="5" fillId="0" fontId="17" numFmtId="164" xfId="0">
      <alignment horizontal="center" indent="0" shrinkToFit="false" textRotation="0" vertical="bottom" wrapText="false"/>
    </xf>
    <xf applyAlignment="false" applyBorder="true" applyFont="true" applyProtection="false" borderId="6" fillId="0" fontId="17" numFmtId="164" xfId="0"/>
    <xf applyAlignment="true" applyBorder="true" applyFont="true" applyProtection="false" borderId="7" fillId="0" fontId="19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12" numFmtId="164" xfId="0"/>
    <xf applyAlignment="false" applyBorder="true" applyFont="false" applyProtection="false" borderId="0" fillId="0" fontId="0" numFmtId="164" xfId="0"/>
    <xf applyAlignment="true" applyBorder="true" applyFont="true" applyProtection="false" borderId="0" fillId="0" fontId="20" numFmtId="164" xfId="0">
      <alignment horizontal="left" indent="0" shrinkToFit="false" textRotation="0" vertical="center" wrapText="false"/>
    </xf>
    <xf applyAlignment="false" applyBorder="true" applyFont="true" applyProtection="false" borderId="3" fillId="0" fontId="19" numFmtId="164" xfId="0"/>
    <xf applyAlignment="true" applyBorder="true" applyFont="true" applyProtection="false" borderId="5" fillId="0" fontId="19" numFmtId="164" xfId="0">
      <alignment horizontal="center" indent="0" shrinkToFit="false" textRotation="0" vertical="bottom" wrapText="false"/>
    </xf>
    <xf applyAlignment="false" applyBorder="true" applyFont="true" applyProtection="false" borderId="5" fillId="0" fontId="19" numFmtId="165" xfId="0"/>
    <xf applyAlignment="false" applyBorder="false" applyFont="true" applyProtection="false" borderId="0" fillId="0" fontId="4" numFmtId="167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B80047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34"/>
  <sheetViews>
    <sheetView colorId="64" defaultGridColor="true" rightToLeft="false" showFormulas="false" showGridLines="true" showOutlineSymbols="true" showRowColHeaders="true" showZeros="true" tabSelected="true" topLeftCell="N37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8" min="1" style="0" width="14.4980392156863"/>
    <col collapsed="false" hidden="false" max="9" min="9" style="0" width="20.4745098039216"/>
    <col collapsed="false" hidden="false" max="16" min="10" style="0" width="14.4980392156863"/>
    <col collapsed="false" hidden="false" max="17" min="17" style="0" width="22.556862745098"/>
    <col collapsed="false" hidden="false" max="24" min="18" style="0" width="14.4980392156863"/>
    <col collapsed="false" hidden="false" max="25" min="25" style="0" width="19.0117647058824"/>
    <col collapsed="false" hidden="false" max="32" min="26" style="0" width="14.4980392156863"/>
    <col collapsed="false" hidden="false" max="33" min="33" style="0" width="29.5843137254902"/>
    <col collapsed="false" hidden="false" max="1025" min="34" style="0" width="14.4980392156863"/>
  </cols>
  <sheetData>
    <row collapsed="false" customFormat="false" customHeight="false" hidden="false" ht="12.8" outlineLevel="0" r="1">
      <c r="A1" s="0" t="s">
        <v>0</v>
      </c>
    </row>
    <row collapsed="false" customFormat="false" customHeight="false" hidden="false" ht="12.8" outlineLevel="0" r="2">
      <c r="I2" s="0" t="s">
        <v>1</v>
      </c>
    </row>
    <row collapsed="false" customFormat="false" customHeight="false" hidden="false" ht="12.8" outlineLevel="0" r="3">
      <c r="A3" s="0" t="s">
        <v>2</v>
      </c>
      <c r="H3" s="0" t="s">
        <v>2</v>
      </c>
      <c r="O3" s="0" t="s">
        <v>2</v>
      </c>
    </row>
    <row collapsed="false" customFormat="false" customHeight="false" hidden="false" ht="15.2" outlineLevel="0" r="4">
      <c r="A4" s="0" t="s">
        <v>3</v>
      </c>
      <c r="B4" s="0" t="s">
        <v>4</v>
      </c>
      <c r="C4" s="0" t="s">
        <v>5</v>
      </c>
      <c r="D4" s="0" t="s">
        <v>6</v>
      </c>
      <c r="E4" s="1" t="s">
        <v>7</v>
      </c>
      <c r="F4" s="0" t="s">
        <v>8</v>
      </c>
      <c r="I4" s="0" t="s">
        <v>9</v>
      </c>
      <c r="J4" s="0" t="s">
        <v>5</v>
      </c>
      <c r="K4" s="0" t="s">
        <v>6</v>
      </c>
      <c r="L4" s="1" t="s">
        <v>7</v>
      </c>
      <c r="M4" s="0" t="s">
        <v>8</v>
      </c>
      <c r="P4" s="0" t="s">
        <v>10</v>
      </c>
      <c r="Q4" s="0" t="s">
        <v>5</v>
      </c>
      <c r="R4" s="0" t="s">
        <v>6</v>
      </c>
      <c r="S4" s="1" t="s">
        <v>7</v>
      </c>
      <c r="T4" s="0" t="s">
        <v>8</v>
      </c>
    </row>
    <row collapsed="false" customFormat="false" customHeight="false" hidden="false" ht="12.8" outlineLevel="0" r="6">
      <c r="A6" s="0" t="s">
        <v>11</v>
      </c>
      <c r="B6" s="0" t="n">
        <v>566.7</v>
      </c>
      <c r="C6" s="0" t="n">
        <v>4</v>
      </c>
      <c r="D6" s="0" t="n">
        <v>11</v>
      </c>
      <c r="E6" s="0" t="n">
        <f aca="false">10</f>
        <v>10</v>
      </c>
      <c r="F6" s="0" t="s">
        <v>12</v>
      </c>
      <c r="H6" s="0" t="s">
        <v>11</v>
      </c>
      <c r="I6" s="2" t="n">
        <v>0.2321</v>
      </c>
      <c r="J6" s="0" t="n">
        <v>4</v>
      </c>
      <c r="K6" s="0" t="n">
        <v>11</v>
      </c>
      <c r="L6" s="0" t="n">
        <f aca="false">10</f>
        <v>10</v>
      </c>
      <c r="M6" s="0" t="s">
        <v>12</v>
      </c>
      <c r="O6" s="0" t="s">
        <v>11</v>
      </c>
      <c r="P6" s="3" t="n">
        <f aca="false">-1.74</f>
        <v>-1.74</v>
      </c>
      <c r="Q6" s="0" t="n">
        <v>4</v>
      </c>
      <c r="R6" s="0" t="n">
        <v>11</v>
      </c>
      <c r="S6" s="0" t="n">
        <f aca="false">10</f>
        <v>10</v>
      </c>
      <c r="T6" s="0" t="s">
        <v>12</v>
      </c>
    </row>
    <row collapsed="false" customFormat="false" customHeight="false" hidden="false" ht="12.8" outlineLevel="0" r="7">
      <c r="A7" s="0" t="s">
        <v>13</v>
      </c>
      <c r="B7" s="0" t="n">
        <f aca="false">314</f>
        <v>314</v>
      </c>
      <c r="C7" s="0" t="n">
        <v>7</v>
      </c>
      <c r="D7" s="0" t="n">
        <v>31</v>
      </c>
      <c r="E7" s="0" t="n">
        <f aca="false">10</f>
        <v>10</v>
      </c>
      <c r="F7" s="0" t="s">
        <v>14</v>
      </c>
      <c r="H7" s="0" t="s">
        <v>13</v>
      </c>
      <c r="I7" s="2" t="n">
        <v>0.3477</v>
      </c>
      <c r="J7" s="0" t="n">
        <v>7</v>
      </c>
      <c r="K7" s="0" t="n">
        <v>31</v>
      </c>
      <c r="L7" s="0" t="n">
        <f aca="false">10</f>
        <v>10</v>
      </c>
      <c r="M7" s="0" t="s">
        <v>14</v>
      </c>
      <c r="O7" s="0" t="s">
        <v>13</v>
      </c>
      <c r="P7" s="3" t="n">
        <f aca="false">-2.72</f>
        <v>-2.72</v>
      </c>
      <c r="Q7" s="0" t="n">
        <v>7</v>
      </c>
      <c r="R7" s="0" t="n">
        <v>31</v>
      </c>
      <c r="S7" s="0" t="n">
        <f aca="false">10</f>
        <v>10</v>
      </c>
      <c r="T7" s="0" t="s">
        <v>14</v>
      </c>
    </row>
    <row collapsed="false" customFormat="false" customHeight="false" hidden="false" ht="12.8" outlineLevel="0" r="8">
      <c r="A8" s="0" t="s">
        <v>15</v>
      </c>
      <c r="B8" s="0" t="s">
        <v>16</v>
      </c>
      <c r="C8" s="0" t="n">
        <f aca="false">5</f>
        <v>5</v>
      </c>
      <c r="D8" s="0" t="n">
        <f aca="false">11</f>
        <v>11</v>
      </c>
      <c r="E8" s="0" t="n">
        <f aca="false">10</f>
        <v>10</v>
      </c>
      <c r="H8" s="0" t="s">
        <v>15</v>
      </c>
      <c r="I8" s="2" t="s">
        <v>17</v>
      </c>
      <c r="J8" s="0" t="n">
        <f aca="false">5</f>
        <v>5</v>
      </c>
      <c r="K8" s="0" t="n">
        <f aca="false">11</f>
        <v>11</v>
      </c>
      <c r="L8" s="0" t="n">
        <f aca="false">10</f>
        <v>10</v>
      </c>
      <c r="O8" s="0" t="s">
        <v>15</v>
      </c>
      <c r="P8" s="3" t="s">
        <v>18</v>
      </c>
      <c r="Q8" s="0" t="n">
        <f aca="false">5</f>
        <v>5</v>
      </c>
      <c r="R8" s="0" t="n">
        <f aca="false">11</f>
        <v>11</v>
      </c>
      <c r="S8" s="0" t="n">
        <f aca="false">10</f>
        <v>10</v>
      </c>
    </row>
    <row collapsed="false" customFormat="false" customHeight="false" hidden="false" ht="15.2" outlineLevel="0" r="9">
      <c r="A9" s="0" t="s">
        <v>19</v>
      </c>
      <c r="B9" s="0" t="n">
        <v>1589</v>
      </c>
      <c r="C9" s="0" t="n">
        <v>3</v>
      </c>
      <c r="D9" s="0" t="n">
        <v>7</v>
      </c>
      <c r="E9" s="0" t="n">
        <v>5</v>
      </c>
      <c r="F9" s="0" t="s">
        <v>14</v>
      </c>
      <c r="H9" s="0" t="s">
        <v>19</v>
      </c>
      <c r="I9" s="4" t="n">
        <v>0.4619</v>
      </c>
      <c r="J9" s="0" t="n">
        <v>3</v>
      </c>
      <c r="K9" s="0" t="n">
        <v>7</v>
      </c>
      <c r="L9" s="0" t="n">
        <v>5</v>
      </c>
      <c r="M9" s="0" t="s">
        <v>14</v>
      </c>
      <c r="O9" s="0" t="s">
        <v>19</v>
      </c>
      <c r="P9" s="5" t="n">
        <v>-0.63</v>
      </c>
      <c r="Q9" s="0" t="n">
        <v>3</v>
      </c>
      <c r="R9" s="0" t="n">
        <v>7</v>
      </c>
      <c r="S9" s="0" t="n">
        <v>5</v>
      </c>
      <c r="T9" s="0" t="s">
        <v>14</v>
      </c>
    </row>
    <row collapsed="false" customFormat="false" customHeight="false" hidden="false" ht="12.8" outlineLevel="0" r="10">
      <c r="A10" s="0" t="s">
        <v>20</v>
      </c>
      <c r="B10" s="0" t="n">
        <v>9791</v>
      </c>
      <c r="C10" s="0" t="n">
        <v>13</v>
      </c>
      <c r="D10" s="0" t="n">
        <v>37</v>
      </c>
      <c r="E10" s="0" t="n">
        <v>5</v>
      </c>
      <c r="F10" s="0" t="s">
        <v>14</v>
      </c>
      <c r="H10" s="0" t="s">
        <v>20</v>
      </c>
      <c r="I10" s="2"/>
      <c r="J10" s="0" t="n">
        <v>13</v>
      </c>
      <c r="K10" s="0" t="n">
        <v>37</v>
      </c>
      <c r="L10" s="0" t="n">
        <v>5</v>
      </c>
      <c r="M10" s="0" t="s">
        <v>14</v>
      </c>
      <c r="O10" s="0" t="s">
        <v>20</v>
      </c>
      <c r="P10" s="3"/>
      <c r="Q10" s="0" t="n">
        <v>13</v>
      </c>
      <c r="R10" s="0" t="n">
        <v>37</v>
      </c>
      <c r="S10" s="0" t="n">
        <v>5</v>
      </c>
      <c r="T10" s="0" t="s">
        <v>14</v>
      </c>
    </row>
    <row collapsed="false" customFormat="false" customHeight="false" hidden="false" ht="15.2" outlineLevel="0" r="12">
      <c r="E12" s="1"/>
    </row>
    <row collapsed="false" customFormat="false" customHeight="false" hidden="false" ht="12.8" outlineLevel="0" r="15">
      <c r="A15" s="0" t="s">
        <v>21</v>
      </c>
      <c r="H15" s="0" t="s">
        <v>21</v>
      </c>
      <c r="O15" s="0" t="s">
        <v>2</v>
      </c>
    </row>
    <row collapsed="false" customFormat="false" customHeight="false" hidden="false" ht="15.2" outlineLevel="0" r="16">
      <c r="B16" s="0" t="s">
        <v>4</v>
      </c>
      <c r="C16" s="0" t="s">
        <v>5</v>
      </c>
      <c r="D16" s="0" t="s">
        <v>6</v>
      </c>
      <c r="E16" s="1" t="s">
        <v>7</v>
      </c>
      <c r="F16" s="0" t="s">
        <v>8</v>
      </c>
      <c r="I16" s="0" t="s">
        <v>9</v>
      </c>
      <c r="J16" s="0" t="s">
        <v>5</v>
      </c>
      <c r="K16" s="0" t="s">
        <v>6</v>
      </c>
      <c r="L16" s="1" t="s">
        <v>7</v>
      </c>
      <c r="M16" s="0" t="s">
        <v>8</v>
      </c>
      <c r="P16" s="0" t="s">
        <v>10</v>
      </c>
      <c r="Q16" s="0" t="s">
        <v>5</v>
      </c>
      <c r="R16" s="0" t="s">
        <v>6</v>
      </c>
      <c r="S16" s="1" t="s">
        <v>7</v>
      </c>
      <c r="T16" s="0" t="s">
        <v>8</v>
      </c>
    </row>
    <row collapsed="false" customFormat="false" customHeight="false" hidden="false" ht="12.8" outlineLevel="0" r="18">
      <c r="A18" s="0" t="s">
        <v>11</v>
      </c>
      <c r="B18" s="0" t="s">
        <v>18</v>
      </c>
      <c r="C18" s="0" t="s">
        <v>18</v>
      </c>
      <c r="D18" s="0" t="s">
        <v>18</v>
      </c>
      <c r="E18" s="0" t="s">
        <v>18</v>
      </c>
      <c r="F18" s="0" t="s">
        <v>22</v>
      </c>
      <c r="H18" s="0" t="s">
        <v>11</v>
      </c>
      <c r="I18" s="2"/>
      <c r="J18" s="0" t="s">
        <v>18</v>
      </c>
      <c r="K18" s="0" t="s">
        <v>18</v>
      </c>
      <c r="L18" s="0" t="s">
        <v>18</v>
      </c>
      <c r="O18" s="0" t="s">
        <v>11</v>
      </c>
      <c r="P18" s="3"/>
      <c r="Q18" s="0" t="s">
        <v>18</v>
      </c>
      <c r="R18" s="0" t="s">
        <v>18</v>
      </c>
      <c r="S18" s="0" t="s">
        <v>18</v>
      </c>
    </row>
    <row collapsed="false" customFormat="false" customHeight="false" hidden="false" ht="12.8" outlineLevel="0" r="19">
      <c r="A19" s="0" t="s">
        <v>13</v>
      </c>
      <c r="B19" s="0" t="n">
        <v>260.2</v>
      </c>
      <c r="C19" s="0" t="n">
        <v>1</v>
      </c>
      <c r="D19" s="0" t="n">
        <f aca="false">1</f>
        <v>1</v>
      </c>
      <c r="E19" s="0" t="n">
        <f aca="false">20</f>
        <v>20</v>
      </c>
      <c r="F19" s="0" t="s">
        <v>22</v>
      </c>
      <c r="H19" s="0" t="s">
        <v>13</v>
      </c>
      <c r="I19" s="2" t="n">
        <v>0.80769</v>
      </c>
      <c r="J19" s="0" t="n">
        <v>1</v>
      </c>
      <c r="K19" s="0" t="n">
        <f aca="false">1</f>
        <v>1</v>
      </c>
      <c r="L19" s="0" t="n">
        <f aca="false">20</f>
        <v>20</v>
      </c>
      <c r="M19" s="0" t="s">
        <v>14</v>
      </c>
      <c r="O19" s="0" t="s">
        <v>13</v>
      </c>
      <c r="P19" s="3" t="n">
        <f aca="false">-0.24</f>
        <v>-0.24</v>
      </c>
      <c r="Q19" s="0" t="n">
        <v>1</v>
      </c>
      <c r="R19" s="0" t="n">
        <f aca="false">1</f>
        <v>1</v>
      </c>
      <c r="S19" s="0" t="n">
        <f aca="false">20</f>
        <v>20</v>
      </c>
      <c r="T19" s="0" t="s">
        <v>14</v>
      </c>
    </row>
    <row collapsed="false" customFormat="false" customHeight="false" hidden="false" ht="12.8" outlineLevel="0" r="20">
      <c r="A20" s="0" t="s">
        <v>15</v>
      </c>
      <c r="B20" s="0" t="s">
        <v>17</v>
      </c>
      <c r="C20" s="0" t="s">
        <v>18</v>
      </c>
      <c r="D20" s="0" t="s">
        <v>18</v>
      </c>
      <c r="E20" s="0" t="s">
        <v>18</v>
      </c>
      <c r="F20" s="0" t="s">
        <v>22</v>
      </c>
      <c r="H20" s="0" t="s">
        <v>15</v>
      </c>
      <c r="I20" s="2" t="s">
        <v>17</v>
      </c>
      <c r="J20" s="0" t="s">
        <v>18</v>
      </c>
      <c r="K20" s="0" t="s">
        <v>18</v>
      </c>
      <c r="L20" s="0" t="s">
        <v>18</v>
      </c>
      <c r="O20" s="0" t="s">
        <v>15</v>
      </c>
      <c r="P20" s="3" t="s">
        <v>18</v>
      </c>
      <c r="Q20" s="0" t="s">
        <v>18</v>
      </c>
      <c r="R20" s="0" t="s">
        <v>18</v>
      </c>
      <c r="S20" s="0" t="s">
        <v>18</v>
      </c>
    </row>
    <row collapsed="false" customFormat="false" customHeight="false" hidden="false" ht="12.8" outlineLevel="0" r="21">
      <c r="A21" s="0" t="s">
        <v>19</v>
      </c>
      <c r="B21" s="0" t="n">
        <f aca="false">94389.2</f>
        <v>94389.2</v>
      </c>
      <c r="C21" s="0" t="n">
        <v>4</v>
      </c>
      <c r="D21" s="0" t="n">
        <v>4</v>
      </c>
      <c r="E21" s="0" t="n">
        <v>20</v>
      </c>
      <c r="F21" s="0" t="s">
        <v>22</v>
      </c>
      <c r="H21" s="0" t="s">
        <v>19</v>
      </c>
      <c r="I21" s="2" t="n">
        <v>0.6898</v>
      </c>
      <c r="J21" s="0" t="n">
        <v>4</v>
      </c>
      <c r="K21" s="0" t="n">
        <v>4</v>
      </c>
      <c r="L21" s="0" t="n">
        <v>20</v>
      </c>
      <c r="M21" s="0" t="s">
        <v>14</v>
      </c>
      <c r="O21" s="0" t="s">
        <v>19</v>
      </c>
      <c r="P21" s="3" t="n">
        <v>-0.528</v>
      </c>
      <c r="Q21" s="0" t="n">
        <v>4</v>
      </c>
      <c r="R21" s="0" t="n">
        <v>4</v>
      </c>
      <c r="S21" s="0" t="n">
        <v>20</v>
      </c>
      <c r="T21" s="0" t="s">
        <v>14</v>
      </c>
    </row>
    <row collapsed="false" customFormat="false" customHeight="false" hidden="false" ht="12.8" outlineLevel="0" r="22">
      <c r="A22" s="0" t="s">
        <v>20</v>
      </c>
      <c r="B22" s="0" t="n">
        <v>19921</v>
      </c>
      <c r="C22" s="0" t="n">
        <v>5</v>
      </c>
      <c r="D22" s="0" t="n">
        <v>5</v>
      </c>
      <c r="E22" s="0" t="n">
        <v>20</v>
      </c>
      <c r="F22" s="0" t="s">
        <v>22</v>
      </c>
      <c r="H22" s="0" t="s">
        <v>20</v>
      </c>
      <c r="I22" s="2" t="n">
        <v>0.3008</v>
      </c>
      <c r="J22" s="0" t="n">
        <v>5</v>
      </c>
      <c r="K22" s="0" t="n">
        <v>5</v>
      </c>
      <c r="L22" s="0" t="n">
        <v>20</v>
      </c>
      <c r="M22" s="0" t="s">
        <v>14</v>
      </c>
      <c r="O22" s="0" t="s">
        <v>20</v>
      </c>
      <c r="P22" s="3" t="n">
        <v>-1.5256</v>
      </c>
      <c r="Q22" s="0" t="n">
        <v>5</v>
      </c>
      <c r="R22" s="0" t="n">
        <v>5</v>
      </c>
      <c r="S22" s="0" t="n">
        <v>20</v>
      </c>
      <c r="T22" s="0" t="s">
        <v>14</v>
      </c>
    </row>
    <row collapsed="false" customFormat="false" customHeight="false" hidden="false" ht="12.8" outlineLevel="0" r="25">
      <c r="A25" s="0" t="s">
        <v>23</v>
      </c>
    </row>
    <row collapsed="false" customFormat="false" customHeight="false" hidden="false" ht="15.2" outlineLevel="0" r="26">
      <c r="B26" s="0" t="s">
        <v>4</v>
      </c>
      <c r="C26" s="0" t="s">
        <v>5</v>
      </c>
      <c r="D26" s="0" t="s">
        <v>6</v>
      </c>
      <c r="E26" s="1" t="s">
        <v>7</v>
      </c>
      <c r="F26" s="0" t="s">
        <v>8</v>
      </c>
      <c r="I26" s="0" t="s">
        <v>9</v>
      </c>
      <c r="J26" s="0" t="s">
        <v>5</v>
      </c>
      <c r="K26" s="0" t="s">
        <v>6</v>
      </c>
      <c r="L26" s="1" t="s">
        <v>7</v>
      </c>
      <c r="M26" s="0" t="s">
        <v>8</v>
      </c>
      <c r="P26" s="0" t="s">
        <v>10</v>
      </c>
      <c r="Q26" s="0" t="s">
        <v>5</v>
      </c>
      <c r="R26" s="0" t="s">
        <v>6</v>
      </c>
      <c r="S26" s="1" t="s">
        <v>7</v>
      </c>
      <c r="T26" s="0" t="s">
        <v>8</v>
      </c>
    </row>
    <row collapsed="false" customFormat="false" customHeight="false" hidden="false" ht="12.8" outlineLevel="0" r="28">
      <c r="A28" s="0" t="s">
        <v>11</v>
      </c>
      <c r="B28" s="0" t="n">
        <f aca="false">144.9</f>
        <v>144.9</v>
      </c>
      <c r="C28" s="0" t="n">
        <f aca="false">6</f>
        <v>6</v>
      </c>
      <c r="D28" s="0" t="n">
        <f aca="false">6</f>
        <v>6</v>
      </c>
      <c r="E28" s="0" t="n">
        <f aca="false">20</f>
        <v>20</v>
      </c>
      <c r="F28" s="0" t="s">
        <v>22</v>
      </c>
      <c r="H28" s="0" t="s">
        <v>11</v>
      </c>
      <c r="I28" s="0" t="n">
        <v>0.333</v>
      </c>
      <c r="J28" s="0" t="n">
        <f aca="false">6</f>
        <v>6</v>
      </c>
      <c r="K28" s="0" t="n">
        <f aca="false">6</f>
        <v>6</v>
      </c>
      <c r="L28" s="0" t="n">
        <f aca="false">20</f>
        <v>20</v>
      </c>
      <c r="M28" s="0" t="s">
        <v>22</v>
      </c>
      <c r="O28" s="0" t="s">
        <v>11</v>
      </c>
      <c r="P28" s="0" t="n">
        <f aca="false">-1.48</f>
        <v>-1.48</v>
      </c>
      <c r="Q28" s="0" t="n">
        <f aca="false">6</f>
        <v>6</v>
      </c>
      <c r="R28" s="0" t="n">
        <f aca="false">6</f>
        <v>6</v>
      </c>
      <c r="S28" s="0" t="n">
        <f aca="false">20</f>
        <v>20</v>
      </c>
      <c r="T28" s="0" t="s">
        <v>22</v>
      </c>
    </row>
    <row collapsed="false" customFormat="false" customHeight="false" hidden="false" ht="12.8" outlineLevel="0" r="29">
      <c r="A29" s="0" t="s">
        <v>13</v>
      </c>
      <c r="B29" s="0" t="n">
        <f aca="false">260.8</f>
        <v>260.8</v>
      </c>
      <c r="C29" s="0" t="n">
        <v>10</v>
      </c>
      <c r="D29" s="0" t="n">
        <v>20</v>
      </c>
      <c r="E29" s="0" t="n">
        <v>20</v>
      </c>
      <c r="F29" s="0" t="s">
        <v>22</v>
      </c>
      <c r="H29" s="0" t="s">
        <v>13</v>
      </c>
      <c r="I29" s="0" t="n">
        <v>0.13662</v>
      </c>
      <c r="J29" s="0" t="n">
        <v>10</v>
      </c>
      <c r="K29" s="0" t="n">
        <v>20</v>
      </c>
      <c r="L29" s="0" t="n">
        <v>20</v>
      </c>
      <c r="M29" s="0" t="s">
        <v>22</v>
      </c>
      <c r="O29" s="0" t="s">
        <v>13</v>
      </c>
      <c r="P29" s="0" t="n">
        <f aca="false">-1.716</f>
        <v>-1.716</v>
      </c>
      <c r="Q29" s="0" t="n">
        <v>10</v>
      </c>
      <c r="R29" s="0" t="n">
        <v>20</v>
      </c>
      <c r="S29" s="0" t="n">
        <v>20</v>
      </c>
      <c r="T29" s="0" t="s">
        <v>22</v>
      </c>
    </row>
    <row collapsed="false" customFormat="false" customHeight="false" hidden="false" ht="12.8" outlineLevel="0" r="30">
      <c r="A30" s="0" t="s">
        <v>15</v>
      </c>
      <c r="B30" s="0" t="s">
        <v>17</v>
      </c>
      <c r="H30" s="0" t="s">
        <v>15</v>
      </c>
      <c r="I30" s="0" t="s">
        <v>17</v>
      </c>
      <c r="O30" s="0" t="s">
        <v>15</v>
      </c>
      <c r="P30" s="0" t="s">
        <v>17</v>
      </c>
    </row>
    <row collapsed="false" customFormat="false" customHeight="false" hidden="false" ht="12.8" outlineLevel="0" r="31">
      <c r="A31" s="0" t="s">
        <v>19</v>
      </c>
      <c r="B31" s="0" t="n">
        <v>50463</v>
      </c>
      <c r="C31" s="0" t="n">
        <v>8</v>
      </c>
      <c r="D31" s="0" t="n">
        <v>8</v>
      </c>
      <c r="E31" s="0" t="n">
        <v>20</v>
      </c>
      <c r="F31" s="0" t="s">
        <v>14</v>
      </c>
      <c r="H31" s="0" t="s">
        <v>19</v>
      </c>
      <c r="I31" s="0" t="s">
        <v>24</v>
      </c>
      <c r="J31" s="0" t="n">
        <v>8</v>
      </c>
      <c r="K31" s="0" t="n">
        <v>8</v>
      </c>
      <c r="L31" s="0" t="n">
        <v>20</v>
      </c>
      <c r="M31" s="0" t="s">
        <v>14</v>
      </c>
      <c r="O31" s="0" t="s">
        <v>19</v>
      </c>
      <c r="P31" s="0" t="s">
        <v>25</v>
      </c>
      <c r="Q31" s="0" t="n">
        <v>8</v>
      </c>
      <c r="R31" s="0" t="n">
        <v>8</v>
      </c>
      <c r="S31" s="0" t="n">
        <v>20</v>
      </c>
      <c r="T31" s="0" t="s">
        <v>14</v>
      </c>
    </row>
    <row collapsed="false" customFormat="false" customHeight="false" hidden="false" ht="12.8" outlineLevel="0" r="32">
      <c r="A32" s="0" t="s">
        <v>20</v>
      </c>
      <c r="B32" s="0" t="s">
        <v>26</v>
      </c>
      <c r="C32" s="0" t="n">
        <f aca="false">13</f>
        <v>13</v>
      </c>
      <c r="D32" s="0" t="n">
        <v>13</v>
      </c>
      <c r="E32" s="0" t="n">
        <f aca="false">20</f>
        <v>20</v>
      </c>
      <c r="F32" s="0" t="s">
        <v>14</v>
      </c>
      <c r="H32" s="0" t="s">
        <v>20</v>
      </c>
      <c r="I32" s="0" t="s">
        <v>27</v>
      </c>
      <c r="J32" s="0" t="n">
        <f aca="false">13</f>
        <v>13</v>
      </c>
      <c r="K32" s="0" t="n">
        <v>13</v>
      </c>
      <c r="L32" s="0" t="n">
        <f aca="false">20</f>
        <v>20</v>
      </c>
      <c r="M32" s="0" t="s">
        <v>14</v>
      </c>
      <c r="O32" s="0" t="s">
        <v>20</v>
      </c>
      <c r="P32" s="0" t="s">
        <v>27</v>
      </c>
      <c r="Q32" s="0" t="n">
        <f aca="false">13</f>
        <v>13</v>
      </c>
      <c r="R32" s="0" t="n">
        <v>13</v>
      </c>
      <c r="S32" s="0" t="n">
        <f aca="false">20</f>
        <v>20</v>
      </c>
      <c r="T32" s="0" t="s">
        <v>14</v>
      </c>
    </row>
    <row collapsed="false" customFormat="false" customHeight="false" hidden="false" ht="12.8" outlineLevel="0" r="38">
      <c r="B38" s="0" t="s">
        <v>28</v>
      </c>
    </row>
    <row collapsed="false" customFormat="false" customHeight="false" hidden="false" ht="12.8" outlineLevel="0" r="39">
      <c r="B39" s="0" t="s">
        <v>29</v>
      </c>
    </row>
    <row collapsed="false" customFormat="false" customHeight="false" hidden="false" ht="12.8" outlineLevel="0" r="41">
      <c r="B41" s="0" t="s">
        <v>30</v>
      </c>
    </row>
    <row collapsed="false" customFormat="false" customHeight="false" hidden="false" ht="12.8" outlineLevel="0" r="43">
      <c r="B43" s="0" t="s">
        <v>31</v>
      </c>
    </row>
    <row collapsed="false" customFormat="false" customHeight="false" hidden="false" ht="20" outlineLevel="0" r="52">
      <c r="I52" s="6" t="s">
        <v>32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collapsed="false" customFormat="false" customHeight="false" hidden="false" ht="18.8" outlineLevel="0" r="54">
      <c r="A54" s="7"/>
      <c r="B54" s="8" t="s">
        <v>33</v>
      </c>
      <c r="C54" s="8"/>
      <c r="D54" s="8"/>
      <c r="E54" s="8"/>
      <c r="F54" s="8"/>
      <c r="G54" s="9"/>
      <c r="I54" s="10" t="s">
        <v>34</v>
      </c>
      <c r="J54" s="11" t="s">
        <v>35</v>
      </c>
      <c r="K54" s="11" t="s">
        <v>36</v>
      </c>
      <c r="L54" s="11" t="s">
        <v>37</v>
      </c>
      <c r="M54" s="11" t="s">
        <v>38</v>
      </c>
      <c r="N54" s="11" t="s">
        <v>39</v>
      </c>
      <c r="O54" s="12" t="s">
        <v>40</v>
      </c>
      <c r="Q54" s="13" t="s">
        <v>34</v>
      </c>
      <c r="R54" s="14" t="s">
        <v>35</v>
      </c>
      <c r="S54" s="14" t="s">
        <v>36</v>
      </c>
      <c r="T54" s="14" t="s">
        <v>37</v>
      </c>
      <c r="U54" s="14" t="s">
        <v>38</v>
      </c>
      <c r="V54" s="14" t="s">
        <v>39</v>
      </c>
      <c r="W54" s="15" t="s">
        <v>40</v>
      </c>
    </row>
    <row collapsed="false" customFormat="false" customHeight="false" hidden="false" ht="15.2" outlineLevel="0" r="55">
      <c r="A55" s="16"/>
      <c r="B55" s="17" t="s">
        <v>41</v>
      </c>
      <c r="C55" s="17"/>
      <c r="D55" s="17"/>
      <c r="E55" s="18" t="s">
        <v>42</v>
      </c>
      <c r="F55" s="18"/>
      <c r="G55" s="18"/>
      <c r="I55" s="19" t="s">
        <v>9</v>
      </c>
      <c r="J55" s="2" t="n">
        <v>0.49</v>
      </c>
      <c r="K55" s="2" t="n">
        <v>0.255</v>
      </c>
      <c r="L55" s="2" t="n">
        <v>0.2366</v>
      </c>
      <c r="M55" s="0" t="s">
        <v>43</v>
      </c>
      <c r="N55" s="2" t="n">
        <v>0.125</v>
      </c>
      <c r="O55" s="20" t="n">
        <v>0.27676</v>
      </c>
      <c r="Q55" s="21" t="s">
        <v>9</v>
      </c>
      <c r="R55" s="22" t="n">
        <v>0.29807</v>
      </c>
      <c r="S55" s="22" t="n">
        <v>0.2409</v>
      </c>
      <c r="T55" s="22" t="n">
        <v>0.22767</v>
      </c>
      <c r="U55" s="23" t="s">
        <v>43</v>
      </c>
      <c r="V55" s="22" t="n">
        <v>0.04017</v>
      </c>
      <c r="W55" s="24" t="n">
        <v>0.2017</v>
      </c>
    </row>
    <row collapsed="false" customFormat="false" customHeight="false" hidden="false" ht="16.4" outlineLevel="0" r="56">
      <c r="A56" s="16" t="s">
        <v>34</v>
      </c>
      <c r="B56" s="17" t="s">
        <v>44</v>
      </c>
      <c r="C56" s="17"/>
      <c r="D56" s="17"/>
      <c r="E56" s="18" t="s">
        <v>45</v>
      </c>
      <c r="F56" s="18"/>
      <c r="G56" s="18"/>
      <c r="I56" s="19" t="s">
        <v>10</v>
      </c>
      <c r="J56" s="0" t="n">
        <v>-1.578</v>
      </c>
      <c r="K56" s="0" t="n">
        <v>-1.782</v>
      </c>
      <c r="L56" s="0" t="n">
        <v>-1.727</v>
      </c>
      <c r="N56" s="0" t="n">
        <v>-1.925</v>
      </c>
      <c r="O56" s="25" t="n">
        <v>-1.753</v>
      </c>
      <c r="Q56" s="21" t="s">
        <v>10</v>
      </c>
      <c r="R56" s="23" t="n">
        <v>-1.7302</v>
      </c>
      <c r="S56" s="23" t="n">
        <v>-1.8166</v>
      </c>
      <c r="T56" s="23" t="n">
        <v>-1.8079</v>
      </c>
      <c r="U56" s="23"/>
      <c r="V56" s="23" t="n">
        <v>-1.9306</v>
      </c>
      <c r="W56" s="26" t="n">
        <v>-1.8213</v>
      </c>
    </row>
    <row collapsed="false" customFormat="false" customHeight="false" hidden="false" ht="16.4" outlineLevel="0" r="57">
      <c r="A57" s="16" t="s">
        <v>46</v>
      </c>
      <c r="B57" s="17" t="s">
        <v>47</v>
      </c>
      <c r="C57" s="17"/>
      <c r="D57" s="17"/>
      <c r="E57" s="18" t="s">
        <v>48</v>
      </c>
      <c r="F57" s="18"/>
      <c r="G57" s="18"/>
      <c r="I57" s="19" t="s">
        <v>49</v>
      </c>
      <c r="J57" s="0" t="n">
        <v>233</v>
      </c>
      <c r="K57" s="0" t="n">
        <v>503</v>
      </c>
      <c r="L57" s="0" t="n">
        <v>946</v>
      </c>
      <c r="N57" s="0" t="n">
        <v>2391</v>
      </c>
      <c r="O57" s="25" t="n">
        <v>1018.25</v>
      </c>
      <c r="Q57" s="21" t="s">
        <v>49</v>
      </c>
      <c r="R57" s="23" t="n">
        <v>68.6</v>
      </c>
      <c r="S57" s="23" t="n">
        <v>144.8</v>
      </c>
      <c r="T57" s="23" t="n">
        <v>245.1</v>
      </c>
      <c r="U57" s="23"/>
      <c r="V57" s="23" t="n">
        <v>428.8</v>
      </c>
      <c r="W57" s="26" t="n">
        <v>221.8</v>
      </c>
    </row>
    <row collapsed="false" customFormat="false" customHeight="false" hidden="false" ht="16.4" outlineLevel="0" r="58">
      <c r="A58" s="16" t="s">
        <v>15</v>
      </c>
      <c r="B58" s="17" t="s">
        <v>50</v>
      </c>
      <c r="C58" s="17"/>
      <c r="D58" s="17"/>
      <c r="E58" s="18" t="s">
        <v>18</v>
      </c>
      <c r="F58" s="18"/>
      <c r="G58" s="18"/>
      <c r="I58" s="19" t="s">
        <v>51</v>
      </c>
      <c r="J58" s="27" t="s">
        <v>52</v>
      </c>
      <c r="K58" s="27"/>
      <c r="L58" s="27"/>
      <c r="M58" s="27"/>
      <c r="N58" s="27"/>
      <c r="O58" s="27"/>
      <c r="Q58" s="21" t="s">
        <v>51</v>
      </c>
      <c r="R58" s="28" t="s">
        <v>52</v>
      </c>
      <c r="S58" s="28"/>
      <c r="T58" s="28"/>
      <c r="U58" s="28"/>
      <c r="V58" s="28"/>
      <c r="W58" s="28"/>
    </row>
    <row collapsed="false" customFormat="false" customHeight="false" hidden="false" ht="16.4" outlineLevel="0" r="59">
      <c r="A59" s="16" t="s">
        <v>53</v>
      </c>
      <c r="B59" s="17" t="s">
        <v>54</v>
      </c>
      <c r="C59" s="17"/>
      <c r="D59" s="17"/>
      <c r="E59" s="18" t="s">
        <v>55</v>
      </c>
      <c r="F59" s="18"/>
      <c r="G59" s="18"/>
      <c r="I59" s="29" t="s">
        <v>7</v>
      </c>
      <c r="J59" s="30" t="n">
        <v>10</v>
      </c>
      <c r="K59" s="30"/>
      <c r="L59" s="30"/>
      <c r="M59" s="30"/>
      <c r="N59" s="30"/>
      <c r="O59" s="30"/>
      <c r="Q59" s="31" t="s">
        <v>7</v>
      </c>
      <c r="R59" s="32" t="n">
        <v>5</v>
      </c>
      <c r="S59" s="32"/>
      <c r="T59" s="32"/>
      <c r="U59" s="32"/>
      <c r="V59" s="32"/>
      <c r="W59" s="32"/>
    </row>
    <row collapsed="false" customFormat="false" customHeight="false" hidden="false" ht="16.4" outlineLevel="0" r="60">
      <c r="A60" s="19" t="s">
        <v>20</v>
      </c>
      <c r="B60" s="17" t="s">
        <v>56</v>
      </c>
      <c r="C60" s="17"/>
      <c r="D60" s="17"/>
      <c r="E60" s="18" t="s">
        <v>57</v>
      </c>
      <c r="F60" s="18"/>
      <c r="G60" s="18"/>
    </row>
    <row collapsed="false" customFormat="false" customHeight="false" hidden="false" ht="12.8" outlineLevel="0" r="61">
      <c r="A61" s="33"/>
      <c r="B61" s="34"/>
      <c r="C61" s="34"/>
      <c r="D61" s="34"/>
      <c r="E61" s="35"/>
      <c r="F61" s="35"/>
      <c r="G61" s="35"/>
    </row>
    <row collapsed="false" customFormat="false" customHeight="false" hidden="false" ht="20.1" outlineLevel="0" r="62">
      <c r="I62" s="36" t="s">
        <v>58</v>
      </c>
      <c r="P62" s="2"/>
      <c r="Q62" s="2"/>
      <c r="R62" s="2"/>
      <c r="S62" s="2"/>
    </row>
    <row collapsed="false" customFormat="false" customHeight="false" hidden="false" ht="18.8" outlineLevel="0" r="64">
      <c r="I64" s="10" t="s">
        <v>46</v>
      </c>
      <c r="J64" s="11" t="s">
        <v>35</v>
      </c>
      <c r="K64" s="11" t="s">
        <v>36</v>
      </c>
      <c r="L64" s="11" t="s">
        <v>37</v>
      </c>
      <c r="M64" s="11" t="s">
        <v>38</v>
      </c>
      <c r="N64" s="11" t="s">
        <v>39</v>
      </c>
      <c r="O64" s="12" t="s">
        <v>40</v>
      </c>
      <c r="Q64" s="13" t="s">
        <v>46</v>
      </c>
      <c r="R64" s="14" t="s">
        <v>35</v>
      </c>
      <c r="S64" s="14" t="s">
        <v>36</v>
      </c>
      <c r="T64" s="14" t="s">
        <v>37</v>
      </c>
      <c r="U64" s="14" t="s">
        <v>38</v>
      </c>
      <c r="V64" s="14" t="s">
        <v>39</v>
      </c>
      <c r="W64" s="37" t="s">
        <v>40</v>
      </c>
    </row>
    <row collapsed="false" customFormat="false" customHeight="false" hidden="false" ht="15.2" outlineLevel="0" r="65">
      <c r="I65" s="19" t="s">
        <v>9</v>
      </c>
      <c r="J65" s="2" t="n">
        <v>0.234</v>
      </c>
      <c r="K65" s="22" t="n">
        <v>0.5549</v>
      </c>
      <c r="L65" s="22" t="n">
        <v>0.004217</v>
      </c>
      <c r="M65" s="22" t="n">
        <v>0.3041</v>
      </c>
      <c r="N65" s="22" t="n">
        <v>0.27207</v>
      </c>
      <c r="O65" s="38" t="n">
        <v>0.38846</v>
      </c>
      <c r="P65" s="2"/>
      <c r="Q65" s="21" t="s">
        <v>9</v>
      </c>
      <c r="R65" s="22" t="n">
        <v>0.3895</v>
      </c>
      <c r="S65" s="22" t="n">
        <v>0.63528</v>
      </c>
      <c r="T65" s="22" t="n">
        <v>0.51975</v>
      </c>
      <c r="U65" s="22" t="n">
        <v>0.30525</v>
      </c>
      <c r="V65" s="22" t="n">
        <v>0.30411</v>
      </c>
      <c r="W65" s="38" t="n">
        <v>0.4308</v>
      </c>
    </row>
    <row collapsed="false" customFormat="false" customHeight="false" hidden="false" ht="15.2" outlineLevel="0" r="66">
      <c r="I66" s="19" t="s">
        <v>10</v>
      </c>
      <c r="J66" s="0" t="n">
        <v>-2.59</v>
      </c>
      <c r="K66" s="23" t="n">
        <v>-1.9168</v>
      </c>
      <c r="L66" s="23" t="n">
        <v>-1.803</v>
      </c>
      <c r="M66" s="23" t="n">
        <v>-1.6827</v>
      </c>
      <c r="N66" s="23" t="n">
        <v>-1.7958</v>
      </c>
      <c r="O66" s="39" t="n">
        <v>-1.959</v>
      </c>
      <c r="Q66" s="21" t="s">
        <v>10</v>
      </c>
      <c r="R66" s="23" t="n">
        <v>-2.5972</v>
      </c>
      <c r="S66" s="23" t="n">
        <v>1.29006</v>
      </c>
      <c r="T66" s="23" t="n">
        <v>-1.4018</v>
      </c>
      <c r="U66" s="23" t="n">
        <v>-1.5672</v>
      </c>
      <c r="V66" s="23" t="n">
        <v>-1.611</v>
      </c>
      <c r="W66" s="39" t="n">
        <v>-1.693452</v>
      </c>
    </row>
    <row collapsed="false" customFormat="false" customHeight="false" hidden="false" ht="15.2" outlineLevel="0" r="67">
      <c r="I67" s="19" t="s">
        <v>49</v>
      </c>
      <c r="J67" s="0" t="n">
        <v>908.6</v>
      </c>
      <c r="K67" s="23" t="n">
        <v>2345.1</v>
      </c>
      <c r="L67" s="23" t="n">
        <v>3790.3</v>
      </c>
      <c r="M67" s="23" t="n">
        <v>5574</v>
      </c>
      <c r="N67" s="23" t="n">
        <v>7818.8</v>
      </c>
      <c r="O67" s="39" t="n">
        <v>4087.36</v>
      </c>
      <c r="Q67" s="21" t="s">
        <v>49</v>
      </c>
      <c r="R67" s="23" t="n">
        <v>257.8</v>
      </c>
      <c r="S67" s="23" t="n">
        <v>714.1</v>
      </c>
      <c r="T67" s="23" t="n">
        <v>1154.9</v>
      </c>
      <c r="U67" s="23" t="n">
        <v>1748.7</v>
      </c>
      <c r="V67" s="23" t="n">
        <v>2452.4</v>
      </c>
      <c r="W67" s="39" t="n">
        <v>1265.58</v>
      </c>
    </row>
    <row collapsed="false" customFormat="false" customHeight="false" hidden="false" ht="15.2" outlineLevel="0" r="68">
      <c r="I68" s="19" t="s">
        <v>51</v>
      </c>
      <c r="J68" s="27" t="s">
        <v>59</v>
      </c>
      <c r="K68" s="27"/>
      <c r="L68" s="27"/>
      <c r="M68" s="27"/>
      <c r="N68" s="27"/>
      <c r="O68" s="27"/>
      <c r="Q68" s="21" t="s">
        <v>51</v>
      </c>
      <c r="R68" s="40" t="s">
        <v>59</v>
      </c>
      <c r="S68" s="40"/>
      <c r="T68" s="40"/>
      <c r="U68" s="40"/>
      <c r="V68" s="40"/>
      <c r="W68" s="40"/>
    </row>
    <row collapsed="false" customFormat="false" customHeight="false" hidden="false" ht="15.2" outlineLevel="0" r="69">
      <c r="I69" s="29" t="s">
        <v>7</v>
      </c>
      <c r="J69" s="30" t="n">
        <v>10</v>
      </c>
      <c r="K69" s="30"/>
      <c r="L69" s="30"/>
      <c r="M69" s="30"/>
      <c r="N69" s="30"/>
      <c r="O69" s="30"/>
      <c r="Q69" s="31" t="s">
        <v>7</v>
      </c>
      <c r="R69" s="32" t="n">
        <v>5</v>
      </c>
      <c r="S69" s="32"/>
      <c r="T69" s="32"/>
      <c r="U69" s="32"/>
      <c r="V69" s="32"/>
      <c r="W69" s="32"/>
    </row>
    <row collapsed="false" customFormat="false" customHeight="false" hidden="false" ht="18.8" outlineLevel="0" r="74">
      <c r="Q74" s="13" t="s">
        <v>53</v>
      </c>
      <c r="R74" s="14" t="s">
        <v>35</v>
      </c>
      <c r="S74" s="14" t="s">
        <v>36</v>
      </c>
      <c r="T74" s="14" t="s">
        <v>37</v>
      </c>
      <c r="U74" s="14" t="s">
        <v>38</v>
      </c>
      <c r="V74" s="14" t="s">
        <v>39</v>
      </c>
      <c r="W74" s="15" t="s">
        <v>40</v>
      </c>
    </row>
    <row collapsed="false" customFormat="false" customHeight="false" hidden="false" ht="15.65" outlineLevel="0" r="75">
      <c r="Q75" s="21" t="s">
        <v>9</v>
      </c>
      <c r="R75" s="22" t="n">
        <v>0.9079</v>
      </c>
      <c r="S75" s="22" t="n">
        <v>0.75942</v>
      </c>
      <c r="T75" s="22" t="n">
        <v>0.7018</v>
      </c>
      <c r="U75" s="22" t="n">
        <v>0.683173</v>
      </c>
      <c r="V75" s="22" t="n">
        <v>0.75878</v>
      </c>
      <c r="W75" s="38" t="n">
        <v>0.76222</v>
      </c>
      <c r="X75" s="0" t="s">
        <v>60</v>
      </c>
    </row>
    <row collapsed="false" customFormat="false" customHeight="false" hidden="false" ht="15.2" outlineLevel="0" r="76">
      <c r="Q76" s="21" t="s">
        <v>10</v>
      </c>
      <c r="R76" s="23" t="n">
        <v>-0.3168</v>
      </c>
      <c r="S76" s="23" t="n">
        <v>-0.5666</v>
      </c>
      <c r="T76" s="23" t="n">
        <v>-0.61454</v>
      </c>
      <c r="U76" s="23" t="n">
        <v>-0.6211</v>
      </c>
      <c r="V76" s="23" t="n">
        <v>-0.49905</v>
      </c>
      <c r="W76" s="39" t="n">
        <v>-0.523618</v>
      </c>
    </row>
    <row collapsed="false" customFormat="false" customHeight="false" hidden="false" ht="15.2" outlineLevel="0" r="77">
      <c r="Q77" s="21" t="s">
        <v>49</v>
      </c>
      <c r="R77" s="23" t="n">
        <v>594.6</v>
      </c>
      <c r="S77" s="23" t="n">
        <v>2623.2</v>
      </c>
      <c r="T77" s="23" t="n">
        <v>5544.1</v>
      </c>
      <c r="U77" s="23" t="n">
        <v>11312.3</v>
      </c>
      <c r="V77" s="23" t="n">
        <v>19999</v>
      </c>
      <c r="W77" s="39" t="n">
        <v>8311.8</v>
      </c>
    </row>
    <row collapsed="false" customFormat="false" customHeight="false" hidden="false" ht="15.2" outlineLevel="0" r="78">
      <c r="Q78" s="21" t="s">
        <v>51</v>
      </c>
      <c r="R78" s="28" t="s">
        <v>61</v>
      </c>
      <c r="S78" s="28"/>
      <c r="T78" s="28"/>
      <c r="U78" s="28"/>
      <c r="V78" s="28"/>
      <c r="W78" s="28"/>
    </row>
    <row collapsed="false" customFormat="false" customHeight="false" hidden="false" ht="15.2" outlineLevel="0" r="79">
      <c r="Q79" s="31" t="s">
        <v>7</v>
      </c>
      <c r="R79" s="32" t="n">
        <v>5</v>
      </c>
      <c r="S79" s="32"/>
      <c r="T79" s="32"/>
      <c r="U79" s="32"/>
      <c r="V79" s="32"/>
      <c r="W79" s="32"/>
    </row>
    <row collapsed="false" customFormat="false" customHeight="false" hidden="false" ht="18.8" outlineLevel="0" r="86">
      <c r="Q86" s="41" t="s">
        <v>62</v>
      </c>
      <c r="R86" s="42" t="s">
        <v>35</v>
      </c>
      <c r="S86" s="42" t="s">
        <v>36</v>
      </c>
      <c r="T86" s="42" t="s">
        <v>37</v>
      </c>
      <c r="U86" s="42" t="s">
        <v>38</v>
      </c>
      <c r="V86" s="42" t="s">
        <v>39</v>
      </c>
      <c r="W86" s="43" t="s">
        <v>40</v>
      </c>
      <c r="X86" s="44" t="s">
        <v>63</v>
      </c>
      <c r="Y86" s="44"/>
    </row>
    <row collapsed="false" customFormat="false" customHeight="false" hidden="false" ht="15.2" outlineLevel="0" r="87">
      <c r="Q87" s="45" t="s">
        <v>9</v>
      </c>
      <c r="R87" s="46" t="n">
        <v>0.48575</v>
      </c>
      <c r="S87" s="46" t="s">
        <v>43</v>
      </c>
      <c r="T87" s="46" t="s">
        <v>43</v>
      </c>
      <c r="U87" s="46" t="n">
        <v>0.47348</v>
      </c>
      <c r="V87" s="46" t="n">
        <v>0.53096</v>
      </c>
      <c r="W87" s="47" t="n">
        <v>0.4967</v>
      </c>
      <c r="X87" s="44"/>
      <c r="Y87" s="44"/>
    </row>
    <row collapsed="false" customFormat="false" customHeight="false" hidden="false" ht="15.2" outlineLevel="0" r="88">
      <c r="Q88" s="45" t="s">
        <v>10</v>
      </c>
      <c r="R88" s="44" t="n">
        <v>-1.8184</v>
      </c>
      <c r="S88" s="44"/>
      <c r="T88" s="44"/>
      <c r="U88" s="44" t="n">
        <v>-1.85014</v>
      </c>
      <c r="V88" s="44" t="n">
        <v>-1.81784</v>
      </c>
      <c r="W88" s="48" t="n">
        <v>-1.8287</v>
      </c>
      <c r="X88" s="44"/>
      <c r="Y88" s="44"/>
    </row>
    <row collapsed="false" customFormat="false" customHeight="false" hidden="false" ht="15.2" outlineLevel="0" r="89">
      <c r="Q89" s="45" t="s">
        <v>49</v>
      </c>
      <c r="R89" s="44" t="n">
        <v>28530.7</v>
      </c>
      <c r="S89" s="44"/>
      <c r="T89" s="44"/>
      <c r="U89" s="44" t="n">
        <v>39731.6</v>
      </c>
      <c r="V89" s="44" t="n">
        <v>29791.6</v>
      </c>
      <c r="W89" s="48" t="n">
        <v>32684.6</v>
      </c>
      <c r="X89" s="44"/>
      <c r="Y89" s="44"/>
    </row>
    <row collapsed="false" customFormat="false" customHeight="false" hidden="false" ht="15.2" outlineLevel="0" r="90">
      <c r="Q90" s="45" t="s">
        <v>51</v>
      </c>
      <c r="R90" s="49" t="s">
        <v>64</v>
      </c>
      <c r="S90" s="49"/>
      <c r="T90" s="49"/>
      <c r="U90" s="49"/>
      <c r="V90" s="49"/>
      <c r="W90" s="49"/>
      <c r="X90" s="44"/>
      <c r="Y90" s="44"/>
    </row>
    <row collapsed="false" customFormat="false" customHeight="false" hidden="false" ht="15.2" outlineLevel="0" r="91">
      <c r="Q91" s="50" t="s">
        <v>7</v>
      </c>
      <c r="R91" s="51" t="n">
        <v>5</v>
      </c>
      <c r="S91" s="51"/>
      <c r="T91" s="51"/>
      <c r="U91" s="51"/>
      <c r="V91" s="51"/>
      <c r="W91" s="51"/>
      <c r="X91" s="44"/>
      <c r="Y91" s="44"/>
    </row>
    <row collapsed="false" customFormat="false" customHeight="false" hidden="false" ht="15.2" outlineLevel="0" r="95">
      <c r="O95" s="52" t="s">
        <v>65</v>
      </c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</row>
    <row collapsed="false" customFormat="false" customHeight="false" hidden="false" ht="12.8" outlineLevel="0" r="96">
      <c r="P96" s="53"/>
      <c r="Q96" s="54" t="s">
        <v>66</v>
      </c>
      <c r="R96" s="54"/>
      <c r="S96" s="54"/>
      <c r="T96" s="54"/>
      <c r="U96" s="54"/>
      <c r="V96" s="54"/>
      <c r="W96" s="54"/>
      <c r="Y96" s="54" t="s">
        <v>67</v>
      </c>
      <c r="Z96" s="54"/>
      <c r="AA96" s="54"/>
      <c r="AB96" s="54"/>
      <c r="AC96" s="54"/>
      <c r="AD96" s="54"/>
      <c r="AE96" s="54"/>
      <c r="AG96" s="54" t="s">
        <v>68</v>
      </c>
      <c r="AH96" s="54"/>
      <c r="AI96" s="54"/>
      <c r="AJ96" s="54"/>
      <c r="AK96" s="54"/>
      <c r="AL96" s="54"/>
      <c r="AM96" s="54"/>
      <c r="AN96" s="53"/>
    </row>
    <row collapsed="false" customFormat="false" customHeight="false" hidden="false" ht="12.8" outlineLevel="0" r="97">
      <c r="P97" s="53"/>
      <c r="Q97" s="54"/>
      <c r="R97" s="54"/>
      <c r="S97" s="54"/>
      <c r="T97" s="54"/>
      <c r="U97" s="54"/>
      <c r="V97" s="54"/>
      <c r="W97" s="54"/>
      <c r="Y97" s="54"/>
      <c r="Z97" s="54"/>
      <c r="AA97" s="54"/>
      <c r="AB97" s="54"/>
      <c r="AC97" s="54"/>
      <c r="AD97" s="54"/>
      <c r="AE97" s="54"/>
      <c r="AG97" s="54"/>
      <c r="AH97" s="54"/>
      <c r="AI97" s="54"/>
      <c r="AJ97" s="54"/>
      <c r="AK97" s="54"/>
      <c r="AL97" s="54"/>
      <c r="AM97" s="54"/>
      <c r="AN97" s="53"/>
    </row>
    <row collapsed="false" customFormat="false" customHeight="false" hidden="false" ht="18.8" outlineLevel="0" r="98">
      <c r="P98" s="53"/>
      <c r="Q98" s="41" t="s">
        <v>62</v>
      </c>
      <c r="R98" s="42" t="s">
        <v>35</v>
      </c>
      <c r="S98" s="42" t="s">
        <v>36</v>
      </c>
      <c r="T98" s="42" t="s">
        <v>37</v>
      </c>
      <c r="U98" s="42" t="s">
        <v>38</v>
      </c>
      <c r="V98" s="42" t="s">
        <v>39</v>
      </c>
      <c r="W98" s="43" t="s">
        <v>40</v>
      </c>
      <c r="Y98" s="41" t="s">
        <v>62</v>
      </c>
      <c r="Z98" s="42" t="s">
        <v>35</v>
      </c>
      <c r="AA98" s="42" t="s">
        <v>36</v>
      </c>
      <c r="AB98" s="42" t="s">
        <v>37</v>
      </c>
      <c r="AC98" s="42" t="s">
        <v>38</v>
      </c>
      <c r="AD98" s="42" t="s">
        <v>39</v>
      </c>
      <c r="AE98" s="43" t="s">
        <v>40</v>
      </c>
      <c r="AG98" s="41" t="s">
        <v>62</v>
      </c>
      <c r="AH98" s="42" t="s">
        <v>35</v>
      </c>
      <c r="AI98" s="42" t="s">
        <v>36</v>
      </c>
      <c r="AJ98" s="42" t="s">
        <v>37</v>
      </c>
      <c r="AK98" s="42" t="s">
        <v>38</v>
      </c>
      <c r="AL98" s="42" t="s">
        <v>39</v>
      </c>
      <c r="AM98" s="43" t="s">
        <v>40</v>
      </c>
      <c r="AN98" s="53"/>
    </row>
    <row collapsed="false" customFormat="false" customHeight="false" hidden="false" ht="15.2" outlineLevel="0" r="99">
      <c r="P99" s="53"/>
      <c r="Q99" s="45" t="s">
        <v>9</v>
      </c>
      <c r="R99" s="46" t="n">
        <v>0.55987</v>
      </c>
      <c r="S99" s="46" t="n">
        <v>0.30289</v>
      </c>
      <c r="T99" s="46" t="s">
        <v>43</v>
      </c>
      <c r="U99" s="46" t="n">
        <v>0.5243</v>
      </c>
      <c r="V99" s="46" t="n">
        <v>0.59458</v>
      </c>
      <c r="W99" s="47" t="n">
        <v>0.495425</v>
      </c>
      <c r="Y99" s="45" t="s">
        <v>9</v>
      </c>
      <c r="Z99" s="46" t="n">
        <v>0.27527</v>
      </c>
      <c r="AA99" s="46" t="n">
        <v>0.01603</v>
      </c>
      <c r="AB99" s="46" t="n">
        <v>0</v>
      </c>
      <c r="AC99" s="46" t="n">
        <v>0.25428</v>
      </c>
      <c r="AD99" s="46" t="n">
        <v>0.29829</v>
      </c>
      <c r="AE99" s="47" t="n">
        <v>0.16878</v>
      </c>
      <c r="AG99" s="45" t="s">
        <v>9</v>
      </c>
      <c r="AH99" s="46" t="n">
        <v>0.0709</v>
      </c>
      <c r="AI99" s="46" t="n">
        <v>0.000136</v>
      </c>
      <c r="AJ99" s="46" t="s">
        <v>43</v>
      </c>
      <c r="AK99" s="46" t="n">
        <v>0.12991</v>
      </c>
      <c r="AL99" s="46" t="s">
        <v>43</v>
      </c>
      <c r="AM99" s="47" t="n">
        <v>0.06696666667</v>
      </c>
      <c r="AN99" s="53"/>
    </row>
    <row collapsed="false" customFormat="false" customHeight="false" hidden="false" ht="15.2" outlineLevel="0" r="100">
      <c r="P100" s="53"/>
      <c r="Q100" s="45" t="s">
        <v>10</v>
      </c>
      <c r="R100" s="44" t="n">
        <v>-1.5312</v>
      </c>
      <c r="S100" s="44" t="n">
        <v>-1.7647</v>
      </c>
      <c r="T100" s="44"/>
      <c r="U100" s="44" t="n">
        <v>-1.9164</v>
      </c>
      <c r="V100" s="44" t="n">
        <v>-1.5442</v>
      </c>
      <c r="W100" s="48" t="n">
        <v>-1.689125</v>
      </c>
      <c r="Y100" s="45" t="s">
        <v>10</v>
      </c>
      <c r="Z100" s="44" t="n">
        <v>-1.5271</v>
      </c>
      <c r="AA100" s="44" t="n">
        <v>-1.7704</v>
      </c>
      <c r="AB100" s="44" t="n">
        <v>-1.77794</v>
      </c>
      <c r="AC100" s="44" t="n">
        <v>-1.68996</v>
      </c>
      <c r="AD100" s="44" t="n">
        <v>-1.54405</v>
      </c>
      <c r="AE100" s="48" t="n">
        <v>-1.66189</v>
      </c>
      <c r="AG100" s="45" t="s">
        <v>10</v>
      </c>
      <c r="AH100" s="44" t="n">
        <v>-1.771</v>
      </c>
      <c r="AI100" s="44" t="n">
        <v>-2.0186</v>
      </c>
      <c r="AJ100" s="44"/>
      <c r="AK100" s="44" t="n">
        <v>-1.6398</v>
      </c>
      <c r="AL100" s="44"/>
      <c r="AM100" s="48" t="n">
        <v>-1.8098</v>
      </c>
      <c r="AN100" s="53"/>
    </row>
    <row collapsed="false" customFormat="false" customHeight="false" hidden="false" ht="15.2" outlineLevel="0" r="101">
      <c r="P101" s="53"/>
      <c r="Q101" s="45" t="s">
        <v>49</v>
      </c>
      <c r="R101" s="44" t="n">
        <v>5609.2</v>
      </c>
      <c r="S101" s="44" t="n">
        <v>28207</v>
      </c>
      <c r="T101" s="44"/>
      <c r="U101" s="44" t="n">
        <v>8723.7</v>
      </c>
      <c r="V101" s="44" t="n">
        <v>5367.8</v>
      </c>
      <c r="W101" s="48" t="n">
        <v>11976.9</v>
      </c>
      <c r="Y101" s="45" t="s">
        <v>49</v>
      </c>
      <c r="Z101" s="44" t="n">
        <v>425.4</v>
      </c>
      <c r="AA101" s="44" t="n">
        <v>1612.3</v>
      </c>
      <c r="AB101" s="44" t="n">
        <v>4384.1</v>
      </c>
      <c r="AC101" s="44" t="n">
        <v>482.6</v>
      </c>
      <c r="AD101" s="44" t="n">
        <v>434.6</v>
      </c>
      <c r="AE101" s="48" t="n">
        <v>1467.8</v>
      </c>
      <c r="AG101" s="45" t="s">
        <v>49</v>
      </c>
      <c r="AH101" s="44" t="n">
        <v>1707.7</v>
      </c>
      <c r="AI101" s="44" t="n">
        <v>4428.3</v>
      </c>
      <c r="AJ101" s="44"/>
      <c r="AK101" s="44" t="n">
        <v>1660.9</v>
      </c>
      <c r="AL101" s="44"/>
      <c r="AM101" s="48" t="n">
        <v>2598.9</v>
      </c>
      <c r="AN101" s="53"/>
    </row>
    <row collapsed="false" customFormat="false" customHeight="false" hidden="false" ht="15.2" outlineLevel="0" r="102">
      <c r="P102" s="53"/>
      <c r="Q102" s="45" t="s">
        <v>51</v>
      </c>
      <c r="R102" s="49" t="s">
        <v>64</v>
      </c>
      <c r="S102" s="49"/>
      <c r="T102" s="49"/>
      <c r="U102" s="49"/>
      <c r="V102" s="49"/>
      <c r="W102" s="49"/>
      <c r="Y102" s="45" t="s">
        <v>51</v>
      </c>
      <c r="Z102" s="49" t="s">
        <v>69</v>
      </c>
      <c r="AA102" s="49"/>
      <c r="AB102" s="49"/>
      <c r="AC102" s="49"/>
      <c r="AD102" s="49"/>
      <c r="AE102" s="49"/>
      <c r="AG102" s="45" t="s">
        <v>51</v>
      </c>
      <c r="AH102" s="49" t="s">
        <v>70</v>
      </c>
      <c r="AI102" s="49"/>
      <c r="AJ102" s="49"/>
      <c r="AK102" s="49"/>
      <c r="AL102" s="49"/>
      <c r="AM102" s="49"/>
      <c r="AN102" s="53"/>
    </row>
    <row collapsed="false" customFormat="false" customHeight="false" hidden="false" ht="15.2" outlineLevel="0" r="103">
      <c r="P103" s="53"/>
      <c r="Q103" s="50" t="s">
        <v>7</v>
      </c>
      <c r="R103" s="51" t="n">
        <v>5</v>
      </c>
      <c r="S103" s="51"/>
      <c r="T103" s="51"/>
      <c r="U103" s="51"/>
      <c r="V103" s="51"/>
      <c r="W103" s="51"/>
      <c r="Y103" s="50" t="s">
        <v>7</v>
      </c>
      <c r="Z103" s="51" t="n">
        <v>5</v>
      </c>
      <c r="AA103" s="51"/>
      <c r="AB103" s="51"/>
      <c r="AC103" s="51"/>
      <c r="AD103" s="51"/>
      <c r="AE103" s="51"/>
      <c r="AG103" s="50" t="s">
        <v>7</v>
      </c>
      <c r="AH103" s="51" t="n">
        <v>5</v>
      </c>
      <c r="AI103" s="51"/>
      <c r="AJ103" s="51"/>
      <c r="AK103" s="51"/>
      <c r="AL103" s="51"/>
      <c r="AM103" s="51"/>
      <c r="AN103" s="53"/>
    </row>
    <row collapsed="false" customFormat="false" customHeight="false" hidden="false" ht="12.8" outlineLevel="0" r="104">
      <c r="P104" s="53"/>
      <c r="AN104" s="53"/>
    </row>
    <row collapsed="false" customFormat="false" customHeight="false" hidden="false" ht="12.8" outlineLevel="0" r="105">
      <c r="P105" s="53"/>
      <c r="AN105" s="53"/>
    </row>
    <row collapsed="false" customFormat="false" customHeight="false" hidden="false" ht="12.8" outlineLevel="0" r="106">
      <c r="P106" s="53"/>
      <c r="AN106" s="53"/>
    </row>
    <row collapsed="false" customFormat="false" customHeight="false" hidden="false" ht="12.8" outlineLevel="0" r="107">
      <c r="P107" s="53"/>
      <c r="Q107" s="54" t="s">
        <v>71</v>
      </c>
      <c r="R107" s="54"/>
      <c r="S107" s="54"/>
      <c r="T107" s="54"/>
      <c r="U107" s="54"/>
      <c r="V107" s="54"/>
      <c r="W107" s="54"/>
      <c r="Y107" s="54" t="s">
        <v>67</v>
      </c>
      <c r="Z107" s="54"/>
      <c r="AA107" s="54"/>
      <c r="AB107" s="54"/>
      <c r="AC107" s="54"/>
      <c r="AD107" s="54"/>
      <c r="AE107" s="54"/>
      <c r="AG107" s="54" t="s">
        <v>68</v>
      </c>
      <c r="AH107" s="54"/>
      <c r="AI107" s="54"/>
      <c r="AJ107" s="54"/>
      <c r="AK107" s="54"/>
      <c r="AL107" s="54"/>
      <c r="AM107" s="54"/>
      <c r="AN107" s="53"/>
    </row>
    <row collapsed="false" customFormat="false" customHeight="false" hidden="false" ht="12.8" outlineLevel="0" r="108">
      <c r="P108" s="53"/>
      <c r="Q108" s="54"/>
      <c r="R108" s="54"/>
      <c r="S108" s="54"/>
      <c r="T108" s="54"/>
      <c r="U108" s="54"/>
      <c r="V108" s="54"/>
      <c r="W108" s="54"/>
      <c r="Y108" s="54"/>
      <c r="Z108" s="54"/>
      <c r="AA108" s="54"/>
      <c r="AB108" s="54"/>
      <c r="AC108" s="54"/>
      <c r="AD108" s="54"/>
      <c r="AE108" s="54"/>
      <c r="AG108" s="54"/>
      <c r="AH108" s="54"/>
      <c r="AI108" s="54"/>
      <c r="AJ108" s="54"/>
      <c r="AK108" s="54"/>
      <c r="AL108" s="54"/>
      <c r="AM108" s="54"/>
      <c r="AN108" s="53"/>
    </row>
    <row collapsed="false" customFormat="false" customHeight="false" hidden="false" ht="18.8" outlineLevel="0" r="109">
      <c r="P109" s="53"/>
      <c r="Q109" s="41" t="s">
        <v>46</v>
      </c>
      <c r="R109" s="42" t="s">
        <v>35</v>
      </c>
      <c r="S109" s="42" t="s">
        <v>36</v>
      </c>
      <c r="T109" s="42" t="s">
        <v>37</v>
      </c>
      <c r="U109" s="42" t="s">
        <v>38</v>
      </c>
      <c r="V109" s="42" t="s">
        <v>39</v>
      </c>
      <c r="W109" s="55" t="s">
        <v>40</v>
      </c>
      <c r="Y109" s="41" t="s">
        <v>46</v>
      </c>
      <c r="Z109" s="42" t="s">
        <v>35</v>
      </c>
      <c r="AA109" s="42" t="s">
        <v>36</v>
      </c>
      <c r="AB109" s="42" t="s">
        <v>37</v>
      </c>
      <c r="AC109" s="42" t="s">
        <v>38</v>
      </c>
      <c r="AD109" s="42" t="s">
        <v>39</v>
      </c>
      <c r="AE109" s="55" t="s">
        <v>40</v>
      </c>
      <c r="AG109" s="41" t="s">
        <v>46</v>
      </c>
      <c r="AH109" s="42" t="s">
        <v>35</v>
      </c>
      <c r="AI109" s="42" t="s">
        <v>36</v>
      </c>
      <c r="AJ109" s="42" t="s">
        <v>37</v>
      </c>
      <c r="AK109" s="42" t="s">
        <v>38</v>
      </c>
      <c r="AL109" s="42" t="s">
        <v>39</v>
      </c>
      <c r="AM109" s="55" t="s">
        <v>40</v>
      </c>
      <c r="AN109" s="53"/>
    </row>
    <row collapsed="false" customFormat="false" customHeight="false" hidden="false" ht="15.2" outlineLevel="0" r="110">
      <c r="P110" s="53"/>
      <c r="Q110" s="45" t="s">
        <v>9</v>
      </c>
      <c r="R110" s="46" t="n">
        <v>0.1367</v>
      </c>
      <c r="S110" s="46" t="n">
        <v>0.67018</v>
      </c>
      <c r="T110" s="46" t="n">
        <v>0.55428</v>
      </c>
      <c r="U110" s="46" t="n">
        <v>0.38783</v>
      </c>
      <c r="V110" s="46" t="n">
        <v>0.34448</v>
      </c>
      <c r="W110" s="47" t="n">
        <v>0.4187</v>
      </c>
      <c r="Y110" s="45" t="s">
        <v>9</v>
      </c>
      <c r="Z110" s="46" t="n">
        <v>0.65217</v>
      </c>
      <c r="AA110" s="46" t="n">
        <v>0.88461</v>
      </c>
      <c r="AB110" s="46" t="n">
        <v>1</v>
      </c>
      <c r="AC110" s="46" t="n">
        <v>0.88888</v>
      </c>
      <c r="AD110" s="46" t="n">
        <v>0.90909</v>
      </c>
      <c r="AE110" s="47" t="n">
        <v>0.86696</v>
      </c>
      <c r="AG110" s="45" t="s">
        <v>9</v>
      </c>
      <c r="AH110" s="46" t="n">
        <v>0.11884</v>
      </c>
      <c r="AI110" s="46" t="n">
        <v>0.6103</v>
      </c>
      <c r="AJ110" s="46" t="n">
        <v>0.45904</v>
      </c>
      <c r="AK110" s="46" t="n">
        <v>0.57329</v>
      </c>
      <c r="AL110" s="46" t="n">
        <v>0.416053</v>
      </c>
      <c r="AM110" s="47" t="n">
        <v>0.4355</v>
      </c>
      <c r="AN110" s="53"/>
    </row>
    <row collapsed="false" customFormat="false" customHeight="false" hidden="false" ht="15.2" outlineLevel="0" r="111">
      <c r="P111" s="53"/>
      <c r="Q111" s="45" t="s">
        <v>10</v>
      </c>
      <c r="R111" s="44" t="n">
        <v>-2.446</v>
      </c>
      <c r="S111" s="44" t="n">
        <v>-1.2328</v>
      </c>
      <c r="T111" s="44" t="n">
        <v>-1.3631</v>
      </c>
      <c r="U111" s="44" t="n">
        <v>-1.5434</v>
      </c>
      <c r="V111" s="44" t="n">
        <v>-1.5971</v>
      </c>
      <c r="W111" s="48" t="n">
        <v>-1.63648</v>
      </c>
      <c r="Y111" s="45" t="s">
        <v>10</v>
      </c>
      <c r="Z111" s="44" t="n">
        <v>-0.7019</v>
      </c>
      <c r="AA111" s="44" t="n">
        <v>-0.19885</v>
      </c>
      <c r="AB111" s="44" t="n">
        <v>-0.08537</v>
      </c>
      <c r="AC111" s="44" t="n">
        <v>-0.23542</v>
      </c>
      <c r="AD111" s="44" t="n">
        <v>-0.20276</v>
      </c>
      <c r="AE111" s="48" t="n">
        <v>0.28486</v>
      </c>
      <c r="AG111" s="45" t="s">
        <v>10</v>
      </c>
      <c r="AH111" s="44" t="n">
        <v>-1.9173</v>
      </c>
      <c r="AI111" s="44" t="n">
        <v>-0.58308</v>
      </c>
      <c r="AJ111" s="44" t="n">
        <v>-0.78494</v>
      </c>
      <c r="AK111" s="44" t="n">
        <v>-0.83086</v>
      </c>
      <c r="AL111" s="44" t="n">
        <v>-0.92274</v>
      </c>
      <c r="AM111" s="48" t="n">
        <v>-0.989984</v>
      </c>
      <c r="AN111" s="53"/>
    </row>
    <row collapsed="false" customFormat="false" customHeight="false" hidden="false" ht="15.2" outlineLevel="0" r="112">
      <c r="P112" s="53"/>
      <c r="Q112" s="45" t="s">
        <v>49</v>
      </c>
      <c r="R112" s="44" t="n">
        <v>100.4</v>
      </c>
      <c r="S112" s="44" t="n">
        <v>248.6</v>
      </c>
      <c r="T112" s="44" t="n">
        <v>261.5</v>
      </c>
      <c r="U112" s="44" t="n">
        <v>351.2</v>
      </c>
      <c r="V112" s="44" t="n">
        <v>422.8</v>
      </c>
      <c r="W112" s="48" t="n">
        <v>276.9</v>
      </c>
      <c r="Y112" s="45" t="s">
        <v>49</v>
      </c>
      <c r="Z112" s="44" t="n">
        <v>10.1</v>
      </c>
      <c r="AA112" s="44" t="n">
        <v>16.9</v>
      </c>
      <c r="AB112" s="44" t="n">
        <v>32.4</v>
      </c>
      <c r="AC112" s="44" t="n">
        <v>22.1</v>
      </c>
      <c r="AD112" s="44" t="n">
        <v>23.9</v>
      </c>
      <c r="AE112" s="48" t="n">
        <v>21.08</v>
      </c>
      <c r="AG112" s="45" t="s">
        <v>49</v>
      </c>
      <c r="AH112" s="44" t="n">
        <v>97.9</v>
      </c>
      <c r="AI112" s="44" t="n">
        <v>54.4</v>
      </c>
      <c r="AJ112" s="44" t="n">
        <v>76.8</v>
      </c>
      <c r="AK112" s="44" t="n">
        <v>98.6</v>
      </c>
      <c r="AL112" s="44" t="n">
        <v>148.6</v>
      </c>
      <c r="AM112" s="48" t="n">
        <v>95.26</v>
      </c>
      <c r="AN112" s="53"/>
    </row>
    <row collapsed="false" customFormat="false" customHeight="false" hidden="false" ht="15.2" outlineLevel="0" r="113">
      <c r="P113" s="53"/>
      <c r="Q113" s="45" t="s">
        <v>51</v>
      </c>
      <c r="R113" s="56" t="s">
        <v>59</v>
      </c>
      <c r="S113" s="56"/>
      <c r="T113" s="56"/>
      <c r="U113" s="56"/>
      <c r="V113" s="56"/>
      <c r="W113" s="56"/>
      <c r="Y113" s="45" t="s">
        <v>51</v>
      </c>
      <c r="Z113" s="56" t="s">
        <v>72</v>
      </c>
      <c r="AA113" s="56"/>
      <c r="AB113" s="56"/>
      <c r="AC113" s="56"/>
      <c r="AD113" s="56"/>
      <c r="AE113" s="56"/>
      <c r="AG113" s="45" t="s">
        <v>51</v>
      </c>
      <c r="AH113" s="56" t="s">
        <v>73</v>
      </c>
      <c r="AI113" s="56"/>
      <c r="AJ113" s="56"/>
      <c r="AK113" s="56"/>
      <c r="AL113" s="56"/>
      <c r="AM113" s="56"/>
      <c r="AN113" s="53"/>
    </row>
    <row collapsed="false" customFormat="false" customHeight="false" hidden="false" ht="15.2" outlineLevel="0" r="114">
      <c r="P114" s="53"/>
      <c r="Q114" s="50" t="s">
        <v>7</v>
      </c>
      <c r="R114" s="51" t="n">
        <v>5</v>
      </c>
      <c r="S114" s="51"/>
      <c r="T114" s="51"/>
      <c r="U114" s="51"/>
      <c r="V114" s="51"/>
      <c r="W114" s="51"/>
      <c r="Y114" s="50" t="s">
        <v>7</v>
      </c>
      <c r="Z114" s="51" t="n">
        <v>5</v>
      </c>
      <c r="AA114" s="51"/>
      <c r="AB114" s="51"/>
      <c r="AC114" s="51"/>
      <c r="AD114" s="51"/>
      <c r="AE114" s="51"/>
      <c r="AG114" s="50" t="s">
        <v>7</v>
      </c>
      <c r="AH114" s="51" t="n">
        <v>5</v>
      </c>
      <c r="AI114" s="51"/>
      <c r="AJ114" s="51"/>
      <c r="AK114" s="51"/>
      <c r="AL114" s="51"/>
      <c r="AM114" s="51"/>
      <c r="AN114" s="53"/>
    </row>
    <row collapsed="false" customFormat="false" customHeight="false" hidden="false" ht="15.2" outlineLevel="0" r="115">
      <c r="P115" s="53"/>
      <c r="Q115" s="44"/>
      <c r="R115" s="44"/>
      <c r="S115" s="44"/>
      <c r="T115" s="44"/>
      <c r="U115" s="44"/>
      <c r="V115" s="44"/>
      <c r="W115" s="44"/>
      <c r="AN115" s="53"/>
    </row>
    <row collapsed="false" customFormat="false" customHeight="false" hidden="false" ht="15.2" outlineLevel="0" r="116">
      <c r="P116" s="53"/>
      <c r="Q116" s="44"/>
      <c r="R116" s="44"/>
      <c r="S116" s="44"/>
      <c r="T116" s="44"/>
      <c r="U116" s="44"/>
      <c r="V116" s="44"/>
      <c r="W116" s="44"/>
      <c r="AN116" s="53"/>
    </row>
    <row collapsed="false" customFormat="false" customHeight="false" hidden="false" ht="12.8" outlineLevel="0" r="117">
      <c r="P117" s="53"/>
      <c r="Q117" s="54" t="s">
        <v>71</v>
      </c>
      <c r="R117" s="54"/>
      <c r="S117" s="54"/>
      <c r="T117" s="54"/>
      <c r="U117" s="54"/>
      <c r="V117" s="54"/>
      <c r="W117" s="54"/>
      <c r="Y117" s="54" t="s">
        <v>67</v>
      </c>
      <c r="Z117" s="54"/>
      <c r="AA117" s="54"/>
      <c r="AB117" s="54"/>
      <c r="AC117" s="54"/>
      <c r="AD117" s="54"/>
      <c r="AE117" s="54"/>
      <c r="AG117" s="54" t="s">
        <v>68</v>
      </c>
      <c r="AH117" s="54"/>
      <c r="AI117" s="54"/>
      <c r="AJ117" s="54"/>
      <c r="AK117" s="54"/>
      <c r="AL117" s="54"/>
      <c r="AM117" s="54"/>
      <c r="AN117" s="53"/>
    </row>
    <row collapsed="false" customFormat="false" customHeight="false" hidden="false" ht="12.8" outlineLevel="0" r="118">
      <c r="P118" s="53"/>
      <c r="Q118" s="54"/>
      <c r="R118" s="54"/>
      <c r="S118" s="54"/>
      <c r="T118" s="54"/>
      <c r="U118" s="54"/>
      <c r="V118" s="54"/>
      <c r="W118" s="54"/>
      <c r="Y118" s="54"/>
      <c r="Z118" s="54"/>
      <c r="AA118" s="54"/>
      <c r="AB118" s="54"/>
      <c r="AC118" s="54"/>
      <c r="AD118" s="54"/>
      <c r="AE118" s="54"/>
      <c r="AG118" s="54"/>
      <c r="AH118" s="54"/>
      <c r="AI118" s="54"/>
      <c r="AJ118" s="54"/>
      <c r="AK118" s="54"/>
      <c r="AL118" s="54"/>
      <c r="AM118" s="54"/>
      <c r="AN118" s="53"/>
    </row>
    <row collapsed="false" customFormat="false" customHeight="false" hidden="false" ht="18.8" outlineLevel="0" r="119">
      <c r="P119" s="53"/>
      <c r="Q119" s="41" t="s">
        <v>53</v>
      </c>
      <c r="R119" s="42" t="s">
        <v>35</v>
      </c>
      <c r="S119" s="42" t="s">
        <v>36</v>
      </c>
      <c r="T119" s="42" t="s">
        <v>37</v>
      </c>
      <c r="U119" s="42" t="s">
        <v>38</v>
      </c>
      <c r="V119" s="42" t="s">
        <v>39</v>
      </c>
      <c r="W119" s="43" t="s">
        <v>40</v>
      </c>
      <c r="Y119" s="41" t="s">
        <v>53</v>
      </c>
      <c r="Z119" s="42" t="s">
        <v>35</v>
      </c>
      <c r="AA119" s="42" t="s">
        <v>36</v>
      </c>
      <c r="AB119" s="42" t="s">
        <v>37</v>
      </c>
      <c r="AC119" s="42" t="s">
        <v>38</v>
      </c>
      <c r="AD119" s="42" t="s">
        <v>39</v>
      </c>
      <c r="AE119" s="43" t="s">
        <v>40</v>
      </c>
      <c r="AG119" s="41" t="s">
        <v>53</v>
      </c>
      <c r="AH119" s="42" t="s">
        <v>35</v>
      </c>
      <c r="AI119" s="42" t="s">
        <v>36</v>
      </c>
      <c r="AJ119" s="42" t="s">
        <v>37</v>
      </c>
      <c r="AK119" s="42" t="s">
        <v>38</v>
      </c>
      <c r="AL119" s="42" t="s">
        <v>39</v>
      </c>
      <c r="AM119" s="43" t="s">
        <v>40</v>
      </c>
      <c r="AN119" s="53"/>
    </row>
    <row collapsed="false" customFormat="false" customHeight="false" hidden="false" ht="15.2" outlineLevel="0" r="120">
      <c r="P120" s="53"/>
      <c r="Q120" s="45" t="s">
        <v>9</v>
      </c>
      <c r="R120" s="46" t="n">
        <v>0.87675</v>
      </c>
      <c r="S120" s="46" t="n">
        <v>0.80575</v>
      </c>
      <c r="T120" s="46" t="n">
        <v>0.71423</v>
      </c>
      <c r="U120" s="46" t="n">
        <v>0.69004</v>
      </c>
      <c r="V120" s="46" t="n">
        <v>0.70742</v>
      </c>
      <c r="W120" s="47" t="n">
        <v>0.75884</v>
      </c>
      <c r="Y120" s="45" t="s">
        <v>9</v>
      </c>
      <c r="Z120" s="46" t="n">
        <v>0.8613</v>
      </c>
      <c r="AA120" s="46" t="n">
        <v>0.77778</v>
      </c>
      <c r="AB120" s="46" t="n">
        <v>0.64569</v>
      </c>
      <c r="AC120" s="46" t="n">
        <v>0.62806</v>
      </c>
      <c r="AD120" s="46" t="n">
        <v>0.58066</v>
      </c>
      <c r="AE120" s="47" t="n">
        <v>0.69872</v>
      </c>
      <c r="AG120" s="45" t="s">
        <v>9</v>
      </c>
      <c r="AH120" s="46" t="s">
        <v>43</v>
      </c>
      <c r="AI120" s="46" t="n">
        <v>0.570095</v>
      </c>
      <c r="AJ120" s="46" t="n">
        <v>0.55194</v>
      </c>
      <c r="AK120" s="46" t="n">
        <v>0.543948</v>
      </c>
      <c r="AL120" s="46" t="n">
        <v>0.6088</v>
      </c>
      <c r="AM120" s="47" t="n">
        <v>0.568675</v>
      </c>
      <c r="AN120" s="53"/>
    </row>
    <row collapsed="false" customFormat="false" customHeight="false" hidden="false" ht="15.2" outlineLevel="0" r="121">
      <c r="P121" s="53"/>
      <c r="Q121" s="45" t="s">
        <v>10</v>
      </c>
      <c r="R121" s="44" t="n">
        <v>-0.5209</v>
      </c>
      <c r="S121" s="44" t="n">
        <v>-0.5072</v>
      </c>
      <c r="T121" s="44" t="n">
        <v>-0.55849</v>
      </c>
      <c r="U121" s="44" t="n">
        <v>-0.60148</v>
      </c>
      <c r="V121" s="44" t="n">
        <v>-0.53332</v>
      </c>
      <c r="W121" s="48" t="n">
        <v>-0.544278</v>
      </c>
      <c r="Y121" s="45" t="s">
        <v>10</v>
      </c>
      <c r="Z121" s="44" t="n">
        <v>-0.3133</v>
      </c>
      <c r="AA121" s="44" t="n">
        <v>-0.3846</v>
      </c>
      <c r="AB121" s="44" t="n">
        <v>-0.48289</v>
      </c>
      <c r="AC121" s="44" t="n">
        <v>-0.62499</v>
      </c>
      <c r="AD121" s="44" t="n">
        <v>-0.54534</v>
      </c>
      <c r="AE121" s="48" t="n">
        <v>-0.470224</v>
      </c>
      <c r="AG121" s="45" t="s">
        <v>10</v>
      </c>
      <c r="AH121" s="44"/>
      <c r="AI121" s="44" t="n">
        <v>-0.77257</v>
      </c>
      <c r="AJ121" s="44" t="n">
        <v>-0.7026</v>
      </c>
      <c r="AK121" s="44" t="n">
        <v>-0.6064</v>
      </c>
      <c r="AL121" s="44" t="n">
        <v>-0.50824</v>
      </c>
      <c r="AM121" s="48" t="n">
        <v>-0.6474525</v>
      </c>
      <c r="AN121" s="53"/>
    </row>
    <row collapsed="false" customFormat="false" customHeight="false" hidden="false" ht="15.2" outlineLevel="0" r="122">
      <c r="P122" s="53"/>
      <c r="Q122" s="45" t="s">
        <v>49</v>
      </c>
      <c r="R122" s="44" t="n">
        <v>196.4</v>
      </c>
      <c r="S122" s="44" t="n">
        <v>691.7</v>
      </c>
      <c r="T122" s="44" t="n">
        <v>1396.2</v>
      </c>
      <c r="U122" s="44" t="n">
        <v>2127</v>
      </c>
      <c r="V122" s="44" t="n">
        <v>3764.5</v>
      </c>
      <c r="W122" s="48" t="n">
        <v>1635.16</v>
      </c>
      <c r="Y122" s="45" t="s">
        <v>49</v>
      </c>
      <c r="Z122" s="44" t="n">
        <v>63.2</v>
      </c>
      <c r="AA122" s="44" t="n">
        <v>106.4</v>
      </c>
      <c r="AB122" s="44" t="n">
        <v>322.9</v>
      </c>
      <c r="AC122" s="44" t="n">
        <v>423.8</v>
      </c>
      <c r="AD122" s="44" t="n">
        <v>338.9</v>
      </c>
      <c r="AE122" s="48" t="n">
        <v>251.04</v>
      </c>
      <c r="AG122" s="45" t="s">
        <v>49</v>
      </c>
      <c r="AH122" s="44"/>
      <c r="AI122" s="44" t="n">
        <v>624.9</v>
      </c>
      <c r="AJ122" s="44" t="n">
        <v>2581.1</v>
      </c>
      <c r="AK122" s="44" t="n">
        <v>2477</v>
      </c>
      <c r="AL122" s="44" t="n">
        <v>3704.1</v>
      </c>
      <c r="AM122" s="48" t="n">
        <v>2346.775</v>
      </c>
      <c r="AN122" s="53"/>
    </row>
    <row collapsed="false" customFormat="false" customHeight="false" hidden="false" ht="15.2" outlineLevel="0" r="123">
      <c r="P123" s="53"/>
      <c r="Q123" s="45" t="s">
        <v>51</v>
      </c>
      <c r="R123" s="49" t="s">
        <v>61</v>
      </c>
      <c r="S123" s="49"/>
      <c r="T123" s="49"/>
      <c r="U123" s="49"/>
      <c r="V123" s="49"/>
      <c r="W123" s="49"/>
      <c r="Y123" s="45" t="s">
        <v>51</v>
      </c>
      <c r="Z123" s="49" t="s">
        <v>74</v>
      </c>
      <c r="AA123" s="49"/>
      <c r="AB123" s="49"/>
      <c r="AC123" s="49"/>
      <c r="AD123" s="49"/>
      <c r="AE123" s="49"/>
      <c r="AG123" s="45" t="s">
        <v>51</v>
      </c>
      <c r="AH123" s="49" t="s">
        <v>75</v>
      </c>
      <c r="AI123" s="49"/>
      <c r="AJ123" s="49"/>
      <c r="AK123" s="49"/>
      <c r="AL123" s="49"/>
      <c r="AM123" s="49"/>
      <c r="AN123" s="53"/>
    </row>
    <row collapsed="false" customFormat="false" customHeight="false" hidden="false" ht="15.2" outlineLevel="0" r="124">
      <c r="P124" s="53"/>
      <c r="Q124" s="50" t="s">
        <v>7</v>
      </c>
      <c r="R124" s="51" t="n">
        <v>5</v>
      </c>
      <c r="S124" s="51"/>
      <c r="T124" s="51"/>
      <c r="U124" s="51"/>
      <c r="V124" s="51"/>
      <c r="W124" s="51"/>
      <c r="Y124" s="50" t="s">
        <v>7</v>
      </c>
      <c r="Z124" s="51" t="n">
        <v>5</v>
      </c>
      <c r="AA124" s="51"/>
      <c r="AB124" s="51"/>
      <c r="AC124" s="51"/>
      <c r="AD124" s="51"/>
      <c r="AE124" s="51"/>
      <c r="AG124" s="50" t="s">
        <v>7</v>
      </c>
      <c r="AH124" s="51" t="n">
        <v>5</v>
      </c>
      <c r="AI124" s="51"/>
      <c r="AJ124" s="51"/>
      <c r="AK124" s="51"/>
      <c r="AL124" s="51"/>
      <c r="AM124" s="51"/>
      <c r="AN124" s="53"/>
    </row>
    <row collapsed="false" customFormat="false" customHeight="false" hidden="false" ht="12.8" outlineLevel="0" r="125">
      <c r="P125" s="53"/>
      <c r="AN125" s="53"/>
    </row>
    <row collapsed="false" customFormat="false" customHeight="false" hidden="false" ht="12.8" outlineLevel="0" r="126">
      <c r="P126" s="53"/>
      <c r="AN126" s="53"/>
    </row>
    <row collapsed="false" customFormat="false" customHeight="false" hidden="false" ht="12.8" outlineLevel="0" r="127">
      <c r="P127" s="53"/>
      <c r="Q127" s="54" t="s">
        <v>71</v>
      </c>
      <c r="R127" s="54"/>
      <c r="S127" s="54"/>
      <c r="T127" s="54"/>
      <c r="U127" s="54"/>
      <c r="V127" s="54"/>
      <c r="W127" s="54"/>
      <c r="Y127" s="54" t="s">
        <v>67</v>
      </c>
      <c r="Z127" s="54"/>
      <c r="AA127" s="54"/>
      <c r="AB127" s="54"/>
      <c r="AC127" s="54"/>
      <c r="AD127" s="54"/>
      <c r="AE127" s="54"/>
      <c r="AG127" s="54" t="s">
        <v>68</v>
      </c>
      <c r="AH127" s="54"/>
      <c r="AI127" s="54"/>
      <c r="AJ127" s="54"/>
      <c r="AK127" s="54"/>
      <c r="AL127" s="54"/>
      <c r="AM127" s="54"/>
      <c r="AN127" s="53"/>
    </row>
    <row collapsed="false" customFormat="false" customHeight="false" hidden="false" ht="12.8" outlineLevel="0" r="128">
      <c r="P128" s="53"/>
      <c r="Q128" s="54"/>
      <c r="R128" s="54"/>
      <c r="S128" s="54"/>
      <c r="T128" s="54"/>
      <c r="U128" s="54"/>
      <c r="V128" s="54"/>
      <c r="W128" s="54"/>
      <c r="Y128" s="54"/>
      <c r="Z128" s="54"/>
      <c r="AA128" s="54"/>
      <c r="AB128" s="54"/>
      <c r="AC128" s="54"/>
      <c r="AD128" s="54"/>
      <c r="AE128" s="54"/>
      <c r="AG128" s="54"/>
      <c r="AH128" s="54"/>
      <c r="AI128" s="54"/>
      <c r="AJ128" s="54"/>
      <c r="AK128" s="54"/>
      <c r="AL128" s="54"/>
      <c r="AM128" s="54"/>
      <c r="AN128" s="53"/>
    </row>
    <row collapsed="false" customFormat="false" customHeight="false" hidden="false" ht="18.8" outlineLevel="0" r="129">
      <c r="P129" s="53"/>
      <c r="Q129" s="41" t="s">
        <v>34</v>
      </c>
      <c r="R129" s="42" t="s">
        <v>35</v>
      </c>
      <c r="S129" s="42" t="s">
        <v>36</v>
      </c>
      <c r="T129" s="42" t="s">
        <v>37</v>
      </c>
      <c r="U129" s="42" t="s">
        <v>38</v>
      </c>
      <c r="V129" s="42" t="s">
        <v>39</v>
      </c>
      <c r="W129" s="43" t="s">
        <v>40</v>
      </c>
      <c r="Y129" s="41" t="s">
        <v>34</v>
      </c>
      <c r="Z129" s="42" t="s">
        <v>35</v>
      </c>
      <c r="AA129" s="42" t="s">
        <v>36</v>
      </c>
      <c r="AB129" s="42" t="s">
        <v>37</v>
      </c>
      <c r="AC129" s="42" t="s">
        <v>38</v>
      </c>
      <c r="AD129" s="42" t="s">
        <v>39</v>
      </c>
      <c r="AE129" s="43" t="s">
        <v>40</v>
      </c>
      <c r="AG129" s="41" t="s">
        <v>34</v>
      </c>
      <c r="AH129" s="42" t="s">
        <v>35</v>
      </c>
      <c r="AI129" s="42" t="s">
        <v>36</v>
      </c>
      <c r="AJ129" s="42" t="s">
        <v>37</v>
      </c>
      <c r="AK129" s="42" t="s">
        <v>38</v>
      </c>
      <c r="AL129" s="42" t="s">
        <v>39</v>
      </c>
      <c r="AM129" s="43" t="s">
        <v>40</v>
      </c>
      <c r="AN129" s="53"/>
    </row>
    <row collapsed="false" customFormat="false" customHeight="false" hidden="false" ht="15.2" outlineLevel="0" r="130">
      <c r="P130" s="53"/>
      <c r="Q130" s="45" t="s">
        <v>9</v>
      </c>
      <c r="R130" s="46" t="n">
        <v>0.413461</v>
      </c>
      <c r="S130" s="46" t="n">
        <v>0.245454</v>
      </c>
      <c r="T130" s="46" t="n">
        <v>0.20982</v>
      </c>
      <c r="U130" s="44" t="s">
        <v>43</v>
      </c>
      <c r="V130" s="46" t="n">
        <v>0.026785</v>
      </c>
      <c r="W130" s="57" t="n">
        <v>0.2239</v>
      </c>
      <c r="Y130" s="45" t="s">
        <v>9</v>
      </c>
      <c r="Z130" s="46" t="n">
        <v>1</v>
      </c>
      <c r="AA130" s="46" t="n">
        <v>0</v>
      </c>
      <c r="AB130" s="46" t="n">
        <v>0</v>
      </c>
      <c r="AC130" s="46" t="n">
        <v>0</v>
      </c>
      <c r="AD130" s="46" t="n">
        <v>0</v>
      </c>
      <c r="AE130" s="57" t="n">
        <v>0.25</v>
      </c>
      <c r="AG130" s="45" t="s">
        <v>9</v>
      </c>
      <c r="AH130" s="46" t="n">
        <v>0.5</v>
      </c>
      <c r="AI130" s="46" t="n">
        <v>0</v>
      </c>
      <c r="AJ130" s="46" t="n">
        <v>0</v>
      </c>
      <c r="AK130" s="44" t="s">
        <v>43</v>
      </c>
      <c r="AL130" s="46" t="n">
        <v>0</v>
      </c>
      <c r="AM130" s="57" t="n">
        <v>0.125</v>
      </c>
      <c r="AN130" s="53"/>
    </row>
    <row collapsed="false" customFormat="false" customHeight="false" hidden="false" ht="15.2" outlineLevel="0" r="131">
      <c r="P131" s="53"/>
      <c r="Q131" s="45" t="s">
        <v>10</v>
      </c>
      <c r="R131" s="44" t="n">
        <v>-1.94687</v>
      </c>
      <c r="S131" s="44" t="n">
        <v>-1.92502</v>
      </c>
      <c r="T131" s="44" t="n">
        <v>-1.75855</v>
      </c>
      <c r="U131" s="44"/>
      <c r="V131" s="44" t="n">
        <v>-1.93003</v>
      </c>
      <c r="W131" s="48" t="n">
        <v>1.8901175</v>
      </c>
      <c r="Y131" s="45" t="s">
        <v>10</v>
      </c>
      <c r="Z131" s="44" t="n">
        <v>-0.29463</v>
      </c>
      <c r="AA131" s="44" t="n">
        <v>-0.916416</v>
      </c>
      <c r="AB131" s="44" t="n">
        <v>-1.17765</v>
      </c>
      <c r="AC131" s="44" t="n">
        <v>-1.3666</v>
      </c>
      <c r="AD131" s="44" t="n">
        <v>-1.48178</v>
      </c>
      <c r="AE131" s="48" t="n">
        <v>1.0474</v>
      </c>
      <c r="AG131" s="45" t="s">
        <v>10</v>
      </c>
      <c r="AH131" s="44" t="n">
        <v>-1.49703</v>
      </c>
      <c r="AI131" s="44" t="n">
        <v>-1.63559</v>
      </c>
      <c r="AJ131" s="44" t="n">
        <v>-1.71407</v>
      </c>
      <c r="AK131" s="44"/>
      <c r="AL131" s="44" t="n">
        <v>-1.76333</v>
      </c>
      <c r="AM131" s="48" t="n">
        <v>-1.6525</v>
      </c>
      <c r="AN131" s="53"/>
    </row>
    <row collapsed="false" customFormat="false" customHeight="false" hidden="false" ht="15.2" outlineLevel="0" r="132">
      <c r="P132" s="53"/>
      <c r="Q132" s="45" t="s">
        <v>49</v>
      </c>
      <c r="R132" s="44" t="n">
        <v>126.5</v>
      </c>
      <c r="S132" s="44" t="n">
        <v>151</v>
      </c>
      <c r="T132" s="44" t="n">
        <v>153.1</v>
      </c>
      <c r="U132" s="44"/>
      <c r="V132" s="44" t="n">
        <v>239.3</v>
      </c>
      <c r="W132" s="48" t="n">
        <v>167.475</v>
      </c>
      <c r="Y132" s="45" t="s">
        <v>49</v>
      </c>
      <c r="Z132" s="44" t="n">
        <v>32.7</v>
      </c>
      <c r="AA132" s="44" t="n">
        <v>33</v>
      </c>
      <c r="AB132" s="44" t="n">
        <v>38.9</v>
      </c>
      <c r="AC132" s="44" t="n">
        <v>45.4</v>
      </c>
      <c r="AD132" s="44" t="n">
        <v>47.8</v>
      </c>
      <c r="AE132" s="48" t="n">
        <v>39.6</v>
      </c>
      <c r="AG132" s="45" t="s">
        <v>49</v>
      </c>
      <c r="AH132" s="44" t="n">
        <v>60.9</v>
      </c>
      <c r="AI132" s="44" t="n">
        <v>88.2</v>
      </c>
      <c r="AJ132" s="44" t="n">
        <v>102.3</v>
      </c>
      <c r="AK132" s="44"/>
      <c r="AL132" s="44" t="n">
        <v>137.9</v>
      </c>
      <c r="AM132" s="48" t="n">
        <v>97.325</v>
      </c>
      <c r="AN132" s="53"/>
    </row>
    <row collapsed="false" customFormat="false" customHeight="false" hidden="false" ht="15.2" outlineLevel="0" r="133">
      <c r="P133" s="53"/>
      <c r="Q133" s="45" t="s">
        <v>51</v>
      </c>
      <c r="R133" s="49" t="s">
        <v>52</v>
      </c>
      <c r="S133" s="49"/>
      <c r="T133" s="49"/>
      <c r="U133" s="49"/>
      <c r="V133" s="49"/>
      <c r="W133" s="49"/>
      <c r="Y133" s="45" t="s">
        <v>51</v>
      </c>
      <c r="Z133" s="49" t="s">
        <v>76</v>
      </c>
      <c r="AA133" s="49"/>
      <c r="AB133" s="49"/>
      <c r="AC133" s="49"/>
      <c r="AD133" s="49"/>
      <c r="AE133" s="49"/>
      <c r="AG133" s="45" t="s">
        <v>51</v>
      </c>
      <c r="AH133" s="49" t="s">
        <v>77</v>
      </c>
      <c r="AI133" s="49"/>
      <c r="AJ133" s="49"/>
      <c r="AK133" s="49"/>
      <c r="AL133" s="49"/>
      <c r="AM133" s="49"/>
      <c r="AN133" s="53"/>
    </row>
    <row collapsed="false" customFormat="false" customHeight="false" hidden="false" ht="15.2" outlineLevel="0" r="134">
      <c r="P134" s="53"/>
      <c r="Q134" s="50" t="s">
        <v>7</v>
      </c>
      <c r="R134" s="51" t="n">
        <v>5</v>
      </c>
      <c r="S134" s="51"/>
      <c r="T134" s="51"/>
      <c r="U134" s="51"/>
      <c r="V134" s="51"/>
      <c r="W134" s="51"/>
      <c r="Y134" s="50" t="s">
        <v>7</v>
      </c>
      <c r="Z134" s="51" t="n">
        <v>5</v>
      </c>
      <c r="AA134" s="51"/>
      <c r="AB134" s="51"/>
      <c r="AC134" s="51"/>
      <c r="AD134" s="51"/>
      <c r="AE134" s="51"/>
      <c r="AG134" s="50" t="s">
        <v>7</v>
      </c>
      <c r="AH134" s="51" t="n">
        <v>5</v>
      </c>
      <c r="AI134" s="51"/>
      <c r="AJ134" s="51"/>
      <c r="AK134" s="51"/>
      <c r="AL134" s="51"/>
      <c r="AM134" s="51"/>
      <c r="AN134" s="53"/>
    </row>
  </sheetData>
  <mergeCells count="64">
    <mergeCell ref="I52:W52"/>
    <mergeCell ref="B54:F54"/>
    <mergeCell ref="B55:D55"/>
    <mergeCell ref="E55:G55"/>
    <mergeCell ref="B56:D56"/>
    <mergeCell ref="E56:G56"/>
    <mergeCell ref="B57:D57"/>
    <mergeCell ref="E57:G57"/>
    <mergeCell ref="B58:D58"/>
    <mergeCell ref="E58:G58"/>
    <mergeCell ref="J58:O58"/>
    <mergeCell ref="R58:W58"/>
    <mergeCell ref="B59:D59"/>
    <mergeCell ref="E59:G59"/>
    <mergeCell ref="J59:O59"/>
    <mergeCell ref="R59:W59"/>
    <mergeCell ref="B60:D60"/>
    <mergeCell ref="E60:G60"/>
    <mergeCell ref="B61:D61"/>
    <mergeCell ref="E61:G61"/>
    <mergeCell ref="J68:O68"/>
    <mergeCell ref="R68:W68"/>
    <mergeCell ref="J69:O69"/>
    <mergeCell ref="R69:W69"/>
    <mergeCell ref="R78:W78"/>
    <mergeCell ref="R79:W79"/>
    <mergeCell ref="R90:W90"/>
    <mergeCell ref="R91:W91"/>
    <mergeCell ref="Q96:W97"/>
    <mergeCell ref="Y96:AE97"/>
    <mergeCell ref="AG96:AM97"/>
    <mergeCell ref="R102:W102"/>
    <mergeCell ref="Z102:AE102"/>
    <mergeCell ref="AH102:AM102"/>
    <mergeCell ref="R103:W103"/>
    <mergeCell ref="Z103:AE103"/>
    <mergeCell ref="AH103:AM103"/>
    <mergeCell ref="Q107:W108"/>
    <mergeCell ref="Y107:AE108"/>
    <mergeCell ref="AG107:AM108"/>
    <mergeCell ref="R113:W113"/>
    <mergeCell ref="Z113:AE113"/>
    <mergeCell ref="AH113:AM113"/>
    <mergeCell ref="R114:W114"/>
    <mergeCell ref="Z114:AE114"/>
    <mergeCell ref="AH114:AM114"/>
    <mergeCell ref="Q117:W118"/>
    <mergeCell ref="Y117:AE118"/>
    <mergeCell ref="AG117:AM118"/>
    <mergeCell ref="R123:W123"/>
    <mergeCell ref="Z123:AE123"/>
    <mergeCell ref="AH123:AM123"/>
    <mergeCell ref="R124:W124"/>
    <mergeCell ref="Z124:AE124"/>
    <mergeCell ref="AH124:AM124"/>
    <mergeCell ref="Q127:W128"/>
    <mergeCell ref="Y127:AE128"/>
    <mergeCell ref="AG127:AM128"/>
    <mergeCell ref="R133:W133"/>
    <mergeCell ref="Z133:AE133"/>
    <mergeCell ref="AH133:AM133"/>
    <mergeCell ref="R134:W134"/>
    <mergeCell ref="Z134:AE134"/>
    <mergeCell ref="AH134:AM1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7.5019607843137"/>
    <col collapsed="false" hidden="false" max="4" min="2" style="0" width="28.7882352941176"/>
    <col collapsed="false" hidden="false" max="1025" min="5" style="0" width="14.4980392156863"/>
  </cols>
  <sheetData>
    <row collapsed="false" customFormat="false" customHeight="false" hidden="false" ht="12.8" outlineLevel="0" r="2">
      <c r="A2" s="0" t="s">
        <v>2</v>
      </c>
    </row>
    <row collapsed="false" customFormat="false" customHeight="false" hidden="false" ht="12.8" outlineLevel="0" r="3">
      <c r="B3" s="0" t="s">
        <v>78</v>
      </c>
      <c r="C3" s="0" t="s">
        <v>79</v>
      </c>
      <c r="D3" s="0" t="s">
        <v>9</v>
      </c>
      <c r="E3" s="0" t="s">
        <v>10</v>
      </c>
      <c r="F3" s="0" t="s">
        <v>80</v>
      </c>
    </row>
    <row collapsed="false" customFormat="false" customHeight="false" hidden="false" ht="15.2" outlineLevel="0" r="5">
      <c r="A5" s="0" t="s">
        <v>81</v>
      </c>
      <c r="B5" s="58" t="s">
        <v>82</v>
      </c>
      <c r="C5" s="0" t="n">
        <v>1018.25</v>
      </c>
      <c r="D5" s="20" t="n">
        <v>0.27676</v>
      </c>
      <c r="E5" s="3" t="n">
        <f aca="false">-1.74</f>
        <v>-1.74</v>
      </c>
      <c r="F5" s="0" t="n">
        <v>-0.41</v>
      </c>
    </row>
    <row collapsed="false" customFormat="false" customHeight="false" hidden="false" ht="15.2" outlineLevel="0" r="6">
      <c r="A6" s="0" t="s">
        <v>83</v>
      </c>
      <c r="B6" s="58" t="s">
        <v>84</v>
      </c>
      <c r="C6" s="0" t="n">
        <v>314</v>
      </c>
      <c r="D6" s="2" t="n">
        <v>0.3477</v>
      </c>
      <c r="E6" s="3" t="n">
        <f aca="false">-2.72</f>
        <v>-2.72</v>
      </c>
      <c r="F6" s="0" t="n">
        <v>-1.36</v>
      </c>
    </row>
    <row collapsed="false" customFormat="false" customHeight="false" hidden="false" ht="15.2" outlineLevel="0" r="7">
      <c r="A7" s="0" t="s">
        <v>85</v>
      </c>
      <c r="B7" s="58" t="s">
        <v>86</v>
      </c>
      <c r="C7" s="0" t="n">
        <v>260.2</v>
      </c>
      <c r="D7" s="2" t="n">
        <v>0.8077</v>
      </c>
      <c r="E7" s="3" t="n">
        <f aca="false">-0.24</f>
        <v>-0.24</v>
      </c>
      <c r="F7" s="0" t="n">
        <v>-1.36</v>
      </c>
    </row>
    <row collapsed="false" customFormat="false" customHeight="false" hidden="false" ht="15.2" outlineLevel="0" r="8">
      <c r="A8" s="0" t="s">
        <v>87</v>
      </c>
      <c r="B8" s="58" t="s">
        <v>88</v>
      </c>
      <c r="C8" s="0" t="n">
        <v>1589</v>
      </c>
      <c r="D8" s="4" t="n">
        <v>0.4619</v>
      </c>
      <c r="E8" s="5" t="n">
        <v>-0.63</v>
      </c>
      <c r="F8" s="3" t="n">
        <v>-0.73</v>
      </c>
    </row>
    <row collapsed="false" customFormat="false" customHeight="false" hidden="false" ht="15.2" outlineLevel="0" r="9">
      <c r="A9" s="0" t="s">
        <v>89</v>
      </c>
      <c r="B9" s="58" t="s">
        <v>90</v>
      </c>
      <c r="C9" s="0" t="n">
        <v>94389.2</v>
      </c>
      <c r="D9" s="2" t="n">
        <v>0.6898</v>
      </c>
      <c r="E9" s="3" t="n">
        <v>-0.528</v>
      </c>
      <c r="F9" s="3" t="n">
        <v>-0.73</v>
      </c>
    </row>
    <row collapsed="false" customFormat="false" customHeight="false" hidden="false" ht="15.2" outlineLevel="0" r="10">
      <c r="A10" s="0" t="s">
        <v>91</v>
      </c>
      <c r="B10" s="58" t="s">
        <v>92</v>
      </c>
      <c r="C10" s="0" t="n">
        <v>9791</v>
      </c>
      <c r="D10" s="2" t="s">
        <v>93</v>
      </c>
      <c r="E10" s="0" t="s">
        <v>93</v>
      </c>
      <c r="F10" s="0" t="n">
        <v>-1.07</v>
      </c>
    </row>
    <row collapsed="false" customFormat="false" customHeight="false" hidden="false" ht="15.2" outlineLevel="0" r="11">
      <c r="A11" s="0" t="s">
        <v>94</v>
      </c>
      <c r="B11" s="58" t="s">
        <v>95</v>
      </c>
      <c r="C11" s="0" t="n">
        <v>19921</v>
      </c>
      <c r="D11" s="2" t="n">
        <v>0.3008</v>
      </c>
      <c r="E11" s="3" t="n">
        <v>-1.5256</v>
      </c>
      <c r="F11" s="0" t="n">
        <v>-1.07</v>
      </c>
    </row>
    <row collapsed="false" customFormat="false" customHeight="false" hidden="false" ht="12.8" outlineLevel="0" r="16">
      <c r="A16" s="0" t="s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235294117647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2013-02-15T14:57:59.00Z</dcterms:created>
  <dc:creator>Zhensong Qian</dc:creator>
  <cp:revision>0</cp:revision>
</cp:coreProperties>
</file>