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3"/>
  </sheets>
  <definedNames/>
  <calcPr/>
</workbook>
</file>

<file path=xl/sharedStrings.xml><?xml version="1.0" encoding="utf-8"?>
<sst xmlns="http://schemas.openxmlformats.org/spreadsheetml/2006/main" count="22" uniqueCount="19">
  <si>
    <t>Circuit type</t>
  </si>
  <si>
    <t>Value(F, H)</t>
  </si>
  <si>
    <t>Resistance(ohm)</t>
  </si>
  <si>
    <t>Time constant(s)</t>
  </si>
  <si>
    <t>Frequency within 2%(1/s)</t>
  </si>
  <si>
    <t>RC</t>
  </si>
  <si>
    <t>RL</t>
  </si>
  <si>
    <t>Vpp,s(V)</t>
  </si>
  <si>
    <t>Vpp,c(V)</t>
  </si>
  <si>
    <t>Vpp,R(V)</t>
  </si>
  <si>
    <t>Vpp,c+Vpp,s(V)</t>
  </si>
  <si>
    <t>Verified within 10%</t>
  </si>
  <si>
    <t>Verified within 5%</t>
  </si>
  <si>
    <t>Time constant</t>
  </si>
  <si>
    <t>Circuit</t>
  </si>
  <si>
    <t>Calculated(s)</t>
  </si>
  <si>
    <t>Corresponding V(V)</t>
  </si>
  <si>
    <t>Measured(s)</t>
  </si>
  <si>
    <t>Measured/Calculated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</si>
</sst>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"/>
    <numFmt numFmtId="165" formatCode="0.000000000"/>
    <numFmt numFmtId="166" formatCode="0.00000000"/>
    <numFmt numFmtId="167" formatCode="0.000000"/>
    <numFmt numFmtId="168" formatCode="0.0"/>
    <numFmt numFmtId="169" formatCode="0.0000"/>
    <numFmt numFmtId="170" formatCode="0.000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3" fillId="0" fontId="1" numFmtId="0" xfId="0" applyBorder="1" applyFont="1"/>
    <xf borderId="0" fillId="0" fontId="1" numFmtId="164" xfId="0" applyFont="1" applyNumberFormat="1"/>
    <xf borderId="1" fillId="0" fontId="1" numFmtId="165" xfId="0" applyAlignment="1" applyBorder="1" applyFont="1" applyNumberFormat="1">
      <alignment readingOrder="0"/>
    </xf>
    <xf borderId="1" fillId="0" fontId="1" numFmtId="1" xfId="0" applyAlignment="1" applyBorder="1" applyFont="1" applyNumberFormat="1">
      <alignment readingOrder="0"/>
    </xf>
    <xf borderId="1" fillId="0" fontId="1" numFmtId="166" xfId="0" applyBorder="1" applyFont="1" applyNumberFormat="1"/>
    <xf borderId="1" fillId="0" fontId="1" numFmtId="167" xfId="0" applyAlignment="1" applyBorder="1" applyFont="1" applyNumberFormat="1">
      <alignment readingOrder="0"/>
    </xf>
    <xf borderId="1" fillId="0" fontId="1" numFmtId="164" xfId="0" applyBorder="1" applyFont="1" applyNumberFormat="1"/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9" xfId="0" applyAlignment="1" applyBorder="1" applyFont="1" applyNumberFormat="1">
      <alignment readingOrder="0"/>
    </xf>
    <xf borderId="1" fillId="0" fontId="1" numFmtId="10" xfId="0" applyBorder="1" applyFont="1" applyNumberFormat="1"/>
    <xf borderId="1" fillId="0" fontId="1" numFmtId="17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  <col customWidth="1" min="5" max="5" width="17.57"/>
    <col customWidth="1" min="6" max="6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5</v>
      </c>
      <c r="B2" s="5">
        <v>9.79E-7</v>
      </c>
      <c r="C2" s="6">
        <v>4530.0</v>
      </c>
      <c r="D2" s="7">
        <f>B2*C2</f>
        <v>0.00443487</v>
      </c>
      <c r="E2" s="2">
        <f t="shared" ref="E2:E3" si="1">-1/(2*D2*ln(2/198))</f>
        <v>24.53535055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6</v>
      </c>
      <c r="B3" s="8">
        <v>0.002199</v>
      </c>
      <c r="C3" s="6">
        <v>982.0</v>
      </c>
      <c r="D3" s="7">
        <f>B3/C3</f>
        <v>0.000002239307536</v>
      </c>
      <c r="E3" s="2">
        <f t="shared" si="1"/>
        <v>48591.40085</v>
      </c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4.0</v>
      </c>
      <c r="B6" s="1">
        <v>3.88</v>
      </c>
      <c r="C6" s="1">
        <v>7.64</v>
      </c>
      <c r="D6" s="9">
        <f>A6+B6</f>
        <v>7.88</v>
      </c>
      <c r="E6" s="9" t="b">
        <f>if($C$6/$D$6&gt;0.9, TRUE, FALSE)</f>
        <v>1</v>
      </c>
      <c r="F6" s="9" t="b">
        <f>if($C$6/$D$6&gt;0.95, TRUE, FALSE)</f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 t="s">
        <v>13</v>
      </c>
      <c r="B10" s="12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14</v>
      </c>
      <c r="B11" s="1" t="s">
        <v>15</v>
      </c>
      <c r="C11" s="13" t="s">
        <v>16</v>
      </c>
      <c r="D11" s="1" t="s">
        <v>17</v>
      </c>
      <c r="E11" s="1" t="s">
        <v>16</v>
      </c>
      <c r="F11" s="1" t="s">
        <v>18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5</v>
      </c>
      <c r="B12" s="7">
        <f t="shared" ref="B12:B13" si="2">D2</f>
        <v>0.00443487</v>
      </c>
      <c r="C12" s="14">
        <f t="shared" ref="C12:C13" si="3">(1-1/exp(1))*4</f>
        <v>2.528482235</v>
      </c>
      <c r="D12" s="15">
        <v>0.0044</v>
      </c>
      <c r="E12" s="1">
        <v>2.36</v>
      </c>
      <c r="F12" s="16">
        <f t="shared" ref="F12:F13" si="4">D12/B12</f>
        <v>0.9921373118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6</v>
      </c>
      <c r="B13" s="7">
        <f t="shared" si="2"/>
        <v>0.000002239307536</v>
      </c>
      <c r="C13" s="14">
        <f t="shared" si="3"/>
        <v>2.528482235</v>
      </c>
      <c r="D13" s="17">
        <v>2.4E-6</v>
      </c>
      <c r="E13" s="1">
        <v>2.4</v>
      </c>
      <c r="F13" s="16">
        <f t="shared" si="4"/>
        <v>1.071759891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E1:F1"/>
    <mergeCell ref="E2:F2"/>
    <mergeCell ref="E3:F3"/>
    <mergeCell ref="A10:C10"/>
  </mergeCells>
  <drawing r:id="rId1"/>
</worksheet>
</file>