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<sst xmlns="http://schemas.openxmlformats.org/spreadsheetml/2006/main" count="16" uniqueCount="16">
  <si>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Valve Command (V)</t>
  </si>
  <si>
    <t xml:space="preserve">Position (V)</t>
  </si>
  <si>
    <t xml:space="preserve">Flow (V)</t>
  </si>
  <si>
    <t xml:space="preserve">Top Pressure (V)</t>
  </si>
  <si>
    <t xml:space="preserve">Bottom Pressure (V)</t>
  </si>
  <si>
    <t xml:space="preserve">Position (m)</t>
  </si>
  <si>
    <t xml:space="preserve">Velocity (m/s)</t>
  </si>
  <si>
    <t xml:space="preserve">Time (s)</t>
  </si>
  <si>
    <t xml:space="preserve">Q1 (m^3/s)/100</t>
  </si>
  <si>
    <t xml:space="preserve">Q2 (m^3/s)/100</t>
  </si>
  <si>
    <t xml:space="preserve">QS (m^3/s)</t>
  </si>
  <si>
    <t xml:space="preserve">P1 (pa)</t>
  </si>
  <si>
    <t xml:space="preserve">P2 (pa)</t>
  </si>
  <si>
    <t xml:space="preserve">F1 (N)</t>
  </si>
  <si>
    <t xml:space="preserve">F2 (N)</t>
  </si>
  <si>
    <t xml:space="preserve">F1-F2 (N)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</si>
</sst>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#.#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Force over positions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F1-F2 (N)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Sheet1!$F$2:$F$39</c:f>
              <c:numCache>
                <c:formatCode>General</c:formatCode>
                <c:ptCount val="38"/>
                <c:pt idx="0">
                  <c:v>-0.1008867724295</c:v>
                </c:pt>
                <c:pt idx="1">
                  <c:v>-0.10088236950495</c:v>
                </c:pt>
                <c:pt idx="2">
                  <c:v>-0.1008776753514</c:v>
                </c:pt>
                <c:pt idx="3">
                  <c:v>-0.10087280895825</c:v>
                </c:pt>
                <c:pt idx="4">
                  <c:v>-0.10086782356665</c:v>
                </c:pt>
                <c:pt idx="5">
                  <c:v>-0.10086270821705</c:v>
                </c:pt>
                <c:pt idx="6">
                  <c:v>-0.10085741280865</c:v>
                </c:pt>
                <c:pt idx="7">
                  <c:v>-0.10085196865445</c:v>
                </c:pt>
                <c:pt idx="8">
                  <c:v>-0.10084634912935</c:v>
                </c:pt>
                <c:pt idx="9">
                  <c:v>-0.1008405980806</c:v>
                </c:pt>
                <c:pt idx="10">
                  <c:v>-0.1008346293884</c:v>
                </c:pt>
                <c:pt idx="11">
                  <c:v>-0.10083847803665</c:v>
                </c:pt>
                <c:pt idx="12">
                  <c:v>-0.10084220768645</c:v>
                </c:pt>
                <c:pt idx="13">
                  <c:v>-0.10084583555995</c:v>
                </c:pt>
                <c:pt idx="14">
                  <c:v>-0.1008493820106</c:v>
                </c:pt>
                <c:pt idx="15">
                  <c:v>-0.1008528282506</c:v>
                </c:pt>
                <c:pt idx="16">
                  <c:v>-0.10085617585465</c:v>
                </c:pt>
                <c:pt idx="17">
                  <c:v>-0.1008594561267</c:v>
                </c:pt>
                <c:pt idx="18">
                  <c:v>-0.1008626565506</c:v>
                </c:pt>
                <c:pt idx="19">
                  <c:v>-0.1008657645921</c:v>
                </c:pt>
                <c:pt idx="20">
                  <c:v>-0.1008687959077</c:v>
                </c:pt>
                <c:pt idx="21">
                  <c:v>-0.10087175990035</c:v>
                </c:pt>
                <c:pt idx="22">
                  <c:v>-0.1008746440358</c:v>
                </c:pt>
                <c:pt idx="23">
                  <c:v>-0.10087746710185</c:v>
                </c:pt>
                <c:pt idx="24">
                  <c:v>-0.1008801743098</c:v>
                </c:pt>
                <c:pt idx="25">
                  <c:v>-0.10087125101885</c:v>
                </c:pt>
                <c:pt idx="26">
                  <c:v>-0.1008617531072</c:v>
                </c:pt>
                <c:pt idx="27">
                  <c:v>-0.10085169776985</c:v>
                </c:pt>
                <c:pt idx="28">
                  <c:v>-0.1008410380554</c:v>
                </c:pt>
                <c:pt idx="29">
                  <c:v>-0.1008297301166</c:v>
                </c:pt>
                <c:pt idx="30">
                  <c:v>-0.10083751352385</c:v>
                </c:pt>
                <c:pt idx="31">
                  <c:v>-0.1008448506937</c:v>
                </c:pt>
                <c:pt idx="32">
                  <c:v>-0.1008518042431</c:v>
                </c:pt>
                <c:pt idx="33">
                  <c:v>-0.10085841489705</c:v>
                </c:pt>
                <c:pt idx="34">
                  <c:v>-0.1008646763839</c:v>
                </c:pt>
                <c:pt idx="35">
                  <c:v>-0.10087062314795</c:v>
                </c:pt>
                <c:pt idx="36">
                  <c:v>-0.10087629121725</c:v>
                </c:pt>
                <c:pt idx="37">
                  <c:v>-0.10088168527065</c:v>
                </c:pt>
              </c:numCache>
            </c:numRef>
          </c:xVal>
          <c:yVal>
            <c:numRef>
              <c:f>Sheet1!$P$2:$P$39</c:f>
              <c:numCache>
                <c:formatCode>General</c:formatCode>
                <c:ptCount val="38"/>
                <c:pt idx="0">
                  <c:v>-3295.66072808963</c:v>
                </c:pt>
                <c:pt idx="1">
                  <c:v>-2837.72187776607</c:v>
                </c:pt>
                <c:pt idx="2">
                  <c:v>-2371.54546620868</c:v>
                </c:pt>
                <c:pt idx="3">
                  <c:v>-1933.47271570458</c:v>
                </c:pt>
                <c:pt idx="4">
                  <c:v>-1498.57664248602</c:v>
                </c:pt>
                <c:pt idx="5">
                  <c:v>-1055.45978873011</c:v>
                </c:pt>
                <c:pt idx="6">
                  <c:v>-587.401770345428</c:v>
                </c:pt>
                <c:pt idx="7">
                  <c:v>-89.2538651037812</c:v>
                </c:pt>
                <c:pt idx="8">
                  <c:v>417.886322660894</c:v>
                </c:pt>
                <c:pt idx="9">
                  <c:v>951.506263432155</c:v>
                </c:pt>
                <c:pt idx="10">
                  <c:v>-1436.26006015907</c:v>
                </c:pt>
                <c:pt idx="11">
                  <c:v>-1910.46834135906</c:v>
                </c:pt>
                <c:pt idx="12">
                  <c:v>-2215.6794585216</c:v>
                </c:pt>
                <c:pt idx="13">
                  <c:v>-2516.75664737398</c:v>
                </c:pt>
                <c:pt idx="14">
                  <c:v>-2799.292404639</c:v>
                </c:pt>
                <c:pt idx="15">
                  <c:v>-3086.78088444454</c:v>
                </c:pt>
                <c:pt idx="16">
                  <c:v>-3391.71754178106</c:v>
                </c:pt>
                <c:pt idx="17">
                  <c:v>-3708.73567174522</c:v>
                </c:pt>
                <c:pt idx="18">
                  <c:v>-4040.0388133697</c:v>
                </c:pt>
                <c:pt idx="19">
                  <c:v>-4349.93736374214</c:v>
                </c:pt>
                <c:pt idx="20">
                  <c:v>-4659.61320208391</c:v>
                </c:pt>
                <c:pt idx="21">
                  <c:v>-4951.58605413022</c:v>
                </c:pt>
                <c:pt idx="22">
                  <c:v>-5244.85784134354</c:v>
                </c:pt>
                <c:pt idx="23">
                  <c:v>-5531.2746832604</c:v>
                </c:pt>
                <c:pt idx="24">
                  <c:v>-2432.06404649458</c:v>
                </c:pt>
                <c:pt idx="25">
                  <c:v>-1770.38099435254</c:v>
                </c:pt>
                <c:pt idx="26">
                  <c:v>-920.333931257699</c:v>
                </c:pt>
                <c:pt idx="27">
                  <c:v>2.40375714826951</c:v>
                </c:pt>
                <c:pt idx="28">
                  <c:v>972.508678024058</c:v>
                </c:pt>
                <c:pt idx="29">
                  <c:v>-967.370666279421</c:v>
                </c:pt>
                <c:pt idx="30">
                  <c:v>-1625.20174157699</c:v>
                </c:pt>
                <c:pt idx="31">
                  <c:v>-2222.28221519513</c:v>
                </c:pt>
                <c:pt idx="32">
                  <c:v>-2812.43699969529</c:v>
                </c:pt>
                <c:pt idx="33">
                  <c:v>-3387.82008124461</c:v>
                </c:pt>
                <c:pt idx="34">
                  <c:v>-3969.5124636153</c:v>
                </c:pt>
                <c:pt idx="35">
                  <c:v>-4511.1546725205</c:v>
                </c:pt>
                <c:pt idx="36">
                  <c:v>-5086.56068030828</c:v>
                </c:pt>
                <c:pt idx="37">
                  <c:v>-5599.86147324195</c:v>
                </c:pt>
              </c:numCache>
            </c:numRef>
          </c:yVal>
          <c:smooth val="0"/>
        </c:ser>
        <c:axId val="85850108"/>
        <c:axId val="87697477"/>
      </c:scatterChart>
      <c:valAx>
        <c:axId val="858501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Position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97477"/>
        <c:crosses val="autoZero"/>
        <c:crossBetween val="midCat"/>
      </c:valAx>
      <c:valAx>
        <c:axId val="876974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501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115200</xdr:colOff>
      <xdr:row>4</xdr:row>
      <xdr:rowOff>45720</xdr:rowOff>
    </xdr:from>
    <xdr:to>
      <xdr:col>4</xdr:col>
      <xdr:colOff>1369440</xdr:colOff>
      <xdr:row>22</xdr:row>
      <xdr:rowOff>130680</xdr:rowOff>
    </xdr:to>
    <xdr:graphicFrame>
      <xdr:nvGraphicFramePr>
        <xdr:cNvPr id="0" name=""/>
        <xdr:cNvGraphicFramePr/>
      </xdr:nvGraphicFramePr>
      <xdr:xfrm>
        <a:off x="1616760" y="74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F25" activeCellId="0" sqref="F25"/>
    </sheetView>
  </sheetViews>
  <sheetFormatPr defaultRowHeight="13.8" zeroHeight="false" outlineLevelRow="0" outlineLevelCol="0"/>
  <cols>
    <col collapsed="false" customWidth="true" hidden="false" outlineLevel="0" max="5" min="1" style="0" width="21.29"/>
    <col collapsed="false" customWidth="true" hidden="false" outlineLevel="0" max="1025" min="6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2" t="n">
        <v>-0.3</v>
      </c>
      <c r="B2" s="2" t="n">
        <v>1.46161</v>
      </c>
      <c r="C2" s="2" t="n">
        <v>1.068189</v>
      </c>
      <c r="D2" s="2" t="n">
        <v>1.287668</v>
      </c>
      <c r="E2" s="2" t="n">
        <v>0.557543462</v>
      </c>
      <c r="F2" s="0" t="n">
        <f aca="false">B2*0.00000905-0.1009</f>
        <v>-0.1008867724295</v>
      </c>
      <c r="G2" s="0" t="n">
        <v>0</v>
      </c>
      <c r="H2" s="0" t="n">
        <v>0</v>
      </c>
      <c r="I2" s="0" t="n">
        <f aca="false">G2*3.1415*(0.0508*0.0508-0.00635*0.00635)*100</f>
        <v>0</v>
      </c>
      <c r="J2" s="0" t="n">
        <f aca="false">G2*3.1415*(0.0508*0.0508-0.03175*0.03175)*100</f>
        <v>0</v>
      </c>
      <c r="K2" s="0" t="n">
        <f aca="false">(C2*16/10)*(0.00378541178/60)</f>
        <v>0.000107827605969771</v>
      </c>
      <c r="L2" s="0" t="n">
        <f aca="false">E2*(2500/10)*6894.75729</f>
        <v>961031.712279085</v>
      </c>
      <c r="M2" s="0" t="n">
        <f aca="false">D2*(2500/10)*6894.75729</f>
        <v>2219539.58252493</v>
      </c>
      <c r="N2" s="0" t="n">
        <f aca="false">L2*3.1415*(0.0508*0.0508-0.00635*0.00635)</f>
        <v>7669.42461353376</v>
      </c>
      <c r="O2" s="0" t="n">
        <f aca="false">M2*3.1415*(0.0508*0.0508-0.03175*0.03175)</f>
        <v>10965.0853416234</v>
      </c>
      <c r="P2" s="0" t="n">
        <f aca="false">N2-O2</f>
        <v>-3295.66072808963</v>
      </c>
    </row>
    <row r="3" customFormat="false" ht="13.8" hidden="false" customHeight="false" outlineLevel="0" collapsed="false">
      <c r="A3" s="2" t="n">
        <v>-0.3</v>
      </c>
      <c r="B3" s="2" t="n">
        <v>1.948121</v>
      </c>
      <c r="C3" s="2" t="n">
        <v>1.097325</v>
      </c>
      <c r="D3" s="2" t="n">
        <v>1.128512</v>
      </c>
      <c r="E3" s="2" t="n">
        <v>0.492309058</v>
      </c>
      <c r="F3" s="0" t="n">
        <f aca="false">B3*9.05*(10^(-6))-0.1009</f>
        <v>-0.10088236950495</v>
      </c>
      <c r="G3" s="0" t="n">
        <f aca="false">(F3-F2)*20</f>
        <v>8.80584910001314E-005</v>
      </c>
      <c r="H3" s="0" t="n">
        <f aca="false">H2+1/20</f>
        <v>0.05</v>
      </c>
      <c r="I3" s="0" t="n">
        <f aca="false">G3*3.1415*(0.0508*0.0508-0.00635*0.00635)*100</f>
        <v>7.02742635521818E-005</v>
      </c>
      <c r="J3" s="0" t="n">
        <f aca="false">G3*3.1415*(0.0508*0.0508-0.03175*0.03175)*100</f>
        <v>4.3503115532303E-005</v>
      </c>
      <c r="K3" s="0" t="n">
        <f aca="false">(C3*16/10)*(0.00378541178/60)</f>
        <v>0.00011076871950636</v>
      </c>
      <c r="L3" s="0" t="n">
        <f aca="false">E3*(2500/10)*6894.75729</f>
        <v>848587.866644633</v>
      </c>
      <c r="M3" s="0" t="n">
        <f aca="false">D3*(2500/10)*6894.75729</f>
        <v>1945204.08471312</v>
      </c>
      <c r="N3" s="0" t="n">
        <f aca="false">L3*3.1415*(0.0508*0.0508-0.00635*0.00635)</f>
        <v>6772.07691279648</v>
      </c>
      <c r="O3" s="0" t="n">
        <f aca="false">M3*3.1415*(0.0508*0.0508-0.03175*0.03175)</f>
        <v>9609.79879056255</v>
      </c>
      <c r="P3" s="0" t="n">
        <f aca="false">N3-O3</f>
        <v>-2837.72187776607</v>
      </c>
    </row>
    <row r="4" customFormat="false" ht="13.8" hidden="false" customHeight="false" outlineLevel="0" collapsed="false">
      <c r="A4" s="2" t="n">
        <v>-0.3</v>
      </c>
      <c r="B4" s="2" t="n">
        <v>2.466812</v>
      </c>
      <c r="C4" s="2" t="n">
        <v>1.096011</v>
      </c>
      <c r="D4" s="2" t="n">
        <v>1.12284</v>
      </c>
      <c r="E4" s="2" t="n">
        <v>0.522687404</v>
      </c>
      <c r="F4" s="0" t="n">
        <f aca="false">B4*9.05*(10^(-6))-0.1009</f>
        <v>-0.1008776753514</v>
      </c>
      <c r="G4" s="0" t="n">
        <f aca="false">(F4-F3)*20</f>
        <v>9.3883070999834E-005</v>
      </c>
      <c r="H4" s="0" t="n">
        <f aca="false">H3+1/20</f>
        <v>0.1</v>
      </c>
      <c r="I4" s="0" t="n">
        <f aca="false">G4*3.1415*(0.0508*0.0508-0.00635*0.00635)*100</f>
        <v>7.49225157006231E-005</v>
      </c>
      <c r="J4" s="0" t="n">
        <f aca="false">G4*3.1415*(0.0508*0.0508-0.03175*0.03175)*100</f>
        <v>4.63806049575286E-005</v>
      </c>
      <c r="K4" s="0" t="n">
        <f aca="false">(C4*16/10)*(0.00378541178/60)</f>
        <v>0.000110636078677589</v>
      </c>
      <c r="L4" s="0" t="n">
        <f aca="false">E4*(2500/10)*6894.75729</f>
        <v>900950.697280044</v>
      </c>
      <c r="M4" s="0" t="n">
        <f aca="false">D4*(2500/10)*6894.75729</f>
        <v>1935427.3188759</v>
      </c>
      <c r="N4" s="0" t="n">
        <f aca="false">L4*3.1415*(0.0508*0.0508-0.00635*0.00635)</f>
        <v>7189.95363525878</v>
      </c>
      <c r="O4" s="0" t="n">
        <f aca="false">M4*3.1415*(0.0508*0.0508-0.03175*0.03175)</f>
        <v>9561.49910146746</v>
      </c>
      <c r="P4" s="0" t="n">
        <f aca="false">N4-O4</f>
        <v>-2371.54546620868</v>
      </c>
    </row>
    <row r="5" customFormat="false" ht="13.8" hidden="false" customHeight="false" outlineLevel="0" collapsed="false">
      <c r="A5" s="2" t="n">
        <v>-0.3</v>
      </c>
      <c r="B5" s="2" t="n">
        <v>3.004535</v>
      </c>
      <c r="C5" s="2" t="n">
        <v>1.091969</v>
      </c>
      <c r="D5" s="2" t="n">
        <v>1.113121</v>
      </c>
      <c r="E5" s="2" t="n">
        <v>0.548517415</v>
      </c>
      <c r="F5" s="0" t="n">
        <f aca="false">B5*9.05*(10^(-6))-0.1009</f>
        <v>-0.10087280895825</v>
      </c>
      <c r="G5" s="0" t="n">
        <f aca="false">(F5-F4)*20</f>
        <v>9.73278630000962E-005</v>
      </c>
      <c r="H5" s="0" t="n">
        <f aca="false">H4+1/20</f>
        <v>0.15</v>
      </c>
      <c r="I5" s="0" t="n">
        <f aca="false">G5*3.1415*(0.0508*0.0508-0.00635*0.00635)*100</f>
        <v>7.76716000667011E-005</v>
      </c>
      <c r="J5" s="0" t="n">
        <f aca="false">G5*3.1415*(0.0508*0.0508-0.03175*0.03175)*100</f>
        <v>4.80824190889102E-005</v>
      </c>
      <c r="K5" s="0" t="n">
        <f aca="false">(C5*16/10)*(0.00378541178/60)</f>
        <v>0.000110228061759862</v>
      </c>
      <c r="L5" s="0" t="n">
        <f aca="false">E5*(2500/10)*6894.75729</f>
        <v>945473.611440801</v>
      </c>
      <c r="M5" s="0" t="n">
        <f aca="false">D5*(2500/10)*6894.75729</f>
        <v>1918674.78235052</v>
      </c>
      <c r="N5" s="0" t="n">
        <f aca="false">L5*3.1415*(0.0508*0.0508-0.00635*0.00635)</f>
        <v>7545.26463006558</v>
      </c>
      <c r="O5" s="0" t="n">
        <f aca="false">M5*3.1415*(0.0508*0.0508-0.03175*0.03175)</f>
        <v>9478.73734577016</v>
      </c>
      <c r="P5" s="0" t="n">
        <f aca="false">N5-O5</f>
        <v>-1933.47271570458</v>
      </c>
    </row>
    <row r="6" customFormat="false" ht="13.8" hidden="false" customHeight="false" outlineLevel="0" collapsed="false">
      <c r="A6" s="2" t="n">
        <v>-0.3</v>
      </c>
      <c r="B6" s="2" t="n">
        <v>3.555407</v>
      </c>
      <c r="C6" s="2" t="n">
        <v>1.082979</v>
      </c>
      <c r="D6" s="2" t="n">
        <v>1.092222</v>
      </c>
      <c r="E6" s="2" t="n">
        <v>0.567195539</v>
      </c>
      <c r="F6" s="0" t="n">
        <f aca="false">B6*9.05*(10^(-6))-0.1009</f>
        <v>-0.10086782356665</v>
      </c>
      <c r="G6" s="0" t="n">
        <f aca="false">(F6-F5)*20</f>
        <v>9.97078320000289E-005</v>
      </c>
      <c r="H6" s="0" t="n">
        <f aca="false">H5+1/20</f>
        <v>0.2</v>
      </c>
      <c r="I6" s="0" t="n">
        <f aca="false">G6*3.1415*(0.0508*0.0508-0.00635*0.00635)*100</f>
        <v>7.95709122948318E-005</v>
      </c>
      <c r="J6" s="0" t="n">
        <f aca="false">G6*3.1415*(0.0508*0.0508-0.03175*0.03175)*100</f>
        <v>4.92581838015625E-005</v>
      </c>
      <c r="K6" s="0" t="n">
        <f aca="false">(C6*16/10)*(0.00378541178/60)</f>
        <v>0.000109320572375803</v>
      </c>
      <c r="L6" s="0" t="n">
        <f aca="false">E6*(2500/10)*6894.75729</f>
        <v>977668.894343932</v>
      </c>
      <c r="M6" s="0" t="n">
        <f aca="false">D6*(2500/10)*6894.75729</f>
        <v>1882651.39919959</v>
      </c>
      <c r="N6" s="0" t="n">
        <f aca="false">L6*3.1415*(0.0508*0.0508-0.00635*0.00635)</f>
        <v>7802.19610483595</v>
      </c>
      <c r="O6" s="0" t="n">
        <f aca="false">M6*3.1415*(0.0508*0.0508-0.03175*0.03175)</f>
        <v>9300.77274732196</v>
      </c>
      <c r="P6" s="0" t="n">
        <f aca="false">N6-O6</f>
        <v>-1498.57664248602</v>
      </c>
    </row>
    <row r="7" customFormat="false" ht="13.8" hidden="false" customHeight="false" outlineLevel="0" collapsed="false">
      <c r="A7" s="2" t="n">
        <v>-0.3</v>
      </c>
      <c r="B7" s="2" t="n">
        <v>4.120639</v>
      </c>
      <c r="C7" s="2" t="n">
        <v>1.08054</v>
      </c>
      <c r="D7" s="2" t="n">
        <v>1.091854</v>
      </c>
      <c r="E7" s="2" t="n">
        <v>0.599180955</v>
      </c>
      <c r="F7" s="0" t="n">
        <f aca="false">B7*9.05*(10^(-6))-0.1009</f>
        <v>-0.10086270821705</v>
      </c>
      <c r="G7" s="0" t="n">
        <f aca="false">(F7-F6)*20</f>
        <v>0.000102306992000034</v>
      </c>
      <c r="H7" s="0" t="n">
        <f aca="false">H6+1/20</f>
        <v>0.25</v>
      </c>
      <c r="I7" s="0" t="n">
        <f aca="false">G7*3.1415*(0.0508*0.0508-0.00635*0.00635)*100</f>
        <v>8.16451478714372E-005</v>
      </c>
      <c r="J7" s="0" t="n">
        <f aca="false">G7*3.1415*(0.0508*0.0508-0.03175*0.03175)*100</f>
        <v>5.0542234396604E-005</v>
      </c>
      <c r="K7" s="0" t="n">
        <f aca="false">(C7*16/10)*(0.00378541178/60)</f>
        <v>0.000109074369193632</v>
      </c>
      <c r="L7" s="0" t="n">
        <f aca="false">E7*(2500/10)*6894.75729</f>
        <v>1032801.81437885</v>
      </c>
      <c r="M7" s="0" t="n">
        <f aca="false">D7*(2500/10)*6894.75729</f>
        <v>1882017.08152891</v>
      </c>
      <c r="N7" s="0" t="n">
        <f aca="false">L7*3.1415*(0.0508*0.0508-0.00635*0.00635)</f>
        <v>8242.17926931348</v>
      </c>
      <c r="O7" s="0" t="n">
        <f aca="false">M7*3.1415*(0.0508*0.0508-0.03175*0.03175)</f>
        <v>9297.63905804358</v>
      </c>
      <c r="P7" s="0" t="n">
        <f aca="false">N7-O7</f>
        <v>-1055.45978873011</v>
      </c>
    </row>
    <row r="8" customFormat="false" ht="13.8" hidden="false" customHeight="false" outlineLevel="0" collapsed="false">
      <c r="A8" s="2" t="n">
        <v>-0.3</v>
      </c>
      <c r="B8" s="2" t="n">
        <v>4.705767</v>
      </c>
      <c r="C8" s="2" t="n">
        <v>1.074516</v>
      </c>
      <c r="D8" s="2" t="n">
        <v>1.077257</v>
      </c>
      <c r="E8" s="2" t="n">
        <v>0.624171088</v>
      </c>
      <c r="F8" s="0" t="n">
        <f aca="false">B8*9.05*(10^(-6))-0.1009</f>
        <v>-0.10085741280865</v>
      </c>
      <c r="G8" s="0" t="n">
        <f aca="false">(F8-F7)*20</f>
        <v>0.000105908167999935</v>
      </c>
      <c r="H8" s="0" t="n">
        <f aca="false">H7+1/20</f>
        <v>0.3</v>
      </c>
      <c r="I8" s="0" t="n">
        <f aca="false">G8*3.1415*(0.0508*0.0508-0.00635*0.00635)*100</f>
        <v>8.45190330407216E-005</v>
      </c>
      <c r="J8" s="0" t="n">
        <f aca="false">G8*3.1415*(0.0508*0.0508-0.03175*0.03175)*100</f>
        <v>5.23213061680657E-005</v>
      </c>
      <c r="K8" s="0" t="n">
        <f aca="false">(C8*16/10)*(0.00378541178/60)</f>
        <v>0.000108466280645293</v>
      </c>
      <c r="L8" s="0" t="n">
        <f aca="false">E8*(2500/10)*6894.75729</f>
        <v>1075877.03979881</v>
      </c>
      <c r="M8" s="0" t="n">
        <f aca="false">D8*(2500/10)*6894.75729</f>
        <v>1856856.38848838</v>
      </c>
      <c r="N8" s="0" t="n">
        <f aca="false">L8*3.1415*(0.0508*0.0508-0.00635*0.00635)</f>
        <v>8585.93711814227</v>
      </c>
      <c r="O8" s="0" t="n">
        <f aca="false">M8*3.1415*(0.0508*0.0508-0.03175*0.03175)</f>
        <v>9173.3388884877</v>
      </c>
      <c r="P8" s="0" t="n">
        <f aca="false">N8-O8</f>
        <v>-587.401770345428</v>
      </c>
    </row>
    <row r="9" customFormat="false" ht="13.8" hidden="false" customHeight="false" outlineLevel="0" collapsed="false">
      <c r="A9" s="2" t="n">
        <v>-0.3</v>
      </c>
      <c r="B9" s="2" t="n">
        <v>5.307331</v>
      </c>
      <c r="C9" s="2" t="n">
        <v>1.06992</v>
      </c>
      <c r="D9" s="2" t="n">
        <v>1.068503</v>
      </c>
      <c r="E9" s="2" t="n">
        <v>0.654965758</v>
      </c>
      <c r="F9" s="0" t="n">
        <f aca="false">B9*9.05*(10^(-6))-0.1009</f>
        <v>-0.10085196865445</v>
      </c>
      <c r="G9" s="0" t="n">
        <f aca="false">(F9-F8)*20</f>
        <v>0.000108883083999867</v>
      </c>
      <c r="H9" s="0" t="n">
        <f aca="false">H8+1/20</f>
        <v>0.35</v>
      </c>
      <c r="I9" s="0" t="n">
        <f aca="false">G9*3.1415*(0.0508*0.0508-0.00635*0.00635)*100</f>
        <v>8.68931372145539E-005</v>
      </c>
      <c r="J9" s="0" t="n">
        <f aca="false">G9*3.1415*(0.0508*0.0508-0.03175*0.03175)*100</f>
        <v>5.37909897042476E-005</v>
      </c>
      <c r="K9" s="0" t="n">
        <f aca="false">(C9*16/10)*(0.00378541178/60)</f>
        <v>0.000108002340577536</v>
      </c>
      <c r="L9" s="0" t="n">
        <f aca="false">E9*(2500/10)*6894.75729</f>
        <v>1128957.48366772</v>
      </c>
      <c r="M9" s="0" t="n">
        <f aca="false">D9*(2500/10)*6894.75729</f>
        <v>1841767.21215922</v>
      </c>
      <c r="N9" s="0" t="n">
        <f aca="false">L9*3.1415*(0.0508*0.0508-0.00635*0.00635)</f>
        <v>9009.54068658238</v>
      </c>
      <c r="O9" s="0" t="n">
        <f aca="false">M9*3.1415*(0.0508*0.0508-0.03175*0.03175)</f>
        <v>9098.79455168616</v>
      </c>
      <c r="P9" s="0" t="n">
        <f aca="false">N9-O9</f>
        <v>-89.2538651037812</v>
      </c>
    </row>
    <row r="10" customFormat="false" ht="13.8" hidden="false" customHeight="false" outlineLevel="0" collapsed="false">
      <c r="A10" s="2" t="n">
        <v>-0.3</v>
      </c>
      <c r="B10" s="2" t="n">
        <v>5.928273</v>
      </c>
      <c r="C10" s="2" t="n">
        <v>1.063949</v>
      </c>
      <c r="D10" s="2" t="n">
        <v>1.052522</v>
      </c>
      <c r="E10" s="2" t="n">
        <v>0.681940282</v>
      </c>
      <c r="F10" s="0" t="n">
        <f aca="false">B10*9.05*(10^(-6))-0.1009</f>
        <v>-0.10084634912935</v>
      </c>
      <c r="G10" s="0" t="n">
        <f aca="false">(F10-F9)*20</f>
        <v>0.00011239050200007</v>
      </c>
      <c r="H10" s="0" t="n">
        <f aca="false">H9+1/20</f>
        <v>0.4</v>
      </c>
      <c r="I10" s="0" t="n">
        <f aca="false">G10*3.1415*(0.0508*0.0508-0.00635*0.00635)*100</f>
        <v>8.96921996801327E-005</v>
      </c>
      <c r="J10" s="0" t="n">
        <f aca="false">G10*3.1415*(0.0508*0.0508-0.03175*0.03175)*100</f>
        <v>5.55237426591298E-005</v>
      </c>
      <c r="K10" s="0" t="n">
        <f aca="false">(C10*16/10)*(0.00378541178/60)</f>
        <v>0.000107399602077846</v>
      </c>
      <c r="L10" s="0" t="n">
        <f aca="false">E10*(2500/10)*6894.75729</f>
        <v>1175453.18266604</v>
      </c>
      <c r="M10" s="0" t="n">
        <f aca="false">D10*(2500/10)*6894.75729</f>
        <v>1814220.93309634</v>
      </c>
      <c r="N10" s="0" t="n">
        <f aca="false">L10*3.1415*(0.0508*0.0508-0.00635*0.00635)</f>
        <v>9380.59530815726</v>
      </c>
      <c r="O10" s="0" t="n">
        <f aca="false">M10*3.1415*(0.0508*0.0508-0.03175*0.03175)</f>
        <v>8962.70898549636</v>
      </c>
      <c r="P10" s="0" t="n">
        <f aca="false">N10-O10</f>
        <v>417.886322660894</v>
      </c>
    </row>
    <row r="11" customFormat="false" ht="13.8" hidden="false" customHeight="false" outlineLevel="0" collapsed="false">
      <c r="A11" s="2" t="n">
        <v>-0.3</v>
      </c>
      <c r="B11" s="2" t="n">
        <v>6.563748</v>
      </c>
      <c r="C11" s="2" t="n">
        <v>1.059052</v>
      </c>
      <c r="D11" s="2" t="n">
        <v>1.043761</v>
      </c>
      <c r="E11" s="2" t="n">
        <v>0.715309326</v>
      </c>
      <c r="F11" s="0" t="n">
        <f aca="false">B11*0.00000905-0.1009</f>
        <v>-0.1008405980806</v>
      </c>
      <c r="G11" s="0" t="n">
        <f aca="false">(F11-F10)*20</f>
        <v>0.000115020975000046</v>
      </c>
      <c r="H11" s="0" t="n">
        <f aca="false">H10+1/20</f>
        <v>0.45</v>
      </c>
      <c r="I11" s="0" t="n">
        <f aca="false">G11*3.1415*(0.0508*0.0508-0.00635*0.00635)*100</f>
        <v>9.17914243064886E-005</v>
      </c>
      <c r="J11" s="0" t="n">
        <f aca="false">G11*3.1415*(0.0508*0.0508-0.03175*0.03175)*100</f>
        <v>5.68232626659215E-005</v>
      </c>
      <c r="K11" s="0" t="n">
        <f aca="false">(C11*16/10)*(0.00378541178/60)</f>
        <v>0.000106905277771535</v>
      </c>
      <c r="L11" s="0" t="n">
        <f aca="false">E11*(2500/10)*6894.75729</f>
        <v>1232971.04751087</v>
      </c>
      <c r="M11" s="0" t="n">
        <f aca="false">D11*(2500/10)*6894.75729</f>
        <v>1799119.69094192</v>
      </c>
      <c r="N11" s="0" t="n">
        <f aca="false">L11*3.1415*(0.0508*0.0508-0.00635*0.00635)</f>
        <v>9839.611303907</v>
      </c>
      <c r="O11" s="0" t="n">
        <f aca="false">M11*3.1415*(0.0508*0.0508-0.03175*0.03175)</f>
        <v>8888.10504047485</v>
      </c>
      <c r="P11" s="0" t="n">
        <f aca="false">N11-O11</f>
        <v>951.506263432155</v>
      </c>
    </row>
    <row r="12" customFormat="false" ht="13.8" hidden="false" customHeight="false" outlineLevel="0" collapsed="false">
      <c r="A12" s="2" t="n">
        <v>0.3</v>
      </c>
      <c r="B12" s="2" t="n">
        <v>7.223272</v>
      </c>
      <c r="C12" s="2" t="n">
        <v>0.527948767</v>
      </c>
      <c r="D12" s="2" t="n">
        <v>3.034787</v>
      </c>
      <c r="E12" s="2" t="n">
        <v>1.774266</v>
      </c>
      <c r="F12" s="0" t="n">
        <f aca="false">B12*0.00000905-0.1009</f>
        <v>-0.1008346293884</v>
      </c>
      <c r="G12" s="0" t="n">
        <f aca="false">(F12-F11)*20</f>
        <v>0.000119373844000015</v>
      </c>
      <c r="H12" s="0" t="n">
        <f aca="false">H11+1/20</f>
        <v>0.5</v>
      </c>
      <c r="I12" s="0" t="n">
        <f aca="false">G12*3.1415*(0.0508*0.0508-0.00635*0.00635)*100</f>
        <v>9.52651911157727E-005</v>
      </c>
      <c r="J12" s="0" t="n">
        <f aca="false">G12*3.1415*(0.0508*0.0508-0.03175*0.03175)*100</f>
        <v>5.89736897383355E-005</v>
      </c>
      <c r="K12" s="0" t="n">
        <f aca="false">(C12*16/10)*(0.00378541178/60)</f>
        <v>5.3293426182354E-005</v>
      </c>
      <c r="L12" s="0" t="n">
        <f aca="false">E12*(2500/10)*6894.75729</f>
        <v>3058283.35947478</v>
      </c>
      <c r="M12" s="0" t="n">
        <f aca="false">D12*(2500/10)*6894.75729</f>
        <v>5231029.94796181</v>
      </c>
      <c r="N12" s="0" t="n">
        <f aca="false">L12*3.1415*(0.0508*0.0508-0.00635*0.00635)</f>
        <v>24406.3472335294</v>
      </c>
      <c r="O12" s="0" t="n">
        <f aca="false">M12*3.1415*(0.0508*0.0508-0.03175*0.03175)</f>
        <v>25842.6072936884</v>
      </c>
      <c r="P12" s="0" t="n">
        <f aca="false">N12-O12</f>
        <v>-1436.26006015907</v>
      </c>
    </row>
    <row r="13" customFormat="false" ht="13.8" hidden="false" customHeight="false" outlineLevel="0" collapsed="false">
      <c r="A13" s="2" t="n">
        <v>0.3</v>
      </c>
      <c r="B13" s="2" t="n">
        <v>6.798007</v>
      </c>
      <c r="C13" s="2" t="n">
        <v>0.462576888</v>
      </c>
      <c r="D13" s="2" t="n">
        <v>3.122046</v>
      </c>
      <c r="E13" s="2" t="n">
        <v>1.79381</v>
      </c>
      <c r="F13" s="0" t="n">
        <f aca="false">B13*0.00000905-0.1009</f>
        <v>-0.10083847803665</v>
      </c>
      <c r="G13" s="0" t="n">
        <f aca="false">(F13-F12)*20</f>
        <v>-7.69729649999218E-005</v>
      </c>
      <c r="H13" s="0" t="n">
        <f aca="false">H12+1/20</f>
        <v>0.55</v>
      </c>
      <c r="I13" s="0" t="n">
        <f aca="false">G13*3.1415*(0.0508*0.0508-0.00635*0.00635)*100</f>
        <v>-6.14275621505857E-005</v>
      </c>
      <c r="J13" s="0" t="n">
        <f aca="false">G13*3.1415*(0.0508*0.0508-0.03175*0.03175)*100</f>
        <v>-3.80265860932197E-005</v>
      </c>
      <c r="K13" s="0" t="n">
        <f aca="false">(C13*16/10)*(0.00378541178/60)</f>
        <v>4.66945066930917E-005</v>
      </c>
      <c r="L13" s="0" t="n">
        <f aca="false">E13*(2500/10)*6894.75729</f>
        <v>3091971.14359372</v>
      </c>
      <c r="M13" s="0" t="n">
        <f aca="false">D13*(2500/10)*6894.75729</f>
        <v>5381437.35455384</v>
      </c>
      <c r="N13" s="0" t="n">
        <f aca="false">L13*3.1415*(0.0508*0.0508-0.00635*0.00635)</f>
        <v>24675.1894760861</v>
      </c>
      <c r="O13" s="0" t="n">
        <f aca="false">M13*3.1415*(0.0508*0.0508-0.03175*0.03175)</f>
        <v>26585.6578174451</v>
      </c>
      <c r="P13" s="0" t="n">
        <f aca="false">N13-O13</f>
        <v>-1910.46834135906</v>
      </c>
    </row>
    <row r="14" customFormat="false" ht="13.8" hidden="false" customHeight="false" outlineLevel="0" collapsed="false">
      <c r="A14" s="2" t="n">
        <v>0.3</v>
      </c>
      <c r="B14" s="2" t="n">
        <v>6.385891</v>
      </c>
      <c r="C14" s="2" t="n">
        <v>0.460823412</v>
      </c>
      <c r="D14" s="2" t="n">
        <v>3.126808</v>
      </c>
      <c r="E14" s="2" t="n">
        <v>1.77457</v>
      </c>
      <c r="F14" s="0" t="n">
        <f aca="false">B14*0.00000905-0.1009</f>
        <v>-0.10084220768645</v>
      </c>
      <c r="G14" s="0" t="n">
        <f aca="false">(F14-F13)*20</f>
        <v>-7.45929959999891E-005</v>
      </c>
      <c r="H14" s="0" t="n">
        <f aca="false">H13+1/20</f>
        <v>0.6</v>
      </c>
      <c r="I14" s="0" t="n">
        <f aca="false">G14*3.1415*(0.0508*0.0508-0.00635*0.00635)*100</f>
        <v>-5.9528249922455E-005</v>
      </c>
      <c r="J14" s="0" t="n">
        <f aca="false">G14*3.1415*(0.0508*0.0508-0.03175*0.03175)*100</f>
        <v>-3.68508213805674E-005</v>
      </c>
      <c r="K14" s="0" t="n">
        <f aca="false">(C14*16/10)*(0.00378541178/60)</f>
        <v>4.65175032609225E-005</v>
      </c>
      <c r="L14" s="0" t="n">
        <f aca="false">E14*(2500/10)*6894.75729</f>
        <v>3058807.36102882</v>
      </c>
      <c r="M14" s="0" t="n">
        <f aca="false">D14*(2500/10)*6894.75729</f>
        <v>5389645.56310758</v>
      </c>
      <c r="N14" s="0" t="n">
        <f aca="false">L14*3.1415*(0.0508*0.0508-0.00635*0.00635)</f>
        <v>24410.5289794226</v>
      </c>
      <c r="O14" s="0" t="n">
        <f aca="false">M14*3.1415*(0.0508*0.0508-0.03175*0.03175)</f>
        <v>26626.2084379442</v>
      </c>
      <c r="P14" s="0" t="n">
        <f aca="false">N14-O14</f>
        <v>-2215.6794585216</v>
      </c>
    </row>
    <row r="15" customFormat="false" ht="13.8" hidden="false" customHeight="false" outlineLevel="0" collapsed="false">
      <c r="A15" s="2" t="n">
        <v>0.3</v>
      </c>
      <c r="B15" s="2" t="n">
        <v>5.985021</v>
      </c>
      <c r="C15" s="2" t="n">
        <v>0.458059784</v>
      </c>
      <c r="D15" s="2" t="n">
        <v>3.133968</v>
      </c>
      <c r="E15" s="2" t="n">
        <v>1.757115</v>
      </c>
      <c r="F15" s="0" t="n">
        <f aca="false">B15*0.00000905-0.1009</f>
        <v>-0.10084583555995</v>
      </c>
      <c r="G15" s="0" t="n">
        <f aca="false">(F15-F14)*20</f>
        <v>-7.2557470000012E-005</v>
      </c>
      <c r="H15" s="0" t="n">
        <f aca="false">H14+1/20</f>
        <v>0.65</v>
      </c>
      <c r="I15" s="0" t="n">
        <f aca="false">G15*3.1415*(0.0508*0.0508-0.00635*0.00635)*100</f>
        <v>-5.79038172418008E-005</v>
      </c>
      <c r="J15" s="0" t="n">
        <f aca="false">G15*3.1415*(0.0508*0.0508-0.03175*0.03175)*100</f>
        <v>-3.58452201973052E-005</v>
      </c>
      <c r="K15" s="0" t="n">
        <f aca="false">(C15*16/10)*(0.00378541178/60)</f>
        <v>4.62385307279428E-005</v>
      </c>
      <c r="L15" s="0" t="n">
        <f aca="false">E15*(2500/10)*6894.75729</f>
        <v>3028720.36390459</v>
      </c>
      <c r="M15" s="0" t="n">
        <f aca="false">D15*(2500/10)*6894.75729</f>
        <v>5401987.17865668</v>
      </c>
      <c r="N15" s="0" t="n">
        <f aca="false">L15*3.1415*(0.0508*0.0508-0.00635*0.00635)</f>
        <v>24170.4224841388</v>
      </c>
      <c r="O15" s="0" t="n">
        <f aca="false">M15*3.1415*(0.0508*0.0508-0.03175*0.03175)</f>
        <v>26687.1791315128</v>
      </c>
      <c r="P15" s="0" t="n">
        <f aca="false">N15-O15</f>
        <v>-2516.75664737398</v>
      </c>
    </row>
    <row r="16" customFormat="false" ht="13.8" hidden="false" customHeight="false" outlineLevel="0" collapsed="false">
      <c r="A16" s="2" t="n">
        <v>0.3</v>
      </c>
      <c r="B16" s="2" t="n">
        <v>5.593148</v>
      </c>
      <c r="C16" s="2" t="n">
        <v>0.45604363</v>
      </c>
      <c r="D16" s="2" t="n">
        <v>3.14065</v>
      </c>
      <c r="E16" s="2" t="n">
        <v>1.740712</v>
      </c>
      <c r="F16" s="0" t="n">
        <f aca="false">B16*0.00000905-0.1009</f>
        <v>-0.1008493820106</v>
      </c>
      <c r="G16" s="0" t="n">
        <f aca="false">(F16-F15)*20</f>
        <v>-7.09290130002094E-005</v>
      </c>
      <c r="H16" s="0" t="n">
        <f aca="false">H15+1/20</f>
        <v>0.7</v>
      </c>
      <c r="I16" s="0" t="n">
        <f aca="false">G16*3.1415*(0.0508*0.0508-0.00635*0.00635)*100</f>
        <v>-5.66042422083454E-005</v>
      </c>
      <c r="J16" s="0" t="n">
        <f aca="false">G16*3.1415*(0.0508*0.0508-0.03175*0.03175)*100</f>
        <v>-3.50407213670709E-005</v>
      </c>
      <c r="K16" s="0" t="n">
        <f aca="false">(C16*16/10)*(0.00378541178/60)</f>
        <v>4.60350114452256E-005</v>
      </c>
      <c r="L16" s="0" t="n">
        <f aca="false">E16*(2500/10)*6894.75729</f>
        <v>3000446.68794762</v>
      </c>
      <c r="M16" s="0" t="n">
        <f aca="false">D16*(2500/10)*6894.75729</f>
        <v>5413504.87070963</v>
      </c>
      <c r="N16" s="0" t="n">
        <f aca="false">L16*3.1415*(0.0508*0.0508-0.00635*0.00635)</f>
        <v>23944.7870305644</v>
      </c>
      <c r="O16" s="0" t="n">
        <f aca="false">M16*3.1415*(0.0508*0.0508-0.03175*0.03175)</f>
        <v>26744.0794352034</v>
      </c>
      <c r="P16" s="0" t="n">
        <f aca="false">N16-O16</f>
        <v>-2799.292404639</v>
      </c>
    </row>
    <row r="17" customFormat="false" ht="13.8" hidden="false" customHeight="false" outlineLevel="0" collapsed="false">
      <c r="A17" s="2" t="n">
        <v>0.3</v>
      </c>
      <c r="B17" s="2" t="n">
        <v>5.212348</v>
      </c>
      <c r="C17" s="2" t="n">
        <v>0.454442394</v>
      </c>
      <c r="D17" s="2" t="n">
        <v>3.14472</v>
      </c>
      <c r="E17" s="2" t="n">
        <v>1.722332</v>
      </c>
      <c r="F17" s="0" t="n">
        <f aca="false">B17*0.00000905-0.1009</f>
        <v>-0.1008528282506</v>
      </c>
      <c r="G17" s="0" t="n">
        <f aca="false">(F17-F16)*20</f>
        <v>-6.89247999999254E-005</v>
      </c>
      <c r="H17" s="0" t="n">
        <f aca="false">H16+1/20</f>
        <v>0.75</v>
      </c>
      <c r="I17" s="0" t="n">
        <f aca="false">G17*3.1415*(0.0508*0.0508-0.00635*0.00635)*100</f>
        <v>-5.50047985772201E-005</v>
      </c>
      <c r="J17" s="0" t="n">
        <f aca="false">G17*3.1415*(0.0508*0.0508-0.03175*0.03175)*100</f>
        <v>-3.40505895954219E-005</v>
      </c>
      <c r="K17" s="0" t="n">
        <f aca="false">(C17*16/10)*(0.00378541178/60)</f>
        <v>4.587337577544E-005</v>
      </c>
      <c r="L17" s="0" t="n">
        <f aca="false">E17*(2500/10)*6894.75729</f>
        <v>2968765.27820007</v>
      </c>
      <c r="M17" s="0" t="n">
        <f aca="false">D17*(2500/10)*6894.75729</f>
        <v>5420520.2862522</v>
      </c>
      <c r="N17" s="0" t="n">
        <f aca="false">L17*3.1415*(0.0508*0.0508-0.00635*0.00635)</f>
        <v>23691.956472941</v>
      </c>
      <c r="O17" s="0" t="n">
        <f aca="false">M17*3.1415*(0.0508*0.0508-0.03175*0.03175)</f>
        <v>26778.7373573855</v>
      </c>
      <c r="P17" s="0" t="n">
        <f aca="false">N17-O17</f>
        <v>-3086.78088444454</v>
      </c>
    </row>
    <row r="18" customFormat="false" ht="13.8" hidden="false" customHeight="false" outlineLevel="0" collapsed="false">
      <c r="A18" s="2" t="n">
        <v>0.3</v>
      </c>
      <c r="B18" s="2" t="n">
        <v>4.842447</v>
      </c>
      <c r="C18" s="2" t="n">
        <v>0.453218725</v>
      </c>
      <c r="D18" s="2" t="n">
        <v>3.151343</v>
      </c>
      <c r="E18" s="2" t="n">
        <v>1.704264</v>
      </c>
      <c r="F18" s="0" t="n">
        <f aca="false">B18*0.00000905-0.1009</f>
        <v>-0.10085617585465</v>
      </c>
      <c r="G18" s="0" t="n">
        <f aca="false">(F18-F17)*20</f>
        <v>-6.69520810001045E-005</v>
      </c>
      <c r="H18" s="0" t="n">
        <f aca="false">H17+1/20</f>
        <v>0.8</v>
      </c>
      <c r="I18" s="0" t="n">
        <f aca="false">G18*3.1415*(0.0508*0.0508-0.00635*0.00635)*100</f>
        <v>-5.34304884416126E-005</v>
      </c>
      <c r="J18" s="0" t="n">
        <f aca="false">G18*3.1415*(0.0508*0.0508-0.03175*0.03175)*100</f>
        <v>-3.30760166543316E-005</v>
      </c>
      <c r="K18" s="0" t="n">
        <f aca="false">(C18*16/10)*(0.00378541178/60)</f>
        <v>4.57498533475088E-005</v>
      </c>
      <c r="L18" s="0" t="n">
        <f aca="false">E18*(2500/10)*6894.75729</f>
        <v>2937621.65952114</v>
      </c>
      <c r="M18" s="0" t="n">
        <f aca="false">D18*(2500/10)*6894.75729</f>
        <v>5431936.28063512</v>
      </c>
      <c r="N18" s="0" t="n">
        <f aca="false">L18*3.1415*(0.0508*0.0508-0.00635*0.00635)</f>
        <v>23443.4177071554</v>
      </c>
      <c r="O18" s="0" t="n">
        <f aca="false">M18*3.1415*(0.0508*0.0508-0.03175*0.03175)</f>
        <v>26835.1352489364</v>
      </c>
      <c r="P18" s="0" t="n">
        <f aca="false">N18-O18</f>
        <v>-3391.71754178106</v>
      </c>
    </row>
    <row r="19" customFormat="false" ht="13.8" hidden="false" customHeight="false" outlineLevel="0" collapsed="false">
      <c r="A19" s="2" t="n">
        <v>0.3</v>
      </c>
      <c r="B19" s="2" t="n">
        <v>4.479986</v>
      </c>
      <c r="C19" s="2" t="n">
        <v>0.451761999</v>
      </c>
      <c r="D19" s="2" t="n">
        <v>3.160753</v>
      </c>
      <c r="E19" s="2" t="n">
        <v>1.687043</v>
      </c>
      <c r="F19" s="0" t="n">
        <f aca="false">B19*0.00000905-0.1009</f>
        <v>-0.1008594561267</v>
      </c>
      <c r="G19" s="0" t="n">
        <f aca="false">(F19-F18)*20</f>
        <v>-6.56054409997608E-005</v>
      </c>
      <c r="H19" s="0" t="n">
        <f aca="false">H18+1/20</f>
        <v>0.85</v>
      </c>
      <c r="I19" s="0" t="n">
        <f aca="false">G19*3.1415*(0.0508*0.0508-0.00635*0.00635)*100</f>
        <v>-5.23558148556898E-005</v>
      </c>
      <c r="J19" s="0" t="n">
        <f aca="false">G19*3.1415*(0.0508*0.0508-0.03175*0.03175)*100</f>
        <v>-3.24107425297127E-005</v>
      </c>
      <c r="K19" s="0" t="n">
        <f aca="false">(C19*16/10)*(0.00378541178/60)</f>
        <v>4.56028051405586E-005</v>
      </c>
      <c r="L19" s="0" t="n">
        <f aca="false">E19*(2500/10)*6894.75729</f>
        <v>2907938.00569837</v>
      </c>
      <c r="M19" s="0" t="n">
        <f aca="false">D19*(2500/10)*6894.75729</f>
        <v>5448156.19715984</v>
      </c>
      <c r="N19" s="0" t="n">
        <f aca="false">L19*3.1415*(0.0508*0.0508-0.00635*0.00635)</f>
        <v>23206.5300557499</v>
      </c>
      <c r="O19" s="0" t="n">
        <f aca="false">M19*3.1415*(0.0508*0.0508-0.03175*0.03175)</f>
        <v>26915.2657274951</v>
      </c>
      <c r="P19" s="0" t="n">
        <f aca="false">N19-O19</f>
        <v>-3708.73567174522</v>
      </c>
    </row>
    <row r="20" customFormat="false" ht="13.8" hidden="false" customHeight="false" outlineLevel="0" collapsed="false">
      <c r="A20" s="2" t="n">
        <v>0.3</v>
      </c>
      <c r="B20" s="2" t="n">
        <v>4.126348</v>
      </c>
      <c r="C20" s="2" t="n">
        <v>0.449999801</v>
      </c>
      <c r="D20" s="2" t="n">
        <v>3.172015</v>
      </c>
      <c r="E20" s="2" t="n">
        <v>1.66993</v>
      </c>
      <c r="F20" s="0" t="n">
        <f aca="false">B20*0.00000905-0.1009</f>
        <v>-0.1008626565506</v>
      </c>
      <c r="G20" s="0" t="n">
        <f aca="false">(F20-F19)*20</f>
        <v>-6.40084780001437E-005</v>
      </c>
      <c r="H20" s="0" t="n">
        <f aca="false">H19+1/20</f>
        <v>0.9</v>
      </c>
      <c r="I20" s="0" t="n">
        <f aca="false">G20*3.1415*(0.0508*0.0508-0.00635*0.00635)*100</f>
        <v>-5.10813733175307E-005</v>
      </c>
      <c r="J20" s="0" t="n">
        <f aca="false">G20*3.1415*(0.0508*0.0508-0.03175*0.03175)*100</f>
        <v>-3.16218025299E-005</v>
      </c>
      <c r="K20" s="0" t="n">
        <f aca="false">(C20*16/10)*(0.00378541178/60)</f>
        <v>4.54249212720815E-005</v>
      </c>
      <c r="L20" s="0" t="n">
        <f aca="false">E20*(2500/10)*6894.75729</f>
        <v>2878440.51032242</v>
      </c>
      <c r="M20" s="0" t="n">
        <f aca="false">D20*(2500/10)*6894.75729</f>
        <v>5467568.38630984</v>
      </c>
      <c r="N20" s="0" t="n">
        <f aca="false">L20*3.1415*(0.0508*0.0508-0.00635*0.00635)</f>
        <v>22971.1280245959</v>
      </c>
      <c r="O20" s="0" t="n">
        <f aca="false">M20*3.1415*(0.0508*0.0508-0.03175*0.03175)</f>
        <v>27011.1668379656</v>
      </c>
      <c r="P20" s="0" t="n">
        <f aca="false">N20-O20</f>
        <v>-4040.0388133697</v>
      </c>
    </row>
    <row r="21" customFormat="false" ht="13.8" hidden="false" customHeight="false" outlineLevel="0" collapsed="false">
      <c r="A21" s="2" t="n">
        <v>0.3</v>
      </c>
      <c r="B21" s="2" t="n">
        <v>3.782918</v>
      </c>
      <c r="C21" s="2" t="n">
        <v>0.448415983</v>
      </c>
      <c r="D21" s="2" t="n">
        <v>3.181563</v>
      </c>
      <c r="E21" s="2" t="n">
        <v>1.653312</v>
      </c>
      <c r="F21" s="0" t="n">
        <f aca="false">B21*0.00000905-0.1009</f>
        <v>-0.1008657645921</v>
      </c>
      <c r="G21" s="0" t="n">
        <f aca="false">(F21-F20)*20</f>
        <v>-6.21608299999909E-005</v>
      </c>
      <c r="H21" s="0" t="n">
        <f aca="false">H20+1/20</f>
        <v>0.95</v>
      </c>
      <c r="I21" s="0" t="n">
        <f aca="false">G21*3.1415*(0.0508*0.0508-0.00635*0.00635)*100</f>
        <v>-4.96068749353792E-005</v>
      </c>
      <c r="J21" s="0" t="n">
        <f aca="false">G21*3.1415*(0.0508*0.0508-0.03175*0.03175)*100</f>
        <v>-3.07090178171395E-005</v>
      </c>
      <c r="K21" s="0" t="n">
        <f aca="false">(C21*16/10)*(0.00378541178/60)</f>
        <v>4.52650438503595E-005</v>
      </c>
      <c r="L21" s="0" t="n">
        <f aca="false">E21*(2500/10)*6894.75729</f>
        <v>2849796.24116112</v>
      </c>
      <c r="M21" s="0" t="n">
        <f aca="false">D21*(2500/10)*6894.75729</f>
        <v>5484026.17196107</v>
      </c>
      <c r="N21" s="0" t="n">
        <f aca="false">L21*3.1415*(0.0508*0.0508-0.00635*0.00635)</f>
        <v>22742.5350862615</v>
      </c>
      <c r="O21" s="0" t="n">
        <f aca="false">M21*3.1415*(0.0508*0.0508-0.03175*0.03175)</f>
        <v>27092.4724500037</v>
      </c>
      <c r="P21" s="0" t="n">
        <f aca="false">N21-O21</f>
        <v>-4349.93736374214</v>
      </c>
    </row>
    <row r="22" customFormat="false" ht="13.8" hidden="false" customHeight="false" outlineLevel="0" collapsed="false">
      <c r="A22" s="2" t="n">
        <v>0.3</v>
      </c>
      <c r="B22" s="2" t="n">
        <v>3.447966</v>
      </c>
      <c r="C22" s="2" t="n">
        <v>0.446630849</v>
      </c>
      <c r="D22" s="2" t="n">
        <v>3.194314</v>
      </c>
      <c r="E22" s="2" t="n">
        <v>1.638693</v>
      </c>
      <c r="F22" s="0" t="n">
        <f aca="false">B22*0.00000905-0.1009</f>
        <v>-0.1008687959077</v>
      </c>
      <c r="G22" s="0" t="n">
        <f aca="false">(F22-F21)*20</f>
        <v>-6.06263120001005E-005</v>
      </c>
      <c r="H22" s="0" t="n">
        <f aca="false">H21+1/20</f>
        <v>1</v>
      </c>
      <c r="I22" s="0" t="n">
        <f aca="false">G22*3.1415*(0.0508*0.0508-0.00635*0.00635)*100</f>
        <v>-4.83822670511752E-005</v>
      </c>
      <c r="J22" s="0" t="n">
        <f aca="false">G22*3.1415*(0.0508*0.0508-0.03175*0.03175)*100</f>
        <v>-2.9950927222156E-005</v>
      </c>
      <c r="K22" s="0" t="n">
        <f aca="false">(C22*16/10)*(0.00378541178/60)</f>
        <v>4.50848447230934E-005</v>
      </c>
      <c r="L22" s="0" t="n">
        <f aca="false">E22*(2500/10)*6894.75729</f>
        <v>2824597.62695549</v>
      </c>
      <c r="M22" s="0" t="n">
        <f aca="false">D22*(2500/10)*6894.75729</f>
        <v>5506004.93451226</v>
      </c>
      <c r="N22" s="0" t="n">
        <f aca="false">L22*3.1415*(0.0508*0.0508-0.00635*0.00635)</f>
        <v>22541.4398783237</v>
      </c>
      <c r="O22" s="0" t="n">
        <f aca="false">M22*3.1415*(0.0508*0.0508-0.03175*0.03175)</f>
        <v>27201.0530804077</v>
      </c>
      <c r="P22" s="0" t="n">
        <f aca="false">N22-O22</f>
        <v>-4659.61320208391</v>
      </c>
    </row>
    <row r="23" customFormat="false" ht="13.8" hidden="false" customHeight="false" outlineLevel="0" collapsed="false">
      <c r="A23" s="2" t="n">
        <v>0.3</v>
      </c>
      <c r="B23" s="2" t="n">
        <v>3.120453</v>
      </c>
      <c r="C23" s="2" t="n">
        <v>0.444397781</v>
      </c>
      <c r="D23" s="2" t="n">
        <v>3.199287</v>
      </c>
      <c r="E23" s="2" t="n">
        <v>1.620546</v>
      </c>
      <c r="F23" s="0" t="n">
        <f aca="false">B23*0.00000905-0.1009</f>
        <v>-0.10087175990035</v>
      </c>
      <c r="G23" s="0" t="n">
        <f aca="false">(F23-F22)*20</f>
        <v>-5.92798529999716E-005</v>
      </c>
      <c r="H23" s="0" t="n">
        <f aca="false">H22+1/20</f>
        <v>1.05</v>
      </c>
      <c r="I23" s="0" t="n">
        <f aca="false">G23*3.1415*(0.0508*0.0508-0.00635*0.00635)*100</f>
        <v>-4.73077379107982E-005</v>
      </c>
      <c r="J23" s="0" t="n">
        <f aca="false">G23*3.1415*(0.0508*0.0508-0.03175*0.03175)*100</f>
        <v>-2.92857425162084E-005</v>
      </c>
      <c r="K23" s="0" t="n">
        <f aca="false">(C23*16/10)*(0.00378541178/60)</f>
        <v>4.48594292054203E-005</v>
      </c>
      <c r="L23" s="0" t="n">
        <f aca="false">E23*(2500/10)*6894.75729</f>
        <v>2793317.83682009</v>
      </c>
      <c r="M23" s="0" t="n">
        <f aca="false">D23*(2500/10)*6894.75729</f>
        <v>5514576.84151306</v>
      </c>
      <c r="N23" s="0" t="n">
        <f aca="false">L23*3.1415*(0.0508*0.0508-0.00635*0.00635)</f>
        <v>22291.8144088356</v>
      </c>
      <c r="O23" s="0" t="n">
        <f aca="false">M23*3.1415*(0.0508*0.0508-0.03175*0.03175)</f>
        <v>27243.4004629658</v>
      </c>
      <c r="P23" s="0" t="n">
        <f aca="false">N23-O23</f>
        <v>-4951.58605413022</v>
      </c>
    </row>
    <row r="24" customFormat="false" ht="13.8" hidden="false" customHeight="false" outlineLevel="0" collapsed="false">
      <c r="A24" s="2" t="n">
        <v>0.3</v>
      </c>
      <c r="B24" s="2" t="n">
        <v>2.801764</v>
      </c>
      <c r="C24" s="2" t="n">
        <v>0.442425076</v>
      </c>
      <c r="D24" s="2" t="n">
        <v>3.198308</v>
      </c>
      <c r="E24" s="2" t="n">
        <v>1.59862</v>
      </c>
      <c r="F24" s="0" t="n">
        <f aca="false">B24*0.00000905-0.1009</f>
        <v>-0.1008746440358</v>
      </c>
      <c r="G24" s="0" t="n">
        <f aca="false">(F24-F23)*20</f>
        <v>-5.76827089998622E-005</v>
      </c>
      <c r="H24" s="0" t="n">
        <f aca="false">H23+1/20</f>
        <v>1.1</v>
      </c>
      <c r="I24" s="0" t="n">
        <f aca="false">G24*3.1415*(0.0508*0.0508-0.00635*0.00635)*100</f>
        <v>-4.60331519268718E-005</v>
      </c>
      <c r="J24" s="0" t="n">
        <f aca="false">G24*3.1415*(0.0508*0.0508-0.03175*0.03175)*100</f>
        <v>-2.84967130975873E-005</v>
      </c>
      <c r="K24" s="0" t="n">
        <f aca="false">(C24*16/10)*(0.00378541178/60)</f>
        <v>4.46602958522079E-005</v>
      </c>
      <c r="L24" s="0" t="n">
        <f aca="false">E24*(2500/10)*6894.75729</f>
        <v>2755524.22473495</v>
      </c>
      <c r="M24" s="0" t="n">
        <f aca="false">D24*(2500/10)*6894.75729</f>
        <v>5512889.34966633</v>
      </c>
      <c r="N24" s="0" t="n">
        <f aca="false">L24*3.1415*(0.0508*0.0508-0.00635*0.00635)</f>
        <v>21990.2059862866</v>
      </c>
      <c r="O24" s="0" t="n">
        <f aca="false">M24*3.1415*(0.0508*0.0508-0.03175*0.03175)</f>
        <v>27235.0638276301</v>
      </c>
      <c r="P24" s="0" t="n">
        <f aca="false">N24-O24</f>
        <v>-5244.85784134354</v>
      </c>
    </row>
    <row r="25" customFormat="false" ht="13.8" hidden="false" customHeight="false" outlineLevel="0" collapsed="false">
      <c r="A25" s="2" t="n">
        <v>0.3</v>
      </c>
      <c r="B25" s="2" t="n">
        <v>2.489823</v>
      </c>
      <c r="C25" s="2" t="n">
        <v>0.439170745</v>
      </c>
      <c r="D25" s="2" t="n">
        <v>3.193437</v>
      </c>
      <c r="E25" s="2" t="n">
        <v>1.574783</v>
      </c>
      <c r="F25" s="0" t="n">
        <f aca="false">B25*0.00000905-0.1009</f>
        <v>-0.10087746710185</v>
      </c>
      <c r="G25" s="0" t="n">
        <f aca="false">(F25-F24)*20</f>
        <v>-5.64613209999565E-005</v>
      </c>
      <c r="H25" s="0" t="n">
        <f aca="false">H24+1/20</f>
        <v>1.15</v>
      </c>
      <c r="I25" s="0" t="n">
        <f aca="false">G25*3.1415*(0.0508*0.0508-0.00635*0.00635)*100</f>
        <v>-4.50584345403938E-005</v>
      </c>
      <c r="J25" s="0" t="n">
        <f aca="false">G25*3.1415*(0.0508*0.0508-0.03175*0.03175)*100</f>
        <v>-2.78933166202438E-005</v>
      </c>
      <c r="K25" s="0" t="n">
        <f aca="false">(C25*16/10)*(0.00378541178/60)</f>
        <v>4.433178964145E-005</v>
      </c>
      <c r="L25" s="0" t="n">
        <f aca="false">E25*(2500/10)*6894.75729</f>
        <v>2714436.64235452</v>
      </c>
      <c r="M25" s="0" t="n">
        <f aca="false">D25*(2500/10)*6894.75729</f>
        <v>5504493.25897643</v>
      </c>
      <c r="N25" s="0" t="n">
        <f aca="false">L25*3.1415*(0.0508*0.0508-0.00635*0.00635)</f>
        <v>21662.3103387311</v>
      </c>
      <c r="O25" s="0" t="n">
        <f aca="false">M25*3.1415*(0.0508*0.0508-0.03175*0.03175)</f>
        <v>27193.5850219915</v>
      </c>
      <c r="P25" s="0" t="n">
        <f aca="false">N25-O25</f>
        <v>-5531.2746832604</v>
      </c>
    </row>
    <row r="26" customFormat="false" ht="13.8" hidden="false" customHeight="false" outlineLevel="0" collapsed="false">
      <c r="A26" s="2" t="n">
        <v>-0.6</v>
      </c>
      <c r="B26" s="2" t="n">
        <v>2.190684</v>
      </c>
      <c r="C26" s="2" t="n">
        <v>1.814083</v>
      </c>
      <c r="D26" s="2" t="n">
        <v>1.165485</v>
      </c>
      <c r="E26" s="2" t="n">
        <v>0.544687176</v>
      </c>
      <c r="F26" s="0" t="n">
        <f aca="false">B26*0.00000905-0.1009</f>
        <v>-0.1008801743098</v>
      </c>
      <c r="G26" s="0" t="n">
        <f aca="false">(F26-F25)*20</f>
        <v>-5.41441590001801E-005</v>
      </c>
      <c r="H26" s="0" t="n">
        <f aca="false">H25+1/20</f>
        <v>1.2</v>
      </c>
      <c r="I26" s="0" t="n">
        <f aca="false">G26*3.1415*(0.0508*0.0508-0.00635*0.00635)*100</f>
        <v>-4.32092448573098E-005</v>
      </c>
      <c r="J26" s="0" t="n">
        <f aca="false">G26*3.1415*(0.0508*0.0508-0.03175*0.03175)*100</f>
        <v>-2.67485801497632E-005</v>
      </c>
      <c r="K26" s="0" t="n">
        <f aca="false">(C26*16/10)*(0.00378541178/60)</f>
        <v>0.00018312136421594</v>
      </c>
      <c r="L26" s="0" t="n">
        <f aca="false">E26*(2500/10)*6894.75729</f>
        <v>938871.469373878</v>
      </c>
      <c r="M26" s="0" t="n">
        <f aca="false">D26*(2500/10)*6894.75729</f>
        <v>2008934.05003391</v>
      </c>
      <c r="N26" s="0" t="n">
        <f aca="false">L26*3.1415*(0.0508*0.0508-0.00635*0.00635)</f>
        <v>7492.57684648555</v>
      </c>
      <c r="O26" s="0" t="n">
        <f aca="false">M26*3.1415*(0.0508*0.0508-0.03175*0.03175)</f>
        <v>9924.64089298013</v>
      </c>
      <c r="P26" s="0" t="n">
        <f aca="false">N26-O26</f>
        <v>-2432.06404649458</v>
      </c>
    </row>
    <row r="27" customFormat="false" ht="13.8" hidden="false" customHeight="false" outlineLevel="0" collapsed="false">
      <c r="A27" s="2" t="n">
        <v>-0.6</v>
      </c>
      <c r="B27" s="2" t="n">
        <v>3.176683</v>
      </c>
      <c r="C27" s="2" t="n">
        <v>1.966673</v>
      </c>
      <c r="D27" s="2" t="n">
        <v>1.036576</v>
      </c>
      <c r="E27" s="2" t="n">
        <v>0.512988679</v>
      </c>
      <c r="F27" s="0" t="n">
        <f aca="false">B27*0.00000905-0.1009</f>
        <v>-0.10087125101885</v>
      </c>
      <c r="G27" s="0" t="n">
        <f aca="false">(F27-F26)*20</f>
        <v>0.000178465819000162</v>
      </c>
      <c r="H27" s="0" t="n">
        <f aca="false">H26+1/20</f>
        <v>1.25</v>
      </c>
      <c r="I27" s="0" t="n">
        <f aca="false">G27*3.1415*(0.0508*0.0508-0.00635*0.00635)*100</f>
        <v>0.000142422994728068</v>
      </c>
      <c r="J27" s="0" t="n">
        <f aca="false">G27*3.1415*(0.0508*0.0508-0.03175*0.03175)*100</f>
        <v>8.81666157840422E-005</v>
      </c>
      <c r="K27" s="0" t="n">
        <f aca="false">(C27*16/10)*(0.00378541178/60)</f>
        <v>0.000198524457109545</v>
      </c>
      <c r="L27" s="0" t="n">
        <f aca="false">E27*(2500/10)*6894.75729</f>
        <v>884233.10855568</v>
      </c>
      <c r="M27" s="0" t="n">
        <f aca="false">D27*(2500/10)*6894.75729</f>
        <v>1786734.98315976</v>
      </c>
      <c r="N27" s="0" t="n">
        <f aca="false">L27*3.1415*(0.0508*0.0508-0.00635*0.00635)</f>
        <v>7056.54046605387</v>
      </c>
      <c r="O27" s="0" t="n">
        <f aca="false">M27*3.1415*(0.0508*0.0508-0.03175*0.03175)</f>
        <v>8826.92146040641</v>
      </c>
      <c r="P27" s="0" t="n">
        <f aca="false">N27-O27</f>
        <v>-1770.38099435254</v>
      </c>
    </row>
    <row r="28" customFormat="false" ht="13.8" hidden="false" customHeight="false" outlineLevel="0" collapsed="false">
      <c r="A28" s="2" t="n">
        <v>-0.6</v>
      </c>
      <c r="B28" s="2" t="n">
        <v>4.226176</v>
      </c>
      <c r="C28" s="2" t="n">
        <v>1.951393</v>
      </c>
      <c r="D28" s="2" t="n">
        <v>1.016566</v>
      </c>
      <c r="E28" s="2" t="n">
        <v>0.56239733</v>
      </c>
      <c r="F28" s="0" t="n">
        <f aca="false">B28*0.00000905-0.1009</f>
        <v>-0.1008617531072</v>
      </c>
      <c r="G28" s="0" t="n">
        <f aca="false">(F28-F27)*20</f>
        <v>0.000189958233000054</v>
      </c>
      <c r="H28" s="0" t="n">
        <f aca="false">H27+1/20</f>
        <v>1.3</v>
      </c>
      <c r="I28" s="0" t="n">
        <f aca="false">G28*3.1415*(0.0508*0.0508-0.00635*0.00635)*100</f>
        <v>0.000151594409331096</v>
      </c>
      <c r="J28" s="0" t="n">
        <f aca="false">G28*3.1415*(0.0508*0.0508-0.03175*0.03175)*100</f>
        <v>9.3844158157345E-005</v>
      </c>
      <c r="K28" s="0" t="n">
        <f aca="false">(C28*16/10)*(0.00378541178/60)</f>
        <v>0.000196982027989588</v>
      </c>
      <c r="L28" s="0" t="n">
        <f aca="false">E28*(2500/10)*6894.75729</f>
        <v>969398.272723509</v>
      </c>
      <c r="M28" s="0" t="n">
        <f aca="false">D28*(2500/10)*6894.75729</f>
        <v>1752243.95981654</v>
      </c>
      <c r="N28" s="0" t="n">
        <f aca="false">L28*3.1415*(0.0508*0.0508-0.00635*0.00635)</f>
        <v>7736.19317463662</v>
      </c>
      <c r="O28" s="0" t="n">
        <f aca="false">M28*3.1415*(0.0508*0.0508-0.03175*0.03175)</f>
        <v>8656.52710589431</v>
      </c>
      <c r="P28" s="0" t="n">
        <f aca="false">N28-O28</f>
        <v>-920.333931257699</v>
      </c>
    </row>
    <row r="29" customFormat="false" ht="13.8" hidden="false" customHeight="false" outlineLevel="0" collapsed="false">
      <c r="A29" s="2" t="n">
        <v>-0.6</v>
      </c>
      <c r="B29" s="2" t="n">
        <v>5.337263</v>
      </c>
      <c r="C29" s="2" t="n">
        <v>1.944962</v>
      </c>
      <c r="D29" s="2" t="n">
        <v>1.004352</v>
      </c>
      <c r="E29" s="2" t="n">
        <v>0.62191646</v>
      </c>
      <c r="F29" s="0" t="n">
        <f aca="false">B29*0.00000905-0.1009</f>
        <v>-0.10085169776985</v>
      </c>
      <c r="G29" s="0" t="n">
        <f aca="false">(F29-F28)*20</f>
        <v>0.000201106746999802</v>
      </c>
      <c r="H29" s="0" t="n">
        <f aca="false">H28+1/20</f>
        <v>1.35</v>
      </c>
      <c r="I29" s="0" t="n">
        <f aca="false">G29*3.1415*(0.0508*0.0508-0.00635*0.00635)*100</f>
        <v>0.00016049137772262</v>
      </c>
      <c r="J29" s="0" t="n">
        <f aca="false">G29*3.1415*(0.0508*0.0508-0.03175*0.03175)*100</f>
        <v>9.93518052568599E-005</v>
      </c>
      <c r="K29" s="0" t="n">
        <f aca="false">(C29*16/10)*(0.00378541178/60)</f>
        <v>0.000196332855105396</v>
      </c>
      <c r="L29" s="0" t="n">
        <f aca="false">E29*(2500/10)*6894.75729</f>
        <v>1071990.761589</v>
      </c>
      <c r="M29" s="0" t="n">
        <f aca="false">D29*(2500/10)*6894.75729</f>
        <v>1731190.81843152</v>
      </c>
      <c r="N29" s="0" t="n">
        <f aca="false">L29*3.1415*(0.0508*0.0508-0.00635*0.00635)</f>
        <v>8554.92303465624</v>
      </c>
      <c r="O29" s="0" t="n">
        <f aca="false">M29*3.1415*(0.0508*0.0508-0.03175*0.03175)</f>
        <v>8552.51927750797</v>
      </c>
      <c r="P29" s="0" t="n">
        <f aca="false">N29-O29</f>
        <v>2.40375714826951</v>
      </c>
    </row>
    <row r="30" customFormat="false" ht="13.8" hidden="false" customHeight="false" outlineLevel="0" collapsed="false">
      <c r="A30" s="2" t="n">
        <v>-0.6</v>
      </c>
      <c r="B30" s="2" t="n">
        <v>6.515132</v>
      </c>
      <c r="C30" s="2" t="n">
        <v>1.931153</v>
      </c>
      <c r="D30" s="2" t="n">
        <v>0.991603278</v>
      </c>
      <c r="E30" s="2" t="n">
        <v>0.684548023</v>
      </c>
      <c r="F30" s="0" t="n">
        <f aca="false">B30*0.00000905-0.1009</f>
        <v>-0.1008410380554</v>
      </c>
      <c r="G30" s="0" t="n">
        <f aca="false">(F30-F29)*20</f>
        <v>0.000213194289000185</v>
      </c>
      <c r="H30" s="0" t="n">
        <f aca="false">H29+1/20</f>
        <v>1.4</v>
      </c>
      <c r="I30" s="0" t="n">
        <f aca="false">G30*3.1415*(0.0508*0.0508-0.00635*0.00635)*100</f>
        <v>0.000170137728717116</v>
      </c>
      <c r="J30" s="0" t="n">
        <f aca="false">G30*3.1415*(0.0508*0.0508-0.03175*0.03175)*100</f>
        <v>0.000105323355872501</v>
      </c>
      <c r="K30" s="0" t="n">
        <f aca="false">(C30*16/10)*(0.00378541178/60)</f>
        <v>0.000194938915071529</v>
      </c>
      <c r="L30" s="0" t="n">
        <f aca="false">E30*(2500/10)*6894.75729</f>
        <v>1179948.11798358</v>
      </c>
      <c r="M30" s="0" t="n">
        <f aca="false">D30*(2500/10)*6894.75729</f>
        <v>1709215.9824446</v>
      </c>
      <c r="N30" s="0" t="n">
        <f aca="false">L30*3.1415*(0.0508*0.0508-0.00635*0.00635)</f>
        <v>9416.46672334591</v>
      </c>
      <c r="O30" s="0" t="n">
        <f aca="false">M30*3.1415*(0.0508*0.0508-0.03175*0.03175)</f>
        <v>8443.95804532185</v>
      </c>
      <c r="P30" s="0" t="n">
        <f aca="false">N30-O30</f>
        <v>972.508678024058</v>
      </c>
    </row>
    <row r="31" customFormat="false" ht="13.8" hidden="false" customHeight="false" outlineLevel="0" collapsed="false">
      <c r="A31" s="2" t="n">
        <v>0.6</v>
      </c>
      <c r="B31" s="2" t="n">
        <v>7.764628</v>
      </c>
      <c r="C31" s="2" t="n">
        <v>0.943119932</v>
      </c>
      <c r="D31" s="2" t="n">
        <v>2.706063</v>
      </c>
      <c r="E31" s="2" t="n">
        <v>1.604857</v>
      </c>
      <c r="F31" s="0" t="n">
        <f aca="false">B31*0.00000905-0.1009</f>
        <v>-0.1008297301166</v>
      </c>
      <c r="G31" s="0" t="n">
        <f aca="false">(F31-F30)*20</f>
        <v>0.000226158775999963</v>
      </c>
      <c r="H31" s="0" t="n">
        <f aca="false">H30+1/20</f>
        <v>1.45</v>
      </c>
      <c r="I31" s="0" t="n">
        <f aca="false">G31*3.1415*(0.0508*0.0508-0.00635*0.00635)*100</f>
        <v>0.000180483917550171</v>
      </c>
      <c r="J31" s="0" t="n">
        <f aca="false">G31*3.1415*(0.0508*0.0508-0.03175*0.03175)*100</f>
        <v>0.00011172813943582</v>
      </c>
      <c r="K31" s="0" t="n">
        <f aca="false">(C31*16/10)*(0.00378541178/60)</f>
        <v>9.5202594681216E-005</v>
      </c>
      <c r="L31" s="0" t="n">
        <f aca="false">E31*(2500/10)*6894.75729</f>
        <v>2766274.87503938</v>
      </c>
      <c r="M31" s="0" t="n">
        <f aca="false">D31*(2500/10)*6894.75729</f>
        <v>4664411.89911232</v>
      </c>
      <c r="N31" s="0" t="n">
        <f aca="false">L31*3.1415*(0.0508*0.0508-0.00635*0.00635)</f>
        <v>22076.0005558131</v>
      </c>
      <c r="O31" s="0" t="n">
        <f aca="false">M31*3.1415*(0.0508*0.0508-0.03175*0.03175)</f>
        <v>23043.3712220925</v>
      </c>
      <c r="P31" s="0" t="n">
        <f aca="false">N31-O31</f>
        <v>-967.370666279421</v>
      </c>
    </row>
    <row r="32" customFormat="false" ht="13.8" hidden="false" customHeight="false" outlineLevel="0" collapsed="false">
      <c r="A32" s="2" t="n">
        <v>0.6</v>
      </c>
      <c r="B32" s="2" t="n">
        <v>6.904583</v>
      </c>
      <c r="C32" s="2" t="n">
        <v>0.82524911</v>
      </c>
      <c r="D32" s="2" t="n">
        <v>2.695851</v>
      </c>
      <c r="E32" s="2" t="n">
        <v>1.550713</v>
      </c>
      <c r="F32" s="0" t="n">
        <f aca="false">B32*0.00000905-0.1009</f>
        <v>-0.10083751352385</v>
      </c>
      <c r="G32" s="0" t="n">
        <f aca="false">(F32-F31)*20</f>
        <v>-0.000155668145000176</v>
      </c>
      <c r="H32" s="0" t="n">
        <f aca="false">H31+1/20</f>
        <v>1.5</v>
      </c>
      <c r="I32" s="0" t="n">
        <f aca="false">G32*3.1415*(0.0508*0.0508-0.00635*0.00635)*100</f>
        <v>-0.000124229522038997</v>
      </c>
      <c r="J32" s="0" t="n">
        <f aca="false">G32*3.1415*(0.0508*0.0508-0.03175*0.03175)*100</f>
        <v>-7.69039898336647E-005</v>
      </c>
      <c r="K32" s="0" t="n">
        <f aca="false">(C32*16/10)*(0.00378541178/60)</f>
        <v>8.33042053980937E-005</v>
      </c>
      <c r="L32" s="0" t="n">
        <f aca="false">E32*(2500/10)*6894.75729</f>
        <v>2672947.44036194</v>
      </c>
      <c r="M32" s="0" t="n">
        <f aca="false">D32*(2500/10)*6894.75729</f>
        <v>4646809.58375095</v>
      </c>
      <c r="N32" s="0" t="n">
        <f aca="false">L32*3.1415*(0.0508*0.0508-0.00635*0.00635)</f>
        <v>21331.2096030404</v>
      </c>
      <c r="O32" s="0" t="n">
        <f aca="false">M32*3.1415*(0.0508*0.0508-0.03175*0.03175)</f>
        <v>22956.4113446174</v>
      </c>
      <c r="P32" s="0" t="n">
        <f aca="false">N32-O32</f>
        <v>-1625.20174157699</v>
      </c>
    </row>
    <row r="33" customFormat="false" ht="13.8" hidden="false" customHeight="false" outlineLevel="0" collapsed="false">
      <c r="A33" s="2" t="n">
        <v>0.6</v>
      </c>
      <c r="B33" s="2" t="n">
        <v>6.093846</v>
      </c>
      <c r="C33" s="2" t="n">
        <v>0.81773843</v>
      </c>
      <c r="D33" s="2" t="n">
        <v>2.716321</v>
      </c>
      <c r="E33" s="2" t="n">
        <v>1.519979</v>
      </c>
      <c r="F33" s="0" t="n">
        <f aca="false">B33*0.00000905-0.1009</f>
        <v>-0.1008448506937</v>
      </c>
      <c r="G33" s="0" t="n">
        <f aca="false">(F33-F32)*20</f>
        <v>-0.000146743396999827</v>
      </c>
      <c r="H33" s="0" t="n">
        <f aca="false">H32+1/20</f>
        <v>1.55</v>
      </c>
      <c r="I33" s="0" t="n">
        <f aca="false">G33*3.1415*(0.0508*0.0508-0.00635*0.00635)*100</f>
        <v>-0.000117107209517057</v>
      </c>
      <c r="J33" s="0" t="n">
        <f aca="false">G33*3.1415*(0.0508*0.0508-0.03175*0.03175)*100</f>
        <v>-7.24949392248447E-005</v>
      </c>
      <c r="K33" s="0" t="n">
        <f aca="false">(C33*16/10)*(0.00378541178/60)</f>
        <v>8.25460449568188E-005</v>
      </c>
      <c r="L33" s="0" t="n">
        <f aca="false">E33*(2500/10)*6894.75729</f>
        <v>2619971.57272423</v>
      </c>
      <c r="M33" s="0" t="n">
        <f aca="false">D33*(2500/10)*6894.75729</f>
        <v>4682093.50418252</v>
      </c>
      <c r="N33" s="0" t="n">
        <f aca="false">L33*3.1415*(0.0508*0.0508-0.00635*0.00635)</f>
        <v>20908.4405955323</v>
      </c>
      <c r="O33" s="0" t="n">
        <f aca="false">M33*3.1415*(0.0508*0.0508-0.03175*0.03175)</f>
        <v>23130.7228107274</v>
      </c>
      <c r="P33" s="0" t="n">
        <f aca="false">N33-O33</f>
        <v>-2222.28221519513</v>
      </c>
    </row>
    <row r="34" customFormat="false" ht="13.8" hidden="false" customHeight="false" outlineLevel="0" collapsed="false">
      <c r="A34" s="2" t="n">
        <v>0.6</v>
      </c>
      <c r="B34" s="2" t="n">
        <v>5.325498</v>
      </c>
      <c r="C34" s="2" t="n">
        <v>0.811146732</v>
      </c>
      <c r="D34" s="2" t="n">
        <v>2.739874</v>
      </c>
      <c r="E34" s="2" t="n">
        <v>1.491657</v>
      </c>
      <c r="F34" s="0" t="n">
        <f aca="false">B34*0.00000905-0.1009</f>
        <v>-0.1008518042431</v>
      </c>
      <c r="G34" s="0" t="n">
        <f aca="false">(F34-F33)*20</f>
        <v>-0.000139070988000034</v>
      </c>
      <c r="H34" s="0" t="n">
        <f aca="false">H33+1/20</f>
        <v>1.6</v>
      </c>
      <c r="I34" s="0" t="n">
        <f aca="false">G34*3.1415*(0.0508*0.0508-0.00635*0.00635)*100</f>
        <v>-0.00011098431454114</v>
      </c>
      <c r="J34" s="0" t="n">
        <f aca="false">G34*3.1415*(0.0508*0.0508-0.03175*0.03175)*100</f>
        <v>-6.87045756683245E-005</v>
      </c>
      <c r="K34" s="0" t="n">
        <f aca="false">(C34*16/10)*(0.00378541178/60)</f>
        <v>8.18806505232348E-005</v>
      </c>
      <c r="L34" s="0" t="n">
        <f aca="false">E34*(2500/10)*6894.75729</f>
        <v>2571153.24373238</v>
      </c>
      <c r="M34" s="0" t="n">
        <f aca="false">D34*(2500/10)*6894.75729</f>
        <v>4722691.55879537</v>
      </c>
      <c r="N34" s="0" t="n">
        <f aca="false">L34*3.1415*(0.0508*0.0508-0.00635*0.00635)</f>
        <v>20518.8504403087</v>
      </c>
      <c r="O34" s="0" t="n">
        <f aca="false">M34*3.1415*(0.0508*0.0508-0.03175*0.03175)</f>
        <v>23331.287440004</v>
      </c>
      <c r="P34" s="0" t="n">
        <f aca="false">N34-O34</f>
        <v>-2812.43699969529</v>
      </c>
    </row>
    <row r="35" customFormat="false" ht="13.8" hidden="false" customHeight="false" outlineLevel="0" collapsed="false">
      <c r="A35" s="2" t="n">
        <v>0.6</v>
      </c>
      <c r="B35" s="2" t="n">
        <v>4.595039</v>
      </c>
      <c r="C35" s="2" t="n">
        <v>0.80332085</v>
      </c>
      <c r="D35" s="2" t="n">
        <v>2.746981</v>
      </c>
      <c r="E35" s="2" t="n">
        <v>1.454228</v>
      </c>
      <c r="F35" s="0" t="n">
        <f aca="false">B35*0.00000905-0.1009</f>
        <v>-0.10085841489705</v>
      </c>
      <c r="G35" s="0" t="n">
        <f aca="false">(F35-F34)*20</f>
        <v>-0.00013221307899991</v>
      </c>
      <c r="H35" s="0" t="n">
        <f aca="false">H34+1/20</f>
        <v>1.65</v>
      </c>
      <c r="I35" s="0" t="n">
        <f aca="false">G35*3.1415*(0.0508*0.0508-0.00635*0.00635)*100</f>
        <v>-0.000105511423749826</v>
      </c>
      <c r="J35" s="0" t="n">
        <f aca="false">G35*3.1415*(0.0508*0.0508-0.03175*0.03175)*100</f>
        <v>-6.53165956546541E-005</v>
      </c>
      <c r="K35" s="0" t="n">
        <f aca="false">(C35*16/10)*(0.00378541178/60)</f>
        <v>8.10906722322564E-005</v>
      </c>
      <c r="L35" s="0" t="n">
        <f aca="false">E35*(2500/10)*6894.75729</f>
        <v>2506637.27608053</v>
      </c>
      <c r="M35" s="0" t="n">
        <f aca="false">D35*(2500/10)*6894.75729</f>
        <v>4734941.81881037</v>
      </c>
      <c r="N35" s="0" t="n">
        <f aca="false">L35*3.1415*(0.0508*0.0508-0.00635*0.00635)</f>
        <v>20003.9867329481</v>
      </c>
      <c r="O35" s="0" t="n">
        <f aca="false">M35*3.1415*(0.0508*0.0508-0.03175*0.03175)</f>
        <v>23391.8068141927</v>
      </c>
      <c r="P35" s="0" t="n">
        <f aca="false">N35-O35</f>
        <v>-3387.82008124461</v>
      </c>
    </row>
    <row r="36" customFormat="false" ht="13.8" hidden="false" customHeight="false" outlineLevel="0" collapsed="false">
      <c r="A36" s="2" t="n">
        <v>0.6</v>
      </c>
      <c r="B36" s="2" t="n">
        <v>3.903162</v>
      </c>
      <c r="C36" s="2" t="n">
        <v>0.795934729</v>
      </c>
      <c r="D36" s="2" t="n">
        <v>2.761809</v>
      </c>
      <c r="E36" s="2" t="n">
        <v>1.42112</v>
      </c>
      <c r="F36" s="0" t="n">
        <f aca="false">B36*0.00000905-0.1009</f>
        <v>-0.1008646763839</v>
      </c>
      <c r="G36" s="0" t="n">
        <f aca="false">(F36-F35)*20</f>
        <v>-0.000125229737000243</v>
      </c>
      <c r="H36" s="0" t="n">
        <f aca="false">H35+1/20</f>
        <v>1.7</v>
      </c>
      <c r="I36" s="0" t="n">
        <f aca="false">G36*3.1415*(0.0508*0.0508-0.00635*0.00635)*100</f>
        <v>-9.99384323144074E-005</v>
      </c>
      <c r="J36" s="0" t="n">
        <f aca="false">G36*3.1415*(0.0508*0.0508-0.03175*0.03175)*100</f>
        <v>-6.18666485755856E-005</v>
      </c>
      <c r="K36" s="0" t="n">
        <f aca="false">(C36*16/10)*(0.00378541178/60)</f>
        <v>8.03450853138055E-005</v>
      </c>
      <c r="L36" s="0" t="n">
        <f aca="false">E36*(2500/10)*6894.75729</f>
        <v>2449569.3699912</v>
      </c>
      <c r="M36" s="0" t="n">
        <f aca="false">D36*(2500/10)*6894.75729</f>
        <v>4760500.6840844</v>
      </c>
      <c r="N36" s="0" t="n">
        <f aca="false">L36*3.1415*(0.0508*0.0508-0.00635*0.00635)</f>
        <v>19548.5615913923</v>
      </c>
      <c r="O36" s="0" t="n">
        <f aca="false">M36*3.1415*(0.0508*0.0508-0.03175*0.03175)</f>
        <v>23518.0740550076</v>
      </c>
      <c r="P36" s="0" t="n">
        <f aca="false">N36-O36</f>
        <v>-3969.5124636153</v>
      </c>
    </row>
    <row r="37" customFormat="false" ht="13.8" hidden="false" customHeight="false" outlineLevel="0" collapsed="false">
      <c r="A37" s="2" t="n">
        <v>0.6</v>
      </c>
      <c r="B37" s="2" t="n">
        <v>3.246061</v>
      </c>
      <c r="C37" s="2" t="n">
        <v>0.790370239</v>
      </c>
      <c r="D37" s="2" t="n">
        <v>2.78124</v>
      </c>
      <c r="E37" s="2" t="n">
        <v>1.393773</v>
      </c>
      <c r="F37" s="0" t="n">
        <f aca="false">B37*0.00000905-0.1009</f>
        <v>-0.10087062314795</v>
      </c>
      <c r="G37" s="0" t="n">
        <f aca="false">(F37-F36)*20</f>
        <v>-0.000118935280999932</v>
      </c>
      <c r="H37" s="0" t="n">
        <f aca="false">H36+1/20</f>
        <v>1.75</v>
      </c>
      <c r="I37" s="0" t="n">
        <f aca="false">G37*3.1415*(0.0508*0.0508-0.00635*0.00635)*100</f>
        <v>-9.4915199973499E-005</v>
      </c>
      <c r="J37" s="0" t="n">
        <f aca="false">G37*3.1415*(0.0508*0.0508-0.03175*0.03175)*100</f>
        <v>-5.87570285550232E-005</v>
      </c>
      <c r="K37" s="0" t="n">
        <f aca="false">(C37*16/10)*(0.00378541178/60)</f>
        <v>7.97833816872537E-005</v>
      </c>
      <c r="L37" s="0" t="n">
        <f aca="false">E37*(2500/10)*6894.75729</f>
        <v>2402431.63808879</v>
      </c>
      <c r="M37" s="0" t="n">
        <f aca="false">D37*(2500/10)*6894.75729</f>
        <v>4793993.6913099</v>
      </c>
      <c r="N37" s="0" t="n">
        <f aca="false">L37*3.1415*(0.0508*0.0508-0.00635*0.00635)</f>
        <v>19172.3832856618</v>
      </c>
      <c r="O37" s="0" t="n">
        <f aca="false">M37*3.1415*(0.0508*0.0508-0.03175*0.03175)</f>
        <v>23683.5379581823</v>
      </c>
      <c r="P37" s="0" t="n">
        <f aca="false">N37-O37</f>
        <v>-4511.1546725205</v>
      </c>
    </row>
    <row r="38" customFormat="false" ht="13.8" hidden="false" customHeight="false" outlineLevel="0" collapsed="false">
      <c r="A38" s="2" t="n">
        <v>0.6</v>
      </c>
      <c r="B38" s="2" t="n">
        <v>2.619755</v>
      </c>
      <c r="C38" s="2" t="n">
        <v>0.782017167</v>
      </c>
      <c r="D38" s="2" t="n">
        <v>2.798084</v>
      </c>
      <c r="E38" s="2" t="n">
        <v>1.36237</v>
      </c>
      <c r="F38" s="0" t="n">
        <f aca="false">B38*0.00000905-0.1009</f>
        <v>-0.10087629121725</v>
      </c>
      <c r="G38" s="0" t="n">
        <f aca="false">(F38-F37)*20</f>
        <v>-0.000113361385999933</v>
      </c>
      <c r="H38" s="0" t="n">
        <f aca="false">H37+1/20</f>
        <v>1.8</v>
      </c>
      <c r="I38" s="0" t="n">
        <f aca="false">G38*3.1415*(0.0508*0.0508-0.00635*0.00635)*100</f>
        <v>-9.04670046683856E-005</v>
      </c>
      <c r="J38" s="0" t="n">
        <f aca="false">G38*3.1415*(0.0508*0.0508-0.03175*0.03175)*100</f>
        <v>-5.6003383842334E-005</v>
      </c>
      <c r="K38" s="0" t="n">
        <f aca="false">(C38*16/10)*(0.00378541178/60)</f>
        <v>7.89401865633074E-005</v>
      </c>
      <c r="L38" s="0" t="n">
        <f aca="false">E38*(2500/10)*6894.75729</f>
        <v>2348302.62229432</v>
      </c>
      <c r="M38" s="0" t="n">
        <f aca="false">D38*(2500/10)*6894.75729</f>
        <v>4823027.51425809</v>
      </c>
      <c r="N38" s="0" t="n">
        <f aca="false">L38*3.1415*(0.0508*0.0508-0.00635*0.00635)</f>
        <v>18740.41168604</v>
      </c>
      <c r="O38" s="0" t="n">
        <f aca="false">M38*3.1415*(0.0508*0.0508-0.03175*0.03175)</f>
        <v>23826.9723663483</v>
      </c>
      <c r="P38" s="0" t="n">
        <f aca="false">N38-O38</f>
        <v>-5086.56068030828</v>
      </c>
    </row>
    <row r="39" customFormat="false" ht="13.8" hidden="false" customHeight="false" outlineLevel="0" collapsed="false">
      <c r="A39" s="2" t="n">
        <v>0.6</v>
      </c>
      <c r="B39" s="2" t="n">
        <v>2.023727</v>
      </c>
      <c r="C39" s="2" t="n">
        <v>0.775519932</v>
      </c>
      <c r="D39" s="2" t="n">
        <v>2.803102</v>
      </c>
      <c r="E39" s="2" t="n">
        <v>1.328161</v>
      </c>
      <c r="F39" s="0" t="n">
        <f aca="false">B39*0.00000905-0.1009</f>
        <v>-0.10088168527065</v>
      </c>
      <c r="G39" s="0" t="n">
        <f aca="false">(F39-F38)*20</f>
        <v>-0.000107881067999971</v>
      </c>
      <c r="H39" s="0" t="n">
        <f aca="false">H38+1/20</f>
        <v>1.85</v>
      </c>
      <c r="I39" s="0" t="n">
        <f aca="false">G39*3.1415*(0.0508*0.0508-0.00635*0.00635)*100</f>
        <v>-8.60934876218749E-005</v>
      </c>
      <c r="J39" s="0" t="n">
        <f aca="false">G39*3.1415*(0.0508*0.0508-0.03175*0.03175)*100</f>
        <v>-5.32959685278273E-005</v>
      </c>
      <c r="K39" s="0" t="n">
        <f aca="false">(C39*16/10)*(0.00378541178/60)</f>
        <v>7.82843276324693E-005</v>
      </c>
      <c r="L39" s="0" t="n">
        <f aca="false">E39*(2500/10)*6894.75729</f>
        <v>2289336.93426092</v>
      </c>
      <c r="M39" s="0" t="n">
        <f aca="false">D39*(2500/10)*6894.75729</f>
        <v>4831676.98727839</v>
      </c>
      <c r="N39" s="0" t="n">
        <f aca="false">L39*3.1415*(0.0508*0.0508-0.00635*0.00635)</f>
        <v>18269.8414713643</v>
      </c>
      <c r="O39" s="0" t="n">
        <f aca="false">M39*3.1415*(0.0508*0.0508-0.03175*0.03175)</f>
        <v>23869.7029446062</v>
      </c>
      <c r="P39" s="0" t="n">
        <f aca="false">N39-O39</f>
        <v>-5599.86147324195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  <Company>The University of British Columbia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2020-08-24T22:48:00Z</dcterms:created>
  <dc:creator>Lab</dc:creator>
  <dc:description/>
  <dc:language>en-CA</dc:language>
  <cp:lastModifiedBy/>
  <dcterms:modified xsi:type="dcterms:W3CDTF">2020-12-12T12:45:50Z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University of British Columbia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