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4" sheetId="1" state="visible" r:id="rId2"/>
    <sheet name="8" sheetId="2" state="visible" r:id="rId3"/>
    <sheet name="14" sheetId="3" state="visible" r:id="rId4"/>
    <sheet name="14_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<sst xmlns="http://schemas.openxmlformats.org/spreadsheetml/2006/main" count="16" uniqueCount="11">
  <si>
    <t xml:space="preserve">Year</t>
  </si>
  <si>
    <t xml:space="preserve">Principal</t>
  </si>
  <si>
    <t xml:space="preserve">Interest</t>
  </si>
  <si>
    <t xml:space="preserve">Pay back</t>
  </si>
  <si>
    <t xml:space="preserve">Cash flow</t>
  </si>
  <si>
    <t xml:space="preserve">Interest rate</t>
  </si>
  <si>
    <t xml:space="preserve">(P/A,i,10)</t>
  </si>
  <si>
    <t xml:space="preserve">3DP PV</t>
  </si>
  <si>
    <t xml:space="preserve">InjMold PV</t>
  </si>
  <si>
    <t xml:space="preserve">Diff</t>
  </si>
  <si>
    <t xml:space="preserve">InjMold PV – 3DP PV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</si>
</sst>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Cash flow diagram, per year, in $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Principal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'4'!$A$2:$A$12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'4'!$B$2:$B$12</c:f>
              <c:numCache>
                <c:formatCode>General</c:formatCode>
                <c:ptCount val="11"/>
                <c:pt idx="0">
                  <c:v>50000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'4'!$C$1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'4'!$A$2:$A$12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'4'!$C$2:$C$12</c:f>
              <c:numCache>
                <c:formatCode>General</c:formatCode>
                <c:ptCount val="11"/>
                <c:pt idx="0">
                  <c:v/>
                </c:pt>
                <c:pt idx="1">
                  <c:v>-5000</c:v>
                </c:pt>
                <c:pt idx="2">
                  <c:v>-5000</c:v>
                </c:pt>
                <c:pt idx="3">
                  <c:v>-5000</c:v>
                </c:pt>
                <c:pt idx="4">
                  <c:v>-5000</c:v>
                </c:pt>
                <c:pt idx="5">
                  <c:v>-5000</c:v>
                </c:pt>
                <c:pt idx="6">
                  <c:v>-5000</c:v>
                </c:pt>
                <c:pt idx="7">
                  <c:v>-5000</c:v>
                </c:pt>
                <c:pt idx="8">
                  <c:v>-5000</c:v>
                </c:pt>
                <c:pt idx="9">
                  <c:v>-5000</c:v>
                </c:pt>
                <c:pt idx="10">
                  <c:v>-5000</c:v>
                </c:pt>
              </c:numCache>
            </c:numRef>
          </c:val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Pay back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'4'!$A$2:$A$12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'4'!$D$2:$D$12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-50000</c:v>
                </c:pt>
              </c:numCache>
            </c:numRef>
          </c:val>
        </c:ser>
        <c:gapWidth val="100"/>
        <c:overlap val="100"/>
        <c:axId val="48072557"/>
        <c:axId val="37539864"/>
      </c:barChart>
      <c:catAx>
        <c:axId val="480725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539864"/>
        <c:crosses val="autoZero"/>
        <c:auto val="1"/>
        <c:lblAlgn val="ctr"/>
        <c:lblOffset val="100"/>
      </c:catAx>
      <c:valAx>
        <c:axId val="37539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725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NPV at interest rate (sign doesn't matter)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'8'!$C$7</c:f>
              <c:numCache>
                <c:formatCode>General</c:formatCode>
                <c:ptCount val="1"/>
                <c:pt idx="0">
                  <c:v>186671.962813848</c:v>
                </c:pt>
              </c:numCache>
            </c:numRef>
          </c:val>
        </c:ser>
        <c:ser>
          <c:idx val="1"/>
          <c:order val="1"/>
          <c:tx>
            <c:strRef>
              <c:f>'8'!$D$1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'8'!$D$7</c:f>
              <c:numCache>
                <c:formatCode>General</c:formatCode>
                <c:ptCount val="1"/>
                <c:pt idx="0">
                  <c:v>138457.07260433</c:v>
                </c:pt>
              </c:numCache>
            </c:numRef>
          </c:val>
        </c:ser>
        <c:ser>
          <c:idx val="2"/>
          <c:order val="2"/>
          <c:tx>
            <c:strRef>
              <c:f>'8'!$E$1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'8'!$E$7</c:f>
              <c:numCache>
                <c:formatCode>General</c:formatCode>
                <c:ptCount val="1"/>
                <c:pt idx="0">
                  <c:v>101558.20626713</c:v>
                </c:pt>
              </c:numCache>
            </c:numRef>
          </c:val>
        </c:ser>
        <c:ser>
          <c:idx val="3"/>
          <c:order val="3"/>
          <c:tx>
            <c:strRef>
              <c:f>'8'!$F$1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'8'!$F$7</c:f>
              <c:numCache>
                <c:formatCode>General</c:formatCode>
                <c:ptCount val="1"/>
                <c:pt idx="0">
                  <c:v>73225.3086419753</c:v>
                </c:pt>
              </c:numCache>
            </c:numRef>
          </c:val>
        </c:ser>
        <c:ser>
          <c:idx val="4"/>
          <c:order val="4"/>
          <c:tx>
            <c:strRef>
              <c:f>'8'!$G$1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'8'!$G$7</c:f>
              <c:numCache>
                <c:formatCode>General</c:formatCode>
                <c:ptCount val="1"/>
                <c:pt idx="0">
                  <c:v>51440</c:v>
                </c:pt>
              </c:numCache>
            </c:numRef>
          </c:val>
        </c:ser>
        <c:ser>
          <c:idx val="5"/>
          <c:order val="5"/>
          <c:tx>
            <c:strRef>
              <c:f>'8'!$H$1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'8'!$H$7</c:f>
              <c:numCache>
                <c:formatCode>General</c:formatCode>
                <c:ptCount val="1"/>
                <c:pt idx="0">
                  <c:v>34702.9165645461</c:v>
                </c:pt>
              </c:numCache>
            </c:numRef>
          </c:val>
        </c:ser>
        <c:ser>
          <c:idx val="6"/>
          <c:order val="6"/>
          <c:tx>
            <c:strRef>
              <c:f>'8'!$I$1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'8'!$I$7</c:f>
              <c:numCache>
                <c:formatCode>General</c:formatCode>
                <c:ptCount val="1"/>
                <c:pt idx="0">
                  <c:v>21887.942405648</c:v>
                </c:pt>
              </c:numCache>
            </c:numRef>
          </c:val>
        </c:ser>
        <c:ser>
          <c:idx val="7"/>
          <c:order val="7"/>
          <c:tx>
            <c:strRef>
              <c:f>'8'!$J$1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'8'!$J$7</c:f>
              <c:numCache>
                <c:formatCode>General</c:formatCode>
                <c:ptCount val="1"/>
                <c:pt idx="0">
                  <c:v>12140.7746772178</c:v>
                </c:pt>
              </c:numCache>
            </c:numRef>
          </c:val>
        </c:ser>
        <c:ser>
          <c:idx val="8"/>
          <c:order val="8"/>
          <c:tx>
            <c:strRef>
              <c:f>'8'!$K$1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'8'!$K$7</c:f>
              <c:numCache>
                <c:formatCode>General</c:formatCode>
                <c:ptCount val="1"/>
                <c:pt idx="0">
                  <c:v>4807.35379573322</c:v>
                </c:pt>
              </c:numCache>
            </c:numRef>
          </c:val>
        </c:ser>
        <c:ser>
          <c:idx val="9"/>
          <c:order val="9"/>
          <c:tx>
            <c:strRef>
              <c:f>'8'!$L$1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'8'!$L$7</c:f>
              <c:numCache>
                <c:formatCode>General</c:formatCode>
                <c:ptCount val="1"/>
                <c:pt idx="0">
                  <c:v>-617.283950617304</c:v>
                </c:pt>
              </c:numCache>
            </c:numRef>
          </c:val>
        </c:ser>
        <c:ser>
          <c:idx val="10"/>
          <c:order val="10"/>
          <c:tx>
            <c:strRef>
              <c:f>'8'!$M$1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'8'!$M$7</c:f>
              <c:numCache>
                <c:formatCode>General</c:formatCode>
                <c:ptCount val="1"/>
                <c:pt idx="0">
                  <c:v>-4525.99345331616</c:v>
                </c:pt>
              </c:numCache>
            </c:numRef>
          </c:val>
        </c:ser>
        <c:ser>
          <c:idx val="11"/>
          <c:order val="11"/>
          <c:tx>
            <c:strRef>
              <c:f>'8'!$N$1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'8'!$N$7</c:f>
              <c:numCache>
                <c:formatCode>General</c:formatCode>
                <c:ptCount val="1"/>
                <c:pt idx="0">
                  <c:v>-7226.5625</c:v>
                </c:pt>
              </c:numCache>
            </c:numRef>
          </c:val>
        </c:ser>
        <c:ser>
          <c:idx val="12"/>
          <c:order val="12"/>
          <c:tx>
            <c:strRef>
              <c:f>'8'!$O$1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'8'!$O$7</c:f>
              <c:numCache>
                <c:formatCode>General</c:formatCode>
                <c:ptCount val="1"/>
                <c:pt idx="0">
                  <c:v>-8961.68463160697</c:v>
                </c:pt>
              </c:numCache>
            </c:numRef>
          </c:val>
        </c:ser>
        <c:ser>
          <c:idx val="13"/>
          <c:order val="13"/>
          <c:tx>
            <c:strRef>
              <c:f>'8'!$P$1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'8'!$P$7</c:f>
              <c:numCache>
                <c:formatCode>General</c:formatCode>
                <c:ptCount val="1"/>
                <c:pt idx="0">
                  <c:v>-9923.85148645251</c:v>
                </c:pt>
              </c:numCache>
            </c:numRef>
          </c:val>
        </c:ser>
        <c:ser>
          <c:idx val="14"/>
          <c:order val="14"/>
          <c:tx>
            <c:strRef>
              <c:f>'8'!$Q$1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'8'!$Q$7</c:f>
              <c:numCache>
                <c:formatCode>General</c:formatCode>
                <c:ptCount val="1"/>
                <c:pt idx="0">
                  <c:v>-10266.5556018326</c:v>
                </c:pt>
              </c:numCache>
            </c:numRef>
          </c:val>
        </c:ser>
        <c:ser>
          <c:idx val="15"/>
          <c:order val="15"/>
          <c:tx>
            <c:strRef>
              <c:f>'8'!$R$1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'8'!$R$7</c:f>
              <c:numCache>
                <c:formatCode>General</c:formatCode>
                <c:ptCount val="1"/>
                <c:pt idx="0">
                  <c:v>-10112.7876848041</c:v>
                </c:pt>
              </c:numCache>
            </c:numRef>
          </c:val>
        </c:ser>
        <c:ser>
          <c:idx val="16"/>
          <c:order val="16"/>
          <c:tx>
            <c:strRef>
              <c:f>'8'!$S$1</c:f>
              <c:strCache>
                <c:ptCount val="1"/>
                <c:pt idx="0">
                  <c:v>0.85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'8'!$S$7</c:f>
              <c:numCache>
                <c:formatCode>General</c:formatCode>
                <c:ptCount val="1"/>
                <c:pt idx="0">
                  <c:v>-9561.53180009613</c:v>
                </c:pt>
              </c:numCache>
            </c:numRef>
          </c:val>
        </c:ser>
        <c:ser>
          <c:idx val="17"/>
          <c:order val="17"/>
          <c:tx>
            <c:strRef>
              <c:f>'8'!$T$1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'8'!$T$7</c:f>
              <c:numCache>
                <c:formatCode>General</c:formatCode>
                <c:ptCount val="1"/>
                <c:pt idx="0">
                  <c:v>-8692.7663231559</c:v>
                </c:pt>
              </c:numCache>
            </c:numRef>
          </c:val>
        </c:ser>
        <c:ser>
          <c:idx val="18"/>
          <c:order val="18"/>
          <c:tx>
            <c:strRef>
              <c:f>'8'!$U$1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'8'!$U$7</c:f>
              <c:numCache>
                <c:formatCode>General</c:formatCode>
                <c:ptCount val="1"/>
                <c:pt idx="0">
                  <c:v>-7571.34069984927</c:v>
                </c:pt>
              </c:numCache>
            </c:numRef>
          </c:val>
        </c:ser>
        <c:ser>
          <c:idx val="19"/>
          <c:order val="19"/>
          <c:tx>
            <c:strRef>
              <c:f>'8'!$V$1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'8'!$V$7</c:f>
              <c:numCache>
                <c:formatCode>General</c:formatCode>
                <c:ptCount val="1"/>
                <c:pt idx="0">
                  <c:v>-6250</c:v>
                </c:pt>
              </c:numCache>
            </c:numRef>
          </c:val>
        </c:ser>
        <c:ser>
          <c:idx val="20"/>
          <c:order val="20"/>
          <c:tx>
            <c:strRef>
              <c:f>'8'!$W$1</c:f>
              <c:strCache>
                <c:ptCount val="1"/>
                <c:pt idx="0">
                  <c:v>1.05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'8'!$W$7</c:f>
              <c:numCache>
                <c:formatCode>General</c:formatCode>
                <c:ptCount val="1"/>
                <c:pt idx="0">
                  <c:v>-4771.75882886065</c:v>
                </c:pt>
              </c:numCache>
            </c:numRef>
          </c:val>
        </c:ser>
        <c:ser>
          <c:idx val="21"/>
          <c:order val="21"/>
          <c:tx>
            <c:strRef>
              <c:f>'8'!$X$1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'8'!$X$7</c:f>
              <c:numCache>
                <c:formatCode>General</c:formatCode>
                <c:ptCount val="1"/>
                <c:pt idx="0">
                  <c:v>-3171.77513484604</c:v>
                </c:pt>
              </c:numCache>
            </c:numRef>
          </c:val>
        </c:ser>
        <c:ser>
          <c:idx val="22"/>
          <c:order val="22"/>
          <c:tx>
            <c:strRef>
              <c:f>'8'!$Y$1</c:f>
              <c:strCache>
                <c:ptCount val="1"/>
                <c:pt idx="0">
                  <c:v>1.15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'8'!$Y$7</c:f>
              <c:numCache>
                <c:formatCode>General</c:formatCode>
                <c:ptCount val="1"/>
                <c:pt idx="0">
                  <c:v>-1478.83717127729</c:v>
                </c:pt>
              </c:numCache>
            </c:numRef>
          </c:val>
        </c:ser>
        <c:ser>
          <c:idx val="23"/>
          <c:order val="23"/>
          <c:tx>
            <c:strRef>
              <c:f>'8'!$Z$1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'8'!$Z$7</c:f>
              <c:numCache>
                <c:formatCode>General</c:formatCode>
                <c:ptCount val="1"/>
                <c:pt idx="0">
                  <c:v>283.450583976519</c:v>
                </c:pt>
              </c:numCache>
            </c:numRef>
          </c:val>
        </c:ser>
        <c:ser>
          <c:idx val="24"/>
          <c:order val="24"/>
          <c:tx>
            <c:strRef>
              <c:f>'8'!$AA$1</c:f>
              <c:strCache>
                <c:ptCount val="1"/>
                <c:pt idx="0">
                  <c:v>1.25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'8'!$AA$7</c:f>
              <c:numCache>
                <c:formatCode>General</c:formatCode>
                <c:ptCount val="1"/>
                <c:pt idx="0">
                  <c:v>2095.71711629326</c:v>
                </c:pt>
              </c:numCache>
            </c:numRef>
          </c:val>
        </c:ser>
        <c:ser>
          <c:idx val="25"/>
          <c:order val="25"/>
          <c:tx>
            <c:strRef>
              <c:f>'8'!$AB$1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'8'!$AB$7</c:f>
              <c:numCache>
                <c:formatCode>General</c:formatCode>
                <c:ptCount val="1"/>
                <c:pt idx="0">
                  <c:v>3942.05995547475</c:v>
                </c:pt>
              </c:numCache>
            </c:numRef>
          </c:val>
        </c:ser>
        <c:ser>
          <c:idx val="26"/>
          <c:order val="26"/>
          <c:tx>
            <c:strRef>
              <c:f>'8'!$AC$1</c:f>
              <c:strCache>
                <c:ptCount val="1"/>
                <c:pt idx="0">
                  <c:v>1.35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'8'!$AC$7</c:f>
              <c:numCache>
                <c:formatCode>General</c:formatCode>
                <c:ptCount val="1"/>
                <c:pt idx="0">
                  <c:v>5809.42688671657</c:v>
                </c:pt>
              </c:numCache>
            </c:numRef>
          </c:val>
        </c:ser>
        <c:gapWidth val="100"/>
        <c:overlap val="0"/>
        <c:axId val="33630973"/>
        <c:axId val="56573114"/>
      </c:barChart>
      <c:catAx>
        <c:axId val="336309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73114"/>
        <c:crosses val="autoZero"/>
        <c:auto val="1"/>
        <c:lblAlgn val="ctr"/>
        <c:lblOffset val="100"/>
      </c:catAx>
      <c:valAx>
        <c:axId val="565731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$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6309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PV of each manufacturing options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'14'!$C$1:$C$1</c:f>
              <c:strCache>
                <c:ptCount val="1"/>
                <c:pt idx="0">
                  <c:v>3DP PV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'14'!$A$2:$A$26</c:f>
              <c:strCach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strCache>
            </c:strRef>
          </c:cat>
          <c:val>
            <c:numRef>
              <c:f>'14'!$C$2:$C$26</c:f>
              <c:numCache>
                <c:formatCode>General</c:formatCode>
                <c:ptCount val="25"/>
                <c:pt idx="0">
                  <c:v>4522.19450652458</c:v>
                </c:pt>
                <c:pt idx="1">
                  <c:v>4085.74213056208</c:v>
                </c:pt>
                <c:pt idx="2">
                  <c:v>3686.47632941057</c:v>
                </c:pt>
                <c:pt idx="3">
                  <c:v>3320.69615437125</c:v>
                </c:pt>
                <c:pt idx="4">
                  <c:v>2985.1097226239</c:v>
                </c:pt>
                <c:pt idx="5">
                  <c:v>2676.78505772811</c:v>
                </c:pt>
                <c:pt idx="6">
                  <c:v>2393.10727575835</c:v>
                </c:pt>
                <c:pt idx="7">
                  <c:v>2131.74124443294</c:v>
                </c:pt>
                <c:pt idx="8">
                  <c:v>1890.59896966681</c:v>
                </c:pt>
                <c:pt idx="9">
                  <c:v>1667.81107154843</c:v>
                </c:pt>
                <c:pt idx="10">
                  <c:v>1461.7018029548</c:v>
                </c:pt>
                <c:pt idx="11">
                  <c:v>1270.7671414841</c:v>
                </c:pt>
                <c:pt idx="12">
                  <c:v>1093.65555128008</c:v>
                </c:pt>
                <c:pt idx="13">
                  <c:v>929.151067461262</c:v>
                </c:pt>
                <c:pt idx="14">
                  <c:v>776.158403765825</c:v>
                </c:pt>
                <c:pt idx="15">
                  <c:v>633.68982495331</c:v>
                </c:pt>
                <c:pt idx="16">
                  <c:v>500.853560530053</c:v>
                </c:pt>
                <c:pt idx="17">
                  <c:v>376.843566381731</c:v>
                </c:pt>
                <c:pt idx="18">
                  <c:v>260.930466656882</c:v>
                </c:pt>
                <c:pt idx="19">
                  <c:v>152.45353038366</c:v>
                </c:pt>
                <c:pt idx="20">
                  <c:v>50.8135563536507</c:v>
                </c:pt>
                <c:pt idx="21">
                  <c:v>-44.5334437758447</c:v>
                </c:pt>
                <c:pt idx="22">
                  <c:v>-134.081860043528</c:v>
                </c:pt>
                <c:pt idx="23">
                  <c:v>-218.28148005255</c:v>
                </c:pt>
                <c:pt idx="24">
                  <c:v>-297.541939200004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'14'!$D$1:$D$1</c:f>
              <c:strCache>
                <c:ptCount val="1"/>
                <c:pt idx="0">
                  <c:v>InjMold PV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'14'!$A$2:$A$26</c:f>
              <c:strCach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strCache>
            </c:strRef>
          </c:cat>
          <c:val>
            <c:numRef>
              <c:f>'14'!$D$2:$D$26</c:f>
              <c:numCache>
                <c:formatCode>General</c:formatCode>
                <c:ptCount val="25"/>
                <c:pt idx="0">
                  <c:v>14781.7397247804</c:v>
                </c:pt>
                <c:pt idx="1">
                  <c:v>13193.4012702873</c:v>
                </c:pt>
                <c:pt idx="2">
                  <c:v>11723.1592195215</c:v>
                </c:pt>
                <c:pt idx="3">
                  <c:v>10360.4112829039</c:v>
                </c:pt>
                <c:pt idx="4">
                  <c:v>9095.63851985065</c:v>
                </c:pt>
                <c:pt idx="5">
                  <c:v>7920.28291709778</c:v>
                </c:pt>
                <c:pt idx="6">
                  <c:v>6826.64000803097</c:v>
                </c:pt>
                <c:pt idx="7">
                  <c:v>5807.76454655971</c:v>
                </c:pt>
                <c:pt idx="8">
                  <c:v>4857.38752876679</c:v>
                </c:pt>
                <c:pt idx="9">
                  <c:v>3969.84309354023</c:v>
                </c:pt>
                <c:pt idx="10">
                  <c:v>3140.00403620891</c:v>
                </c:pt>
                <c:pt idx="11">
                  <c:v>2363.2248423353</c:v>
                </c:pt>
                <c:pt idx="12">
                  <c:v>1635.29129684687</c:v>
                </c:pt>
                <c:pt idx="13">
                  <c:v>952.375850454133</c:v>
                </c:pt>
                <c:pt idx="14">
                  <c:v>310.998034026239</c:v>
                </c:pt>
                <c:pt idx="15">
                  <c:v>-292.010695013219</c:v>
                </c:pt>
                <c:pt idx="16">
                  <c:v>-859.538209866116</c:v>
                </c:pt>
                <c:pt idx="17">
                  <c:v>-1394.21954149566</c:v>
                </c:pt>
                <c:pt idx="18">
                  <c:v>-1898.46168238124</c:v>
                </c:pt>
                <c:pt idx="19">
                  <c:v>-2374.46572196</c:v>
                </c:pt>
                <c:pt idx="20">
                  <c:v>-2824.24662418318</c:v>
                </c:pt>
                <c:pt idx="21">
                  <c:v>-3249.65091893976</c:v>
                </c:pt>
                <c:pt idx="22">
                  <c:v>-3652.37254554705</c:v>
                </c:pt>
                <c:pt idx="23">
                  <c:v>-4033.96705736038</c:v>
                </c:pt>
                <c:pt idx="24">
                  <c:v>-4395.8643712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740602"/>
        <c:axId val="16060305"/>
      </c:lineChart>
      <c:catAx>
        <c:axId val="937406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 (decimal)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060305"/>
        <c:crosses val="autoZero"/>
        <c:auto val="1"/>
        <c:lblAlgn val="ctr"/>
        <c:lblOffset val="100"/>
      </c:catAx>
      <c:valAx>
        <c:axId val="160603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PV ($)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406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PV of each option and incremental PV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14_2!$C$1</c:f>
              <c:strCache>
                <c:ptCount val="1"/>
                <c:pt idx="0">
                  <c:v>3DP PV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14_2!$A$2:$A$26</c:f>
              <c:strCach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strCache>
            </c:strRef>
          </c:cat>
          <c:val>
            <c:numRef>
              <c:f>14_2!$C$2:$C$26</c:f>
              <c:numCache>
                <c:formatCode>General</c:formatCode>
                <c:ptCount val="25"/>
                <c:pt idx="0">
                  <c:v>4522.19450652458</c:v>
                </c:pt>
                <c:pt idx="1">
                  <c:v>4085.74213056208</c:v>
                </c:pt>
                <c:pt idx="2">
                  <c:v>3686.47632941057</c:v>
                </c:pt>
                <c:pt idx="3">
                  <c:v>3320.69615437125</c:v>
                </c:pt>
                <c:pt idx="4">
                  <c:v>2985.1097226239</c:v>
                </c:pt>
                <c:pt idx="5">
                  <c:v>2676.78505772811</c:v>
                </c:pt>
                <c:pt idx="6">
                  <c:v>2393.10727575835</c:v>
                </c:pt>
                <c:pt idx="7">
                  <c:v>2131.74124443294</c:v>
                </c:pt>
                <c:pt idx="8">
                  <c:v>1890.59896966681</c:v>
                </c:pt>
                <c:pt idx="9">
                  <c:v>1667.81107154843</c:v>
                </c:pt>
                <c:pt idx="10">
                  <c:v>1461.7018029548</c:v>
                </c:pt>
                <c:pt idx="11">
                  <c:v>1270.7671414841</c:v>
                </c:pt>
                <c:pt idx="12">
                  <c:v>1093.65555128008</c:v>
                </c:pt>
                <c:pt idx="13">
                  <c:v>929.151067461262</c:v>
                </c:pt>
                <c:pt idx="14">
                  <c:v>776.158403765825</c:v>
                </c:pt>
                <c:pt idx="15">
                  <c:v>633.68982495331</c:v>
                </c:pt>
                <c:pt idx="16">
                  <c:v>500.853560530053</c:v>
                </c:pt>
                <c:pt idx="17">
                  <c:v>376.843566381731</c:v>
                </c:pt>
                <c:pt idx="18">
                  <c:v>260.930466656882</c:v>
                </c:pt>
                <c:pt idx="19">
                  <c:v>152.45353038366</c:v>
                </c:pt>
                <c:pt idx="20">
                  <c:v>50.8135563536507</c:v>
                </c:pt>
                <c:pt idx="21">
                  <c:v>-44.5334437758447</c:v>
                </c:pt>
                <c:pt idx="22">
                  <c:v>-134.081860043528</c:v>
                </c:pt>
                <c:pt idx="23">
                  <c:v>-218.28148005255</c:v>
                </c:pt>
                <c:pt idx="24">
                  <c:v>-297.541939200004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14_2!$D$1</c:f>
              <c:strCache>
                <c:ptCount val="1"/>
                <c:pt idx="0">
                  <c:v>InjMold PV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14_2!$A$2:$A$26</c:f>
              <c:strCach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strCache>
            </c:strRef>
          </c:cat>
          <c:val>
            <c:numRef>
              <c:f>14_2!$D$2:$D$26</c:f>
              <c:numCache>
                <c:formatCode>General</c:formatCode>
                <c:ptCount val="25"/>
                <c:pt idx="0">
                  <c:v>14781.7397247804</c:v>
                </c:pt>
                <c:pt idx="1">
                  <c:v>13193.4012702873</c:v>
                </c:pt>
                <c:pt idx="2">
                  <c:v>11723.1592195215</c:v>
                </c:pt>
                <c:pt idx="3">
                  <c:v>10360.4112829039</c:v>
                </c:pt>
                <c:pt idx="4">
                  <c:v>9095.63851985065</c:v>
                </c:pt>
                <c:pt idx="5">
                  <c:v>7920.28291709778</c:v>
                </c:pt>
                <c:pt idx="6">
                  <c:v>6826.64000803097</c:v>
                </c:pt>
                <c:pt idx="7">
                  <c:v>5807.76454655971</c:v>
                </c:pt>
                <c:pt idx="8">
                  <c:v>4857.38752876679</c:v>
                </c:pt>
                <c:pt idx="9">
                  <c:v>3969.84309354023</c:v>
                </c:pt>
                <c:pt idx="10">
                  <c:v>3140.00403620891</c:v>
                </c:pt>
                <c:pt idx="11">
                  <c:v>2363.2248423353</c:v>
                </c:pt>
                <c:pt idx="12">
                  <c:v>1635.29129684687</c:v>
                </c:pt>
                <c:pt idx="13">
                  <c:v>952.375850454133</c:v>
                </c:pt>
                <c:pt idx="14">
                  <c:v>310.998034026239</c:v>
                </c:pt>
                <c:pt idx="15">
                  <c:v>-292.010695013219</c:v>
                </c:pt>
                <c:pt idx="16">
                  <c:v>-859.538209866116</c:v>
                </c:pt>
                <c:pt idx="17">
                  <c:v>-1394.21954149566</c:v>
                </c:pt>
                <c:pt idx="18">
                  <c:v>-1898.46168238124</c:v>
                </c:pt>
                <c:pt idx="19">
                  <c:v>-2374.46572196</c:v>
                </c:pt>
                <c:pt idx="20">
                  <c:v>-2824.24662418318</c:v>
                </c:pt>
                <c:pt idx="21">
                  <c:v>-3249.65091893976</c:v>
                </c:pt>
                <c:pt idx="22">
                  <c:v>-3652.37254554705</c:v>
                </c:pt>
                <c:pt idx="23">
                  <c:v>-4033.96705736038</c:v>
                </c:pt>
                <c:pt idx="24">
                  <c:v>-4395.8643712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14_2!$E$1</c:f>
              <c:strCache>
                <c:ptCount val="1"/>
                <c:pt idx="0">
                  <c:v>InjMold PV – 3DP PV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14_2!$A$2:$A$26</c:f>
              <c:strCach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strCache>
            </c:strRef>
          </c:cat>
          <c:val>
            <c:numRef>
              <c:f>14_2!$E$2:$E$26</c:f>
              <c:numCache>
                <c:formatCode>General</c:formatCode>
                <c:ptCount val="25"/>
                <c:pt idx="0">
                  <c:v>10259.5452182559</c:v>
                </c:pt>
                <c:pt idx="1">
                  <c:v>9107.65913972521</c:v>
                </c:pt>
                <c:pt idx="2">
                  <c:v>8036.68289011089</c:v>
                </c:pt>
                <c:pt idx="3">
                  <c:v>7039.71512853261</c:v>
                </c:pt>
                <c:pt idx="4">
                  <c:v>6110.52879722676</c:v>
                </c:pt>
                <c:pt idx="5">
                  <c:v>5243.49785936967</c:v>
                </c:pt>
                <c:pt idx="6">
                  <c:v>4433.53273227262</c:v>
                </c:pt>
                <c:pt idx="7">
                  <c:v>3676.02330212676</c:v>
                </c:pt>
                <c:pt idx="8">
                  <c:v>2966.78855909999</c:v>
                </c:pt>
                <c:pt idx="9">
                  <c:v>2302.0320219918</c:v>
                </c:pt>
                <c:pt idx="10">
                  <c:v>1678.30223325411</c:v>
                </c:pt>
                <c:pt idx="11">
                  <c:v>1092.45770085121</c:v>
                </c:pt>
                <c:pt idx="12">
                  <c:v>541.635745566789</c:v>
                </c:pt>
                <c:pt idx="13">
                  <c:v>23.224782992871</c:v>
                </c:pt>
                <c:pt idx="14">
                  <c:v>-465.160369739586</c:v>
                </c:pt>
                <c:pt idx="15">
                  <c:v>-925.700519966529</c:v>
                </c:pt>
                <c:pt idx="16">
                  <c:v>-1360.39177039617</c:v>
                </c:pt>
                <c:pt idx="17">
                  <c:v>-1771.06310787739</c:v>
                </c:pt>
                <c:pt idx="18">
                  <c:v>-2159.39214903812</c:v>
                </c:pt>
                <c:pt idx="19">
                  <c:v>-2526.91925234366</c:v>
                </c:pt>
                <c:pt idx="20">
                  <c:v>-2875.06018053683</c:v>
                </c:pt>
                <c:pt idx="21">
                  <c:v>-3205.11747516391</c:v>
                </c:pt>
                <c:pt idx="22">
                  <c:v>-3518.29068550352</c:v>
                </c:pt>
                <c:pt idx="23">
                  <c:v>-3815.68557730783</c:v>
                </c:pt>
                <c:pt idx="24">
                  <c:v>-4098.322432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463634"/>
        <c:axId val="9247962"/>
      </c:lineChart>
      <c:catAx>
        <c:axId val="534636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 (decimal)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7962"/>
        <c:crosses val="autoZero"/>
        <c:auto val="1"/>
        <c:lblAlgn val="ctr"/>
        <c:lblOffset val="100"/>
      </c:catAx>
      <c:valAx>
        <c:axId val="92479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PV ($)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636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3287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311040</xdr:colOff>
      <xdr:row>15</xdr:row>
      <xdr:rowOff>12960</xdr:rowOff>
    </xdr:from>
    <xdr:to>
      <xdr:col>10</xdr:col>
      <xdr:colOff>381240</xdr:colOff>
      <xdr:row>35</xdr:row>
      <xdr:rowOff>1440</xdr:rowOff>
    </xdr:to>
    <xdr:graphicFrame>
      <xdr:nvGraphicFramePr>
        <xdr:cNvPr id="1" name=""/>
        <xdr:cNvGraphicFramePr/>
      </xdr:nvGraphicFramePr>
      <xdr:xfrm>
        <a:off x="2749320" y="245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642240</xdr:colOff>
      <xdr:row>1</xdr:row>
      <xdr:rowOff>36000</xdr:rowOff>
    </xdr:from>
    <xdr:to>
      <xdr:col>11</xdr:col>
      <xdr:colOff>712440</xdr:colOff>
      <xdr:row>21</xdr:row>
      <xdr:rowOff>24480</xdr:rowOff>
    </xdr:to>
    <xdr:graphicFrame>
      <xdr:nvGraphicFramePr>
        <xdr:cNvPr id="2" name=""/>
        <xdr:cNvGraphicFramePr/>
      </xdr:nvGraphicFramePr>
      <xdr:xfrm>
        <a:off x="389340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105120</xdr:colOff>
      <xdr:row>0</xdr:row>
      <xdr:rowOff>105480</xdr:rowOff>
    </xdr:from>
    <xdr:to>
      <xdr:col>14</xdr:col>
      <xdr:colOff>175320</xdr:colOff>
      <xdr:row>20</xdr:row>
      <xdr:rowOff>93960</xdr:rowOff>
    </xdr:to>
    <xdr:graphicFrame>
      <xdr:nvGraphicFramePr>
        <xdr:cNvPr id="3" name=""/>
        <xdr:cNvGraphicFramePr/>
      </xdr:nvGraphicFramePr>
      <xdr:xfrm>
        <a:off x="5794560" y="105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50000</v>
      </c>
    </row>
    <row r="3" customFormat="false" ht="12.8" hidden="false" customHeight="false" outlineLevel="0" collapsed="false">
      <c r="A3" s="0" t="n">
        <f aca="false">A2+1</f>
        <v>1</v>
      </c>
      <c r="C3" s="0" t="n">
        <f aca="false">-$B$2*0.1</f>
        <v>-5000</v>
      </c>
    </row>
    <row r="4" customFormat="false" ht="12.8" hidden="false" customHeight="false" outlineLevel="0" collapsed="false">
      <c r="A4" s="0" t="n">
        <f aca="false">A3+1</f>
        <v>2</v>
      </c>
      <c r="C4" s="0" t="n">
        <f aca="false">-$B$2*0.1</f>
        <v>-5000</v>
      </c>
    </row>
    <row r="5" customFormat="false" ht="12.8" hidden="false" customHeight="false" outlineLevel="0" collapsed="false">
      <c r="A5" s="0" t="n">
        <f aca="false">A4+1</f>
        <v>3</v>
      </c>
      <c r="C5" s="0" t="n">
        <f aca="false">-$B$2*0.1</f>
        <v>-5000</v>
      </c>
    </row>
    <row r="6" customFormat="false" ht="12.8" hidden="false" customHeight="false" outlineLevel="0" collapsed="false">
      <c r="A6" s="0" t="n">
        <f aca="false">A5+1</f>
        <v>4</v>
      </c>
      <c r="C6" s="0" t="n">
        <f aca="false">-$B$2*0.1</f>
        <v>-5000</v>
      </c>
    </row>
    <row r="7" customFormat="false" ht="12.8" hidden="false" customHeight="false" outlineLevel="0" collapsed="false">
      <c r="A7" s="0" t="n">
        <f aca="false">A6+1</f>
        <v>5</v>
      </c>
      <c r="C7" s="0" t="n">
        <f aca="false">-$B$2*0.1</f>
        <v>-5000</v>
      </c>
    </row>
    <row r="8" customFormat="false" ht="12.8" hidden="false" customHeight="false" outlineLevel="0" collapsed="false">
      <c r="A8" s="0" t="n">
        <f aca="false">A7+1</f>
        <v>6</v>
      </c>
      <c r="C8" s="0" t="n">
        <f aca="false">-$B$2*0.1</f>
        <v>-5000</v>
      </c>
    </row>
    <row r="9" customFormat="false" ht="12.8" hidden="false" customHeight="false" outlineLevel="0" collapsed="false">
      <c r="A9" s="0" t="n">
        <f aca="false">A8+1</f>
        <v>7</v>
      </c>
      <c r="C9" s="0" t="n">
        <f aca="false">-$B$2*0.1</f>
        <v>-5000</v>
      </c>
    </row>
    <row r="10" customFormat="false" ht="12.8" hidden="false" customHeight="false" outlineLevel="0" collapsed="false">
      <c r="A10" s="0" t="n">
        <f aca="false">A9+1</f>
        <v>8</v>
      </c>
      <c r="C10" s="0" t="n">
        <f aca="false">-$B$2*0.1</f>
        <v>-5000</v>
      </c>
    </row>
    <row r="11" customFormat="false" ht="12.8" hidden="false" customHeight="false" outlineLevel="0" collapsed="false">
      <c r="A11" s="0" t="n">
        <f aca="false">A10+1</f>
        <v>9</v>
      </c>
      <c r="C11" s="0" t="n">
        <f aca="false">-$B$2*0.1</f>
        <v>-5000</v>
      </c>
    </row>
    <row r="12" customFormat="false" ht="12.8" hidden="false" customHeight="false" outlineLevel="0" collapsed="false">
      <c r="A12" s="0" t="n">
        <f aca="false">A11+1</f>
        <v>10</v>
      </c>
      <c r="C12" s="0" t="n">
        <f aca="false">-$B$2*0.1</f>
        <v>-5000</v>
      </c>
      <c r="D12" s="0" t="n">
        <v>-50000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7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D1" activeCellId="0" sqref="A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4</v>
      </c>
      <c r="C1" s="0" t="n">
        <v>0.05</v>
      </c>
      <c r="D1" s="0" t="n">
        <f aca="false">C1+0.05</f>
        <v>0.1</v>
      </c>
      <c r="E1" s="0" t="n">
        <f aca="false">D1+0.05</f>
        <v>0.15</v>
      </c>
      <c r="F1" s="0" t="n">
        <f aca="false">E1+0.05</f>
        <v>0.2</v>
      </c>
      <c r="G1" s="0" t="n">
        <f aca="false">F1+0.05</f>
        <v>0.25</v>
      </c>
      <c r="H1" s="0" t="n">
        <f aca="false">G1+0.05</f>
        <v>0.3</v>
      </c>
      <c r="I1" s="0" t="n">
        <f aca="false">H1+0.05</f>
        <v>0.35</v>
      </c>
      <c r="J1" s="0" t="n">
        <f aca="false">I1+0.05</f>
        <v>0.4</v>
      </c>
      <c r="K1" s="0" t="n">
        <f aca="false">J1+0.05</f>
        <v>0.45</v>
      </c>
      <c r="L1" s="0" t="n">
        <f aca="false">K1+0.05</f>
        <v>0.5</v>
      </c>
      <c r="M1" s="0" t="n">
        <f aca="false">L1+0.05</f>
        <v>0.55</v>
      </c>
      <c r="N1" s="0" t="n">
        <f aca="false">M1+0.05</f>
        <v>0.6</v>
      </c>
      <c r="O1" s="0" t="n">
        <f aca="false">N1+0.05</f>
        <v>0.65</v>
      </c>
      <c r="P1" s="0" t="n">
        <f aca="false">O1+0.05</f>
        <v>0.7</v>
      </c>
      <c r="Q1" s="0" t="n">
        <f aca="false">P1+0.05</f>
        <v>0.75</v>
      </c>
      <c r="R1" s="0" t="n">
        <f aca="false">Q1+0.05</f>
        <v>0.8</v>
      </c>
      <c r="S1" s="0" t="n">
        <f aca="false">R1+0.05</f>
        <v>0.85</v>
      </c>
      <c r="T1" s="0" t="n">
        <f aca="false">S1+0.05</f>
        <v>0.9</v>
      </c>
      <c r="U1" s="0" t="n">
        <f aca="false">T1+0.05</f>
        <v>0.95</v>
      </c>
      <c r="V1" s="0" t="n">
        <f aca="false">U1+0.05</f>
        <v>1</v>
      </c>
      <c r="W1" s="0" t="n">
        <f aca="false">V1+0.05</f>
        <v>1.05</v>
      </c>
      <c r="X1" s="0" t="n">
        <f aca="false">W1+0.05</f>
        <v>1.1</v>
      </c>
      <c r="Y1" s="0" t="n">
        <f aca="false">X1+0.05</f>
        <v>1.15</v>
      </c>
      <c r="Z1" s="0" t="n">
        <f aca="false">Y1+0.05</f>
        <v>1.2</v>
      </c>
      <c r="AA1" s="0" t="n">
        <f aca="false">Z1+0.05</f>
        <v>1.25</v>
      </c>
      <c r="AB1" s="0" t="n">
        <f aca="false">AA1+0.05</f>
        <v>1.3</v>
      </c>
      <c r="AC1" s="0" t="n">
        <f aca="false">AB1+0.05</f>
        <v>1.35</v>
      </c>
      <c r="AD1" s="0" t="n">
        <v>0.4934</v>
      </c>
      <c r="AE1" s="0" t="n">
        <v>1.1921</v>
      </c>
    </row>
    <row r="2" customFormat="false" ht="12.8" hidden="false" customHeight="false" outlineLevel="0" collapsed="false">
      <c r="A2" s="0" t="n">
        <v>0</v>
      </c>
      <c r="B2" s="0" t="n">
        <v>150000</v>
      </c>
      <c r="C2" s="0" t="n">
        <f aca="false">$B2</f>
        <v>150000</v>
      </c>
      <c r="D2" s="0" t="n">
        <f aca="false">$B2</f>
        <v>150000</v>
      </c>
      <c r="E2" s="0" t="n">
        <f aca="false">$B2</f>
        <v>150000</v>
      </c>
      <c r="F2" s="0" t="n">
        <f aca="false">$B2</f>
        <v>150000</v>
      </c>
      <c r="G2" s="0" t="n">
        <f aca="false">$B2</f>
        <v>150000</v>
      </c>
      <c r="H2" s="0" t="n">
        <f aca="false">$B2</f>
        <v>150000</v>
      </c>
      <c r="I2" s="0" t="n">
        <f aca="false">$B2</f>
        <v>150000</v>
      </c>
      <c r="J2" s="0" t="n">
        <f aca="false">$B2</f>
        <v>150000</v>
      </c>
      <c r="K2" s="0" t="n">
        <f aca="false">$B2</f>
        <v>150000</v>
      </c>
      <c r="L2" s="0" t="n">
        <f aca="false">$B2</f>
        <v>150000</v>
      </c>
      <c r="M2" s="0" t="n">
        <f aca="false">$B2</f>
        <v>150000</v>
      </c>
      <c r="N2" s="0" t="n">
        <f aca="false">$B2</f>
        <v>150000</v>
      </c>
      <c r="O2" s="0" t="n">
        <f aca="false">$B2</f>
        <v>150000</v>
      </c>
      <c r="P2" s="0" t="n">
        <f aca="false">$B2</f>
        <v>150000</v>
      </c>
      <c r="Q2" s="0" t="n">
        <f aca="false">$B2</f>
        <v>150000</v>
      </c>
      <c r="R2" s="0" t="n">
        <f aca="false">$B2</f>
        <v>150000</v>
      </c>
      <c r="S2" s="0" t="n">
        <f aca="false">$B2</f>
        <v>150000</v>
      </c>
      <c r="T2" s="0" t="n">
        <f aca="false">$B2</f>
        <v>150000</v>
      </c>
      <c r="U2" s="0" t="n">
        <f aca="false">$B2</f>
        <v>150000</v>
      </c>
      <c r="V2" s="0" t="n">
        <f aca="false">$B2</f>
        <v>150000</v>
      </c>
      <c r="W2" s="0" t="n">
        <f aca="false">$B2</f>
        <v>150000</v>
      </c>
      <c r="X2" s="0" t="n">
        <f aca="false">$B2</f>
        <v>150000</v>
      </c>
      <c r="Y2" s="0" t="n">
        <f aca="false">$B2</f>
        <v>150000</v>
      </c>
      <c r="Z2" s="0" t="n">
        <f aca="false">$B2</f>
        <v>150000</v>
      </c>
      <c r="AA2" s="0" t="n">
        <f aca="false">$B2</f>
        <v>150000</v>
      </c>
      <c r="AB2" s="0" t="n">
        <f aca="false">$B2</f>
        <v>150000</v>
      </c>
      <c r="AC2" s="0" t="n">
        <f aca="false">$B2</f>
        <v>150000</v>
      </c>
      <c r="AD2" s="0" t="n">
        <f aca="false">$B2</f>
        <v>150000</v>
      </c>
      <c r="AE2" s="0" t="n">
        <f aca="false">$B2</f>
        <v>150000</v>
      </c>
    </row>
    <row r="3" customFormat="false" ht="12.8" hidden="false" customHeight="false" outlineLevel="0" collapsed="false">
      <c r="A3" s="0" t="n">
        <v>1</v>
      </c>
      <c r="B3" s="0" t="n">
        <v>-400000</v>
      </c>
      <c r="C3" s="0" t="n">
        <f aca="false">$B3/((1+C$1)^1)</f>
        <v>-380952.380952381</v>
      </c>
      <c r="D3" s="0" t="n">
        <f aca="false">$B3/((1+D$1)^1)</f>
        <v>-363636.363636364</v>
      </c>
      <c r="E3" s="0" t="n">
        <f aca="false">$B3/((1+E$1)^1)</f>
        <v>-347826.086956522</v>
      </c>
      <c r="F3" s="0" t="n">
        <f aca="false">$B3/((1+F$1)^1)</f>
        <v>-333333.333333333</v>
      </c>
      <c r="G3" s="0" t="n">
        <f aca="false">$B3/((1+G$1)^1)</f>
        <v>-320000</v>
      </c>
      <c r="H3" s="0" t="n">
        <f aca="false">$B3/((1+H$1)^1)</f>
        <v>-307692.307692308</v>
      </c>
      <c r="I3" s="0" t="n">
        <f aca="false">$B3/((1+I$1)^1)</f>
        <v>-296296.296296296</v>
      </c>
      <c r="J3" s="0" t="n">
        <f aca="false">$B3/((1+J$1)^1)</f>
        <v>-285714.285714286</v>
      </c>
      <c r="K3" s="0" t="n">
        <f aca="false">$B3/((1+K$1)^1)</f>
        <v>-275862.068965517</v>
      </c>
      <c r="L3" s="0" t="n">
        <f aca="false">$B3/((1+L$1)^1)</f>
        <v>-266666.666666667</v>
      </c>
      <c r="M3" s="0" t="n">
        <f aca="false">$B3/((1+M$1)^1)</f>
        <v>-258064.516129032</v>
      </c>
      <c r="N3" s="0" t="n">
        <f aca="false">$B3/((1+N$1)^1)</f>
        <v>-250000</v>
      </c>
      <c r="O3" s="0" t="n">
        <f aca="false">$B3/((1+O$1)^1)</f>
        <v>-242424.242424242</v>
      </c>
      <c r="P3" s="0" t="n">
        <f aca="false">$B3/((1+P$1)^1)</f>
        <v>-235294.117647059</v>
      </c>
      <c r="Q3" s="0" t="n">
        <f aca="false">$B3/((1+Q$1)^1)</f>
        <v>-228571.428571429</v>
      </c>
      <c r="R3" s="0" t="n">
        <f aca="false">$B3/((1+R$1)^1)</f>
        <v>-222222.222222222</v>
      </c>
      <c r="S3" s="0" t="n">
        <f aca="false">$B3/((1+S$1)^1)</f>
        <v>-216216.216216216</v>
      </c>
      <c r="T3" s="0" t="n">
        <f aca="false">$B3/((1+T$1)^1)</f>
        <v>-210526.315789474</v>
      </c>
      <c r="U3" s="0" t="n">
        <f aca="false">$B3/((1+U$1)^1)</f>
        <v>-205128.205128205</v>
      </c>
      <c r="V3" s="0" t="n">
        <f aca="false">$B3/((1+V$1)^1)</f>
        <v>-200000</v>
      </c>
      <c r="W3" s="0" t="n">
        <f aca="false">$B3/((1+W$1)^1)</f>
        <v>-195121.951219512</v>
      </c>
      <c r="X3" s="0" t="n">
        <f aca="false">$B3/((1+X$1)^1)</f>
        <v>-190476.19047619</v>
      </c>
      <c r="Y3" s="0" t="n">
        <f aca="false">$B3/((1+Y$1)^1)</f>
        <v>-186046.511627907</v>
      </c>
      <c r="Z3" s="0" t="n">
        <f aca="false">$B3/((1+Z$1)^1)</f>
        <v>-181818.181818182</v>
      </c>
      <c r="AA3" s="0" t="n">
        <f aca="false">$B3/((1+AA$1)^1)</f>
        <v>-177777.777777778</v>
      </c>
      <c r="AB3" s="0" t="n">
        <f aca="false">$B3/((1+AB$1)^1)</f>
        <v>-173913.043478261</v>
      </c>
      <c r="AC3" s="0" t="n">
        <f aca="false">$B3/((1+AC$1)^1)</f>
        <v>-170212.765957447</v>
      </c>
      <c r="AD3" s="0" t="n">
        <f aca="false">$B3/((1+AD$1)^1)</f>
        <v>-267845.185482791</v>
      </c>
      <c r="AE3" s="0" t="n">
        <f aca="false">$B3/((1+AE$1)^1)</f>
        <v>-182473.427307148</v>
      </c>
    </row>
    <row r="4" customFormat="false" ht="12.8" hidden="false" customHeight="false" outlineLevel="0" collapsed="false">
      <c r="A4" s="0" t="n">
        <v>2</v>
      </c>
      <c r="B4" s="0" t="n">
        <v>50000</v>
      </c>
      <c r="C4" s="0" t="n">
        <f aca="false">$B4/((1+C$1)^2)</f>
        <v>45351.4739229025</v>
      </c>
      <c r="D4" s="0" t="n">
        <f aca="false">$B4/((1+D$1)^2)</f>
        <v>41322.3140495868</v>
      </c>
      <c r="E4" s="0" t="n">
        <f aca="false">$B4/((1+E$1)^2)</f>
        <v>37807.1833648393</v>
      </c>
      <c r="F4" s="0" t="n">
        <f aca="false">$B4/((1+F$1)^2)</f>
        <v>34722.2222222222</v>
      </c>
      <c r="G4" s="0" t="n">
        <f aca="false">$B4/((1+G$1)^2)</f>
        <v>32000</v>
      </c>
      <c r="H4" s="0" t="n">
        <f aca="false">$B4/((1+H$1)^2)</f>
        <v>29585.798816568</v>
      </c>
      <c r="I4" s="0" t="n">
        <f aca="false">$B4/((1+I$1)^2)</f>
        <v>27434.8422496571</v>
      </c>
      <c r="J4" s="0" t="n">
        <f aca="false">$B4/((1+J$1)^2)</f>
        <v>25510.2040816327</v>
      </c>
      <c r="K4" s="0" t="n">
        <f aca="false">$B4/((1+K$1)^2)</f>
        <v>23781.2128418549</v>
      </c>
      <c r="L4" s="0" t="n">
        <f aca="false">$B4/((1+L$1)^2)</f>
        <v>22222.2222222222</v>
      </c>
      <c r="M4" s="0" t="n">
        <f aca="false">$B4/((1+M$1)^2)</f>
        <v>20811.6545265349</v>
      </c>
      <c r="N4" s="0" t="n">
        <f aca="false">$B4/((1+N$1)^2)</f>
        <v>19531.25</v>
      </c>
      <c r="O4" s="0" t="n">
        <f aca="false">$B4/((1+O$1)^2)</f>
        <v>18365.4729109275</v>
      </c>
      <c r="P4" s="0" t="n">
        <f aca="false">$B4/((1+P$1)^2)</f>
        <v>17301.0380622837</v>
      </c>
      <c r="Q4" s="0" t="n">
        <f aca="false">$B4/((1+Q$1)^2)</f>
        <v>16326.5306122449</v>
      </c>
      <c r="R4" s="0" t="n">
        <f aca="false">$B4/((1+R$1)^2)</f>
        <v>15432.0987654321</v>
      </c>
      <c r="S4" s="0" t="n">
        <f aca="false">$B4/((1+S$1)^2)</f>
        <v>14609.203798393</v>
      </c>
      <c r="T4" s="0" t="n">
        <f aca="false">$B4/((1+T$1)^2)</f>
        <v>13850.4155124654</v>
      </c>
      <c r="U4" s="0" t="n">
        <f aca="false">$B4/((1+U$1)^2)</f>
        <v>13149.2439184747</v>
      </c>
      <c r="V4" s="0" t="n">
        <f aca="false">$B4/((1+V$1)^2)</f>
        <v>12500</v>
      </c>
      <c r="W4" s="0" t="n">
        <f aca="false">$B4/((1+W$1)^2)</f>
        <v>11897.6799524093</v>
      </c>
      <c r="X4" s="0" t="n">
        <f aca="false">$B4/((1+X$1)^2)</f>
        <v>11337.8684807256</v>
      </c>
      <c r="Y4" s="0" t="n">
        <f aca="false">$B4/((1+Y$1)^2)</f>
        <v>10816.6576527853</v>
      </c>
      <c r="Z4" s="0" t="n">
        <f aca="false">$B4/((1+Z$1)^2)</f>
        <v>10330.5785123967</v>
      </c>
      <c r="AA4" s="0" t="n">
        <f aca="false">$B4/((1+AA$1)^2)</f>
        <v>9876.54320987654</v>
      </c>
      <c r="AB4" s="0" t="n">
        <f aca="false">$B4/((1+AB$1)^2)</f>
        <v>9451.79584120982</v>
      </c>
      <c r="AC4" s="0" t="n">
        <f aca="false">$B4/((1+AC$1)^2)</f>
        <v>9053.87052965142</v>
      </c>
      <c r="AD4" s="0" t="n">
        <f aca="false">$B4/((1+AD$1)^2)</f>
        <v>22419.0760582221</v>
      </c>
      <c r="AE4" s="0" t="n">
        <f aca="false">$B4/((1+AE$1)^2)</f>
        <v>10405.1723978804</v>
      </c>
    </row>
    <row r="5" customFormat="false" ht="12.8" hidden="false" customHeight="false" outlineLevel="0" collapsed="false">
      <c r="A5" s="0" t="n">
        <v>3</v>
      </c>
      <c r="B5" s="0" t="n">
        <v>50000</v>
      </c>
      <c r="C5" s="0" t="n">
        <f aca="false">$B5/((1+C$1)^3)</f>
        <v>43191.8799265738</v>
      </c>
      <c r="D5" s="0" t="n">
        <f aca="false">$B5/((1+D$1)^3)</f>
        <v>37565.7400450789</v>
      </c>
      <c r="E5" s="0" t="n">
        <f aca="false">$B5/((1+E$1)^3)</f>
        <v>32875.8116215994</v>
      </c>
      <c r="F5" s="0" t="n">
        <f aca="false">$B5/((1+F$1)^3)</f>
        <v>28935.1851851852</v>
      </c>
      <c r="G5" s="0" t="n">
        <f aca="false">$B5/((1+G$1)^3)</f>
        <v>25600</v>
      </c>
      <c r="H5" s="0" t="n">
        <f aca="false">$B5/((1+H$1)^3)</f>
        <v>22758.3067819754</v>
      </c>
      <c r="I5" s="0" t="n">
        <f aca="false">$B5/((1+I$1)^3)</f>
        <v>20322.1053701163</v>
      </c>
      <c r="J5" s="0" t="n">
        <f aca="false">$B5/((1+J$1)^3)</f>
        <v>18221.5743440233</v>
      </c>
      <c r="K5" s="0" t="n">
        <f aca="false">$B5/((1+K$1)^3)</f>
        <v>16400.8364426586</v>
      </c>
      <c r="L5" s="0" t="n">
        <f aca="false">$B5/((1+L$1)^3)</f>
        <v>14814.8148148148</v>
      </c>
      <c r="M5" s="0" t="n">
        <f aca="false">$B5/((1+M$1)^3)</f>
        <v>13426.873888087</v>
      </c>
      <c r="N5" s="0" t="n">
        <f aca="false">$B5/((1+N$1)^3)</f>
        <v>12207.03125</v>
      </c>
      <c r="O5" s="0" t="n">
        <f aca="false">$B5/((1+O$1)^3)</f>
        <v>11130.5896429863</v>
      </c>
      <c r="P5" s="0" t="n">
        <f aca="false">$B5/((1+P$1)^3)</f>
        <v>10177.0812131081</v>
      </c>
      <c r="Q5" s="0" t="n">
        <f aca="false">$B5/((1+Q$1)^3)</f>
        <v>9329.44606413994</v>
      </c>
      <c r="R5" s="0" t="n">
        <f aca="false">$B5/((1+R$1)^3)</f>
        <v>8573.38820301783</v>
      </c>
      <c r="S5" s="0" t="n">
        <f aca="false">$B5/((1+S$1)^3)</f>
        <v>7896.86691805026</v>
      </c>
      <c r="T5" s="0" t="n">
        <f aca="false">$B5/((1+T$1)^3)</f>
        <v>7289.69237498177</v>
      </c>
      <c r="U5" s="0" t="n">
        <f aca="false">$B5/((1+U$1)^3)</f>
        <v>6743.2020094742</v>
      </c>
      <c r="V5" s="0" t="n">
        <f aca="false">$B5/((1+V$1)^3)</f>
        <v>6250</v>
      </c>
      <c r="W5" s="0" t="n">
        <f aca="false">$B5/((1+W$1)^3)</f>
        <v>5803.74631824843</v>
      </c>
      <c r="X5" s="0" t="n">
        <f aca="false">$B5/((1+X$1)^3)</f>
        <v>5398.98499082172</v>
      </c>
      <c r="Y5" s="0" t="n">
        <f aca="false">$B5/((1+Y$1)^3)</f>
        <v>5031.00355943502</v>
      </c>
      <c r="Z5" s="0" t="n">
        <f aca="false">$B5/((1+Z$1)^3)</f>
        <v>4695.71750563486</v>
      </c>
      <c r="AA5" s="0" t="n">
        <f aca="false">$B5/((1+AA$1)^3)</f>
        <v>4389.57475994513</v>
      </c>
      <c r="AB5" s="0" t="n">
        <f aca="false">$B5/((1+AB$1)^3)</f>
        <v>4109.47645269992</v>
      </c>
      <c r="AC5" s="0" t="n">
        <f aca="false">$B5/((1+AC$1)^3)</f>
        <v>3852.71086368146</v>
      </c>
      <c r="AD5" s="0" t="n">
        <f aca="false">$B5/((1+AD$1)^3)</f>
        <v>15012.1039629182</v>
      </c>
      <c r="AE5" s="0" t="n">
        <f aca="false">$B5/((1+AE$1)^3)</f>
        <v>4746.66867290742</v>
      </c>
    </row>
    <row r="6" customFormat="false" ht="12.8" hidden="false" customHeight="false" outlineLevel="0" collapsed="false">
      <c r="A6" s="0" t="n">
        <v>4</v>
      </c>
      <c r="B6" s="0" t="n">
        <v>400000</v>
      </c>
      <c r="C6" s="0" t="n">
        <f aca="false">$B6/((1+C$1)^4)</f>
        <v>329080.989916753</v>
      </c>
      <c r="D6" s="0" t="n">
        <f aca="false">$B6/((1+D$1)^4)</f>
        <v>273205.382146028</v>
      </c>
      <c r="E6" s="0" t="n">
        <f aca="false">$B6/((1+E$1)^4)</f>
        <v>228701.298237213</v>
      </c>
      <c r="F6" s="0" t="n">
        <f aca="false">$B6/((1+F$1)^4)</f>
        <v>192901.234567901</v>
      </c>
      <c r="G6" s="0" t="n">
        <f aca="false">$B6/((1+G$1)^4)</f>
        <v>163840</v>
      </c>
      <c r="H6" s="0" t="n">
        <f aca="false">$B6/((1+H$1)^4)</f>
        <v>140051.11865831</v>
      </c>
      <c r="I6" s="0" t="n">
        <f aca="false">$B6/((1+I$1)^4)</f>
        <v>120427.291082171</v>
      </c>
      <c r="J6" s="0" t="n">
        <f aca="false">$B6/((1+J$1)^4)</f>
        <v>104123.281965848</v>
      </c>
      <c r="K6" s="0" t="n">
        <f aca="false">$B6/((1+K$1)^4)</f>
        <v>90487.373476737</v>
      </c>
      <c r="L6" s="0" t="n">
        <f aca="false">$B6/((1+L$1)^4)</f>
        <v>79012.3456790123</v>
      </c>
      <c r="M6" s="0" t="n">
        <f aca="false">$B6/((1+M$1)^4)</f>
        <v>69299.9942610943</v>
      </c>
      <c r="N6" s="0" t="n">
        <f aca="false">$B6/((1+N$1)^4)</f>
        <v>61035.15625</v>
      </c>
      <c r="O6" s="0" t="n">
        <f aca="false">$B6/((1+O$1)^4)</f>
        <v>53966.4952387216</v>
      </c>
      <c r="P6" s="0" t="n">
        <f aca="false">$B6/((1+P$1)^4)</f>
        <v>47892.1468852145</v>
      </c>
      <c r="Q6" s="0" t="n">
        <f aca="false">$B6/((1+Q$1)^4)</f>
        <v>42648.8962932112</v>
      </c>
      <c r="R6" s="0" t="n">
        <f aca="false">$B6/((1+R$1)^4)</f>
        <v>38103.9475689681</v>
      </c>
      <c r="S6" s="0" t="n">
        <f aca="false">$B6/((1+S$1)^4)</f>
        <v>34148.6136996768</v>
      </c>
      <c r="T6" s="0" t="n">
        <f aca="false">$B6/((1+T$1)^4)</f>
        <v>30693.4415788706</v>
      </c>
      <c r="U6" s="0" t="n">
        <f aca="false">$B6/((1+U$1)^4)</f>
        <v>27664.418500407</v>
      </c>
      <c r="V6" s="0" t="n">
        <f aca="false">$B6/((1+V$1)^4)</f>
        <v>25000</v>
      </c>
      <c r="W6" s="0" t="n">
        <f aca="false">$B6/((1+W$1)^4)</f>
        <v>22648.7661199939</v>
      </c>
      <c r="X6" s="0" t="n">
        <f aca="false">$B6/((1+X$1)^4)</f>
        <v>20567.561869797</v>
      </c>
      <c r="Y6" s="0" t="n">
        <f aca="false">$B6/((1+Y$1)^4)</f>
        <v>18720.0132444094</v>
      </c>
      <c r="Z6" s="0" t="n">
        <f aca="false">$B6/((1+Z$1)^4)</f>
        <v>17075.3363841268</v>
      </c>
      <c r="AA6" s="0" t="n">
        <f aca="false">$B6/((1+AA$1)^4)</f>
        <v>15607.3769242493</v>
      </c>
      <c r="AB6" s="0" t="n">
        <f aca="false">$B6/((1+AB$1)^4)</f>
        <v>14293.8311398258</v>
      </c>
      <c r="AC6" s="0" t="n">
        <f aca="false">$B6/((1+AC$1)^4)</f>
        <v>13115.6114508305</v>
      </c>
      <c r="AD6" s="0" t="n">
        <f aca="false">$B6/((1+AD$1)^4)</f>
        <v>80418.3954086955</v>
      </c>
      <c r="AE6" s="0" t="n">
        <f aca="false">$B6/((1+AE$1)^4)</f>
        <v>17322.8180207378</v>
      </c>
    </row>
    <row r="7" customFormat="false" ht="12.8" hidden="false" customHeight="false" outlineLevel="0" collapsed="false">
      <c r="C7" s="0" t="n">
        <f aca="false">SUM(C2:C6)</f>
        <v>186671.962813848</v>
      </c>
      <c r="D7" s="0" t="n">
        <f aca="false">SUM(D2:D6)</f>
        <v>138457.07260433</v>
      </c>
      <c r="E7" s="0" t="n">
        <f aca="false">SUM(E2:E6)</f>
        <v>101558.20626713</v>
      </c>
      <c r="F7" s="0" t="n">
        <f aca="false">SUM(F2:F6)</f>
        <v>73225.3086419753</v>
      </c>
      <c r="G7" s="0" t="n">
        <f aca="false">SUM(G2:G6)</f>
        <v>51440</v>
      </c>
      <c r="H7" s="0" t="n">
        <f aca="false">SUM(H2:H6)</f>
        <v>34702.9165645461</v>
      </c>
      <c r="I7" s="0" t="n">
        <f aca="false">SUM(I2:I6)</f>
        <v>21887.942405648</v>
      </c>
      <c r="J7" s="0" t="n">
        <f aca="false">SUM(J2:J6)</f>
        <v>12140.7746772178</v>
      </c>
      <c r="K7" s="0" t="n">
        <f aca="false">SUM(K2:K6)</f>
        <v>4807.35379573322</v>
      </c>
      <c r="L7" s="0" t="n">
        <f aca="false">SUM(L2:L6)</f>
        <v>-617.283950617304</v>
      </c>
      <c r="M7" s="0" t="n">
        <f aca="false">SUM(M2:M6)</f>
        <v>-4525.99345331616</v>
      </c>
      <c r="N7" s="0" t="n">
        <f aca="false">SUM(N2:N6)</f>
        <v>-7226.5625</v>
      </c>
      <c r="O7" s="0" t="n">
        <f aca="false">SUM(O2:O6)</f>
        <v>-8961.68463160697</v>
      </c>
      <c r="P7" s="0" t="n">
        <f aca="false">SUM(P2:P6)</f>
        <v>-9923.85148645251</v>
      </c>
      <c r="Q7" s="0" t="n">
        <f aca="false">SUM(Q2:Q6)</f>
        <v>-10266.5556018326</v>
      </c>
      <c r="R7" s="0" t="n">
        <f aca="false">SUM(R2:R6)</f>
        <v>-10112.7876848041</v>
      </c>
      <c r="S7" s="0" t="n">
        <f aca="false">SUM(S2:S6)</f>
        <v>-9561.53180009613</v>
      </c>
      <c r="T7" s="0" t="n">
        <f aca="false">SUM(T2:T6)</f>
        <v>-8692.7663231559</v>
      </c>
      <c r="U7" s="0" t="n">
        <f aca="false">SUM(U2:U6)</f>
        <v>-7571.34069984927</v>
      </c>
      <c r="V7" s="0" t="n">
        <f aca="false">SUM(V2:V6)</f>
        <v>-6250</v>
      </c>
      <c r="W7" s="0" t="n">
        <f aca="false">SUM(W2:W6)</f>
        <v>-4771.75882886065</v>
      </c>
      <c r="X7" s="0" t="n">
        <f aca="false">SUM(X2:X6)</f>
        <v>-3171.77513484604</v>
      </c>
      <c r="Y7" s="0" t="n">
        <f aca="false">SUM(Y2:Y6)</f>
        <v>-1478.83717127729</v>
      </c>
      <c r="Z7" s="0" t="n">
        <f aca="false">SUM(Z2:Z6)</f>
        <v>283.450583976519</v>
      </c>
      <c r="AA7" s="0" t="n">
        <f aca="false">SUM(AA2:AA6)</f>
        <v>2095.71711629326</v>
      </c>
      <c r="AB7" s="0" t="n">
        <f aca="false">SUM(AB2:AB6)</f>
        <v>3942.05995547475</v>
      </c>
      <c r="AC7" s="0" t="n">
        <f aca="false">SUM(AC2:AC6)</f>
        <v>5809.42688671657</v>
      </c>
      <c r="AD7" s="0" t="n">
        <f aca="false">SUM(AD2:AD6)</f>
        <v>4.38994704489596</v>
      </c>
      <c r="AE7" s="0" t="n">
        <f aca="false">SUM(AE2:AE6)</f>
        <v>1.2317843772471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</row>
    <row r="2" customFormat="false" ht="12.8" hidden="false" customHeight="false" outlineLevel="0" collapsed="false">
      <c r="A2" s="0" t="n">
        <v>0.01</v>
      </c>
      <c r="B2" s="0" t="n">
        <f aca="false">(((1+A2)^10)-1)/(A2*((A2+1)^10))</f>
        <v>9.47130453070167</v>
      </c>
      <c r="C2" s="0" t="n">
        <f aca="false">2000*B2-3000*(1+((1+A2)^(-2))+((1+A2)^(-4))+((1+A2)^(-6))+((1+A2)^(-8)))</f>
        <v>4522.19450652458</v>
      </c>
      <c r="D2" s="0" t="n">
        <f aca="false">3250*B2-16000</f>
        <v>14781.7397247804</v>
      </c>
    </row>
    <row r="3" customFormat="false" ht="12.8" hidden="false" customHeight="false" outlineLevel="0" collapsed="false">
      <c r="A3" s="0" t="n">
        <f aca="false">A2+0.01</f>
        <v>0.02</v>
      </c>
      <c r="B3" s="0" t="n">
        <f aca="false">(((1+A3)^10)-1)/(A3*((A3+1)^10))</f>
        <v>8.98258500624224</v>
      </c>
      <c r="C3" s="0" t="n">
        <f aca="false">2000*B3-3000*(1+((1+A3)^(-2))+((1+A3)^(-4))+((1+A3)^(-6))+((1+A3)^(-8)))</f>
        <v>4085.74213056208</v>
      </c>
      <c r="D3" s="0" t="n">
        <f aca="false">3250*B3-16000</f>
        <v>13193.4012702873</v>
      </c>
    </row>
    <row r="4" customFormat="false" ht="12.8" hidden="false" customHeight="false" outlineLevel="0" collapsed="false">
      <c r="A4" s="0" t="n">
        <f aca="false">A3+0.01</f>
        <v>0.03</v>
      </c>
      <c r="B4" s="0" t="n">
        <f aca="false">(((1+A4)^10)-1)/(A4*((A4+1)^10))</f>
        <v>8.53020283677584</v>
      </c>
      <c r="C4" s="0" t="n">
        <f aca="false">2000*B4-3000*(1+((1+A4)^(-2))+((1+A4)^(-4))+((1+A4)^(-6))+((1+A4)^(-8)))</f>
        <v>3686.47632941057</v>
      </c>
      <c r="D4" s="0" t="n">
        <f aca="false">3250*B4-16000</f>
        <v>11723.1592195215</v>
      </c>
    </row>
    <row r="5" customFormat="false" ht="12.8" hidden="false" customHeight="false" outlineLevel="0" collapsed="false">
      <c r="A5" s="0" t="n">
        <f aca="false">A4+0.01</f>
        <v>0.04</v>
      </c>
      <c r="B5" s="0" t="n">
        <f aca="false">(((1+A5)^10)-1)/(A5*((A5+1)^10))</f>
        <v>8.11089577935503</v>
      </c>
      <c r="C5" s="0" t="n">
        <f aca="false">2000*B5-3000*(1+((1+A5)^(-2))+((1+A5)^(-4))+((1+A5)^(-6))+((1+A5)^(-8)))</f>
        <v>3320.69615437125</v>
      </c>
      <c r="D5" s="0" t="n">
        <f aca="false">3250*B5-16000</f>
        <v>10360.4112829039</v>
      </c>
    </row>
    <row r="6" customFormat="false" ht="12.8" hidden="false" customHeight="false" outlineLevel="0" collapsed="false">
      <c r="A6" s="0" t="n">
        <f aca="false">A5+0.01</f>
        <v>0.05</v>
      </c>
      <c r="B6" s="0" t="n">
        <f aca="false">(((1+A6)^10)-1)/(A6*((A6+1)^10))</f>
        <v>7.72173492918482</v>
      </c>
      <c r="C6" s="0" t="n">
        <f aca="false">2000*B6-3000*(1+((1+A6)^(-2))+((1+A6)^(-4))+((1+A6)^(-6))+((1+A6)^(-8)))</f>
        <v>2985.1097226239</v>
      </c>
      <c r="D6" s="0" t="n">
        <f aca="false">3250*B6-16000</f>
        <v>9095.63851985065</v>
      </c>
    </row>
    <row r="7" customFormat="false" ht="12.8" hidden="false" customHeight="false" outlineLevel="0" collapsed="false">
      <c r="A7" s="0" t="n">
        <f aca="false">A6+0.01</f>
        <v>0.06</v>
      </c>
      <c r="B7" s="0" t="n">
        <f aca="false">(((1+A7)^10)-1)/(A7*((A7+1)^10))</f>
        <v>7.3600870514147</v>
      </c>
      <c r="C7" s="0" t="n">
        <f aca="false">2000*B7-3000*(1+((1+A7)^(-2))+((1+A7)^(-4))+((1+A7)^(-6))+((1+A7)^(-8)))</f>
        <v>2676.78505772811</v>
      </c>
      <c r="D7" s="0" t="n">
        <f aca="false">3250*B7-16000</f>
        <v>7920.28291709778</v>
      </c>
    </row>
    <row r="8" customFormat="false" ht="12.8" hidden="false" customHeight="false" outlineLevel="0" collapsed="false">
      <c r="A8" s="0" t="n">
        <f aca="false">A7+0.01</f>
        <v>0.07</v>
      </c>
      <c r="B8" s="0" t="n">
        <f aca="false">(((1+A8)^10)-1)/(A8*((A8+1)^10))</f>
        <v>7.02358154093261</v>
      </c>
      <c r="C8" s="0" t="n">
        <f aca="false">2000*B8-3000*(1+((1+A8)^(-2))+((1+A8)^(-4))+((1+A8)^(-6))+((1+A8)^(-8)))</f>
        <v>2393.10727575835</v>
      </c>
      <c r="D8" s="0" t="n">
        <f aca="false">3250*B8-16000</f>
        <v>6826.64000803097</v>
      </c>
    </row>
    <row r="9" customFormat="false" ht="12.8" hidden="false" customHeight="false" outlineLevel="0" collapsed="false">
      <c r="A9" s="0" t="n">
        <f aca="false">A8+0.01</f>
        <v>0.08</v>
      </c>
      <c r="B9" s="0" t="n">
        <f aca="false">(((1+A9)^10)-1)/(A9*((A9+1)^10))</f>
        <v>6.71008139894145</v>
      </c>
      <c r="C9" s="0" t="n">
        <f aca="false">2000*B9-3000*(1+((1+A9)^(-2))+((1+A9)^(-4))+((1+A9)^(-6))+((1+A9)^(-8)))</f>
        <v>2131.74124443294</v>
      </c>
      <c r="D9" s="0" t="n">
        <f aca="false">3250*B9-16000</f>
        <v>5807.76454655971</v>
      </c>
    </row>
    <row r="10" customFormat="false" ht="12.8" hidden="false" customHeight="false" outlineLevel="0" collapsed="false">
      <c r="A10" s="0" t="n">
        <f aca="false">A9+0.01</f>
        <v>0.09</v>
      </c>
      <c r="B10" s="0" t="n">
        <f aca="false">(((1+A10)^10)-1)/(A10*((A10+1)^10))</f>
        <v>6.41765770115901</v>
      </c>
      <c r="C10" s="0" t="n">
        <f aca="false">2000*B10-3000*(1+((1+A10)^(-2))+((1+A10)^(-4))+((1+A10)^(-6))+((1+A10)^(-8)))</f>
        <v>1890.59896966681</v>
      </c>
      <c r="D10" s="0" t="n">
        <f aca="false">3250*B10-16000</f>
        <v>4857.38752876679</v>
      </c>
    </row>
    <row r="11" customFormat="false" ht="12.8" hidden="false" customHeight="false" outlineLevel="0" collapsed="false">
      <c r="A11" s="0" t="n">
        <f aca="false">A10+0.01</f>
        <v>0.1</v>
      </c>
      <c r="B11" s="0" t="n">
        <f aca="false">(((1+A11)^10)-1)/(A11*((A11+1)^10))</f>
        <v>6.14456710570469</v>
      </c>
      <c r="C11" s="0" t="n">
        <f aca="false">2000*B11-3000*(1+((1+A11)^(-2))+((1+A11)^(-4))+((1+A11)^(-6))+((1+A11)^(-8)))</f>
        <v>1667.81107154843</v>
      </c>
      <c r="D11" s="0" t="n">
        <f aca="false">3250*B11-16000</f>
        <v>3969.84309354023</v>
      </c>
    </row>
    <row r="12" customFormat="false" ht="12.8" hidden="false" customHeight="false" outlineLevel="0" collapsed="false">
      <c r="A12" s="0" t="n">
        <f aca="false">A11+0.01</f>
        <v>0.11</v>
      </c>
      <c r="B12" s="0" t="n">
        <f aca="false">(((1+A12)^10)-1)/(A12*((A12+1)^10))</f>
        <v>5.8892320111412</v>
      </c>
      <c r="C12" s="0" t="n">
        <f aca="false">2000*B12-3000*(1+((1+A12)^(-2))+((1+A12)^(-4))+((1+A12)^(-6))+((1+A12)^(-8)))</f>
        <v>1461.7018029548</v>
      </c>
      <c r="D12" s="0" t="n">
        <f aca="false">3250*B12-16000</f>
        <v>3140.00403620891</v>
      </c>
    </row>
    <row r="13" customFormat="false" ht="12.8" hidden="false" customHeight="false" outlineLevel="0" collapsed="false">
      <c r="A13" s="0" t="n">
        <f aca="false">A12+0.01</f>
        <v>0.12</v>
      </c>
      <c r="B13" s="0" t="n">
        <f aca="false">(((1+A13)^10)-1)/(A13*((A13+1)^10))</f>
        <v>5.65022302841086</v>
      </c>
      <c r="C13" s="0" t="n">
        <f aca="false">2000*B13-3000*(1+((1+A13)^(-2))+((1+A13)^(-4))+((1+A13)^(-6))+((1+A13)^(-8)))</f>
        <v>1270.7671414841</v>
      </c>
      <c r="D13" s="0" t="n">
        <f aca="false">3250*B13-16000</f>
        <v>2363.2248423353</v>
      </c>
    </row>
    <row r="14" customFormat="false" ht="12.8" hidden="false" customHeight="false" outlineLevel="0" collapsed="false">
      <c r="A14" s="0" t="n">
        <f aca="false">A13+0.01</f>
        <v>0.13</v>
      </c>
      <c r="B14" s="0" t="n">
        <f aca="false">(((1+A14)^10)-1)/(A14*((A14+1)^10))</f>
        <v>5.42624347595288</v>
      </c>
      <c r="C14" s="0" t="n">
        <f aca="false">2000*B14-3000*(1+((1+A14)^(-2))+((1+A14)^(-4))+((1+A14)^(-6))+((1+A14)^(-8)))</f>
        <v>1093.65555128008</v>
      </c>
      <c r="D14" s="0" t="n">
        <f aca="false">3250*B14-16000</f>
        <v>1635.29129684687</v>
      </c>
    </row>
    <row r="15" customFormat="false" ht="12.8" hidden="false" customHeight="false" outlineLevel="0" collapsed="false">
      <c r="A15" s="0" t="n">
        <f aca="false">A14+0.01</f>
        <v>0.14</v>
      </c>
      <c r="B15" s="0" t="n">
        <f aca="false">(((1+A15)^10)-1)/(A15*((A15+1)^10))</f>
        <v>5.21611564629358</v>
      </c>
      <c r="C15" s="0" t="n">
        <f aca="false">2000*B15-3000*(1+((1+A15)^(-2))+((1+A15)^(-4))+((1+A15)^(-6))+((1+A15)^(-8)))</f>
        <v>929.151067461262</v>
      </c>
      <c r="D15" s="0" t="n">
        <f aca="false">3250*B15-16000</f>
        <v>952.375850454133</v>
      </c>
    </row>
    <row r="16" customFormat="false" ht="12.8" hidden="false" customHeight="false" outlineLevel="0" collapsed="false">
      <c r="A16" s="0" t="n">
        <f aca="false">A15+0.01</f>
        <v>0.15</v>
      </c>
      <c r="B16" s="0" t="n">
        <f aca="false">(((1+A16)^10)-1)/(A16*((A16+1)^10))</f>
        <v>5.01876862585423</v>
      </c>
      <c r="C16" s="0" t="n">
        <f aca="false">2000*B16-3000*(1+((1+A16)^(-2))+((1+A16)^(-4))+((1+A16)^(-6))+((1+A16)^(-8)))</f>
        <v>776.158403765825</v>
      </c>
      <c r="D16" s="0" t="n">
        <f aca="false">3250*B16-16000</f>
        <v>310.998034026239</v>
      </c>
    </row>
    <row r="17" customFormat="false" ht="12.8" hidden="false" customHeight="false" outlineLevel="0" collapsed="false">
      <c r="A17" s="0" t="n">
        <f aca="false">A16+0.01</f>
        <v>0.16</v>
      </c>
      <c r="B17" s="0" t="n">
        <f aca="false">(((1+A17)^10)-1)/(A17*((A17+1)^10))</f>
        <v>4.83322747845747</v>
      </c>
      <c r="C17" s="0" t="n">
        <f aca="false">2000*B17-3000*(1+((1+A17)^(-2))+((1+A17)^(-4))+((1+A17)^(-6))+((1+A17)^(-8)))</f>
        <v>633.68982495331</v>
      </c>
      <c r="D17" s="0" t="n">
        <f aca="false">3250*B17-16000</f>
        <v>-292.010695013219</v>
      </c>
    </row>
    <row r="18" customFormat="false" ht="12.8" hidden="false" customHeight="false" outlineLevel="0" collapsed="false">
      <c r="A18" s="0" t="n">
        <f aca="false">A17+0.01</f>
        <v>0.17</v>
      </c>
      <c r="B18" s="0" t="n">
        <f aca="false">(((1+A18)^10)-1)/(A18*((A18+1)^10))</f>
        <v>4.6586036277335</v>
      </c>
      <c r="C18" s="0" t="n">
        <f aca="false">2000*B18-3000*(1+((1+A18)^(-2))+((1+A18)^(-4))+((1+A18)^(-6))+((1+A18)^(-8)))</f>
        <v>500.853560530053</v>
      </c>
      <c r="D18" s="0" t="n">
        <f aca="false">3250*B18-16000</f>
        <v>-859.538209866116</v>
      </c>
    </row>
    <row r="19" customFormat="false" ht="12.8" hidden="false" customHeight="false" outlineLevel="0" collapsed="false">
      <c r="A19" s="0" t="n">
        <f aca="false">A18+0.01</f>
        <v>0.18</v>
      </c>
      <c r="B19" s="0" t="n">
        <f aca="false">(((1+A19)^10)-1)/(A19*((A19+1)^10))</f>
        <v>4.49408629492441</v>
      </c>
      <c r="C19" s="0" t="n">
        <f aca="false">2000*B19-3000*(1+((1+A19)^(-2))+((1+A19)^(-4))+((1+A19)^(-6))+((1+A19)^(-8)))</f>
        <v>376.843566381731</v>
      </c>
      <c r="D19" s="0" t="n">
        <f aca="false">3250*B19-16000</f>
        <v>-1394.21954149566</v>
      </c>
    </row>
    <row r="20" customFormat="false" ht="12.8" hidden="false" customHeight="false" outlineLevel="0" collapsed="false">
      <c r="A20" s="0" t="n">
        <f aca="false">A19+0.01</f>
        <v>0.19</v>
      </c>
      <c r="B20" s="0" t="n">
        <f aca="false">(((1+A20)^10)-1)/(A20*((A20+1)^10))</f>
        <v>4.33893486695962</v>
      </c>
      <c r="C20" s="0" t="n">
        <f aca="false">2000*B20-3000*(1+((1+A20)^(-2))+((1+A20)^(-4))+((1+A20)^(-6))+((1+A20)^(-8)))</f>
        <v>260.930466656882</v>
      </c>
      <c r="D20" s="0" t="n">
        <f aca="false">3250*B20-16000</f>
        <v>-1898.46168238124</v>
      </c>
    </row>
    <row r="21" customFormat="false" ht="12.8" hidden="false" customHeight="false" outlineLevel="0" collapsed="false">
      <c r="A21" s="0" t="n">
        <f aca="false">A20+0.01</f>
        <v>0.2</v>
      </c>
      <c r="B21" s="0" t="n">
        <f aca="false">(((1+A21)^10)-1)/(A21*((A21+1)^10))</f>
        <v>4.19247208555077</v>
      </c>
      <c r="C21" s="0" t="n">
        <f aca="false">2000*B21-3000*(1+((1+A21)^(-2))+((1+A21)^(-4))+((1+A21)^(-6))+((1+A21)^(-8)))</f>
        <v>152.45353038366</v>
      </c>
      <c r="D21" s="0" t="n">
        <f aca="false">3250*B21-16000</f>
        <v>-2374.46572196</v>
      </c>
    </row>
    <row r="22" customFormat="false" ht="12.8" hidden="false" customHeight="false" outlineLevel="0" collapsed="false">
      <c r="A22" s="0" t="n">
        <f aca="false">A21+0.01</f>
        <v>0.21</v>
      </c>
      <c r="B22" s="0" t="n">
        <f aca="false">(((1+A22)^10)-1)/(A22*((A22+1)^10))</f>
        <v>4.05407796178979</v>
      </c>
      <c r="C22" s="0" t="n">
        <f aca="false">2000*B22-3000*(1+((1+A22)^(-2))+((1+A22)^(-4))+((1+A22)^(-6))+((1+A22)^(-8)))</f>
        <v>50.8135563536507</v>
      </c>
      <c r="D22" s="0" t="n">
        <f aca="false">3250*B22-16000</f>
        <v>-2824.24662418318</v>
      </c>
    </row>
    <row r="23" customFormat="false" ht="12.8" hidden="false" customHeight="false" outlineLevel="0" collapsed="false">
      <c r="A23" s="0" t="n">
        <f aca="false">A22+0.01</f>
        <v>0.22</v>
      </c>
      <c r="B23" s="0" t="n">
        <f aca="false">(((1+A23)^10)-1)/(A23*((A23+1)^10))</f>
        <v>3.92318433263392</v>
      </c>
      <c r="C23" s="0" t="n">
        <f aca="false">2000*B23-3000*(1+((1+A23)^(-2))+((1+A23)^(-4))+((1+A23)^(-6))+((1+A23)^(-8)))</f>
        <v>-44.5334437758447</v>
      </c>
      <c r="D23" s="0" t="n">
        <f aca="false">3250*B23-16000</f>
        <v>-3249.65091893976</v>
      </c>
    </row>
    <row r="24" customFormat="false" ht="12.8" hidden="false" customHeight="false" outlineLevel="0" collapsed="false">
      <c r="A24" s="0" t="n">
        <f aca="false">A23+0.01</f>
        <v>0.23</v>
      </c>
      <c r="B24" s="0" t="n">
        <f aca="false">(((1+A24)^10)-1)/(A24*((A24+1)^10))</f>
        <v>3.79926998598552</v>
      </c>
      <c r="C24" s="0" t="n">
        <f aca="false">2000*B24-3000*(1+((1+A24)^(-2))+((1+A24)^(-4))+((1+A24)^(-6))+((1+A24)^(-8)))</f>
        <v>-134.081860043528</v>
      </c>
      <c r="D24" s="0" t="n">
        <f aca="false">3250*B24-16000</f>
        <v>-3652.37254554705</v>
      </c>
    </row>
    <row r="25" customFormat="false" ht="12.8" hidden="false" customHeight="false" outlineLevel="0" collapsed="false">
      <c r="A25" s="0" t="n">
        <f aca="false">A24+0.01</f>
        <v>0.24</v>
      </c>
      <c r="B25" s="0" t="n">
        <f aca="false">(((1+A25)^10)-1)/(A25*((A25+1)^10))</f>
        <v>3.68185629004296</v>
      </c>
      <c r="C25" s="0" t="n">
        <f aca="false">2000*B25-3000*(1+((1+A25)^(-2))+((1+A25)^(-4))+((1+A25)^(-6))+((1+A25)^(-8)))</f>
        <v>-218.28148005255</v>
      </c>
      <c r="D25" s="0" t="n">
        <f aca="false">3250*B25-16000</f>
        <v>-4033.96705736038</v>
      </c>
    </row>
    <row r="26" customFormat="false" ht="12.8" hidden="false" customHeight="false" outlineLevel="0" collapsed="false">
      <c r="A26" s="0" t="n">
        <f aca="false">A25+0.01</f>
        <v>0.25</v>
      </c>
      <c r="B26" s="0" t="n">
        <f aca="false">(((1+A26)^10)-1)/(A26*((A26+1)^10))</f>
        <v>3.5705032704</v>
      </c>
      <c r="C26" s="0" t="n">
        <f aca="false">2000*B26-3000*(1+((1+A26)^(-2))+((1+A26)^(-4))+((1+A26)^(-6))+((1+A26)^(-8)))</f>
        <v>-297.541939200004</v>
      </c>
      <c r="D26" s="0" t="n">
        <f aca="false">3250*B26-16000</f>
        <v>-4395.8643712</v>
      </c>
    </row>
    <row r="27" customFormat="false" ht="12.8" hidden="false" customHeight="false" outlineLevel="0" collapsed="false">
      <c r="A27" s="0" t="n">
        <v>0.215</v>
      </c>
      <c r="B27" s="0" t="n">
        <f aca="false">(((1+A27)^10)-1)/(A27*((A27+1)^10))</f>
        <v>3.98772720802005</v>
      </c>
      <c r="C27" s="0" t="n">
        <f aca="false">2000*B27-3000*(1+((1+A27)^(-2))+((1+A27)^(-4))+((1+A27)^(-6))+((1+A27)^(-8)))</f>
        <v>2.38543501157255</v>
      </c>
      <c r="D27" s="0" t="n">
        <f aca="false">3250*B27-16000</f>
        <v>-3039.88657393485</v>
      </c>
    </row>
    <row r="28" customFormat="false" ht="12.8" hidden="false" customHeight="false" outlineLevel="0" collapsed="false">
      <c r="A28" s="0" t="n">
        <v>0.155</v>
      </c>
      <c r="B28" s="0" t="n">
        <f aca="false">(((1+A28)^10)-1)/(A28*((A28+1)^10))</f>
        <v>4.92457977293877</v>
      </c>
      <c r="C28" s="0" t="n">
        <f aca="false">2000*B28-3000*(1+((1+A28)^(-2))+((1+A28)^(-4))+((1+A28)^(-6))+((1+A28)^(-8)))</f>
        <v>703.666462451123</v>
      </c>
      <c r="D28" s="0" t="n">
        <f aca="false">3250*B28-16000</f>
        <v>4.88426205100586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10</v>
      </c>
    </row>
    <row r="2" customFormat="false" ht="12.8" hidden="false" customHeight="false" outlineLevel="0" collapsed="false">
      <c r="A2" s="0" t="n">
        <v>0.01</v>
      </c>
      <c r="B2" s="0" t="n">
        <f aca="false">(((1+A2)^10)-1)/(A2*((A2+1)^10))</f>
        <v>9.47130453070167</v>
      </c>
      <c r="C2" s="0" t="n">
        <f aca="false">2000*B2-3000*(1+((1+A2)^(-2))+((1+A2)^(-4))+((1+A2)^(-6))+((1+A2)^(-8)))</f>
        <v>4522.19450652458</v>
      </c>
      <c r="D2" s="0" t="n">
        <f aca="false">3250*B2-16000</f>
        <v>14781.7397247804</v>
      </c>
      <c r="E2" s="0" t="n">
        <f aca="false">D2-C2</f>
        <v>10259.5452182559</v>
      </c>
    </row>
    <row r="3" customFormat="false" ht="12.8" hidden="false" customHeight="false" outlineLevel="0" collapsed="false">
      <c r="A3" s="0" t="n">
        <f aca="false">A2+0.01</f>
        <v>0.02</v>
      </c>
      <c r="B3" s="0" t="n">
        <f aca="false">(((1+A3)^10)-1)/(A3*((A3+1)^10))</f>
        <v>8.98258500624224</v>
      </c>
      <c r="C3" s="0" t="n">
        <f aca="false">2000*B3-3000*(1+((1+A3)^(-2))+((1+A3)^(-4))+((1+A3)^(-6))+((1+A3)^(-8)))</f>
        <v>4085.74213056208</v>
      </c>
      <c r="D3" s="0" t="n">
        <f aca="false">3250*B3-16000</f>
        <v>13193.4012702873</v>
      </c>
      <c r="E3" s="0" t="n">
        <f aca="false">D3-C3</f>
        <v>9107.65913972521</v>
      </c>
    </row>
    <row r="4" customFormat="false" ht="12.8" hidden="false" customHeight="false" outlineLevel="0" collapsed="false">
      <c r="A4" s="0" t="n">
        <f aca="false">A3+0.01</f>
        <v>0.03</v>
      </c>
      <c r="B4" s="0" t="n">
        <f aca="false">(((1+A4)^10)-1)/(A4*((A4+1)^10))</f>
        <v>8.53020283677584</v>
      </c>
      <c r="C4" s="0" t="n">
        <f aca="false">2000*B4-3000*(1+((1+A4)^(-2))+((1+A4)^(-4))+((1+A4)^(-6))+((1+A4)^(-8)))</f>
        <v>3686.47632941057</v>
      </c>
      <c r="D4" s="0" t="n">
        <f aca="false">3250*B4-16000</f>
        <v>11723.1592195215</v>
      </c>
      <c r="E4" s="0" t="n">
        <f aca="false">D4-C4</f>
        <v>8036.68289011089</v>
      </c>
    </row>
    <row r="5" customFormat="false" ht="12.8" hidden="false" customHeight="false" outlineLevel="0" collapsed="false">
      <c r="A5" s="0" t="n">
        <f aca="false">A4+0.01</f>
        <v>0.04</v>
      </c>
      <c r="B5" s="0" t="n">
        <f aca="false">(((1+A5)^10)-1)/(A5*((A5+1)^10))</f>
        <v>8.11089577935503</v>
      </c>
      <c r="C5" s="0" t="n">
        <f aca="false">2000*B5-3000*(1+((1+A5)^(-2))+((1+A5)^(-4))+((1+A5)^(-6))+((1+A5)^(-8)))</f>
        <v>3320.69615437125</v>
      </c>
      <c r="D5" s="0" t="n">
        <f aca="false">3250*B5-16000</f>
        <v>10360.4112829039</v>
      </c>
      <c r="E5" s="0" t="n">
        <f aca="false">D5-C5</f>
        <v>7039.71512853261</v>
      </c>
    </row>
    <row r="6" customFormat="false" ht="12.8" hidden="false" customHeight="false" outlineLevel="0" collapsed="false">
      <c r="A6" s="0" t="n">
        <f aca="false">A5+0.01</f>
        <v>0.05</v>
      </c>
      <c r="B6" s="0" t="n">
        <f aca="false">(((1+A6)^10)-1)/(A6*((A6+1)^10))</f>
        <v>7.72173492918482</v>
      </c>
      <c r="C6" s="0" t="n">
        <f aca="false">2000*B6-3000*(1+((1+A6)^(-2))+((1+A6)^(-4))+((1+A6)^(-6))+((1+A6)^(-8)))</f>
        <v>2985.1097226239</v>
      </c>
      <c r="D6" s="0" t="n">
        <f aca="false">3250*B6-16000</f>
        <v>9095.63851985065</v>
      </c>
      <c r="E6" s="0" t="n">
        <f aca="false">D6-C6</f>
        <v>6110.52879722676</v>
      </c>
    </row>
    <row r="7" customFormat="false" ht="12.8" hidden="false" customHeight="false" outlineLevel="0" collapsed="false">
      <c r="A7" s="0" t="n">
        <f aca="false">A6+0.01</f>
        <v>0.06</v>
      </c>
      <c r="B7" s="0" t="n">
        <f aca="false">(((1+A7)^10)-1)/(A7*((A7+1)^10))</f>
        <v>7.3600870514147</v>
      </c>
      <c r="C7" s="0" t="n">
        <f aca="false">2000*B7-3000*(1+((1+A7)^(-2))+((1+A7)^(-4))+((1+A7)^(-6))+((1+A7)^(-8)))</f>
        <v>2676.78505772811</v>
      </c>
      <c r="D7" s="0" t="n">
        <f aca="false">3250*B7-16000</f>
        <v>7920.28291709778</v>
      </c>
      <c r="E7" s="0" t="n">
        <f aca="false">D7-C7</f>
        <v>5243.49785936967</v>
      </c>
    </row>
    <row r="8" customFormat="false" ht="12.8" hidden="false" customHeight="false" outlineLevel="0" collapsed="false">
      <c r="A8" s="0" t="n">
        <f aca="false">A7+0.01</f>
        <v>0.07</v>
      </c>
      <c r="B8" s="0" t="n">
        <f aca="false">(((1+A8)^10)-1)/(A8*((A8+1)^10))</f>
        <v>7.02358154093261</v>
      </c>
      <c r="C8" s="0" t="n">
        <f aca="false">2000*B8-3000*(1+((1+A8)^(-2))+((1+A8)^(-4))+((1+A8)^(-6))+((1+A8)^(-8)))</f>
        <v>2393.10727575835</v>
      </c>
      <c r="D8" s="0" t="n">
        <f aca="false">3250*B8-16000</f>
        <v>6826.64000803097</v>
      </c>
      <c r="E8" s="0" t="n">
        <f aca="false">D8-C8</f>
        <v>4433.53273227262</v>
      </c>
    </row>
    <row r="9" customFormat="false" ht="12.8" hidden="false" customHeight="false" outlineLevel="0" collapsed="false">
      <c r="A9" s="0" t="n">
        <f aca="false">A8+0.01</f>
        <v>0.08</v>
      </c>
      <c r="B9" s="0" t="n">
        <f aca="false">(((1+A9)^10)-1)/(A9*((A9+1)^10))</f>
        <v>6.71008139894145</v>
      </c>
      <c r="C9" s="0" t="n">
        <f aca="false">2000*B9-3000*(1+((1+A9)^(-2))+((1+A9)^(-4))+((1+A9)^(-6))+((1+A9)^(-8)))</f>
        <v>2131.74124443294</v>
      </c>
      <c r="D9" s="0" t="n">
        <f aca="false">3250*B9-16000</f>
        <v>5807.76454655971</v>
      </c>
      <c r="E9" s="0" t="n">
        <f aca="false">D9-C9</f>
        <v>3676.02330212676</v>
      </c>
    </row>
    <row r="10" customFormat="false" ht="12.8" hidden="false" customHeight="false" outlineLevel="0" collapsed="false">
      <c r="A10" s="0" t="n">
        <f aca="false">A9+0.01</f>
        <v>0.09</v>
      </c>
      <c r="B10" s="0" t="n">
        <f aca="false">(((1+A10)^10)-1)/(A10*((A10+1)^10))</f>
        <v>6.41765770115901</v>
      </c>
      <c r="C10" s="0" t="n">
        <f aca="false">2000*B10-3000*(1+((1+A10)^(-2))+((1+A10)^(-4))+((1+A10)^(-6))+((1+A10)^(-8)))</f>
        <v>1890.59896966681</v>
      </c>
      <c r="D10" s="0" t="n">
        <f aca="false">3250*B10-16000</f>
        <v>4857.38752876679</v>
      </c>
      <c r="E10" s="0" t="n">
        <f aca="false">D10-C10</f>
        <v>2966.78855909999</v>
      </c>
    </row>
    <row r="11" customFormat="false" ht="12.8" hidden="false" customHeight="false" outlineLevel="0" collapsed="false">
      <c r="A11" s="0" t="n">
        <f aca="false">A10+0.01</f>
        <v>0.1</v>
      </c>
      <c r="B11" s="0" t="n">
        <f aca="false">(((1+A11)^10)-1)/(A11*((A11+1)^10))</f>
        <v>6.14456710570469</v>
      </c>
      <c r="C11" s="0" t="n">
        <f aca="false">2000*B11-3000*(1+((1+A11)^(-2))+((1+A11)^(-4))+((1+A11)^(-6))+((1+A11)^(-8)))</f>
        <v>1667.81107154843</v>
      </c>
      <c r="D11" s="0" t="n">
        <f aca="false">3250*B11-16000</f>
        <v>3969.84309354023</v>
      </c>
      <c r="E11" s="0" t="n">
        <f aca="false">D11-C11</f>
        <v>2302.0320219918</v>
      </c>
    </row>
    <row r="12" customFormat="false" ht="12.8" hidden="false" customHeight="false" outlineLevel="0" collapsed="false">
      <c r="A12" s="0" t="n">
        <f aca="false">A11+0.01</f>
        <v>0.11</v>
      </c>
      <c r="B12" s="0" t="n">
        <f aca="false">(((1+A12)^10)-1)/(A12*((A12+1)^10))</f>
        <v>5.8892320111412</v>
      </c>
      <c r="C12" s="0" t="n">
        <f aca="false">2000*B12-3000*(1+((1+A12)^(-2))+((1+A12)^(-4))+((1+A12)^(-6))+((1+A12)^(-8)))</f>
        <v>1461.7018029548</v>
      </c>
      <c r="D12" s="0" t="n">
        <f aca="false">3250*B12-16000</f>
        <v>3140.00403620891</v>
      </c>
      <c r="E12" s="0" t="n">
        <f aca="false">D12-C12</f>
        <v>1678.30223325411</v>
      </c>
    </row>
    <row r="13" customFormat="false" ht="12.8" hidden="false" customHeight="false" outlineLevel="0" collapsed="false">
      <c r="A13" s="0" t="n">
        <f aca="false">A12+0.01</f>
        <v>0.12</v>
      </c>
      <c r="B13" s="0" t="n">
        <f aca="false">(((1+A13)^10)-1)/(A13*((A13+1)^10))</f>
        <v>5.65022302841086</v>
      </c>
      <c r="C13" s="0" t="n">
        <f aca="false">2000*B13-3000*(1+((1+A13)^(-2))+((1+A13)^(-4))+((1+A13)^(-6))+((1+A13)^(-8)))</f>
        <v>1270.7671414841</v>
      </c>
      <c r="D13" s="0" t="n">
        <f aca="false">3250*B13-16000</f>
        <v>2363.2248423353</v>
      </c>
      <c r="E13" s="0" t="n">
        <f aca="false">D13-C13</f>
        <v>1092.45770085121</v>
      </c>
    </row>
    <row r="14" customFormat="false" ht="12.8" hidden="false" customHeight="false" outlineLevel="0" collapsed="false">
      <c r="A14" s="0" t="n">
        <f aca="false">A13+0.01</f>
        <v>0.13</v>
      </c>
      <c r="B14" s="0" t="n">
        <f aca="false">(((1+A14)^10)-1)/(A14*((A14+1)^10))</f>
        <v>5.42624347595288</v>
      </c>
      <c r="C14" s="0" t="n">
        <f aca="false">2000*B14-3000*(1+((1+A14)^(-2))+((1+A14)^(-4))+((1+A14)^(-6))+((1+A14)^(-8)))</f>
        <v>1093.65555128008</v>
      </c>
      <c r="D14" s="0" t="n">
        <f aca="false">3250*B14-16000</f>
        <v>1635.29129684687</v>
      </c>
      <c r="E14" s="0" t="n">
        <f aca="false">D14-C14</f>
        <v>541.635745566789</v>
      </c>
    </row>
    <row r="15" customFormat="false" ht="12.8" hidden="false" customHeight="false" outlineLevel="0" collapsed="false">
      <c r="A15" s="0" t="n">
        <f aca="false">A14+0.01</f>
        <v>0.14</v>
      </c>
      <c r="B15" s="0" t="n">
        <f aca="false">(((1+A15)^10)-1)/(A15*((A15+1)^10))</f>
        <v>5.21611564629358</v>
      </c>
      <c r="C15" s="0" t="n">
        <f aca="false">2000*B15-3000*(1+((1+A15)^(-2))+((1+A15)^(-4))+((1+A15)^(-6))+((1+A15)^(-8)))</f>
        <v>929.151067461262</v>
      </c>
      <c r="D15" s="0" t="n">
        <f aca="false">3250*B15-16000</f>
        <v>952.375850454133</v>
      </c>
      <c r="E15" s="0" t="n">
        <f aca="false">D15-C15</f>
        <v>23.224782992871</v>
      </c>
    </row>
    <row r="16" customFormat="false" ht="12.8" hidden="false" customHeight="false" outlineLevel="0" collapsed="false">
      <c r="A16" s="0" t="n">
        <f aca="false">A15+0.01</f>
        <v>0.15</v>
      </c>
      <c r="B16" s="0" t="n">
        <f aca="false">(((1+A16)^10)-1)/(A16*((A16+1)^10))</f>
        <v>5.01876862585423</v>
      </c>
      <c r="C16" s="0" t="n">
        <f aca="false">2000*B16-3000*(1+((1+A16)^(-2))+((1+A16)^(-4))+((1+A16)^(-6))+((1+A16)^(-8)))</f>
        <v>776.158403765825</v>
      </c>
      <c r="D16" s="0" t="n">
        <f aca="false">3250*B16-16000</f>
        <v>310.998034026239</v>
      </c>
      <c r="E16" s="0" t="n">
        <f aca="false">D16-C16</f>
        <v>-465.160369739586</v>
      </c>
    </row>
    <row r="17" customFormat="false" ht="12.8" hidden="false" customHeight="false" outlineLevel="0" collapsed="false">
      <c r="A17" s="0" t="n">
        <f aca="false">A16+0.01</f>
        <v>0.16</v>
      </c>
      <c r="B17" s="0" t="n">
        <f aca="false">(((1+A17)^10)-1)/(A17*((A17+1)^10))</f>
        <v>4.83322747845747</v>
      </c>
      <c r="C17" s="0" t="n">
        <f aca="false">2000*B17-3000*(1+((1+A17)^(-2))+((1+A17)^(-4))+((1+A17)^(-6))+((1+A17)^(-8)))</f>
        <v>633.68982495331</v>
      </c>
      <c r="D17" s="0" t="n">
        <f aca="false">3250*B17-16000</f>
        <v>-292.010695013219</v>
      </c>
      <c r="E17" s="0" t="n">
        <f aca="false">D17-C17</f>
        <v>-925.700519966529</v>
      </c>
    </row>
    <row r="18" customFormat="false" ht="12.8" hidden="false" customHeight="false" outlineLevel="0" collapsed="false">
      <c r="A18" s="0" t="n">
        <f aca="false">A17+0.01</f>
        <v>0.17</v>
      </c>
      <c r="B18" s="0" t="n">
        <f aca="false">(((1+A18)^10)-1)/(A18*((A18+1)^10))</f>
        <v>4.6586036277335</v>
      </c>
      <c r="C18" s="0" t="n">
        <f aca="false">2000*B18-3000*(1+((1+A18)^(-2))+((1+A18)^(-4))+((1+A18)^(-6))+((1+A18)^(-8)))</f>
        <v>500.853560530053</v>
      </c>
      <c r="D18" s="0" t="n">
        <f aca="false">3250*B18-16000</f>
        <v>-859.538209866116</v>
      </c>
      <c r="E18" s="0" t="n">
        <f aca="false">D18-C18</f>
        <v>-1360.39177039617</v>
      </c>
    </row>
    <row r="19" customFormat="false" ht="12.8" hidden="false" customHeight="false" outlineLevel="0" collapsed="false">
      <c r="A19" s="0" t="n">
        <f aca="false">A18+0.01</f>
        <v>0.18</v>
      </c>
      <c r="B19" s="0" t="n">
        <f aca="false">(((1+A19)^10)-1)/(A19*((A19+1)^10))</f>
        <v>4.49408629492441</v>
      </c>
      <c r="C19" s="0" t="n">
        <f aca="false">2000*B19-3000*(1+((1+A19)^(-2))+((1+A19)^(-4))+((1+A19)^(-6))+((1+A19)^(-8)))</f>
        <v>376.843566381731</v>
      </c>
      <c r="D19" s="0" t="n">
        <f aca="false">3250*B19-16000</f>
        <v>-1394.21954149566</v>
      </c>
      <c r="E19" s="0" t="n">
        <f aca="false">D19-C19</f>
        <v>-1771.06310787739</v>
      </c>
    </row>
    <row r="20" customFormat="false" ht="12.8" hidden="false" customHeight="false" outlineLevel="0" collapsed="false">
      <c r="A20" s="0" t="n">
        <f aca="false">A19+0.01</f>
        <v>0.19</v>
      </c>
      <c r="B20" s="0" t="n">
        <f aca="false">(((1+A20)^10)-1)/(A20*((A20+1)^10))</f>
        <v>4.33893486695962</v>
      </c>
      <c r="C20" s="0" t="n">
        <f aca="false">2000*B20-3000*(1+((1+A20)^(-2))+((1+A20)^(-4))+((1+A20)^(-6))+((1+A20)^(-8)))</f>
        <v>260.930466656882</v>
      </c>
      <c r="D20" s="0" t="n">
        <f aca="false">3250*B20-16000</f>
        <v>-1898.46168238124</v>
      </c>
      <c r="E20" s="0" t="n">
        <f aca="false">D20-C20</f>
        <v>-2159.39214903812</v>
      </c>
    </row>
    <row r="21" customFormat="false" ht="12.8" hidden="false" customHeight="false" outlineLevel="0" collapsed="false">
      <c r="A21" s="0" t="n">
        <f aca="false">A20+0.01</f>
        <v>0.2</v>
      </c>
      <c r="B21" s="0" t="n">
        <f aca="false">(((1+A21)^10)-1)/(A21*((A21+1)^10))</f>
        <v>4.19247208555077</v>
      </c>
      <c r="C21" s="0" t="n">
        <f aca="false">2000*B21-3000*(1+((1+A21)^(-2))+((1+A21)^(-4))+((1+A21)^(-6))+((1+A21)^(-8)))</f>
        <v>152.45353038366</v>
      </c>
      <c r="D21" s="0" t="n">
        <f aca="false">3250*B21-16000</f>
        <v>-2374.46572196</v>
      </c>
      <c r="E21" s="0" t="n">
        <f aca="false">D21-C21</f>
        <v>-2526.91925234366</v>
      </c>
    </row>
    <row r="22" customFormat="false" ht="12.8" hidden="false" customHeight="false" outlineLevel="0" collapsed="false">
      <c r="A22" s="0" t="n">
        <f aca="false">A21+0.01</f>
        <v>0.21</v>
      </c>
      <c r="B22" s="0" t="n">
        <f aca="false">(((1+A22)^10)-1)/(A22*((A22+1)^10))</f>
        <v>4.05407796178979</v>
      </c>
      <c r="C22" s="0" t="n">
        <f aca="false">2000*B22-3000*(1+((1+A22)^(-2))+((1+A22)^(-4))+((1+A22)^(-6))+((1+A22)^(-8)))</f>
        <v>50.8135563536507</v>
      </c>
      <c r="D22" s="0" t="n">
        <f aca="false">3250*B22-16000</f>
        <v>-2824.24662418318</v>
      </c>
      <c r="E22" s="0" t="n">
        <f aca="false">D22-C22</f>
        <v>-2875.06018053683</v>
      </c>
    </row>
    <row r="23" customFormat="false" ht="12.8" hidden="false" customHeight="false" outlineLevel="0" collapsed="false">
      <c r="A23" s="0" t="n">
        <f aca="false">A22+0.01</f>
        <v>0.22</v>
      </c>
      <c r="B23" s="0" t="n">
        <f aca="false">(((1+A23)^10)-1)/(A23*((A23+1)^10))</f>
        <v>3.92318433263392</v>
      </c>
      <c r="C23" s="0" t="n">
        <f aca="false">2000*B23-3000*(1+((1+A23)^(-2))+((1+A23)^(-4))+((1+A23)^(-6))+((1+A23)^(-8)))</f>
        <v>-44.5334437758447</v>
      </c>
      <c r="D23" s="0" t="n">
        <f aca="false">3250*B23-16000</f>
        <v>-3249.65091893976</v>
      </c>
      <c r="E23" s="0" t="n">
        <f aca="false">D23-C23</f>
        <v>-3205.11747516391</v>
      </c>
    </row>
    <row r="24" customFormat="false" ht="12.8" hidden="false" customHeight="false" outlineLevel="0" collapsed="false">
      <c r="A24" s="0" t="n">
        <f aca="false">A23+0.01</f>
        <v>0.23</v>
      </c>
      <c r="B24" s="0" t="n">
        <f aca="false">(((1+A24)^10)-1)/(A24*((A24+1)^10))</f>
        <v>3.79926998598552</v>
      </c>
      <c r="C24" s="0" t="n">
        <f aca="false">2000*B24-3000*(1+((1+A24)^(-2))+((1+A24)^(-4))+((1+A24)^(-6))+((1+A24)^(-8)))</f>
        <v>-134.081860043528</v>
      </c>
      <c r="D24" s="0" t="n">
        <f aca="false">3250*B24-16000</f>
        <v>-3652.37254554705</v>
      </c>
      <c r="E24" s="0" t="n">
        <f aca="false">D24-C24</f>
        <v>-3518.29068550352</v>
      </c>
    </row>
    <row r="25" customFormat="false" ht="12.8" hidden="false" customHeight="false" outlineLevel="0" collapsed="false">
      <c r="A25" s="0" t="n">
        <f aca="false">A24+0.01</f>
        <v>0.24</v>
      </c>
      <c r="B25" s="0" t="n">
        <f aca="false">(((1+A25)^10)-1)/(A25*((A25+1)^10))</f>
        <v>3.68185629004296</v>
      </c>
      <c r="C25" s="0" t="n">
        <f aca="false">2000*B25-3000*(1+((1+A25)^(-2))+((1+A25)^(-4))+((1+A25)^(-6))+((1+A25)^(-8)))</f>
        <v>-218.28148005255</v>
      </c>
      <c r="D25" s="0" t="n">
        <f aca="false">3250*B25-16000</f>
        <v>-4033.96705736038</v>
      </c>
      <c r="E25" s="0" t="n">
        <f aca="false">D25-C25</f>
        <v>-3815.68557730783</v>
      </c>
    </row>
    <row r="26" customFormat="false" ht="12.8" hidden="false" customHeight="false" outlineLevel="0" collapsed="false">
      <c r="A26" s="0" t="n">
        <f aca="false">A25+0.01</f>
        <v>0.25</v>
      </c>
      <c r="B26" s="0" t="n">
        <f aca="false">(((1+A26)^10)-1)/(A26*((A26+1)^10))</f>
        <v>3.5705032704</v>
      </c>
      <c r="C26" s="0" t="n">
        <f aca="false">2000*B26-3000*(1+((1+A26)^(-2))+((1+A26)^(-4))+((1+A26)^(-6))+((1+A26)^(-8)))</f>
        <v>-297.541939200004</v>
      </c>
      <c r="D26" s="0" t="n">
        <f aca="false">3250*B26-16000</f>
        <v>-4395.8643712</v>
      </c>
      <c r="E26" s="0" t="n">
        <f aca="false">D26-C26</f>
        <v>-4098.322432</v>
      </c>
    </row>
    <row r="27" customFormat="false" ht="12.8" hidden="false" customHeight="false" outlineLevel="0" collapsed="false">
      <c r="A27" s="0" t="n">
        <v>0.215</v>
      </c>
      <c r="B27" s="0" t="n">
        <f aca="false">(((1+A27)^10)-1)/(A27*((A27+1)^10))</f>
        <v>3.98772720802005</v>
      </c>
      <c r="C27" s="0" t="n">
        <f aca="false">2000*B27-3000*(1+((1+A27)^(-2))+((1+A27)^(-4))+((1+A27)^(-6))+((1+A27)^(-8)))</f>
        <v>2.38543501157255</v>
      </c>
      <c r="D27" s="0" t="n">
        <f aca="false">3250*B27-16000</f>
        <v>-3039.88657393485</v>
      </c>
      <c r="E27" s="0" t="n">
        <f aca="false">D27-C27</f>
        <v>-3042.27200894642</v>
      </c>
    </row>
    <row r="28" customFormat="false" ht="12.8" hidden="false" customHeight="false" outlineLevel="0" collapsed="false">
      <c r="A28" s="0" t="n">
        <v>0.155</v>
      </c>
      <c r="B28" s="0" t="n">
        <f aca="false">(((1+A28)^10)-1)/(A28*((A28+1)^10))</f>
        <v>4.92457977293877</v>
      </c>
      <c r="C28" s="0" t="n">
        <f aca="false">2000*B28-3000*(1+((1+A28)^(-2))+((1+A28)^(-4))+((1+A28)^(-6))+((1+A28)^(-8)))</f>
        <v>703.666462451123</v>
      </c>
      <c r="D28" s="0" t="n">
        <f aca="false">3250*B28-16000</f>
        <v>4.88426205100586</v>
      </c>
      <c r="E28" s="0" t="n">
        <f aca="false">D28-C28</f>
        <v>-698.782200400117</v>
      </c>
    </row>
    <row r="29" customFormat="false" ht="12.8" hidden="false" customHeight="false" outlineLevel="0" collapsed="false">
      <c r="A29" s="0" t="n">
        <v>0.1405</v>
      </c>
      <c r="B29" s="0" t="n">
        <f aca="false">(((1+A29)^10)-1)/(A29*((A29+1)^10))</f>
        <v>5.20595322723899</v>
      </c>
      <c r="C29" s="0" t="n">
        <f aca="false">2000*B29-3000*(1+((1+A29)^(-2))+((1+A29)^(-4))+((1+A29)^(-6))+((1+A29)^(-8)))</f>
        <v>921.236654495995</v>
      </c>
      <c r="D29" s="0" t="n">
        <f aca="false">3250*B29-16000</f>
        <v>919.347988526712</v>
      </c>
      <c r="E29" s="0" t="n">
        <f aca="false">D29-C29</f>
        <v>-1.88866596928347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2020-06-26T00:43:36Z</dcterms:created>
  <dc:creator/>
  <dc:description/>
  <dc:language>en-CA</dc:language>
  <cp:lastModifiedBy/>
  <dcterms:modified xsi:type="dcterms:W3CDTF">2020-06-26T03:41:39Z</dcterms:modified>
  <cp:revision>1</cp:revision>
  <dc:subject/>
  <dc:title/>
</cp:coreProperties>
</file>