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B16" i="1"/>
  <c r="B8" i="1"/>
  <c r="B9" i="1"/>
  <c r="B10" i="1"/>
  <c r="B11" i="1" s="1"/>
  <c r="B12" i="1" s="1"/>
  <c r="B13" i="1" s="1"/>
  <c r="B14" i="1" s="1"/>
  <c r="B15" i="1" s="1"/>
  <c r="B17" i="1" s="1"/>
  <c r="B18" i="1" s="1"/>
  <c r="B4" i="1"/>
  <c r="B5" i="1"/>
  <c r="B6" i="1"/>
  <c r="B7" i="1" s="1"/>
  <c r="B3" i="1"/>
</calcChain>
</file>

<file path=xl/sharedStrings.xml><?xml version="1.0" encoding="utf-8"?>
<sst xmlns="http://schemas.openxmlformats.org/spreadsheetml/2006/main" count="14" uniqueCount="13">
  <si>
    <t>Freq</t>
  </si>
  <si>
    <t>Amp (V Peak)</t>
  </si>
  <si>
    <t>Amp (Vpp)</t>
  </si>
  <si>
    <t>Phase</t>
  </si>
  <si>
    <t>RPM</t>
  </si>
  <si>
    <t>omega^2</t>
  </si>
  <si>
    <t>displacement</t>
  </si>
  <si>
    <t>displacement(mm)</t>
  </si>
  <si>
    <t>amplitude</t>
  </si>
  <si>
    <t>time</t>
  </si>
  <si>
    <t>n</t>
  </si>
  <si>
    <t>sigma</t>
  </si>
  <si>
    <t>ln(abs(Ai))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</si>
</sst>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Sheet1!$A$2:$A$18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17.98</c:v>
                </c:pt>
                <c:pt idx="3">
                  <c:v>17.010000000000002</c:v>
                </c:pt>
                <c:pt idx="4">
                  <c:v>15.97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5.95</c:v>
                </c:pt>
                <c:pt idx="15">
                  <c:v>5</c:v>
                </c:pt>
                <c:pt idx="16">
                  <c:v>4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1.2735629503663423E-3</c:v>
                </c:pt>
                <c:pt idx="1">
                  <c:v>1.332991034713953E-3</c:v>
                </c:pt>
                <c:pt idx="2">
                  <c:v>1.4041811164969597E-3</c:v>
                </c:pt>
                <c:pt idx="3">
                  <c:v>1.5003997354433155E-3</c:v>
                </c:pt>
                <c:pt idx="4">
                  <c:v>1.5913217574034131E-3</c:v>
                </c:pt>
                <c:pt idx="5">
                  <c:v>1.7351703015122092E-3</c:v>
                </c:pt>
                <c:pt idx="6">
                  <c:v>1.947137261922554E-3</c:v>
                </c:pt>
                <c:pt idx="7">
                  <c:v>2.264018850819882E-3</c:v>
                </c:pt>
                <c:pt idx="8">
                  <c:v>2.9268453305349475E-3</c:v>
                </c:pt>
                <c:pt idx="9">
                  <c:v>4.1714182515096686E-3</c:v>
                </c:pt>
                <c:pt idx="10">
                  <c:v>8.5772434800584618E-3</c:v>
                </c:pt>
                <c:pt idx="11">
                  <c:v>6.3435504392073648E-3</c:v>
                </c:pt>
                <c:pt idx="12">
                  <c:v>2.2204774866742489E-3</c:v>
                </c:pt>
                <c:pt idx="13">
                  <c:v>1.1327811720176265E-3</c:v>
                </c:pt>
                <c:pt idx="14">
                  <c:v>5.708215543383736E-4</c:v>
                </c:pt>
                <c:pt idx="15">
                  <c:v>3.4520127266944481E-4</c:v>
                </c:pt>
                <c:pt idx="16">
                  <c:v>4.3805580490366972E-4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6672"/>
        <c:axId val="93418624"/>
      </c:scatterChart>
      <c:valAx>
        <c:axId val="592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18624"/>
        <c:crosses val="autoZero"/>
        <c:crossBetween val="midCat"/>
      </c:valAx>
      <c:valAx>
        <c:axId val="934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7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Sheet1!$A$6:$A$18</c:f>
              <c:numCache>
                <c:formatCode>General</c:formatCode>
                <c:ptCount val="13"/>
                <c:pt idx="0">
                  <c:v>15.97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5.95</c:v>
                </c:pt>
                <c:pt idx="11">
                  <c:v>5</c:v>
                </c:pt>
                <c:pt idx="12">
                  <c:v>4</c:v>
                </c:pt>
              </c:numCache>
            </c:numRef>
          </c:xVal>
          <c:yVal>
            <c:numRef>
              <c:f>Sheet1!$F$6:$F$18</c:f>
              <c:numCache>
                <c:formatCode>General</c:formatCode>
                <c:ptCount val="13"/>
                <c:pt idx="0">
                  <c:v>-136.26</c:v>
                </c:pt>
                <c:pt idx="1">
                  <c:v>-138.91999999999999</c:v>
                </c:pt>
                <c:pt idx="2">
                  <c:v>-144.61000000000001</c:v>
                </c:pt>
                <c:pt idx="3">
                  <c:v>-140.61000000000001</c:v>
                </c:pt>
                <c:pt idx="4">
                  <c:v>-161.74</c:v>
                </c:pt>
                <c:pt idx="5">
                  <c:v>-169.62</c:v>
                </c:pt>
                <c:pt idx="6">
                  <c:v>-154.08000000000001</c:v>
                </c:pt>
                <c:pt idx="7">
                  <c:v>-63.45</c:v>
                </c:pt>
                <c:pt idx="8">
                  <c:v>0</c:v>
                </c:pt>
                <c:pt idx="9">
                  <c:v>-17.14</c:v>
                </c:pt>
                <c:pt idx="10">
                  <c:v>-3.45</c:v>
                </c:pt>
                <c:pt idx="11">
                  <c:v>12.56</c:v>
                </c:pt>
                <c:pt idx="12">
                  <c:v>-27.85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0768"/>
        <c:axId val="96002048"/>
      </c:scatterChart>
      <c:valAx>
        <c:axId val="956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02048"/>
        <c:crosses val="autoZero"/>
        <c:crossBetween val="midCat"/>
      </c:valAx>
      <c:valAx>
        <c:axId val="960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8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Sheet2!$C$2:$C$8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-4.3142633187806956</c:v>
                </c:pt>
                <c:pt idx="1">
                  <c:v>-4.4049268545602143</c:v>
                </c:pt>
                <c:pt idx="2">
                  <c:v>-4.5767382319938568</c:v>
                </c:pt>
                <c:pt idx="3">
                  <c:v>-4.7599742458882952</c:v>
                </c:pt>
                <c:pt idx="4">
                  <c:v>-4.8789966916694318</c:v>
                </c:pt>
                <c:pt idx="5">
                  <c:v>-4.9892662472172375</c:v>
                </c:pt>
                <c:pt idx="6">
                  <c:v>-5.0623460440273007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21920"/>
        <c:axId val="93262976"/>
      </c:scatterChart>
      <c:valAx>
        <c:axId val="931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62976"/>
        <c:crosses val="autoZero"/>
        <c:crossBetween val="midCat"/>
      </c:valAx>
      <c:valAx>
        <c:axId val="932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2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20</xdr:row>
      <xdr:rowOff>42862</xdr:rowOff>
    </xdr:from>
    <xdr:to>
      <xdr:col>8</xdr:col>
      <xdr:colOff>457200</xdr:colOff>
      <xdr:row>34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176212</xdr:rowOff>
    </xdr:from>
    <xdr:to>
      <xdr:col>17</xdr:col>
      <xdr:colOff>295275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11</xdr:row>
      <xdr:rowOff>185737</xdr:rowOff>
    </xdr:from>
    <xdr:to>
      <xdr:col>7</xdr:col>
      <xdr:colOff>423862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4" sqref="H14"/>
    </sheetView>
  </sheetViews>
  <sheetFormatPr defaultRowHeight="15" x14ac:dyDescent="0.25"/>
  <cols>
    <col min="5" max="5" width="11.5703125" customWidth="1"/>
    <col min="8" max="8" width="12" bestFit="1" customWidth="1"/>
  </cols>
  <sheetData>
    <row r="1" spans="1:9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3</v>
      </c>
      <c r="G1" t="s">
        <v>5</v>
      </c>
      <c r="H1" t="s">
        <v>6</v>
      </c>
      <c r="I1" t="s">
        <v>7</v>
      </c>
    </row>
    <row r="2" spans="1:9" x14ac:dyDescent="0.25">
      <c r="A2">
        <v>20</v>
      </c>
      <c r="B2">
        <v>1200</v>
      </c>
      <c r="C2">
        <v>2.0111299999999999E-2</v>
      </c>
      <c r="D2">
        <v>5.0425999999999999E-2</v>
      </c>
      <c r="E2">
        <v>36.3087339</v>
      </c>
      <c r="G2">
        <f>(2*PI()*A2)^2</f>
        <v>15791.367041742973</v>
      </c>
      <c r="H2">
        <f>C2/G2</f>
        <v>1.2735629503663422E-6</v>
      </c>
      <c r="I2">
        <f>H2*1000</f>
        <v>1.2735629503663423E-3</v>
      </c>
    </row>
    <row r="3" spans="1:9" x14ac:dyDescent="0.25">
      <c r="A3">
        <v>19</v>
      </c>
      <c r="B3">
        <f>B2-60</f>
        <v>1140</v>
      </c>
      <c r="C3">
        <v>1.8997400000000001E-2</v>
      </c>
      <c r="D3">
        <v>4.6650499999999998E-2</v>
      </c>
      <c r="E3">
        <v>39.794523099999999</v>
      </c>
      <c r="G3">
        <f t="shared" ref="G3:G18" si="0">(2*PI()*A3)^2</f>
        <v>14251.708755173031</v>
      </c>
      <c r="H3">
        <f t="shared" ref="H3:H18" si="1">C3/G3</f>
        <v>1.3329910347139529E-6</v>
      </c>
      <c r="I3">
        <f t="shared" ref="I3:I18" si="2">H3*1000</f>
        <v>1.332991034713953E-3</v>
      </c>
    </row>
    <row r="4" spans="1:9" x14ac:dyDescent="0.25">
      <c r="A4">
        <v>17.98</v>
      </c>
      <c r="B4">
        <f t="shared" ref="B4:B18" si="3">B3-60</f>
        <v>1080</v>
      </c>
      <c r="C4">
        <v>1.7920999999999999E-2</v>
      </c>
      <c r="D4">
        <v>4.82922E-2</v>
      </c>
      <c r="E4">
        <v>43.0684945</v>
      </c>
      <c r="G4">
        <f t="shared" si="0"/>
        <v>12762.598634503714</v>
      </c>
      <c r="H4">
        <f t="shared" si="1"/>
        <v>1.4041811164969597E-6</v>
      </c>
      <c r="I4">
        <f t="shared" si="2"/>
        <v>1.4041811164969597E-3</v>
      </c>
    </row>
    <row r="5" spans="1:9" x14ac:dyDescent="0.25">
      <c r="A5">
        <v>17.010000000000002</v>
      </c>
      <c r="B5">
        <f t="shared" si="3"/>
        <v>1020</v>
      </c>
      <c r="C5">
        <v>1.71386E-2</v>
      </c>
      <c r="D5">
        <v>4.2887300000000003E-2</v>
      </c>
      <c r="E5">
        <v>47.975186000000001</v>
      </c>
      <c r="G5">
        <f t="shared" si="0"/>
        <v>11422.689297486542</v>
      </c>
      <c r="H5">
        <f t="shared" si="1"/>
        <v>1.5003997354433155E-6</v>
      </c>
      <c r="I5">
        <f t="shared" si="2"/>
        <v>1.5003997354433155E-3</v>
      </c>
    </row>
    <row r="6" spans="1:9" x14ac:dyDescent="0.25">
      <c r="A6">
        <v>15.97</v>
      </c>
      <c r="B6">
        <f t="shared" si="3"/>
        <v>960</v>
      </c>
      <c r="C6">
        <v>1.6022399999999999E-2</v>
      </c>
      <c r="D6">
        <v>3.9938899999999999E-2</v>
      </c>
      <c r="E6">
        <v>51.552343499999999</v>
      </c>
      <c r="F6">
        <v>-136.26</v>
      </c>
      <c r="G6">
        <f t="shared" si="0"/>
        <v>10068.611156391164</v>
      </c>
      <c r="H6">
        <f t="shared" si="1"/>
        <v>1.5913217574034132E-6</v>
      </c>
      <c r="I6">
        <f t="shared" si="2"/>
        <v>1.5913217574034131E-3</v>
      </c>
    </row>
    <row r="7" spans="1:9" x14ac:dyDescent="0.25">
      <c r="A7">
        <v>15</v>
      </c>
      <c r="B7">
        <f t="shared" si="3"/>
        <v>900</v>
      </c>
      <c r="C7">
        <v>1.54129E-2</v>
      </c>
      <c r="D7">
        <v>3.8987800000000003E-2</v>
      </c>
      <c r="E7">
        <v>54.776544800000003</v>
      </c>
      <c r="F7">
        <v>-138.91999999999999</v>
      </c>
      <c r="G7">
        <f t="shared" si="0"/>
        <v>8882.6439609804202</v>
      </c>
      <c r="H7">
        <f t="shared" si="1"/>
        <v>1.7351703015122092E-6</v>
      </c>
      <c r="I7">
        <f t="shared" si="2"/>
        <v>1.7351703015122092E-3</v>
      </c>
    </row>
    <row r="8" spans="1:9" x14ac:dyDescent="0.25">
      <c r="A8">
        <v>14</v>
      </c>
      <c r="B8">
        <f>B7-60</f>
        <v>840</v>
      </c>
      <c r="C8">
        <v>1.50665E-2</v>
      </c>
      <c r="D8">
        <v>3.8249100000000001E-2</v>
      </c>
      <c r="E8">
        <v>59.172476799999998</v>
      </c>
      <c r="F8">
        <v>-144.61000000000001</v>
      </c>
      <c r="G8">
        <f t="shared" si="0"/>
        <v>7737.7698504540567</v>
      </c>
      <c r="H8">
        <f t="shared" si="1"/>
        <v>1.9471372619225539E-6</v>
      </c>
      <c r="I8">
        <f t="shared" si="2"/>
        <v>1.947137261922554E-3</v>
      </c>
    </row>
    <row r="9" spans="1:9" x14ac:dyDescent="0.25">
      <c r="A9">
        <v>13</v>
      </c>
      <c r="B9">
        <f t="shared" si="3"/>
        <v>780</v>
      </c>
      <c r="C9">
        <v>1.5105199999999999E-2</v>
      </c>
      <c r="D9">
        <v>3.7046099999999998E-2</v>
      </c>
      <c r="F9">
        <v>-140.61000000000001</v>
      </c>
      <c r="G9">
        <f t="shared" si="0"/>
        <v>6671.8525751364068</v>
      </c>
      <c r="H9">
        <f t="shared" si="1"/>
        <v>2.264018850819882E-6</v>
      </c>
      <c r="I9">
        <f t="shared" si="2"/>
        <v>2.264018850819882E-3</v>
      </c>
    </row>
    <row r="10" spans="1:9" x14ac:dyDescent="0.25">
      <c r="A10">
        <v>12</v>
      </c>
      <c r="B10">
        <f t="shared" si="3"/>
        <v>720</v>
      </c>
      <c r="C10">
        <v>1.6638799999999999E-2</v>
      </c>
      <c r="D10">
        <v>4.4387500000000003E-2</v>
      </c>
      <c r="F10">
        <v>-161.74</v>
      </c>
      <c r="G10">
        <f t="shared" si="0"/>
        <v>5684.8921350274704</v>
      </c>
      <c r="H10">
        <f t="shared" si="1"/>
        <v>2.9268453305349474E-6</v>
      </c>
      <c r="I10">
        <f t="shared" si="2"/>
        <v>2.9268453305349475E-3</v>
      </c>
    </row>
    <row r="11" spans="1:9" x14ac:dyDescent="0.25">
      <c r="A11">
        <v>11</v>
      </c>
      <c r="B11">
        <f t="shared" si="3"/>
        <v>660</v>
      </c>
      <c r="C11">
        <v>1.99264E-2</v>
      </c>
      <c r="D11">
        <v>4.6262400000000002E-2</v>
      </c>
      <c r="F11">
        <v>-169.62</v>
      </c>
      <c r="G11">
        <f t="shared" si="0"/>
        <v>4776.8885301272485</v>
      </c>
      <c r="H11">
        <f t="shared" si="1"/>
        <v>4.1714182515096689E-6</v>
      </c>
      <c r="I11">
        <f t="shared" si="2"/>
        <v>4.1714182515096686E-3</v>
      </c>
    </row>
    <row r="12" spans="1:9" x14ac:dyDescent="0.25">
      <c r="A12">
        <v>10</v>
      </c>
      <c r="B12">
        <f t="shared" si="3"/>
        <v>600</v>
      </c>
      <c r="C12">
        <v>3.3861599999999999E-2</v>
      </c>
      <c r="D12">
        <v>7.4457999999999996E-2</v>
      </c>
      <c r="F12">
        <v>-154.08000000000001</v>
      </c>
      <c r="G12">
        <f t="shared" si="0"/>
        <v>3947.8417604357433</v>
      </c>
      <c r="H12">
        <f t="shared" si="1"/>
        <v>8.5772434800584613E-6</v>
      </c>
      <c r="I12">
        <f t="shared" si="2"/>
        <v>8.5772434800584618E-3</v>
      </c>
    </row>
    <row r="13" spans="1:9" x14ac:dyDescent="0.25">
      <c r="A13">
        <v>9</v>
      </c>
      <c r="B13">
        <f t="shared" si="3"/>
        <v>540</v>
      </c>
      <c r="C13">
        <v>2.02851E-2</v>
      </c>
      <c r="D13">
        <v>4.7145800000000002E-2</v>
      </c>
      <c r="F13">
        <v>-63.45</v>
      </c>
      <c r="G13">
        <f t="shared" si="0"/>
        <v>3197.751825952952</v>
      </c>
      <c r="H13">
        <f t="shared" si="1"/>
        <v>6.3435504392073647E-6</v>
      </c>
      <c r="I13">
        <f t="shared" si="2"/>
        <v>6.3435504392073648E-3</v>
      </c>
    </row>
    <row r="14" spans="1:9" x14ac:dyDescent="0.25">
      <c r="A14">
        <v>8</v>
      </c>
      <c r="B14">
        <f t="shared" si="3"/>
        <v>480</v>
      </c>
      <c r="C14">
        <v>5.6103000000000004E-3</v>
      </c>
      <c r="D14">
        <v>1.78064E-2</v>
      </c>
      <c r="F14">
        <v>0</v>
      </c>
      <c r="G14">
        <f t="shared" si="0"/>
        <v>2526.6187266788756</v>
      </c>
      <c r="H14">
        <f t="shared" si="1"/>
        <v>2.2204774866742488E-6</v>
      </c>
      <c r="I14">
        <f t="shared" si="2"/>
        <v>2.2204774866742489E-3</v>
      </c>
    </row>
    <row r="15" spans="1:9" x14ac:dyDescent="0.25">
      <c r="A15">
        <v>7</v>
      </c>
      <c r="B15">
        <f t="shared" si="3"/>
        <v>420</v>
      </c>
      <c r="C15">
        <v>2.1913000000000002E-3</v>
      </c>
      <c r="D15">
        <v>1.26775E-2</v>
      </c>
      <c r="F15">
        <v>-17.14</v>
      </c>
      <c r="G15">
        <f t="shared" si="0"/>
        <v>1934.4424626135142</v>
      </c>
      <c r="H15">
        <f t="shared" si="1"/>
        <v>1.1327811720176264E-6</v>
      </c>
      <c r="I15">
        <f t="shared" si="2"/>
        <v>1.1327811720176265E-3</v>
      </c>
    </row>
    <row r="16" spans="1:9" x14ac:dyDescent="0.25">
      <c r="A16">
        <v>5.95</v>
      </c>
      <c r="B16">
        <f>B15-60</f>
        <v>360</v>
      </c>
      <c r="C16">
        <v>7.9779999999999998E-4</v>
      </c>
      <c r="D16">
        <v>9.3527999999999997E-3</v>
      </c>
      <c r="F16">
        <v>-3.45</v>
      </c>
      <c r="G16">
        <f t="shared" si="0"/>
        <v>1397.6346792382637</v>
      </c>
      <c r="H16">
        <f t="shared" si="1"/>
        <v>5.7082155433837362E-7</v>
      </c>
      <c r="I16">
        <f t="shared" si="2"/>
        <v>5.708215543383736E-4</v>
      </c>
    </row>
    <row r="17" spans="1:9" x14ac:dyDescent="0.25">
      <c r="A17">
        <v>5</v>
      </c>
      <c r="B17">
        <f t="shared" si="3"/>
        <v>300</v>
      </c>
      <c r="C17">
        <v>3.4069999999999999E-4</v>
      </c>
      <c r="D17">
        <v>7.9299999999999995E-3</v>
      </c>
      <c r="F17">
        <v>12.56</v>
      </c>
      <c r="G17">
        <f t="shared" si="0"/>
        <v>986.96044010893581</v>
      </c>
      <c r="H17">
        <f t="shared" si="1"/>
        <v>3.4520127266944482E-7</v>
      </c>
      <c r="I17">
        <f t="shared" si="2"/>
        <v>3.4520127266944481E-4</v>
      </c>
    </row>
    <row r="18" spans="1:9" x14ac:dyDescent="0.25">
      <c r="A18">
        <v>4</v>
      </c>
      <c r="B18">
        <f t="shared" si="3"/>
        <v>240</v>
      </c>
      <c r="C18">
        <v>2.767E-4</v>
      </c>
      <c r="D18">
        <v>9.3959000000000004E-3</v>
      </c>
      <c r="F18">
        <v>-27.85</v>
      </c>
      <c r="G18">
        <f t="shared" si="0"/>
        <v>631.65468166971891</v>
      </c>
      <c r="H18">
        <f t="shared" si="1"/>
        <v>4.3805580490366972E-7</v>
      </c>
      <c r="I18">
        <f t="shared" si="2"/>
        <v>4.3805580490366972E-4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M1" sqref="M1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-1.33764E-2</v>
      </c>
      <c r="B2">
        <v>0.81920000000000004</v>
      </c>
      <c r="C2">
        <v>1</v>
      </c>
      <c r="E2">
        <f>LN(ABS(A2))</f>
        <v>-4.3142633187806956</v>
      </c>
    </row>
    <row r="3" spans="1:5" x14ac:dyDescent="0.25">
      <c r="A3">
        <v>1.2217E-2</v>
      </c>
      <c r="B3">
        <v>0.86880000000000002</v>
      </c>
      <c r="C3">
        <v>1.5</v>
      </c>
      <c r="E3">
        <f t="shared" ref="E3:E8" si="0">LN(ABS(A3))</f>
        <v>-4.4049268545602143</v>
      </c>
    </row>
    <row r="4" spans="1:5" x14ac:dyDescent="0.25">
      <c r="A4">
        <v>-1.02884E-2</v>
      </c>
      <c r="B4">
        <v>0.92020000000000002</v>
      </c>
      <c r="C4">
        <v>2</v>
      </c>
      <c r="E4">
        <f t="shared" si="0"/>
        <v>-4.5767382319938568</v>
      </c>
    </row>
    <row r="5" spans="1:5" x14ac:dyDescent="0.25">
      <c r="A5">
        <v>8.56583E-3</v>
      </c>
      <c r="B5">
        <v>0.97319999999999995</v>
      </c>
      <c r="C5">
        <v>2.5</v>
      </c>
      <c r="E5">
        <f t="shared" si="0"/>
        <v>-4.7599742458882952</v>
      </c>
    </row>
    <row r="6" spans="1:5" x14ac:dyDescent="0.25">
      <c r="A6">
        <v>-7.6046400000000002E-3</v>
      </c>
      <c r="B6">
        <v>1.0262</v>
      </c>
      <c r="C6">
        <v>3</v>
      </c>
      <c r="E6">
        <f t="shared" si="0"/>
        <v>-4.8789966916694318</v>
      </c>
    </row>
    <row r="7" spans="1:5" x14ac:dyDescent="0.25">
      <c r="A7">
        <v>6.8106599999999996E-3</v>
      </c>
      <c r="B7">
        <v>1.0775999999999999</v>
      </c>
      <c r="C7">
        <v>3.5</v>
      </c>
      <c r="E7">
        <f t="shared" si="0"/>
        <v>-4.9892662472172375</v>
      </c>
    </row>
    <row r="8" spans="1:5" x14ac:dyDescent="0.25">
      <c r="A8">
        <v>-6.3306899999999999E-3</v>
      </c>
      <c r="B8">
        <v>1.1324000000000001</v>
      </c>
      <c r="C8">
        <v>4</v>
      </c>
      <c r="E8">
        <f t="shared" si="0"/>
        <v>-5.0623460440273007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2019-09-19T19:21:11Z</dcterms:created>
  <dcterms:modified xsi:type="dcterms:W3CDTF">2019-10-29T01:00:44Z</dcterms:modified>
</cp:coreProperties>
</file>