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be036aff415ab6e/Desktop/MMA Documents/MGSC 662 - Decision Analytics/"/>
    </mc:Choice>
  </mc:AlternateContent>
  <xr:revisionPtr revIDLastSave="365" documentId="13_ncr:1_{8FB48FBE-C47D-464A-80CE-1D6B8E546EAA}" xr6:coauthVersionLast="47" xr6:coauthVersionMax="47" xr10:uidLastSave="{DDE9A4F1-AB8D-4E3E-B608-729D88A06124}"/>
  <bookViews>
    <workbookView xWindow="28680" yWindow="-120" windowWidth="29040" windowHeight="15720" activeTab="3" xr2:uid="{97D0C724-BE41-4926-BA22-F686E3D1E41D}"/>
  </bookViews>
  <sheets>
    <sheet name="F1 Track Data" sheetId="2" r:id="rId1"/>
    <sheet name="CO2 Emissions Matrix" sheetId="1" r:id="rId2"/>
    <sheet name="2019 Season Data" sheetId="4" r:id="rId3"/>
    <sheet name="Final Results Comparison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4" l="1"/>
  <c r="H54" i="4"/>
  <c r="D54" i="4"/>
  <c r="H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24" i="4" l="1"/>
</calcChain>
</file>

<file path=xl/sharedStrings.xml><?xml version="1.0" encoding="utf-8"?>
<sst xmlns="http://schemas.openxmlformats.org/spreadsheetml/2006/main" count="480" uniqueCount="185">
  <si>
    <t>Abu Dhabi</t>
  </si>
  <si>
    <t>Amsterdam</t>
  </si>
  <si>
    <t>Austin</t>
  </si>
  <si>
    <t>Bahrain</t>
  </si>
  <si>
    <t>Baku</t>
  </si>
  <si>
    <t>Barcelona</t>
  </si>
  <si>
    <t>Bologna</t>
  </si>
  <si>
    <t>Brussels</t>
  </si>
  <si>
    <t>Budapest</t>
  </si>
  <si>
    <t>Doha</t>
  </si>
  <si>
    <t>Faro</t>
  </si>
  <si>
    <t>Frankfurt</t>
  </si>
  <si>
    <t>Graz</t>
  </si>
  <si>
    <t>Istanbul</t>
  </si>
  <si>
    <t>Jeddah</t>
  </si>
  <si>
    <t>Johannesburg</t>
  </si>
  <si>
    <t>Las Vegas</t>
  </si>
  <si>
    <t>London</t>
  </si>
  <si>
    <t>Marseille</t>
  </si>
  <si>
    <t>Melbourne</t>
  </si>
  <si>
    <t>Mexico City</t>
  </si>
  <si>
    <t>Miami</t>
  </si>
  <si>
    <t>Milan</t>
  </si>
  <si>
    <t>Montreal</t>
  </si>
  <si>
    <t>Nagoya</t>
  </si>
  <si>
    <t>Nice</t>
  </si>
  <si>
    <t>Sao Paulo</t>
  </si>
  <si>
    <t>Shanghai</t>
  </si>
  <si>
    <t>Singapore</t>
  </si>
  <si>
    <t>Sochi</t>
  </si>
  <si>
    <t>Track</t>
  </si>
  <si>
    <t>Fan Rating</t>
  </si>
  <si>
    <t>Australia</t>
  </si>
  <si>
    <t>Albert Park Circuit</t>
  </si>
  <si>
    <t>Austria</t>
  </si>
  <si>
    <t>Red Bull Ring</t>
  </si>
  <si>
    <t>Azerbaijan</t>
  </si>
  <si>
    <t>Baku City Circuit</t>
  </si>
  <si>
    <t>Bahrain International Circuit</t>
  </si>
  <si>
    <t>Belgium</t>
  </si>
  <si>
    <t>Circuit Spa-Francorchamps</t>
  </si>
  <si>
    <t>Brazil</t>
  </si>
  <si>
    <t>Autódromo José Carlos Pace</t>
  </si>
  <si>
    <t>Canada</t>
  </si>
  <si>
    <t>Circuit Gilles-Villeneuve</t>
  </si>
  <si>
    <t>China</t>
  </si>
  <si>
    <t>Shanghai International Circuit</t>
  </si>
  <si>
    <t>France</t>
  </si>
  <si>
    <t>Circuit Paul Ricard</t>
  </si>
  <si>
    <t>Germany</t>
  </si>
  <si>
    <t>Hockenheimring</t>
  </si>
  <si>
    <t>Great Britain</t>
  </si>
  <si>
    <t>Silverstone Circuit</t>
  </si>
  <si>
    <t>Hungary</t>
  </si>
  <si>
    <t>Hungaroring</t>
  </si>
  <si>
    <t>Italy</t>
  </si>
  <si>
    <t>Autodromo Nazionale Monza</t>
  </si>
  <si>
    <t>Autodromo Enzo e Dino Ferrari</t>
  </si>
  <si>
    <t>Japan</t>
  </si>
  <si>
    <t>Suzuka Circuit</t>
  </si>
  <si>
    <t>Mexico</t>
  </si>
  <si>
    <t>Autódromo Hermanos Rodríguez</t>
  </si>
  <si>
    <t>Monaco</t>
  </si>
  <si>
    <t>Circuit de Monte Carlo</t>
  </si>
  <si>
    <t>Netherlands</t>
  </si>
  <si>
    <t>Circuit Zandvoort</t>
  </si>
  <si>
    <t>Portugal</t>
  </si>
  <si>
    <t>Algarve International Circuit</t>
  </si>
  <si>
    <t>Qatar</t>
  </si>
  <si>
    <t>Losail International Circuit</t>
  </si>
  <si>
    <t>Russia</t>
  </si>
  <si>
    <t>Sochi Autodrom</t>
  </si>
  <si>
    <t>Saudi Arabia</t>
  </si>
  <si>
    <t>Jeddah Corniche Circuit</t>
  </si>
  <si>
    <t>Marina Bay Circuit</t>
  </si>
  <si>
    <t xml:space="preserve">South Africa </t>
  </si>
  <si>
    <t>Spain</t>
  </si>
  <si>
    <t>Circuit de Barcelona-Catalunya</t>
  </si>
  <si>
    <t xml:space="preserve">Turkey </t>
  </si>
  <si>
    <t>Intercity Istanbul Park</t>
  </si>
  <si>
    <t>Yas Marina Circuit</t>
  </si>
  <si>
    <t>United States</t>
  </si>
  <si>
    <t>Circuit of the Americas</t>
  </si>
  <si>
    <t>Miami International Autodrome</t>
  </si>
  <si>
    <t>Las Vegas Street Circuit</t>
  </si>
  <si>
    <t>assumed from average contract value</t>
  </si>
  <si>
    <t>assumed from average track rating</t>
  </si>
  <si>
    <t>2019 Race Travel Itinerary</t>
  </si>
  <si>
    <t>United Arab Emirates</t>
  </si>
  <si>
    <t>Host Country</t>
  </si>
  <si>
    <t>Kyalami Grand Prix Circuit</t>
  </si>
  <si>
    <t>Host City</t>
  </si>
  <si>
    <t>Hockenheim</t>
  </si>
  <si>
    <t>Haarlem</t>
  </si>
  <si>
    <t>Imola</t>
  </si>
  <si>
    <t>Spa</t>
  </si>
  <si>
    <t>Towcester</t>
  </si>
  <si>
    <t>Le Castellet</t>
  </si>
  <si>
    <t>Monza</t>
  </si>
  <si>
    <t>Grand Prix Name</t>
  </si>
  <si>
    <t>Abu Dhabi Grand Prix</t>
  </si>
  <si>
    <t>Dutch Grand Prix</t>
  </si>
  <si>
    <t>United States Grand Prix</t>
  </si>
  <si>
    <t>Bahrain Grand Prix</t>
  </si>
  <si>
    <t>Azerbaijan Grand Prix</t>
  </si>
  <si>
    <t>Qatar Grand Prix</t>
  </si>
  <si>
    <t>Saudi Arabia Grand Prix</t>
  </si>
  <si>
    <t>Emilia Romagna Grand Prix</t>
  </si>
  <si>
    <t>Belgian Grand Prix</t>
  </si>
  <si>
    <t>Hungarian Grand Prix</t>
  </si>
  <si>
    <t>Mexican Grand Prix</t>
  </si>
  <si>
    <t>Singapore Grand Prix</t>
  </si>
  <si>
    <t>Russian Grand Prix</t>
  </si>
  <si>
    <t>Portuguese Grand Prix</t>
  </si>
  <si>
    <t>Spanish Grand Prix</t>
  </si>
  <si>
    <t>German Grand Prix</t>
  </si>
  <si>
    <t>Spielberg</t>
  </si>
  <si>
    <t>Austrian Grand Prix</t>
  </si>
  <si>
    <t>Turkish Grand Prix</t>
  </si>
  <si>
    <t>South African Grand Prix</t>
  </si>
  <si>
    <t>Las Vegas Grand Prix</t>
  </si>
  <si>
    <t>British Grand Prix</t>
  </si>
  <si>
    <t>French Grand Prix</t>
  </si>
  <si>
    <t>Australian Grand Prix</t>
  </si>
  <si>
    <t>Miami Grand Prix</t>
  </si>
  <si>
    <t>Italian Grand Prix</t>
  </si>
  <si>
    <t>Canadian Grand Prix</t>
  </si>
  <si>
    <t>Japanese Grand Prix</t>
  </si>
  <si>
    <t>Monaco Grand Prix</t>
  </si>
  <si>
    <t>Brazilian Grand Prix</t>
  </si>
  <si>
    <t>Chinese Grand Prix</t>
  </si>
  <si>
    <t xml:space="preserve">Fuel Consumption from Travels Following the 2019 F1 Calendar </t>
  </si>
  <si>
    <t>Fuel Burned by
Standard Passenger Flight (kg)</t>
  </si>
  <si>
    <t>CO2 Emitted by 
Standard Passenger Flight (kg)</t>
  </si>
  <si>
    <t>Total CO2 Emissions from F1 Race Travel in 2019 (kg)</t>
  </si>
  <si>
    <t>Standard Passenger-to-F1 Scale Multiplier</t>
  </si>
  <si>
    <t>Revenues from Races Contracted to 2019 F1 Calendar</t>
  </si>
  <si>
    <t>Grand Prix</t>
  </si>
  <si>
    <t>Travel City 
(Closest City With Major Airport)</t>
  </si>
  <si>
    <t>Travel City</t>
  </si>
  <si>
    <t>2019 F1 Calendar</t>
  </si>
  <si>
    <t>Date</t>
  </si>
  <si>
    <t xml:space="preserve">Monaco </t>
  </si>
  <si>
    <t xml:space="preserve">Spielberg </t>
  </si>
  <si>
    <t xml:space="preserve">Hockenheim </t>
  </si>
  <si>
    <t xml:space="preserve">Spa </t>
  </si>
  <si>
    <t>Departure Travel City</t>
  </si>
  <si>
    <t>Arrival Travel City</t>
  </si>
  <si>
    <t>Revenues</t>
  </si>
  <si>
    <t xml:space="preserve">Total </t>
  </si>
  <si>
    <t>2019 Season Rating Based on Fan Sentiment per Race</t>
  </si>
  <si>
    <t xml:space="preserve">Grand Prix </t>
  </si>
  <si>
    <t xml:space="preserve">Travel City </t>
  </si>
  <si>
    <t>Total Season Revenue (in millions USD)</t>
  </si>
  <si>
    <t>Overall Season Rating</t>
  </si>
  <si>
    <t>Travel City-to-Travel City Flight CO2 Emissions Matrix</t>
  </si>
  <si>
    <t>Scaled to F1 Travel Magnitude</t>
  </si>
  <si>
    <t>Yearly Contract Value to Host GP
(in millions USD)</t>
  </si>
  <si>
    <t>Latitude</t>
  </si>
  <si>
    <t>Longitude</t>
  </si>
  <si>
    <t>Final Calendar Emissions Comparison</t>
  </si>
  <si>
    <t>2019 Calendar Cumulative Emissions
 after Week's  Leg of Travel</t>
  </si>
  <si>
    <t>Otpimized Calendar Cumulative Emissions 
after Week's  Leg of Travel</t>
  </si>
  <si>
    <t>Season Race Week</t>
  </si>
  <si>
    <t>RW1</t>
  </si>
  <si>
    <t>RW2</t>
  </si>
  <si>
    <t>RW3</t>
  </si>
  <si>
    <t>RW4</t>
  </si>
  <si>
    <t>RW5</t>
  </si>
  <si>
    <t>RW6</t>
  </si>
  <si>
    <t>RW7</t>
  </si>
  <si>
    <t>RW8</t>
  </si>
  <si>
    <t>RW9</t>
  </si>
  <si>
    <t>RW10</t>
  </si>
  <si>
    <t>RW11</t>
  </si>
  <si>
    <t>RW12</t>
  </si>
  <si>
    <t>RW13</t>
  </si>
  <si>
    <t>RW14</t>
  </si>
  <si>
    <t>RW15</t>
  </si>
  <si>
    <t>RW16</t>
  </si>
  <si>
    <t>RW17</t>
  </si>
  <si>
    <t>RW18</t>
  </si>
  <si>
    <t>RW19</t>
  </si>
  <si>
    <t>RW20</t>
  </si>
  <si>
    <t>RW21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</si>
</sst>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;@"/>
    <numFmt numFmtId="165" formatCode="&quot;$&quot;#,##0"/>
    <numFmt numFmtId="171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02124"/>
      <name val="Calibri"/>
      <family val="2"/>
    </font>
    <font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6"/>
      <color rgb="FF595959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1" fontId="0" fillId="0" borderId="0" xfId="0" applyNumberForma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3" fontId="0" fillId="0" borderId="0" xfId="0" applyNumberFormat="1"/>
    <xf numFmtId="0" fontId="0" fillId="0" borderId="0" xfId="0" applyAlignment="1">
      <alignment horizontal="left"/>
    </xf>
    <xf numFmtId="0" fontId="0" fillId="5" borderId="0" xfId="0" applyFill="1"/>
    <xf numFmtId="0" fontId="2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 wrapText="1"/>
    </xf>
    <xf numFmtId="3" fontId="0" fillId="0" borderId="1" xfId="0" applyNumberFormat="1" applyBorder="1"/>
    <xf numFmtId="0" fontId="1" fillId="0" borderId="0" xfId="0" applyFont="1"/>
    <xf numFmtId="4" fontId="0" fillId="0" borderId="3" xfId="0" applyNumberFormat="1" applyBorder="1"/>
    <xf numFmtId="164" fontId="0" fillId="0" borderId="0" xfId="0" applyNumberFormat="1"/>
    <xf numFmtId="16" fontId="0" fillId="0" borderId="0" xfId="0" applyNumberFormat="1"/>
    <xf numFmtId="0" fontId="0" fillId="11" borderId="0" xfId="0" applyFill="1"/>
    <xf numFmtId="0" fontId="0" fillId="11" borderId="0" xfId="0" applyFill="1" applyAlignment="1">
      <alignment horizontal="center"/>
    </xf>
    <xf numFmtId="0" fontId="4" fillId="0" borderId="0" xfId="0" applyFont="1"/>
    <xf numFmtId="0" fontId="2" fillId="0" borderId="0" xfId="0" applyFont="1"/>
    <xf numFmtId="0" fontId="0" fillId="0" borderId="1" xfId="0" applyBorder="1"/>
    <xf numFmtId="3" fontId="0" fillId="4" borderId="0" xfId="0" applyNumberFormat="1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10" borderId="0" xfId="0" applyFill="1" applyAlignment="1">
      <alignment horizontal="center"/>
    </xf>
    <xf numFmtId="0" fontId="0" fillId="13" borderId="0" xfId="0" applyFill="1" applyAlignment="1">
      <alignment horizontal="center"/>
    </xf>
    <xf numFmtId="165" fontId="0" fillId="11" borderId="0" xfId="0" applyNumberFormat="1" applyFill="1"/>
    <xf numFmtId="2" fontId="0" fillId="0" borderId="0" xfId="0" applyNumberFormat="1"/>
    <xf numFmtId="0" fontId="7" fillId="0" borderId="0" xfId="0" applyFont="1"/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6" fillId="14" borderId="0" xfId="0" applyFont="1" applyFill="1" applyAlignment="1">
      <alignment horizontal="center"/>
    </xf>
    <xf numFmtId="0" fontId="5" fillId="15" borderId="0" xfId="0" applyFont="1" applyFill="1" applyAlignment="1">
      <alignment horizontal="center"/>
    </xf>
    <xf numFmtId="0" fontId="0" fillId="6" borderId="0" xfId="0" applyFill="1" applyAlignment="1">
      <alignment horizontal="center" wrapText="1"/>
    </xf>
    <xf numFmtId="0" fontId="0" fillId="6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0" borderId="0" xfId="0" applyAlignment="1">
      <alignment horizontal="left"/>
    </xf>
    <xf numFmtId="0" fontId="0" fillId="6" borderId="0" xfId="0" applyFill="1" applyAlignment="1">
      <alignment horizontal="center" vertical="center"/>
    </xf>
    <xf numFmtId="3" fontId="0" fillId="0" borderId="0" xfId="0" applyNumberFormat="1" applyAlignment="1">
      <alignment horizontal="left"/>
    </xf>
    <xf numFmtId="171" fontId="0" fillId="0" borderId="5" xfId="0" applyNumberFormat="1" applyBorder="1"/>
    <xf numFmtId="0" fontId="4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8" fillId="16" borderId="0" xfId="0" applyFont="1" applyFill="1" applyAlignment="1">
      <alignment horizontal="center"/>
    </xf>
    <xf numFmtId="0" fontId="2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wrapText="1"/>
    </xf>
    <xf numFmtId="0" fontId="8" fillId="0" borderId="0" xfId="0" applyFont="1" applyFill="1" applyAlignment="1"/>
    <xf numFmtId="0" fontId="10" fillId="0" borderId="0" xfId="0" applyFont="1" applyAlignment="1">
      <alignment horizontal="right"/>
    </xf>
    <xf numFmtId="0" fontId="1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F5F5"/>
      <color rgb="FFFFFFFF"/>
      <color rgb="FFFDEDE7"/>
      <color rgb="FFFCE8E0"/>
      <color rgb="FFFEEDDE"/>
      <color rgb="FFFBFAE1"/>
      <color rgb="FFF5987B"/>
      <color rgb="FFF8B8A4"/>
      <color rgb="FFEF40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Cumulative Travel Emissions from Optimized Calendar vs 2019 Calendar  </a:t>
            </a:r>
          </a:p>
          <a:p>
            <a:pPr>
              <a:defRPr/>
            </a:pPr>
            <a:r>
              <a:rPr lang="en-US" sz="2400"/>
              <a:t>Across Race Weeks</a:t>
            </a:r>
          </a:p>
        </c:rich>
      </c:tx>
      <c:layout>
        <c:manualLayout>
          <c:xMode val="edge"/>
          <c:yMode val="edge"/>
          <c:x val="0.20622150900239361"/>
          <c:y val="1.75672679146549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96113196290944"/>
          <c:y val="0.15870234057522078"/>
          <c:w val="0.81355424596725401"/>
          <c:h val="0.72598626526519172"/>
        </c:manualLayout>
      </c:layout>
      <c:lineChart>
        <c:grouping val="standard"/>
        <c:varyColors val="0"/>
        <c:ser>
          <c:idx val="0"/>
          <c:order val="0"/>
          <c:tx>
            <c:v>2019 Calendar</c:v>
          </c:tx>
          <c:spPr>
            <a:ln w="3492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'Final Results Comparison'!$A$3:$A$23</c:f>
              <c:strCache>
                <c:ptCount val="21"/>
                <c:pt idx="0">
                  <c:v>RW1</c:v>
                </c:pt>
                <c:pt idx="1">
                  <c:v>RW2</c:v>
                </c:pt>
                <c:pt idx="2">
                  <c:v>RW3</c:v>
                </c:pt>
                <c:pt idx="3">
                  <c:v>RW4</c:v>
                </c:pt>
                <c:pt idx="4">
                  <c:v>RW5</c:v>
                </c:pt>
                <c:pt idx="5">
                  <c:v>RW6</c:v>
                </c:pt>
                <c:pt idx="6">
                  <c:v>RW7</c:v>
                </c:pt>
                <c:pt idx="7">
                  <c:v>RW8</c:v>
                </c:pt>
                <c:pt idx="8">
                  <c:v>RW9</c:v>
                </c:pt>
                <c:pt idx="9">
                  <c:v>RW10</c:v>
                </c:pt>
                <c:pt idx="10">
                  <c:v>RW11</c:v>
                </c:pt>
                <c:pt idx="11">
                  <c:v>RW12</c:v>
                </c:pt>
                <c:pt idx="12">
                  <c:v>RW13</c:v>
                </c:pt>
                <c:pt idx="13">
                  <c:v>RW14</c:v>
                </c:pt>
                <c:pt idx="14">
                  <c:v>RW15</c:v>
                </c:pt>
                <c:pt idx="15">
                  <c:v>RW16</c:v>
                </c:pt>
                <c:pt idx="16">
                  <c:v>RW17</c:v>
                </c:pt>
                <c:pt idx="17">
                  <c:v>RW18</c:v>
                </c:pt>
                <c:pt idx="18">
                  <c:v>RW19</c:v>
                </c:pt>
                <c:pt idx="19">
                  <c:v>RW20</c:v>
                </c:pt>
                <c:pt idx="20">
                  <c:v>RW21</c:v>
                </c:pt>
              </c:strCache>
            </c:strRef>
          </c:cat>
          <c:val>
            <c:numRef>
              <c:f>'Final Results Comparison'!$B$3:$B$23</c:f>
              <c:numCache>
                <c:formatCode>#,##0</c:formatCode>
                <c:ptCount val="21"/>
                <c:pt idx="0" formatCode="General">
                  <c:v>0</c:v>
                </c:pt>
                <c:pt idx="1">
                  <c:v>22116315.762308896</c:v>
                </c:pt>
                <c:pt idx="2">
                  <c:v>34861429.295783728</c:v>
                </c:pt>
                <c:pt idx="3">
                  <c:v>47815394.255783729</c:v>
                </c:pt>
                <c:pt idx="4">
                  <c:v>49685836.175783731</c:v>
                </c:pt>
                <c:pt idx="5">
                  <c:v>50052370.89578373</c:v>
                </c:pt>
                <c:pt idx="6">
                  <c:v>55459838.735783726</c:v>
                </c:pt>
                <c:pt idx="7">
                  <c:v>60544683.215783723</c:v>
                </c:pt>
                <c:pt idx="8">
                  <c:v>61150000.175783724</c:v>
                </c:pt>
                <c:pt idx="9">
                  <c:v>61951553.135783724</c:v>
                </c:pt>
                <c:pt idx="10">
                  <c:v>62394648.335783727</c:v>
                </c:pt>
                <c:pt idx="11">
                  <c:v>62953778.735783726</c:v>
                </c:pt>
                <c:pt idx="12">
                  <c:v>63573315.695783727</c:v>
                </c:pt>
                <c:pt idx="13">
                  <c:v>64017548.495783724</c:v>
                </c:pt>
                <c:pt idx="14">
                  <c:v>75602411.855783701</c:v>
                </c:pt>
                <c:pt idx="15">
                  <c:v>85360744.655783728</c:v>
                </c:pt>
                <c:pt idx="16">
                  <c:v>91984420.655783728</c:v>
                </c:pt>
                <c:pt idx="17">
                  <c:v>99860480.495783731</c:v>
                </c:pt>
                <c:pt idx="18">
                  <c:v>100370807.85578373</c:v>
                </c:pt>
                <c:pt idx="19">
                  <c:v>106146175.53578374</c:v>
                </c:pt>
                <c:pt idx="20">
                  <c:v>115311136.17578401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8B-4CCC-B93F-EAFFDD92813A}"/>
            </c:ext>
          </c:extLst>
        </c:ser>
        <c:ser>
          <c:idx val="1"/>
          <c:order val="1"/>
          <c:tx>
            <c:v>Optimized Calendar</c:v>
          </c:tx>
          <c:spPr>
            <a:ln w="349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'Final Results Comparison'!$A$3:$A$23</c:f>
              <c:strCache>
                <c:ptCount val="21"/>
                <c:pt idx="0">
                  <c:v>RW1</c:v>
                </c:pt>
                <c:pt idx="1">
                  <c:v>RW2</c:v>
                </c:pt>
                <c:pt idx="2">
                  <c:v>RW3</c:v>
                </c:pt>
                <c:pt idx="3">
                  <c:v>RW4</c:v>
                </c:pt>
                <c:pt idx="4">
                  <c:v>RW5</c:v>
                </c:pt>
                <c:pt idx="5">
                  <c:v>RW6</c:v>
                </c:pt>
                <c:pt idx="6">
                  <c:v>RW7</c:v>
                </c:pt>
                <c:pt idx="7">
                  <c:v>RW8</c:v>
                </c:pt>
                <c:pt idx="8">
                  <c:v>RW9</c:v>
                </c:pt>
                <c:pt idx="9">
                  <c:v>RW10</c:v>
                </c:pt>
                <c:pt idx="10">
                  <c:v>RW11</c:v>
                </c:pt>
                <c:pt idx="11">
                  <c:v>RW12</c:v>
                </c:pt>
                <c:pt idx="12">
                  <c:v>RW13</c:v>
                </c:pt>
                <c:pt idx="13">
                  <c:v>RW14</c:v>
                </c:pt>
                <c:pt idx="14">
                  <c:v>RW15</c:v>
                </c:pt>
                <c:pt idx="15">
                  <c:v>RW16</c:v>
                </c:pt>
                <c:pt idx="16">
                  <c:v>RW17</c:v>
                </c:pt>
                <c:pt idx="17">
                  <c:v>RW18</c:v>
                </c:pt>
                <c:pt idx="18">
                  <c:v>RW19</c:v>
                </c:pt>
                <c:pt idx="19">
                  <c:v>RW20</c:v>
                </c:pt>
                <c:pt idx="20">
                  <c:v>RW21</c:v>
                </c:pt>
              </c:strCache>
            </c:strRef>
          </c:cat>
          <c:val>
            <c:numRef>
              <c:f>'Final Results Comparison'!$C$3:$C$23</c:f>
              <c:numCache>
                <c:formatCode>#,##0</c:formatCode>
                <c:ptCount val="21"/>
                <c:pt idx="0" formatCode="General">
                  <c:v>0</c:v>
                </c:pt>
                <c:pt idx="1">
                  <c:v>304877</c:v>
                </c:pt>
                <c:pt idx="2">
                  <c:v>304877</c:v>
                </c:pt>
                <c:pt idx="3">
                  <c:v>1069458</c:v>
                </c:pt>
                <c:pt idx="4">
                  <c:v>4139351</c:v>
                </c:pt>
                <c:pt idx="5">
                  <c:v>10125971</c:v>
                </c:pt>
                <c:pt idx="6">
                  <c:v>15554143</c:v>
                </c:pt>
                <c:pt idx="7">
                  <c:v>22589516</c:v>
                </c:pt>
                <c:pt idx="8">
                  <c:v>30533718</c:v>
                </c:pt>
                <c:pt idx="9">
                  <c:v>31350617</c:v>
                </c:pt>
                <c:pt idx="10">
                  <c:v>32391635</c:v>
                </c:pt>
                <c:pt idx="11">
                  <c:v>38057452</c:v>
                </c:pt>
                <c:pt idx="12">
                  <c:v>43610988</c:v>
                </c:pt>
                <c:pt idx="13">
                  <c:v>44508975</c:v>
                </c:pt>
                <c:pt idx="14">
                  <c:v>44799291</c:v>
                </c:pt>
                <c:pt idx="15">
                  <c:v>45063533</c:v>
                </c:pt>
                <c:pt idx="16">
                  <c:v>45411263</c:v>
                </c:pt>
                <c:pt idx="17">
                  <c:v>46008571</c:v>
                </c:pt>
                <c:pt idx="18">
                  <c:v>46687206</c:v>
                </c:pt>
                <c:pt idx="19">
                  <c:v>47209706</c:v>
                </c:pt>
                <c:pt idx="20">
                  <c:v>47693641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8B-4CCC-B93F-EAFFDD92813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120528"/>
        <c:axId val="1083119280"/>
      </c:lineChart>
      <c:catAx>
        <c:axId val="108312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Season Race Week</a:t>
                </a:r>
              </a:p>
            </c:rich>
          </c:tx>
          <c:layout>
            <c:manualLayout>
              <c:xMode val="edge"/>
              <c:yMode val="edge"/>
              <c:x val="0.497991352056943"/>
              <c:y val="0.95067387355223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119280"/>
        <c:crosses val="autoZero"/>
        <c:auto val="1"/>
        <c:lblAlgn val="ctr"/>
        <c:lblOffset val="100"/>
        <c:noMultiLvlLbl val="0"/>
      </c:catAx>
      <c:valAx>
        <c:axId val="108311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Sum of Kg of </a:t>
                </a:r>
              </a:p>
              <a:p>
                <a:pPr>
                  <a:defRPr b="1"/>
                </a:pPr>
                <a:r>
                  <a:rPr lang="en-US" b="1"/>
                  <a:t>CO2 Emitted </a:t>
                </a:r>
              </a:p>
              <a:p>
                <a:pPr>
                  <a:defRPr b="1"/>
                </a:pPr>
                <a:r>
                  <a:rPr lang="en-US" b="1"/>
                  <a:t>from Travels</a:t>
                </a:r>
              </a:p>
            </c:rich>
          </c:tx>
          <c:layout>
            <c:manualLayout>
              <c:xMode val="edge"/>
              <c:yMode val="edge"/>
              <c:x val="1.8485593115413701E-2"/>
              <c:y val="0.42840375710100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120528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2104627990104679E-2"/>
          <c:y val="0.78150549179381101"/>
          <c:w val="9.1859548338795102E-2"/>
          <c:h val="0.183788970209906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0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222249</xdr:colOff>
      <xdr:row>1</xdr:row>
      <xdr:rowOff>28574</xdr:rowOff>
    </xdr:from>
    <xdr:to>
      <xdr:col>29</xdr:col>
      <xdr:colOff>231321</xdr:colOff>
      <xdr:row>46</xdr:row>
      <xdr:rowOff>108858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AF0D93-193E-12EA-94D2-3D7E00A75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Dutch_Grand_Pri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Austrian_Grand_Prix" TargetMode="External"/><Relationship Id="rId13" Type="http://schemas.openxmlformats.org/officeDocument/2006/relationships/hyperlink" Target="https://en.wikipedia.org/wiki/Italian_Grand_Prix" TargetMode="External"/><Relationship Id="rId18" Type="http://schemas.openxmlformats.org/officeDocument/2006/relationships/hyperlink" Target="https://en.wikipedia.org/wiki/United_States_Grand_Prix" TargetMode="External"/><Relationship Id="rId3" Type="http://schemas.openxmlformats.org/officeDocument/2006/relationships/hyperlink" Target="https://en.wikipedia.org/wiki/Azerbaijan_Grand_Prix" TargetMode="External"/><Relationship Id="rId7" Type="http://schemas.openxmlformats.org/officeDocument/2006/relationships/hyperlink" Target="https://en.wikipedia.org/wiki/French_Grand_Prix" TargetMode="External"/><Relationship Id="rId12" Type="http://schemas.openxmlformats.org/officeDocument/2006/relationships/hyperlink" Target="https://en.wikipedia.org/wiki/Belgian_Grand_Prix" TargetMode="External"/><Relationship Id="rId17" Type="http://schemas.openxmlformats.org/officeDocument/2006/relationships/hyperlink" Target="https://en.wikipedia.org/wiki/Mexican_Grand_Prix" TargetMode="External"/><Relationship Id="rId2" Type="http://schemas.openxmlformats.org/officeDocument/2006/relationships/hyperlink" Target="https://en.wikipedia.org/wiki/Chinese_Grand_Prix" TargetMode="External"/><Relationship Id="rId16" Type="http://schemas.openxmlformats.org/officeDocument/2006/relationships/hyperlink" Target="https://en.wikipedia.org/wiki/Japanese_Grand_Prix" TargetMode="External"/><Relationship Id="rId20" Type="http://schemas.openxmlformats.org/officeDocument/2006/relationships/hyperlink" Target="https://en.wikipedia.org/wiki/Abu_Dhabi_Grand_Prix" TargetMode="External"/><Relationship Id="rId1" Type="http://schemas.openxmlformats.org/officeDocument/2006/relationships/hyperlink" Target="https://en.wikipedia.org/wiki/Bahrain_Grand_Prix" TargetMode="External"/><Relationship Id="rId6" Type="http://schemas.openxmlformats.org/officeDocument/2006/relationships/hyperlink" Target="https://en.wikipedia.org/wiki/Canadian_Grand_Prix" TargetMode="External"/><Relationship Id="rId11" Type="http://schemas.openxmlformats.org/officeDocument/2006/relationships/hyperlink" Target="https://en.wikipedia.org/wiki/Hungarian_Grand_Prix" TargetMode="External"/><Relationship Id="rId5" Type="http://schemas.openxmlformats.org/officeDocument/2006/relationships/hyperlink" Target="https://en.wikipedia.org/wiki/Monaco_Grand_Prix" TargetMode="External"/><Relationship Id="rId15" Type="http://schemas.openxmlformats.org/officeDocument/2006/relationships/hyperlink" Target="https://en.wikipedia.org/wiki/Russian_Grand_Prix" TargetMode="External"/><Relationship Id="rId10" Type="http://schemas.openxmlformats.org/officeDocument/2006/relationships/hyperlink" Target="https://en.wikipedia.org/wiki/German_Grand_Prix" TargetMode="External"/><Relationship Id="rId19" Type="http://schemas.openxmlformats.org/officeDocument/2006/relationships/hyperlink" Target="https://en.wikipedia.org/wiki/Brazilian_Grand_Prix" TargetMode="External"/><Relationship Id="rId4" Type="http://schemas.openxmlformats.org/officeDocument/2006/relationships/hyperlink" Target="https://en.wikipedia.org/wiki/Spanish_Grand_Prix" TargetMode="External"/><Relationship Id="rId9" Type="http://schemas.openxmlformats.org/officeDocument/2006/relationships/hyperlink" Target="https://en.wikipedia.org/wiki/British_Grand_Prix" TargetMode="External"/><Relationship Id="rId14" Type="http://schemas.openxmlformats.org/officeDocument/2006/relationships/hyperlink" Target="https://en.wikipedia.org/wiki/Singapore_Grand_Pri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C7C97-E757-4DE1-99EB-D60FE93AD185}">
  <dimension ref="A1:I34"/>
  <sheetViews>
    <sheetView zoomScale="85" zoomScaleNormal="85" workbookViewId="0">
      <selection activeCell="J9" sqref="J9"/>
    </sheetView>
  </sheetViews>
  <sheetFormatPr defaultRowHeight="14.5" x14ac:dyDescent="0.35"/>
  <cols>
    <col min="1" max="1" width="23.54296875" bestFit="1" customWidth="1"/>
    <col min="2" max="2" width="28.6328125" bestFit="1" customWidth="1"/>
    <col min="3" max="3" width="22.90625" customWidth="1"/>
    <col min="4" max="4" width="34" customWidth="1"/>
    <col min="5" max="5" width="28.81640625" customWidth="1"/>
    <col min="6" max="8" width="20.26953125" customWidth="1"/>
    <col min="9" max="9" width="14.81640625" customWidth="1"/>
  </cols>
  <sheetData>
    <row r="1" spans="1:9" ht="43.5" x14ac:dyDescent="0.35">
      <c r="A1" s="9" t="s">
        <v>99</v>
      </c>
      <c r="B1" s="9" t="s">
        <v>30</v>
      </c>
      <c r="C1" s="9" t="s">
        <v>89</v>
      </c>
      <c r="D1" s="9" t="s">
        <v>91</v>
      </c>
      <c r="E1" s="10" t="s">
        <v>138</v>
      </c>
      <c r="F1" s="10" t="s">
        <v>157</v>
      </c>
      <c r="G1" s="9" t="s">
        <v>31</v>
      </c>
      <c r="H1" s="9" t="s">
        <v>159</v>
      </c>
      <c r="I1" s="9" t="s">
        <v>158</v>
      </c>
    </row>
    <row r="2" spans="1:9" x14ac:dyDescent="0.35">
      <c r="A2" t="s">
        <v>100</v>
      </c>
      <c r="B2" t="s">
        <v>80</v>
      </c>
      <c r="C2" t="s">
        <v>88</v>
      </c>
      <c r="D2" t="s">
        <v>0</v>
      </c>
      <c r="E2" t="s">
        <v>0</v>
      </c>
      <c r="F2">
        <v>40</v>
      </c>
      <c r="G2">
        <v>5.94</v>
      </c>
      <c r="H2" s="30">
        <v>24.48818</v>
      </c>
      <c r="I2" s="30">
        <v>54.354950000000002</v>
      </c>
    </row>
    <row r="3" spans="1:9" x14ac:dyDescent="0.35">
      <c r="A3" t="s">
        <v>101</v>
      </c>
      <c r="B3" t="s">
        <v>65</v>
      </c>
      <c r="C3" t="s">
        <v>64</v>
      </c>
      <c r="D3" t="s">
        <v>93</v>
      </c>
      <c r="E3" t="s">
        <v>1</v>
      </c>
      <c r="F3">
        <v>32</v>
      </c>
      <c r="G3">
        <v>6.48</v>
      </c>
      <c r="H3" s="30">
        <v>52.304130999999998</v>
      </c>
      <c r="I3" s="30">
        <v>4.7472859999999999</v>
      </c>
    </row>
    <row r="4" spans="1:9" x14ac:dyDescent="0.35">
      <c r="A4" t="s">
        <v>102</v>
      </c>
      <c r="B4" t="s">
        <v>82</v>
      </c>
      <c r="C4" t="s">
        <v>81</v>
      </c>
      <c r="D4" t="s">
        <v>2</v>
      </c>
      <c r="E4" t="s">
        <v>2</v>
      </c>
      <c r="F4">
        <v>25</v>
      </c>
      <c r="G4">
        <v>7.54</v>
      </c>
      <c r="H4" s="30">
        <v>32.855758999999999</v>
      </c>
      <c r="I4" s="30">
        <v>-97.038048000000003</v>
      </c>
    </row>
    <row r="5" spans="1:9" x14ac:dyDescent="0.35">
      <c r="A5" t="s">
        <v>103</v>
      </c>
      <c r="B5" t="s">
        <v>38</v>
      </c>
      <c r="C5" t="s">
        <v>3</v>
      </c>
      <c r="D5" t="s">
        <v>3</v>
      </c>
      <c r="E5" t="s">
        <v>3</v>
      </c>
      <c r="F5">
        <v>45</v>
      </c>
      <c r="G5">
        <v>7.29</v>
      </c>
      <c r="H5" s="30">
        <v>26.273140000000001</v>
      </c>
      <c r="I5" s="30">
        <v>50.604832000000002</v>
      </c>
    </row>
    <row r="6" spans="1:9" x14ac:dyDescent="0.35">
      <c r="A6" t="s">
        <v>104</v>
      </c>
      <c r="B6" t="s">
        <v>37</v>
      </c>
      <c r="C6" t="s">
        <v>36</v>
      </c>
      <c r="D6" t="s">
        <v>4</v>
      </c>
      <c r="E6" t="s">
        <v>4</v>
      </c>
      <c r="F6">
        <v>55</v>
      </c>
      <c r="G6">
        <v>7.05</v>
      </c>
      <c r="H6" s="30">
        <v>40.386761</v>
      </c>
      <c r="I6" s="30">
        <v>49.840111</v>
      </c>
    </row>
    <row r="7" spans="1:9" x14ac:dyDescent="0.35">
      <c r="A7" t="s">
        <v>114</v>
      </c>
      <c r="B7" t="s">
        <v>77</v>
      </c>
      <c r="C7" t="s">
        <v>76</v>
      </c>
      <c r="D7" t="s">
        <v>5</v>
      </c>
      <c r="E7" t="s">
        <v>5</v>
      </c>
      <c r="F7">
        <v>25</v>
      </c>
      <c r="G7">
        <v>6.1</v>
      </c>
      <c r="H7" s="30">
        <v>2.0952568</v>
      </c>
      <c r="I7" s="30">
        <v>41.324633300000002</v>
      </c>
    </row>
    <row r="8" spans="1:9" x14ac:dyDescent="0.35">
      <c r="A8" t="s">
        <v>107</v>
      </c>
      <c r="B8" t="s">
        <v>57</v>
      </c>
      <c r="C8" t="s">
        <v>55</v>
      </c>
      <c r="D8" t="s">
        <v>94</v>
      </c>
      <c r="E8" t="s">
        <v>6</v>
      </c>
      <c r="F8">
        <v>20</v>
      </c>
      <c r="G8">
        <v>7.32</v>
      </c>
      <c r="H8" s="30">
        <v>11.293438200000001</v>
      </c>
      <c r="I8" s="30">
        <v>44.529564700000002</v>
      </c>
    </row>
    <row r="9" spans="1:9" x14ac:dyDescent="0.35">
      <c r="A9" t="s">
        <v>108</v>
      </c>
      <c r="B9" t="s">
        <v>40</v>
      </c>
      <c r="C9" t="s">
        <v>39</v>
      </c>
      <c r="D9" t="s">
        <v>95</v>
      </c>
      <c r="E9" t="s">
        <v>7</v>
      </c>
      <c r="F9">
        <v>22</v>
      </c>
      <c r="G9">
        <v>6.58</v>
      </c>
      <c r="H9" s="30">
        <v>4.5</v>
      </c>
      <c r="I9" s="30">
        <v>50.883299999999998</v>
      </c>
    </row>
    <row r="10" spans="1:9" x14ac:dyDescent="0.35">
      <c r="A10" t="s">
        <v>109</v>
      </c>
      <c r="B10" t="s">
        <v>54</v>
      </c>
      <c r="C10" t="s">
        <v>53</v>
      </c>
      <c r="D10" t="s">
        <v>8</v>
      </c>
      <c r="E10" t="s">
        <v>8</v>
      </c>
      <c r="F10">
        <v>40</v>
      </c>
      <c r="G10">
        <v>7.12</v>
      </c>
      <c r="H10" s="30">
        <v>19.0403594</v>
      </c>
      <c r="I10" s="30">
        <v>47.497993700000002</v>
      </c>
    </row>
    <row r="11" spans="1:9" x14ac:dyDescent="0.35">
      <c r="A11" t="s">
        <v>105</v>
      </c>
      <c r="B11" s="2" t="s">
        <v>69</v>
      </c>
      <c r="C11" t="s">
        <v>68</v>
      </c>
      <c r="D11" t="s">
        <v>9</v>
      </c>
      <c r="E11" t="s">
        <v>9</v>
      </c>
      <c r="F11">
        <v>55</v>
      </c>
      <c r="G11">
        <v>6.38</v>
      </c>
      <c r="H11" s="30">
        <v>51.522449999999999</v>
      </c>
      <c r="I11" s="30">
        <v>25.279319999999998</v>
      </c>
    </row>
    <row r="12" spans="1:9" x14ac:dyDescent="0.35">
      <c r="A12" t="s">
        <v>113</v>
      </c>
      <c r="B12" t="s">
        <v>67</v>
      </c>
      <c r="C12" t="s">
        <v>66</v>
      </c>
      <c r="D12" t="s">
        <v>10</v>
      </c>
      <c r="E12" t="s">
        <v>10</v>
      </c>
      <c r="F12" s="3">
        <v>33</v>
      </c>
      <c r="G12">
        <v>6.69</v>
      </c>
      <c r="H12" s="30">
        <v>-7.9322299999999997</v>
      </c>
      <c r="I12" s="30">
        <v>37.019370000000002</v>
      </c>
    </row>
    <row r="13" spans="1:9" x14ac:dyDescent="0.35">
      <c r="A13" t="s">
        <v>115</v>
      </c>
      <c r="B13" t="s">
        <v>50</v>
      </c>
      <c r="C13" t="s">
        <v>49</v>
      </c>
      <c r="D13" t="s">
        <v>92</v>
      </c>
      <c r="E13" t="s">
        <v>11</v>
      </c>
      <c r="F13" s="3">
        <v>33</v>
      </c>
      <c r="G13">
        <v>7.03</v>
      </c>
      <c r="H13" s="30">
        <v>14.4212387</v>
      </c>
      <c r="I13" s="30">
        <v>51.188191099999997</v>
      </c>
    </row>
    <row r="14" spans="1:9" x14ac:dyDescent="0.35">
      <c r="A14" t="s">
        <v>117</v>
      </c>
      <c r="B14" t="s">
        <v>35</v>
      </c>
      <c r="C14" t="s">
        <v>34</v>
      </c>
      <c r="D14" t="s">
        <v>116</v>
      </c>
      <c r="E14" t="s">
        <v>12</v>
      </c>
      <c r="F14">
        <v>25</v>
      </c>
      <c r="G14">
        <v>7.11</v>
      </c>
      <c r="H14" s="30">
        <v>15.4451593</v>
      </c>
      <c r="I14" s="30">
        <v>46.999699700000001</v>
      </c>
    </row>
    <row r="15" spans="1:9" x14ac:dyDescent="0.35">
      <c r="A15" t="s">
        <v>118</v>
      </c>
      <c r="B15" t="s">
        <v>79</v>
      </c>
      <c r="C15" t="s">
        <v>78</v>
      </c>
      <c r="D15" t="s">
        <v>13</v>
      </c>
      <c r="E15" t="s">
        <v>13</v>
      </c>
      <c r="F15" s="3">
        <v>33</v>
      </c>
      <c r="G15">
        <v>7.17</v>
      </c>
      <c r="H15" s="30">
        <v>28.715399999999999</v>
      </c>
      <c r="I15" s="30">
        <v>41.197499999999998</v>
      </c>
    </row>
    <row r="16" spans="1:9" x14ac:dyDescent="0.35">
      <c r="A16" t="s">
        <v>106</v>
      </c>
      <c r="B16" t="s">
        <v>73</v>
      </c>
      <c r="C16" t="s">
        <v>72</v>
      </c>
      <c r="D16" t="s">
        <v>14</v>
      </c>
      <c r="E16" t="s">
        <v>14</v>
      </c>
      <c r="F16">
        <v>55</v>
      </c>
      <c r="G16">
        <v>6.08</v>
      </c>
      <c r="H16" s="30">
        <v>45</v>
      </c>
      <c r="I16" s="30">
        <v>25</v>
      </c>
    </row>
    <row r="17" spans="1:9" x14ac:dyDescent="0.35">
      <c r="A17" t="s">
        <v>119</v>
      </c>
      <c r="B17" t="s">
        <v>90</v>
      </c>
      <c r="C17" t="s">
        <v>75</v>
      </c>
      <c r="D17" t="s">
        <v>15</v>
      </c>
      <c r="E17" t="s">
        <v>15</v>
      </c>
      <c r="F17">
        <v>40</v>
      </c>
      <c r="G17" s="4">
        <v>6.74</v>
      </c>
      <c r="H17" s="30">
        <v>28.04363</v>
      </c>
      <c r="I17" s="30">
        <v>-26.202269999999999</v>
      </c>
    </row>
    <row r="18" spans="1:9" x14ac:dyDescent="0.35">
      <c r="A18" t="s">
        <v>120</v>
      </c>
      <c r="B18" t="s">
        <v>84</v>
      </c>
      <c r="C18" t="s">
        <v>81</v>
      </c>
      <c r="D18" t="s">
        <v>16</v>
      </c>
      <c r="E18" t="s">
        <v>16</v>
      </c>
      <c r="F18">
        <v>6.5</v>
      </c>
      <c r="G18" s="4">
        <v>6.74</v>
      </c>
      <c r="H18" s="30">
        <v>-115.13330999999999</v>
      </c>
      <c r="I18" s="30">
        <v>36.085724300000003</v>
      </c>
    </row>
    <row r="19" spans="1:9" x14ac:dyDescent="0.35">
      <c r="A19" t="s">
        <v>121</v>
      </c>
      <c r="B19" t="s">
        <v>52</v>
      </c>
      <c r="C19" t="s">
        <v>51</v>
      </c>
      <c r="D19" t="s">
        <v>96</v>
      </c>
      <c r="E19" t="s">
        <v>17</v>
      </c>
      <c r="F19">
        <v>25</v>
      </c>
      <c r="G19">
        <v>7.31</v>
      </c>
      <c r="H19" s="30">
        <v>-0.45090000000000002</v>
      </c>
      <c r="I19" s="30">
        <v>51.47</v>
      </c>
    </row>
    <row r="20" spans="1:9" x14ac:dyDescent="0.35">
      <c r="A20" t="s">
        <v>122</v>
      </c>
      <c r="B20" t="s">
        <v>48</v>
      </c>
      <c r="C20" t="s">
        <v>47</v>
      </c>
      <c r="D20" t="s">
        <v>97</v>
      </c>
      <c r="E20" t="s">
        <v>18</v>
      </c>
      <c r="F20">
        <v>22</v>
      </c>
      <c r="G20">
        <v>6.02</v>
      </c>
      <c r="H20" s="30">
        <v>5.2169413999999996</v>
      </c>
      <c r="I20" s="30">
        <v>43.414530399999997</v>
      </c>
    </row>
    <row r="21" spans="1:9" x14ac:dyDescent="0.35">
      <c r="A21" t="s">
        <v>123</v>
      </c>
      <c r="B21" t="s">
        <v>33</v>
      </c>
      <c r="C21" t="s">
        <v>32</v>
      </c>
      <c r="D21" t="s">
        <v>19</v>
      </c>
      <c r="E21" t="s">
        <v>19</v>
      </c>
      <c r="F21">
        <v>35</v>
      </c>
      <c r="G21">
        <v>7.04</v>
      </c>
      <c r="H21" s="30">
        <v>144.85025099999999</v>
      </c>
      <c r="I21" s="30">
        <v>37.674461899999997</v>
      </c>
    </row>
    <row r="22" spans="1:9" x14ac:dyDescent="0.35">
      <c r="A22" t="s">
        <v>110</v>
      </c>
      <c r="B22" t="s">
        <v>61</v>
      </c>
      <c r="C22" t="s">
        <v>60</v>
      </c>
      <c r="D22" t="s">
        <v>20</v>
      </c>
      <c r="E22" t="s">
        <v>20</v>
      </c>
      <c r="F22">
        <v>25</v>
      </c>
      <c r="G22">
        <v>6.22</v>
      </c>
      <c r="H22" s="30">
        <v>-100.61056000000001</v>
      </c>
      <c r="I22" s="30">
        <v>21.046939999999999</v>
      </c>
    </row>
    <row r="23" spans="1:9" x14ac:dyDescent="0.35">
      <c r="A23" t="s">
        <v>124</v>
      </c>
      <c r="B23" t="s">
        <v>83</v>
      </c>
      <c r="C23" t="s">
        <v>81</v>
      </c>
      <c r="D23" t="s">
        <v>21</v>
      </c>
      <c r="E23" t="s">
        <v>21</v>
      </c>
      <c r="F23">
        <v>30</v>
      </c>
      <c r="G23" s="4">
        <v>6.74</v>
      </c>
      <c r="H23" s="30">
        <v>-80.286722999999995</v>
      </c>
      <c r="I23" s="30">
        <v>25.7949789</v>
      </c>
    </row>
    <row r="24" spans="1:9" x14ac:dyDescent="0.35">
      <c r="A24" t="s">
        <v>125</v>
      </c>
      <c r="B24" t="s">
        <v>56</v>
      </c>
      <c r="C24" t="s">
        <v>55</v>
      </c>
      <c r="D24" t="s">
        <v>98</v>
      </c>
      <c r="E24" t="s">
        <v>22</v>
      </c>
      <c r="F24">
        <v>25</v>
      </c>
      <c r="G24">
        <v>7.16</v>
      </c>
      <c r="H24" s="30">
        <v>8.8222299999999994</v>
      </c>
      <c r="I24" s="30">
        <v>45.819339999999997</v>
      </c>
    </row>
    <row r="25" spans="1:9" x14ac:dyDescent="0.35">
      <c r="A25" t="s">
        <v>126</v>
      </c>
      <c r="B25" t="s">
        <v>44</v>
      </c>
      <c r="C25" t="s">
        <v>43</v>
      </c>
      <c r="D25" t="s">
        <v>23</v>
      </c>
      <c r="E25" t="s">
        <v>23</v>
      </c>
      <c r="F25">
        <v>30</v>
      </c>
      <c r="G25">
        <v>7.06</v>
      </c>
      <c r="H25" s="30">
        <v>-73.747285000000005</v>
      </c>
      <c r="I25" s="30">
        <v>45.456238999999997</v>
      </c>
    </row>
    <row r="26" spans="1:9" x14ac:dyDescent="0.35">
      <c r="A26" t="s">
        <v>127</v>
      </c>
      <c r="B26" t="s">
        <v>59</v>
      </c>
      <c r="C26" t="s">
        <v>58</v>
      </c>
      <c r="D26" t="s">
        <v>24</v>
      </c>
      <c r="E26" t="s">
        <v>24</v>
      </c>
      <c r="F26">
        <v>25</v>
      </c>
      <c r="G26">
        <v>6.55</v>
      </c>
      <c r="H26" s="30">
        <v>136.815</v>
      </c>
      <c r="I26" s="30">
        <v>34.859299999999998</v>
      </c>
    </row>
    <row r="27" spans="1:9" x14ac:dyDescent="0.35">
      <c r="A27" t="s">
        <v>128</v>
      </c>
      <c r="B27" t="s">
        <v>63</v>
      </c>
      <c r="C27" t="s">
        <v>62</v>
      </c>
      <c r="D27" t="s">
        <v>62</v>
      </c>
      <c r="E27" t="s">
        <v>25</v>
      </c>
      <c r="F27">
        <v>15</v>
      </c>
      <c r="G27">
        <v>6.14</v>
      </c>
      <c r="H27" s="30">
        <v>7.2115523000000001</v>
      </c>
      <c r="I27" s="30">
        <v>43.667900400000001</v>
      </c>
    </row>
    <row r="28" spans="1:9" x14ac:dyDescent="0.35">
      <c r="A28" t="s">
        <v>129</v>
      </c>
      <c r="B28" t="s">
        <v>42</v>
      </c>
      <c r="C28" t="s">
        <v>41</v>
      </c>
      <c r="D28" t="s">
        <v>26</v>
      </c>
      <c r="E28" t="s">
        <v>26</v>
      </c>
      <c r="F28">
        <v>25</v>
      </c>
      <c r="G28">
        <v>7.5</v>
      </c>
      <c r="H28" s="30">
        <v>-46.533329999999999</v>
      </c>
      <c r="I28" s="30">
        <v>-23.462779999999999</v>
      </c>
    </row>
    <row r="29" spans="1:9" x14ac:dyDescent="0.35">
      <c r="A29" t="s">
        <v>130</v>
      </c>
      <c r="B29" s="2" t="s">
        <v>46</v>
      </c>
      <c r="C29" t="s">
        <v>45</v>
      </c>
      <c r="D29" t="s">
        <v>27</v>
      </c>
      <c r="E29" t="s">
        <v>27</v>
      </c>
      <c r="F29">
        <v>50</v>
      </c>
      <c r="G29">
        <v>7.06</v>
      </c>
      <c r="H29" s="30">
        <v>121.753952</v>
      </c>
      <c r="I29" s="30">
        <v>31.189419999999998</v>
      </c>
    </row>
    <row r="30" spans="1:9" x14ac:dyDescent="0.35">
      <c r="A30" t="s">
        <v>111</v>
      </c>
      <c r="B30" t="s">
        <v>74</v>
      </c>
      <c r="C30" t="s">
        <v>28</v>
      </c>
      <c r="D30" t="s">
        <v>28</v>
      </c>
      <c r="E30" t="s">
        <v>28</v>
      </c>
      <c r="F30">
        <v>35</v>
      </c>
      <c r="G30">
        <v>6.24</v>
      </c>
      <c r="H30" s="30">
        <v>103.98831800000001</v>
      </c>
      <c r="I30" s="30">
        <v>1.3559270000000001</v>
      </c>
    </row>
    <row r="31" spans="1:9" x14ac:dyDescent="0.35">
      <c r="A31" t="s">
        <v>112</v>
      </c>
      <c r="B31" t="s">
        <v>71</v>
      </c>
      <c r="C31" t="s">
        <v>70</v>
      </c>
      <c r="D31" t="s">
        <v>29</v>
      </c>
      <c r="E31" t="s">
        <v>29</v>
      </c>
      <c r="F31">
        <v>50</v>
      </c>
      <c r="G31">
        <v>5.76</v>
      </c>
      <c r="H31" s="30">
        <v>43.448500000000003</v>
      </c>
      <c r="I31" s="30">
        <v>39.941299999999998</v>
      </c>
    </row>
    <row r="32" spans="1:9" x14ac:dyDescent="0.35">
      <c r="H32" s="30"/>
      <c r="I32" s="30"/>
    </row>
    <row r="33" spans="1:4" x14ac:dyDescent="0.35">
      <c r="A33" s="31" t="s">
        <v>85</v>
      </c>
      <c r="B33" s="31"/>
      <c r="D33" s="7"/>
    </row>
    <row r="34" spans="1:4" x14ac:dyDescent="0.35">
      <c r="A34" s="32" t="s">
        <v>86</v>
      </c>
      <c r="B34" s="32"/>
      <c r="D34" s="7"/>
    </row>
  </sheetData>
  <sortState xmlns:xlrd2="http://schemas.microsoft.com/office/spreadsheetml/2017/richdata2" ref="B2:H32">
    <sortCondition ref="E2:E32"/>
  </sortState>
  <mergeCells count="2">
    <mergeCell ref="A33:B33"/>
    <mergeCell ref="A34:B34"/>
  </mergeCells>
  <hyperlinks>
    <hyperlink ref="A3" r:id="rId1" display="https://en.wikipedia.org/wiki/Dutch_Grand_Prix" xr:uid="{EF664AC5-4352-49B2-92CE-1F1B92B5204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F6FC6-1D30-4E0B-AE04-04ECEEF36BC3}">
  <dimension ref="A1:AE33"/>
  <sheetViews>
    <sheetView zoomScale="70" zoomScaleNormal="70" workbookViewId="0">
      <selection activeCell="L43" sqref="L43"/>
    </sheetView>
  </sheetViews>
  <sheetFormatPr defaultRowHeight="14.5" x14ac:dyDescent="0.35"/>
  <sheetData>
    <row r="1" spans="1:31" ht="23.5" x14ac:dyDescent="0.55000000000000004">
      <c r="A1" s="33" t="s">
        <v>155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</row>
    <row r="2" spans="1:31" ht="21" x14ac:dyDescent="0.5">
      <c r="A2" s="34" t="s">
        <v>156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</row>
    <row r="3" spans="1:31" x14ac:dyDescent="0.35">
      <c r="A3" s="8"/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</row>
    <row r="4" spans="1:31" x14ac:dyDescent="0.35">
      <c r="A4" t="s">
        <v>0</v>
      </c>
      <c r="B4" s="1">
        <v>0</v>
      </c>
      <c r="C4" s="1">
        <v>4527704.88</v>
      </c>
      <c r="D4" s="1">
        <v>9519869.0880000014</v>
      </c>
      <c r="E4" s="1">
        <v>346740.47999999998</v>
      </c>
      <c r="F4" s="1">
        <v>915415.34400000004</v>
      </c>
      <c r="G4" s="1">
        <v>3771030.24</v>
      </c>
      <c r="H4" s="1">
        <v>2218968.432</v>
      </c>
      <c r="I4" s="1">
        <v>3769744.7519999999</v>
      </c>
      <c r="J4" s="1">
        <v>2055927.6</v>
      </c>
      <c r="K4" s="1">
        <v>304876.80000000005</v>
      </c>
      <c r="L4" s="1">
        <v>3634859.5200000005</v>
      </c>
      <c r="M4" s="1">
        <v>3486891.8880000003</v>
      </c>
      <c r="N4" s="1">
        <v>3175746.9120000005</v>
      </c>
      <c r="O4" s="1">
        <v>1997181.936</v>
      </c>
      <c r="P4" s="1">
        <v>938133.21600000001</v>
      </c>
      <c r="Q4" s="1">
        <v>4504634.352</v>
      </c>
      <c r="R4" s="1">
        <v>12224592.720000001</v>
      </c>
      <c r="S4" s="1">
        <v>4009357.4400000004</v>
      </c>
      <c r="T4" s="1">
        <v>2919434.2559999996</v>
      </c>
      <c r="U4" s="1">
        <v>12224069.424000001</v>
      </c>
      <c r="V4" s="1">
        <v>10858118.976000002</v>
      </c>
      <c r="W4" s="1">
        <v>12739698</v>
      </c>
      <c r="X4" s="1">
        <v>3479656.7520000003</v>
      </c>
      <c r="Y4" s="1">
        <v>7958763.3600000003</v>
      </c>
      <c r="Z4" s="1">
        <v>5633281.4400000004</v>
      </c>
      <c r="AA4" s="1">
        <v>3525308.64</v>
      </c>
      <c r="AB4" s="1">
        <v>9164960.6400000006</v>
      </c>
      <c r="AC4" s="1">
        <v>7408164.9600000009</v>
      </c>
      <c r="AD4" s="1">
        <v>4243020.4800000004</v>
      </c>
      <c r="AE4" s="1">
        <v>3814486.56</v>
      </c>
    </row>
    <row r="5" spans="1:31" x14ac:dyDescent="0.35">
      <c r="A5" t="s">
        <v>1</v>
      </c>
      <c r="B5" s="1">
        <v>4527704.88</v>
      </c>
      <c r="C5" s="1">
        <v>0</v>
      </c>
      <c r="D5" s="1">
        <v>5684678.2080000006</v>
      </c>
      <c r="E5" s="1">
        <v>2537064.1439999999</v>
      </c>
      <c r="F5" s="1">
        <v>1958549.04</v>
      </c>
      <c r="G5" s="1">
        <v>677895.84000000008</v>
      </c>
      <c r="H5" s="1">
        <v>451047.02400000003</v>
      </c>
      <c r="I5" s="1">
        <v>0</v>
      </c>
      <c r="J5" s="1">
        <v>638159.47200000007</v>
      </c>
      <c r="K5" s="1">
        <v>5637501.9360000007</v>
      </c>
      <c r="L5" s="1">
        <v>925778.88000000012</v>
      </c>
      <c r="M5" s="1">
        <v>264241.728</v>
      </c>
      <c r="N5" s="1">
        <v>563885.56800000009</v>
      </c>
      <c r="O5" s="1">
        <v>1894160.8800000001</v>
      </c>
      <c r="P5" s="1">
        <v>3338571.6</v>
      </c>
      <c r="Q5" s="1">
        <v>9468586.0800000019</v>
      </c>
      <c r="R5" s="1">
        <v>6000362.2080000006</v>
      </c>
      <c r="S5" s="1">
        <v>290315.52000000002</v>
      </c>
      <c r="T5" s="1">
        <v>447486.33600000001</v>
      </c>
      <c r="U5" s="1">
        <v>18119317.392000001</v>
      </c>
      <c r="V5" s="1">
        <v>6330414.0960000008</v>
      </c>
      <c r="W5" s="1">
        <v>6400308.2400000002</v>
      </c>
      <c r="X5" s="1">
        <v>467132.68800000002</v>
      </c>
      <c r="Y5" s="1">
        <v>4701928.32</v>
      </c>
      <c r="Z5" s="1">
        <v>10124867.52</v>
      </c>
      <c r="AA5" s="1">
        <v>497586.24</v>
      </c>
      <c r="AB5" s="1">
        <v>10434749.760000002</v>
      </c>
      <c r="AC5" s="1">
        <v>8885111.040000001</v>
      </c>
      <c r="AD5" s="1">
        <v>9151081.9199999999</v>
      </c>
      <c r="AE5" s="1">
        <v>1934488.8</v>
      </c>
    </row>
    <row r="6" spans="1:31" x14ac:dyDescent="0.35">
      <c r="A6" t="s">
        <v>2</v>
      </c>
      <c r="B6" s="1">
        <v>9519869.0880000014</v>
      </c>
      <c r="C6" s="1">
        <v>5684678.2080000006</v>
      </c>
      <c r="D6" s="1">
        <v>0</v>
      </c>
      <c r="E6" s="1">
        <v>9628635.0239999983</v>
      </c>
      <c r="F6" s="1">
        <v>8528700.9600000009</v>
      </c>
      <c r="G6" s="1">
        <v>6627202.5600000005</v>
      </c>
      <c r="H6" s="1">
        <v>6167327.7599999998</v>
      </c>
      <c r="I6" s="1">
        <v>5825399.3280000007</v>
      </c>
      <c r="J6" s="1">
        <v>6299630.6400000006</v>
      </c>
      <c r="K6" s="1">
        <v>12040642.799999999</v>
      </c>
      <c r="L6" s="1">
        <v>4997021.76</v>
      </c>
      <c r="M6" s="1">
        <v>7313664.5280000009</v>
      </c>
      <c r="N6" s="1">
        <v>5880254.3999999994</v>
      </c>
      <c r="O6" s="1">
        <v>6871388.3999999994</v>
      </c>
      <c r="P6" s="1">
        <v>8856568.6560000014</v>
      </c>
      <c r="Q6" s="1">
        <v>20792916.288000003</v>
      </c>
      <c r="R6" s="1">
        <v>799698.67200000002</v>
      </c>
      <c r="S6" s="1">
        <v>5510477.5200000005</v>
      </c>
      <c r="T6" s="1">
        <v>7506578.7360000014</v>
      </c>
      <c r="U6" s="1">
        <v>9519323.040000001</v>
      </c>
      <c r="V6" s="1">
        <v>510429.74399999995</v>
      </c>
      <c r="W6" s="1">
        <v>816899.18400000001</v>
      </c>
      <c r="X6" s="1">
        <v>6065444.3040000005</v>
      </c>
      <c r="Y6" s="1">
        <v>955015.20000000007</v>
      </c>
      <c r="Z6" s="1">
        <v>7811899.2000000002</v>
      </c>
      <c r="AA6" s="1">
        <v>6108570.7200000007</v>
      </c>
      <c r="AB6" s="1">
        <v>7199074.0800000001</v>
      </c>
      <c r="AC6" s="1">
        <v>7944202.0800000001</v>
      </c>
      <c r="AD6" s="1">
        <v>10349202.24</v>
      </c>
      <c r="AE6" s="1">
        <v>10518477.120000001</v>
      </c>
    </row>
    <row r="7" spans="1:31" x14ac:dyDescent="0.35">
      <c r="A7" t="s">
        <v>3</v>
      </c>
      <c r="B7" s="1">
        <v>346740.47999999998</v>
      </c>
      <c r="C7" s="1">
        <v>2537064.1439999999</v>
      </c>
      <c r="D7" s="1">
        <v>9628635.0239999983</v>
      </c>
      <c r="E7" s="1">
        <v>0</v>
      </c>
      <c r="F7" s="1">
        <v>1248550.1279999998</v>
      </c>
      <c r="G7" s="1">
        <v>2419333.92</v>
      </c>
      <c r="H7" s="1">
        <v>1998615.3120000002</v>
      </c>
      <c r="I7" s="1">
        <v>2224747.44</v>
      </c>
      <c r="J7" s="1">
        <v>1835574.48</v>
      </c>
      <c r="K7" s="1">
        <v>0</v>
      </c>
      <c r="L7" s="1">
        <v>3071633.7600000002</v>
      </c>
      <c r="M7" s="1">
        <v>2135104.56</v>
      </c>
      <c r="N7" s="1">
        <v>1935285.12</v>
      </c>
      <c r="O7" s="1">
        <v>1434047.1839999999</v>
      </c>
      <c r="P7" s="1">
        <v>764580.96</v>
      </c>
      <c r="Q7" s="1">
        <v>4146972.912</v>
      </c>
      <c r="R7" s="1">
        <v>10646741.52</v>
      </c>
      <c r="S7" s="1">
        <v>4119113.0880000005</v>
      </c>
      <c r="T7" s="1">
        <v>2356299.5040000002</v>
      </c>
      <c r="U7" s="1">
        <v>12570809.903999999</v>
      </c>
      <c r="V7" s="1">
        <v>17420410.080000002</v>
      </c>
      <c r="W7" s="1">
        <v>12442056.336000001</v>
      </c>
      <c r="X7" s="1">
        <v>2606093.7119999998</v>
      </c>
      <c r="Y7" s="1">
        <v>6813996.4800000004</v>
      </c>
      <c r="Z7" s="1">
        <v>9455958.7200000007</v>
      </c>
      <c r="AA7" s="1">
        <v>2450162.88</v>
      </c>
      <c r="AB7" s="1">
        <v>8601848.6400000006</v>
      </c>
      <c r="AC7" s="1">
        <v>5203723.68</v>
      </c>
      <c r="AD7" s="1">
        <v>4526737.92</v>
      </c>
      <c r="AE7" s="1">
        <v>2503288.8000000003</v>
      </c>
    </row>
    <row r="8" spans="1:31" x14ac:dyDescent="0.35">
      <c r="A8" t="s">
        <v>4</v>
      </c>
      <c r="B8" s="1">
        <v>915415.34400000004</v>
      </c>
      <c r="C8" s="1">
        <v>1958549.04</v>
      </c>
      <c r="D8" s="1">
        <v>8528700.9600000009</v>
      </c>
      <c r="E8" s="1">
        <v>1248550.1279999998</v>
      </c>
      <c r="F8" s="1">
        <v>0</v>
      </c>
      <c r="G8" s="1">
        <v>1960312.32</v>
      </c>
      <c r="H8" s="1">
        <v>1539593.7120000003</v>
      </c>
      <c r="I8" s="1">
        <v>1765725.84</v>
      </c>
      <c r="J8" s="1">
        <v>1182910.608</v>
      </c>
      <c r="K8" s="1">
        <v>862664.83200000005</v>
      </c>
      <c r="L8" s="1">
        <v>2621769.84</v>
      </c>
      <c r="M8" s="1">
        <v>1585404.8639999998</v>
      </c>
      <c r="N8" s="1">
        <v>1476263.52</v>
      </c>
      <c r="O8" s="1">
        <v>1253498.6879999998</v>
      </c>
      <c r="P8" s="1">
        <v>1070037.936</v>
      </c>
      <c r="Q8" s="1">
        <v>12887859.023999998</v>
      </c>
      <c r="R8" s="1">
        <v>8436930.7680000011</v>
      </c>
      <c r="S8" s="1">
        <v>3018223.4400000004</v>
      </c>
      <c r="T8" s="1">
        <v>2175751.0079999999</v>
      </c>
      <c r="U8" s="1">
        <v>13344480.288000001</v>
      </c>
      <c r="V8" s="1">
        <v>14770825.920000002</v>
      </c>
      <c r="W8" s="1">
        <v>10182703.104</v>
      </c>
      <c r="X8" s="1">
        <v>2425476.96</v>
      </c>
      <c r="Y8" s="1">
        <v>6633459.3600000003</v>
      </c>
      <c r="Z8" s="1">
        <v>9686550.2400000002</v>
      </c>
      <c r="AA8" s="1">
        <v>2269625.7600000002</v>
      </c>
      <c r="AB8" s="1">
        <v>8421311.5199999996</v>
      </c>
      <c r="AC8" s="1">
        <v>5247521.28</v>
      </c>
      <c r="AD8" s="1">
        <v>8416192.3200000003</v>
      </c>
      <c r="AE8" s="1">
        <v>483935.04000000004</v>
      </c>
    </row>
    <row r="9" spans="1:31" x14ac:dyDescent="0.35">
      <c r="A9" t="s">
        <v>5</v>
      </c>
      <c r="B9" s="1">
        <v>3771030.24</v>
      </c>
      <c r="C9" s="1">
        <v>677895.84000000008</v>
      </c>
      <c r="D9" s="1">
        <v>6627202.5600000005</v>
      </c>
      <c r="E9" s="1">
        <v>2419333.92</v>
      </c>
      <c r="F9" s="1">
        <v>1960312.32</v>
      </c>
      <c r="G9" s="1">
        <v>0</v>
      </c>
      <c r="H9" s="1">
        <v>519007.24800000002</v>
      </c>
      <c r="I9" s="1">
        <v>643608.57600000012</v>
      </c>
      <c r="J9" s="1">
        <v>803714.4</v>
      </c>
      <c r="K9" s="1">
        <v>3657725.2800000003</v>
      </c>
      <c r="L9" s="1">
        <v>586239.40800000005</v>
      </c>
      <c r="M9" s="1">
        <v>713514.09600000014</v>
      </c>
      <c r="N9" s="1">
        <v>766401.12000000011</v>
      </c>
      <c r="O9" s="1">
        <v>1659326.1120000002</v>
      </c>
      <c r="P9" s="1">
        <v>3077276.2559999996</v>
      </c>
      <c r="Q9" s="1">
        <v>10145856.24</v>
      </c>
      <c r="R9" s="1">
        <v>6472818.8640000001</v>
      </c>
      <c r="S9" s="1">
        <v>646725.60000000009</v>
      </c>
      <c r="T9" s="1">
        <v>286766.20800000004</v>
      </c>
      <c r="U9" s="1">
        <v>16139540.736000001</v>
      </c>
      <c r="V9" s="1">
        <v>6632663.040000001</v>
      </c>
      <c r="W9" s="1">
        <v>6622424.6400000006</v>
      </c>
      <c r="X9" s="1">
        <v>509292.14399999997</v>
      </c>
      <c r="Y9" s="1">
        <v>5159812.32</v>
      </c>
      <c r="Z9" s="1">
        <v>9890066.8800000008</v>
      </c>
      <c r="AA9" s="1">
        <v>366534.72000000003</v>
      </c>
      <c r="AB9" s="1">
        <v>6178988.1600000001</v>
      </c>
      <c r="AC9" s="1">
        <v>10544755.68</v>
      </c>
      <c r="AD9" s="1">
        <v>7381431.3600000003</v>
      </c>
      <c r="AE9" s="1">
        <v>2181803.04</v>
      </c>
    </row>
    <row r="10" spans="1:31" x14ac:dyDescent="0.35">
      <c r="A10" t="s">
        <v>6</v>
      </c>
      <c r="B10" s="1">
        <v>2218968.432</v>
      </c>
      <c r="C10" s="1">
        <v>451047.02400000003</v>
      </c>
      <c r="D10" s="1">
        <v>6167327.7599999998</v>
      </c>
      <c r="E10" s="1">
        <v>1998615.3120000002</v>
      </c>
      <c r="F10" s="1">
        <v>1539593.7120000003</v>
      </c>
      <c r="G10" s="1">
        <v>519007.24800000002</v>
      </c>
      <c r="H10" s="1">
        <v>0</v>
      </c>
      <c r="I10" s="1">
        <v>509292.14399999997</v>
      </c>
      <c r="J10" s="1">
        <v>461683.58400000003</v>
      </c>
      <c r="K10" s="1">
        <v>7463020.0319999997</v>
      </c>
      <c r="L10" s="1">
        <v>828514.08000000007</v>
      </c>
      <c r="M10" s="1">
        <v>437202.43200000003</v>
      </c>
      <c r="N10" s="1">
        <v>352860.76800000004</v>
      </c>
      <c r="O10" s="1">
        <v>836101.87199999997</v>
      </c>
      <c r="P10" s="1">
        <v>1925160.48</v>
      </c>
      <c r="Q10" s="1">
        <v>10074665.231999999</v>
      </c>
      <c r="R10" s="1">
        <v>6482909.3760000002</v>
      </c>
      <c r="S10" s="1">
        <v>656816.11199999996</v>
      </c>
      <c r="T10" s="1">
        <v>362655.50400000002</v>
      </c>
      <c r="U10" s="1">
        <v>26701246.656000003</v>
      </c>
      <c r="V10" s="1">
        <v>6779015.2800000003</v>
      </c>
      <c r="W10" s="1">
        <v>7161988.3200000003</v>
      </c>
      <c r="X10" s="1">
        <v>0</v>
      </c>
      <c r="Y10" s="1">
        <v>6484320</v>
      </c>
      <c r="Z10" s="1">
        <v>9066785.7599999998</v>
      </c>
      <c r="AA10" s="1">
        <v>341280</v>
      </c>
      <c r="AB10" s="1">
        <v>8014164.4800000004</v>
      </c>
      <c r="AC10" s="1">
        <v>9818625.6000000015</v>
      </c>
      <c r="AD10" s="1">
        <v>6856428.9600000009</v>
      </c>
      <c r="AE10" s="1">
        <v>1358635.6800000002</v>
      </c>
    </row>
    <row r="11" spans="1:31" x14ac:dyDescent="0.35">
      <c r="A11" t="s">
        <v>7</v>
      </c>
      <c r="B11" s="1">
        <v>3769744.7519999999</v>
      </c>
      <c r="C11" s="1">
        <v>0</v>
      </c>
      <c r="D11" s="1">
        <v>5825399.3280000007</v>
      </c>
      <c r="E11" s="1">
        <v>2224747.44</v>
      </c>
      <c r="F11" s="1">
        <v>1765725.84</v>
      </c>
      <c r="G11" s="1">
        <v>643608.57600000012</v>
      </c>
      <c r="H11" s="1">
        <v>509292.14399999997</v>
      </c>
      <c r="I11" s="1">
        <v>0</v>
      </c>
      <c r="J11" s="1">
        <v>619605.21600000001</v>
      </c>
      <c r="K11" s="1">
        <v>3593428.128</v>
      </c>
      <c r="L11" s="1">
        <v>861504.48</v>
      </c>
      <c r="M11" s="1">
        <v>0</v>
      </c>
      <c r="N11" s="1">
        <v>589481.56800000009</v>
      </c>
      <c r="O11" s="1">
        <v>1253874.0960000001</v>
      </c>
      <c r="P11" s="1">
        <v>2151292.608</v>
      </c>
      <c r="Q11" s="1">
        <v>9599102.9280000012</v>
      </c>
      <c r="R11" s="1">
        <v>6530916.0960000008</v>
      </c>
      <c r="S11" s="1">
        <v>314921.80800000008</v>
      </c>
      <c r="T11" s="1">
        <v>493331.61600000004</v>
      </c>
      <c r="U11" s="1">
        <v>16075243.583999999</v>
      </c>
      <c r="V11" s="1">
        <v>6947038.8000000007</v>
      </c>
      <c r="W11" s="1">
        <v>5237282.8800000008</v>
      </c>
      <c r="X11" s="1">
        <v>437623.34400000004</v>
      </c>
      <c r="Y11" s="1">
        <v>4948560</v>
      </c>
      <c r="Z11" s="1">
        <v>9484626.2400000002</v>
      </c>
      <c r="AA11" s="1">
        <v>509758.56000000006</v>
      </c>
      <c r="AB11" s="1">
        <v>8151017.7599999998</v>
      </c>
      <c r="AC11" s="1">
        <v>10139315.040000001</v>
      </c>
      <c r="AD11" s="1">
        <v>9237767.040000001</v>
      </c>
      <c r="AE11" s="1">
        <v>1776362.4000000001</v>
      </c>
    </row>
    <row r="12" spans="1:31" x14ac:dyDescent="0.35">
      <c r="A12" t="s">
        <v>8</v>
      </c>
      <c r="B12" s="1">
        <v>2055927.6</v>
      </c>
      <c r="C12" s="1">
        <v>638159.47200000007</v>
      </c>
      <c r="D12" s="1">
        <v>6299630.6400000006</v>
      </c>
      <c r="E12" s="1">
        <v>1835574.48</v>
      </c>
      <c r="F12" s="1">
        <v>1182910.608</v>
      </c>
      <c r="G12" s="1">
        <v>803714.4</v>
      </c>
      <c r="H12" s="1">
        <v>461683.58400000003</v>
      </c>
      <c r="I12" s="1">
        <v>619605.21600000001</v>
      </c>
      <c r="J12" s="1">
        <v>0</v>
      </c>
      <c r="K12" s="1">
        <v>1605096.7200000002</v>
      </c>
      <c r="L12" s="1">
        <v>1133504.6400000001</v>
      </c>
      <c r="M12" s="1">
        <v>559153.152</v>
      </c>
      <c r="N12" s="1">
        <v>0</v>
      </c>
      <c r="O12" s="1">
        <v>678635.28</v>
      </c>
      <c r="P12" s="1">
        <v>2663815.5360000003</v>
      </c>
      <c r="Q12" s="1">
        <v>8526459.8880000003</v>
      </c>
      <c r="R12" s="1">
        <v>6615155.3760000002</v>
      </c>
      <c r="S12" s="1">
        <v>789062.11199999996</v>
      </c>
      <c r="T12" s="1">
        <v>648306.86400000006</v>
      </c>
      <c r="U12" s="1">
        <v>14086912.176000001</v>
      </c>
      <c r="V12" s="1">
        <v>7199256.0960000008</v>
      </c>
      <c r="W12" s="1">
        <v>7037978.5440000007</v>
      </c>
      <c r="X12" s="1">
        <v>597308.25600000005</v>
      </c>
      <c r="Y12" s="1">
        <v>5838163.2000000002</v>
      </c>
      <c r="Z12" s="1">
        <v>8909341.9199999999</v>
      </c>
      <c r="AA12" s="1">
        <v>649797.12000000011</v>
      </c>
      <c r="AB12" s="1">
        <v>8589107.5199999996</v>
      </c>
      <c r="AC12" s="1">
        <v>9564144.4800000004</v>
      </c>
      <c r="AD12" s="1">
        <v>8662482.7200000007</v>
      </c>
      <c r="AE12" s="1">
        <v>1201191.8400000001</v>
      </c>
    </row>
    <row r="13" spans="1:31" x14ac:dyDescent="0.35">
      <c r="A13" t="s">
        <v>9</v>
      </c>
      <c r="B13" s="1">
        <v>304876.80000000005</v>
      </c>
      <c r="C13" s="1">
        <v>5637501.9360000007</v>
      </c>
      <c r="D13" s="1">
        <v>12040642.799999999</v>
      </c>
      <c r="E13" s="1">
        <v>0</v>
      </c>
      <c r="F13" s="1">
        <v>862664.83200000005</v>
      </c>
      <c r="G13" s="1">
        <v>3657725.2800000003</v>
      </c>
      <c r="H13" s="1">
        <v>7463020.0319999997</v>
      </c>
      <c r="I13" s="1">
        <v>3593428.128</v>
      </c>
      <c r="J13" s="1">
        <v>1605096.7200000002</v>
      </c>
      <c r="K13" s="1">
        <v>0</v>
      </c>
      <c r="L13" s="1">
        <v>4144390.56</v>
      </c>
      <c r="M13" s="1">
        <v>4661372.88</v>
      </c>
      <c r="N13" s="1">
        <v>2673325.8720000004</v>
      </c>
      <c r="O13" s="1">
        <v>2506701.6</v>
      </c>
      <c r="P13" s="1">
        <v>1320355.44</v>
      </c>
      <c r="Q13" s="1">
        <v>6921363.1680000005</v>
      </c>
      <c r="R13" s="1">
        <v>13328485.631999999</v>
      </c>
      <c r="S13" s="1">
        <v>7502392.3680000007</v>
      </c>
      <c r="T13" s="1">
        <v>3428953.92</v>
      </c>
      <c r="U13" s="1">
        <v>12481815.456</v>
      </c>
      <c r="V13" s="1">
        <v>12901430.592</v>
      </c>
      <c r="W13" s="1">
        <v>10499024.16</v>
      </c>
      <c r="X13" s="1">
        <v>4041619.7760000001</v>
      </c>
      <c r="Y13" s="1">
        <v>11213778.24</v>
      </c>
      <c r="Z13" s="1">
        <v>9457437.6000000015</v>
      </c>
      <c r="AA13" s="1">
        <v>6247812.9600000009</v>
      </c>
      <c r="AB13" s="1">
        <v>12401887.68</v>
      </c>
      <c r="AC13" s="1">
        <v>7656161.7599999998</v>
      </c>
      <c r="AD13" s="1">
        <v>5562067.6799999997</v>
      </c>
      <c r="AE13" s="1">
        <v>3029201.2800000003</v>
      </c>
    </row>
    <row r="14" spans="1:31" x14ac:dyDescent="0.35">
      <c r="A14" t="s">
        <v>10</v>
      </c>
      <c r="B14" s="1">
        <v>3634859.5200000005</v>
      </c>
      <c r="C14" s="1">
        <v>925778.88000000012</v>
      </c>
      <c r="D14" s="1">
        <v>4997021.76</v>
      </c>
      <c r="E14" s="1">
        <v>3071633.7600000002</v>
      </c>
      <c r="F14" s="1">
        <v>2621769.84</v>
      </c>
      <c r="G14" s="1">
        <v>586239.40800000005</v>
      </c>
      <c r="H14" s="1">
        <v>828514.08000000007</v>
      </c>
      <c r="I14" s="1">
        <v>861504.48</v>
      </c>
      <c r="J14" s="1">
        <v>1133504.6400000001</v>
      </c>
      <c r="K14" s="1">
        <v>4144390.56</v>
      </c>
      <c r="L14" s="1">
        <v>0</v>
      </c>
      <c r="M14" s="1">
        <v>1036364.976</v>
      </c>
      <c r="N14" s="1">
        <v>1102243.392</v>
      </c>
      <c r="O14" s="1">
        <v>1637688.96</v>
      </c>
      <c r="P14" s="1">
        <v>3623369.7600000002</v>
      </c>
      <c r="Q14" s="1">
        <v>10382647.68</v>
      </c>
      <c r="R14" s="1">
        <v>5552398.0800000001</v>
      </c>
      <c r="S14" s="1">
        <v>897987.31200000003</v>
      </c>
      <c r="T14" s="1">
        <v>697155.40800000005</v>
      </c>
      <c r="U14" s="1">
        <v>28411104.960000001</v>
      </c>
      <c r="V14" s="1">
        <v>5673552.4799999995</v>
      </c>
      <c r="W14" s="1">
        <v>4824561.6000000006</v>
      </c>
      <c r="X14" s="1">
        <v>789949.44000000006</v>
      </c>
      <c r="Y14" s="1">
        <v>4587827.04</v>
      </c>
      <c r="Z14" s="1">
        <v>9868338.7200000007</v>
      </c>
      <c r="AA14" s="1">
        <v>610436.16</v>
      </c>
      <c r="AB14" s="1">
        <v>5553535.6799999997</v>
      </c>
      <c r="AC14" s="1">
        <v>10523141.280000001</v>
      </c>
      <c r="AD14" s="1">
        <v>9621479.5199999996</v>
      </c>
      <c r="AE14" s="1">
        <v>2160188.64</v>
      </c>
    </row>
    <row r="15" spans="1:31" x14ac:dyDescent="0.35">
      <c r="A15" t="s">
        <v>11</v>
      </c>
      <c r="B15" s="1">
        <v>3486891.8880000003</v>
      </c>
      <c r="C15" s="1">
        <v>264241.728</v>
      </c>
      <c r="D15" s="1">
        <v>7313664.5280000009</v>
      </c>
      <c r="E15" s="1">
        <v>2135104.56</v>
      </c>
      <c r="F15" s="1">
        <v>1585404.8639999998</v>
      </c>
      <c r="G15" s="1">
        <v>713514.09600000014</v>
      </c>
      <c r="H15" s="1">
        <v>437202.43200000003</v>
      </c>
      <c r="I15" s="1">
        <v>0</v>
      </c>
      <c r="J15" s="1">
        <v>559153.152</v>
      </c>
      <c r="K15" s="1">
        <v>4661372.88</v>
      </c>
      <c r="L15" s="1">
        <v>1036364.976</v>
      </c>
      <c r="M15" s="1">
        <v>0</v>
      </c>
      <c r="N15" s="1">
        <v>449704.65600000002</v>
      </c>
      <c r="O15" s="1">
        <v>1462805.7120000003</v>
      </c>
      <c r="P15" s="1">
        <v>3103861.9680000003</v>
      </c>
      <c r="Q15" s="1">
        <v>11423096.640000001</v>
      </c>
      <c r="R15" s="1">
        <v>6264660.8159999996</v>
      </c>
      <c r="S15" s="1">
        <v>443163.45600000001</v>
      </c>
      <c r="T15" s="1">
        <v>508495.82400000002</v>
      </c>
      <c r="U15" s="1">
        <v>17143188.336000003</v>
      </c>
      <c r="V15" s="1">
        <v>13185352.799999999</v>
      </c>
      <c r="W15" s="1">
        <v>11095467.84</v>
      </c>
      <c r="X15" s="1">
        <v>347730.19200000004</v>
      </c>
      <c r="Y15" s="1">
        <v>5326584.4799999995</v>
      </c>
      <c r="Z15" s="1">
        <v>9516024</v>
      </c>
      <c r="AA15" s="1">
        <v>473355.36</v>
      </c>
      <c r="AB15" s="1">
        <v>11884165.920000002</v>
      </c>
      <c r="AC15" s="1">
        <v>10354435.200000001</v>
      </c>
      <c r="AD15" s="1">
        <v>13544265.600000001</v>
      </c>
      <c r="AE15" s="1">
        <v>1985339.52</v>
      </c>
    </row>
    <row r="16" spans="1:31" x14ac:dyDescent="0.35">
      <c r="A16" t="s">
        <v>12</v>
      </c>
      <c r="B16" s="1">
        <v>3175746.9120000005</v>
      </c>
      <c r="C16" s="1">
        <v>563885.56800000009</v>
      </c>
      <c r="D16" s="1">
        <v>5880254.3999999994</v>
      </c>
      <c r="E16" s="1">
        <v>1935285.12</v>
      </c>
      <c r="F16" s="1">
        <v>1476263.52</v>
      </c>
      <c r="G16" s="1">
        <v>766401.12000000011</v>
      </c>
      <c r="H16" s="1">
        <v>352860.76800000004</v>
      </c>
      <c r="I16" s="1">
        <v>589481.56800000009</v>
      </c>
      <c r="J16" s="1">
        <v>0</v>
      </c>
      <c r="K16" s="1">
        <v>2673325.8720000004</v>
      </c>
      <c r="L16" s="1">
        <v>1102243.392</v>
      </c>
      <c r="M16" s="1">
        <v>449704.65600000002</v>
      </c>
      <c r="N16" s="1">
        <v>0</v>
      </c>
      <c r="O16" s="1">
        <v>886543.0560000001</v>
      </c>
      <c r="P16" s="1">
        <v>1536488.064</v>
      </c>
      <c r="Q16" s="1">
        <v>6919304.1119999997</v>
      </c>
      <c r="R16" s="1">
        <v>6526923.1200000001</v>
      </c>
      <c r="S16" s="1">
        <v>834509.23200000008</v>
      </c>
      <c r="T16" s="1">
        <v>633279.16799999995</v>
      </c>
      <c r="U16" s="1">
        <v>15288820.704</v>
      </c>
      <c r="V16" s="1">
        <v>7277852.8800000008</v>
      </c>
      <c r="W16" s="1">
        <v>7097907.3119999999</v>
      </c>
      <c r="X16" s="1">
        <v>550780.41600000008</v>
      </c>
      <c r="Y16" s="1">
        <v>4524804</v>
      </c>
      <c r="Z16" s="1">
        <v>8769417.120000001</v>
      </c>
      <c r="AA16" s="1">
        <v>512033.76</v>
      </c>
      <c r="AB16" s="1">
        <v>6754044.9600000009</v>
      </c>
      <c r="AC16" s="1">
        <v>8202209.7599999998</v>
      </c>
      <c r="AD16" s="1">
        <v>8870436</v>
      </c>
      <c r="AE16" s="1">
        <v>1409031.36</v>
      </c>
    </row>
    <row r="17" spans="1:31" x14ac:dyDescent="0.35">
      <c r="A17" t="s">
        <v>13</v>
      </c>
      <c r="B17" s="1">
        <v>1997181.936</v>
      </c>
      <c r="C17" s="1">
        <v>1894160.8800000001</v>
      </c>
      <c r="D17" s="1">
        <v>6871388.3999999994</v>
      </c>
      <c r="E17" s="1">
        <v>1434047.1839999999</v>
      </c>
      <c r="F17" s="1">
        <v>1253498.6879999998</v>
      </c>
      <c r="G17" s="1">
        <v>1659326.1120000002</v>
      </c>
      <c r="H17" s="1">
        <v>836101.87199999997</v>
      </c>
      <c r="I17" s="1">
        <v>1253874.0960000001</v>
      </c>
      <c r="J17" s="1">
        <v>678635.28</v>
      </c>
      <c r="K17" s="1">
        <v>2506701.6</v>
      </c>
      <c r="L17" s="1">
        <v>1637688.96</v>
      </c>
      <c r="M17" s="1">
        <v>1462805.7120000003</v>
      </c>
      <c r="N17" s="1">
        <v>886543.0560000001</v>
      </c>
      <c r="O17" s="1">
        <v>0</v>
      </c>
      <c r="P17" s="1">
        <v>1985180.2560000001</v>
      </c>
      <c r="Q17" s="1">
        <v>5310100.6560000004</v>
      </c>
      <c r="R17" s="1">
        <v>7765064.2080000015</v>
      </c>
      <c r="S17" s="1">
        <v>1938970.9440000001</v>
      </c>
      <c r="T17" s="1">
        <v>922252.32000000007</v>
      </c>
      <c r="U17" s="1">
        <v>14989347.504000001</v>
      </c>
      <c r="V17" s="1">
        <v>8246348.6400000006</v>
      </c>
      <c r="W17" s="1">
        <v>8929136.1600000001</v>
      </c>
      <c r="X17" s="1">
        <v>1172046.5279999999</v>
      </c>
      <c r="Y17" s="1">
        <v>5379937.9199999999</v>
      </c>
      <c r="Z17" s="1">
        <v>8230649.7599999998</v>
      </c>
      <c r="AA17" s="1">
        <v>1016104.3200000001</v>
      </c>
      <c r="AB17" s="1">
        <v>7167790.0800000001</v>
      </c>
      <c r="AC17" s="1">
        <v>8885452.3200000003</v>
      </c>
      <c r="AD17" s="1">
        <v>7983790.5600000005</v>
      </c>
      <c r="AE17" s="1">
        <v>522499.68000000005</v>
      </c>
    </row>
    <row r="18" spans="1:31" x14ac:dyDescent="0.35">
      <c r="A18" t="s">
        <v>14</v>
      </c>
      <c r="B18" s="1">
        <v>938133.21600000001</v>
      </c>
      <c r="C18" s="1">
        <v>3338571.6</v>
      </c>
      <c r="D18" s="1">
        <v>8856568.6560000014</v>
      </c>
      <c r="E18" s="1">
        <v>764580.96</v>
      </c>
      <c r="F18" s="1">
        <v>1070037.936</v>
      </c>
      <c r="G18" s="1">
        <v>3077276.2559999996</v>
      </c>
      <c r="H18" s="1">
        <v>1925160.48</v>
      </c>
      <c r="I18" s="1">
        <v>2151292.608</v>
      </c>
      <c r="J18" s="1">
        <v>2663815.5360000003</v>
      </c>
      <c r="K18" s="1">
        <v>1320355.44</v>
      </c>
      <c r="L18" s="1">
        <v>3623369.7600000002</v>
      </c>
      <c r="M18" s="1">
        <v>3103861.9680000003</v>
      </c>
      <c r="N18" s="1">
        <v>1536488.064</v>
      </c>
      <c r="O18" s="1">
        <v>1985180.2560000001</v>
      </c>
      <c r="P18" s="1">
        <v>0</v>
      </c>
      <c r="Q18" s="1">
        <v>3069893.2320000003</v>
      </c>
      <c r="R18" s="1">
        <v>10689344.640000001</v>
      </c>
      <c r="S18" s="1">
        <v>4290970.32</v>
      </c>
      <c r="T18" s="1">
        <v>2198047.9679999999</v>
      </c>
      <c r="U18" s="1">
        <v>13801909.248</v>
      </c>
      <c r="V18" s="1">
        <v>10976645.52</v>
      </c>
      <c r="W18" s="1">
        <v>9303747.8399999999</v>
      </c>
      <c r="X18" s="1">
        <v>1959220.2240000002</v>
      </c>
      <c r="Y18" s="1">
        <v>7240596.4800000004</v>
      </c>
      <c r="Z18" s="1">
        <v>7060741.9199999999</v>
      </c>
      <c r="AA18" s="1">
        <v>3001785.12</v>
      </c>
      <c r="AB18" s="1">
        <v>9153470.8800000008</v>
      </c>
      <c r="AC18" s="1">
        <v>6814679.040000001</v>
      </c>
      <c r="AD18" s="1">
        <v>5175056.16</v>
      </c>
      <c r="AE18" s="1">
        <v>2508180.4800000004</v>
      </c>
    </row>
    <row r="19" spans="1:31" x14ac:dyDescent="0.35">
      <c r="A19" t="s">
        <v>15</v>
      </c>
      <c r="B19" s="1">
        <v>4504634.352</v>
      </c>
      <c r="C19" s="1">
        <v>9468586.0800000019</v>
      </c>
      <c r="D19" s="1">
        <v>20792916.288000003</v>
      </c>
      <c r="E19" s="1">
        <v>4146972.912</v>
      </c>
      <c r="F19" s="1">
        <v>12887859.023999998</v>
      </c>
      <c r="G19" s="1">
        <v>10145856.24</v>
      </c>
      <c r="H19" s="1">
        <v>10074665.231999999</v>
      </c>
      <c r="I19" s="1">
        <v>9599102.9280000012</v>
      </c>
      <c r="J19" s="1">
        <v>8526459.8880000003</v>
      </c>
      <c r="K19" s="1">
        <v>6921363.1680000005</v>
      </c>
      <c r="L19" s="1">
        <v>10382647.68</v>
      </c>
      <c r="M19" s="1">
        <v>11423096.640000001</v>
      </c>
      <c r="N19" s="1">
        <v>6919304.1119999997</v>
      </c>
      <c r="O19" s="1">
        <v>5310100.6560000004</v>
      </c>
      <c r="P19" s="1">
        <v>3069893.2320000003</v>
      </c>
      <c r="Q19" s="1">
        <v>0</v>
      </c>
      <c r="R19" s="1">
        <v>10127904.911999999</v>
      </c>
      <c r="S19" s="1">
        <v>11553988.896000002</v>
      </c>
      <c r="T19" s="1">
        <v>9916072.4160000011</v>
      </c>
      <c r="U19" s="1">
        <v>15339967.200000001</v>
      </c>
      <c r="V19" s="1">
        <v>9857019.6000000015</v>
      </c>
      <c r="W19" s="1">
        <v>9488380.3200000003</v>
      </c>
      <c r="X19" s="1">
        <v>7645400.0639999993</v>
      </c>
      <c r="Y19" s="1">
        <v>10516656.959999999</v>
      </c>
      <c r="Z19" s="1">
        <v>13540852.799999999</v>
      </c>
      <c r="AA19" s="1">
        <v>10076974.560000001</v>
      </c>
      <c r="AB19" s="1">
        <v>9856735.2000000011</v>
      </c>
      <c r="AC19" s="1">
        <v>14195541.600000001</v>
      </c>
      <c r="AD19" s="1">
        <v>5986620</v>
      </c>
      <c r="AE19" s="1">
        <v>5832588.9600000009</v>
      </c>
    </row>
    <row r="20" spans="1:31" x14ac:dyDescent="0.35">
      <c r="A20" t="s">
        <v>16</v>
      </c>
      <c r="B20" s="1">
        <v>12224592.720000001</v>
      </c>
      <c r="C20" s="1">
        <v>6000362.2080000006</v>
      </c>
      <c r="D20" s="1">
        <v>799698.67200000002</v>
      </c>
      <c r="E20" s="1">
        <v>10646741.52</v>
      </c>
      <c r="F20" s="1">
        <v>8436930.7680000011</v>
      </c>
      <c r="G20" s="1">
        <v>6472818.8640000001</v>
      </c>
      <c r="H20" s="1">
        <v>6482909.3760000002</v>
      </c>
      <c r="I20" s="1">
        <v>6530916.0960000008</v>
      </c>
      <c r="J20" s="1">
        <v>6615155.3760000002</v>
      </c>
      <c r="K20" s="1">
        <v>13328485.631999999</v>
      </c>
      <c r="L20" s="1">
        <v>5552398.0800000001</v>
      </c>
      <c r="M20" s="1">
        <v>6264660.8159999996</v>
      </c>
      <c r="N20" s="1">
        <v>6526923.1200000001</v>
      </c>
      <c r="O20" s="1">
        <v>7765064.2080000015</v>
      </c>
      <c r="P20" s="1">
        <v>10689344.640000001</v>
      </c>
      <c r="Q20" s="1">
        <v>10127904.911999999</v>
      </c>
      <c r="R20" s="1">
        <v>0</v>
      </c>
      <c r="S20" s="1">
        <v>5826093.2640000004</v>
      </c>
      <c r="T20" s="1">
        <v>6416473.5359999994</v>
      </c>
      <c r="U20" s="1">
        <v>12386939.616</v>
      </c>
      <c r="V20" s="1">
        <v>1133220.24</v>
      </c>
      <c r="W20" s="1">
        <v>1727650.368</v>
      </c>
      <c r="X20" s="1">
        <v>6381060.0480000004</v>
      </c>
      <c r="Y20" s="1">
        <v>1524839.04</v>
      </c>
      <c r="Z20" s="1">
        <v>6835269.6000000006</v>
      </c>
      <c r="AA20" s="1">
        <v>7602012</v>
      </c>
      <c r="AB20" s="1">
        <v>8919694.0800000001</v>
      </c>
      <c r="AC20" s="1">
        <v>7082811.3600000003</v>
      </c>
      <c r="AD20" s="1">
        <v>9372686.4000000004</v>
      </c>
      <c r="AE20" s="1">
        <v>10228161.600000001</v>
      </c>
    </row>
    <row r="21" spans="1:31" x14ac:dyDescent="0.35">
      <c r="A21" t="s">
        <v>17</v>
      </c>
      <c r="B21" s="1">
        <v>4009357.4400000004</v>
      </c>
      <c r="C21" s="1">
        <v>290315.52000000002</v>
      </c>
      <c r="D21" s="1">
        <v>5510477.5200000005</v>
      </c>
      <c r="E21" s="1">
        <v>4119113.0880000005</v>
      </c>
      <c r="F21" s="1">
        <v>3018223.4400000004</v>
      </c>
      <c r="G21" s="1">
        <v>646725.60000000009</v>
      </c>
      <c r="H21" s="1">
        <v>656816.11199999996</v>
      </c>
      <c r="I21" s="1">
        <v>314921.80800000008</v>
      </c>
      <c r="J21" s="1">
        <v>789062.11199999996</v>
      </c>
      <c r="K21" s="1">
        <v>7502392.3680000007</v>
      </c>
      <c r="L21" s="1">
        <v>897987.31200000003</v>
      </c>
      <c r="M21" s="1">
        <v>443163.45600000001</v>
      </c>
      <c r="N21" s="1">
        <v>834509.23200000008</v>
      </c>
      <c r="O21" s="1">
        <v>1938970.9440000001</v>
      </c>
      <c r="P21" s="1">
        <v>4290970.32</v>
      </c>
      <c r="Q21" s="1">
        <v>11553988.896000002</v>
      </c>
      <c r="R21" s="1">
        <v>5826093.2640000004</v>
      </c>
      <c r="S21" s="1">
        <v>0</v>
      </c>
      <c r="T21" s="1">
        <v>590380.272</v>
      </c>
      <c r="U21" s="1">
        <v>19983218.112000003</v>
      </c>
      <c r="V21" s="1">
        <v>6142778.352</v>
      </c>
      <c r="W21" s="1">
        <v>8322943.2480000006</v>
      </c>
      <c r="X21" s="1">
        <v>554966.78399999999</v>
      </c>
      <c r="Y21" s="1">
        <v>3949292.16</v>
      </c>
      <c r="Z21" s="1">
        <v>8276495.040000001</v>
      </c>
      <c r="AA21" s="1">
        <v>598150.08000000007</v>
      </c>
      <c r="AB21" s="1">
        <v>9982667.5199999996</v>
      </c>
      <c r="AC21" s="1">
        <v>8190151.2000000002</v>
      </c>
      <c r="AD21" s="1">
        <v>13925589.120000001</v>
      </c>
      <c r="AE21" s="1">
        <v>2461766.4000000004</v>
      </c>
    </row>
    <row r="22" spans="1:31" x14ac:dyDescent="0.35">
      <c r="A22" t="s">
        <v>18</v>
      </c>
      <c r="B22" s="1">
        <v>2919434.2559999996</v>
      </c>
      <c r="C22" s="1">
        <v>447486.33600000001</v>
      </c>
      <c r="D22" s="1">
        <v>7506578.7360000014</v>
      </c>
      <c r="E22" s="1">
        <v>2356299.5040000002</v>
      </c>
      <c r="F22" s="1">
        <v>2175751.0079999999</v>
      </c>
      <c r="G22" s="1">
        <v>286766.20800000004</v>
      </c>
      <c r="H22" s="1">
        <v>362655.50400000002</v>
      </c>
      <c r="I22" s="1">
        <v>493331.61600000004</v>
      </c>
      <c r="J22" s="1">
        <v>648306.86400000006</v>
      </c>
      <c r="K22" s="1">
        <v>3428953.92</v>
      </c>
      <c r="L22" s="1">
        <v>697155.40800000005</v>
      </c>
      <c r="M22" s="1">
        <v>508495.82400000002</v>
      </c>
      <c r="N22" s="1">
        <v>633279.16799999995</v>
      </c>
      <c r="O22" s="1">
        <v>922252.32000000007</v>
      </c>
      <c r="P22" s="1">
        <v>2198047.9679999999</v>
      </c>
      <c r="Q22" s="1">
        <v>9916072.4160000011</v>
      </c>
      <c r="R22" s="1">
        <v>6416473.5359999994</v>
      </c>
      <c r="S22" s="1">
        <v>590380.272</v>
      </c>
      <c r="T22" s="1">
        <v>0</v>
      </c>
      <c r="U22" s="1">
        <v>17356545.216000002</v>
      </c>
      <c r="V22" s="1">
        <v>6628579.0559999999</v>
      </c>
      <c r="W22" s="1">
        <v>7127701.0559999999</v>
      </c>
      <c r="X22" s="1">
        <v>60838.847999999998</v>
      </c>
      <c r="Y22" s="1">
        <v>5084844.4799999995</v>
      </c>
      <c r="Z22" s="1">
        <v>9152902.0800000001</v>
      </c>
      <c r="AA22" s="1">
        <v>0</v>
      </c>
      <c r="AB22" s="1">
        <v>6131550.2400000002</v>
      </c>
      <c r="AC22" s="1">
        <v>9807704.6400000006</v>
      </c>
      <c r="AD22" s="1">
        <v>8906042.8800000008</v>
      </c>
      <c r="AE22" s="1">
        <v>1444752</v>
      </c>
    </row>
    <row r="23" spans="1:31" x14ac:dyDescent="0.35">
      <c r="A23" t="s">
        <v>19</v>
      </c>
      <c r="B23" s="1">
        <v>12224069.424000001</v>
      </c>
      <c r="C23" s="1">
        <v>18119317.392000001</v>
      </c>
      <c r="D23" s="1">
        <v>9519323.040000001</v>
      </c>
      <c r="E23" s="1">
        <v>12570809.903999999</v>
      </c>
      <c r="F23" s="1">
        <v>13344480.288000001</v>
      </c>
      <c r="G23" s="1">
        <v>16139540.736000001</v>
      </c>
      <c r="H23" s="1">
        <v>26701246.656000003</v>
      </c>
      <c r="I23" s="1">
        <v>16075243.583999999</v>
      </c>
      <c r="J23" s="1">
        <v>14086912.176000001</v>
      </c>
      <c r="K23" s="1">
        <v>12481815.456</v>
      </c>
      <c r="L23" s="1">
        <v>28411104.960000001</v>
      </c>
      <c r="M23" s="1">
        <v>17143188.336000003</v>
      </c>
      <c r="N23" s="1">
        <v>15288820.704</v>
      </c>
      <c r="O23" s="1">
        <v>14989347.504000001</v>
      </c>
      <c r="P23" s="1">
        <v>13801909.248</v>
      </c>
      <c r="Q23" s="1">
        <v>15339967.200000001</v>
      </c>
      <c r="R23" s="1">
        <v>12386939.616</v>
      </c>
      <c r="S23" s="1">
        <v>19983218.112000003</v>
      </c>
      <c r="T23" s="1">
        <v>17356545.216000002</v>
      </c>
      <c r="U23" s="1">
        <v>0</v>
      </c>
      <c r="V23" s="1">
        <v>9738117.6480000019</v>
      </c>
      <c r="W23" s="1">
        <v>10277192.16</v>
      </c>
      <c r="X23" s="1">
        <v>12551959.872000001</v>
      </c>
      <c r="Y23" s="1">
        <v>15089808.960000001</v>
      </c>
      <c r="Z23" s="1">
        <v>5687772.4799999995</v>
      </c>
      <c r="AA23" s="1">
        <v>27009923.039999999</v>
      </c>
      <c r="AB23" s="1">
        <v>24883634.880000003</v>
      </c>
      <c r="AC23" s="1">
        <v>7035373.4400000004</v>
      </c>
      <c r="AD23" s="1">
        <v>5428172.1600000001</v>
      </c>
      <c r="AE23" s="1">
        <v>23650590.240000002</v>
      </c>
    </row>
    <row r="24" spans="1:31" x14ac:dyDescent="0.35">
      <c r="A24" t="s">
        <v>20</v>
      </c>
      <c r="B24" s="1">
        <v>10858118.976000002</v>
      </c>
      <c r="C24" s="1">
        <v>6330414.0960000008</v>
      </c>
      <c r="D24" s="1">
        <v>510429.74399999995</v>
      </c>
      <c r="E24" s="1">
        <v>17420410.080000002</v>
      </c>
      <c r="F24" s="1">
        <v>14770825.920000002</v>
      </c>
      <c r="G24" s="1">
        <v>6632663.040000001</v>
      </c>
      <c r="H24" s="1">
        <v>6779015.2800000003</v>
      </c>
      <c r="I24" s="1">
        <v>6947038.8000000007</v>
      </c>
      <c r="J24" s="1">
        <v>7199256.0960000008</v>
      </c>
      <c r="K24" s="1">
        <v>12901430.592</v>
      </c>
      <c r="L24" s="1">
        <v>5673552.4799999995</v>
      </c>
      <c r="M24" s="1">
        <v>13185352.799999999</v>
      </c>
      <c r="N24" s="1">
        <v>7277852.8800000008</v>
      </c>
      <c r="O24" s="1">
        <v>8246348.6400000006</v>
      </c>
      <c r="P24" s="1">
        <v>10976645.52</v>
      </c>
      <c r="Q24" s="1">
        <v>9857019.6000000015</v>
      </c>
      <c r="R24" s="1">
        <v>1133220.24</v>
      </c>
      <c r="S24" s="1">
        <v>6142778.352</v>
      </c>
      <c r="T24" s="1">
        <v>6628579.0559999999</v>
      </c>
      <c r="U24" s="1">
        <v>9738117.6480000019</v>
      </c>
      <c r="V24" s="1">
        <v>0</v>
      </c>
      <c r="W24" s="1">
        <v>940522.17600000009</v>
      </c>
      <c r="X24" s="1">
        <v>8117253.7919999994</v>
      </c>
      <c r="Y24" s="1">
        <v>1508685.1199999999</v>
      </c>
      <c r="Z24" s="1">
        <v>8490022.5600000005</v>
      </c>
      <c r="AA24" s="1">
        <v>8160801.1200000001</v>
      </c>
      <c r="AB24" s="1">
        <v>5264926.5600000005</v>
      </c>
      <c r="AC24" s="1">
        <v>8475802.5600000005</v>
      </c>
      <c r="AD24" s="1">
        <v>10765677.600000001</v>
      </c>
      <c r="AE24" s="1">
        <v>11214119.52</v>
      </c>
    </row>
    <row r="25" spans="1:31" x14ac:dyDescent="0.35">
      <c r="A25" t="s">
        <v>21</v>
      </c>
      <c r="B25" s="1">
        <v>12739698</v>
      </c>
      <c r="C25" s="1">
        <v>6400308.2400000002</v>
      </c>
      <c r="D25" s="1">
        <v>816899.18400000001</v>
      </c>
      <c r="E25" s="1">
        <v>12442056.336000001</v>
      </c>
      <c r="F25" s="1">
        <v>10182703.104</v>
      </c>
      <c r="G25" s="1">
        <v>6622424.6400000006</v>
      </c>
      <c r="H25" s="1">
        <v>7161988.3200000003</v>
      </c>
      <c r="I25" s="1">
        <v>5237282.8800000008</v>
      </c>
      <c r="J25" s="1">
        <v>7037978.5440000007</v>
      </c>
      <c r="K25" s="1">
        <v>10499024.16</v>
      </c>
      <c r="L25" s="1">
        <v>4824561.6000000006</v>
      </c>
      <c r="M25" s="1">
        <v>11095467.84</v>
      </c>
      <c r="N25" s="1">
        <v>7097907.3119999999</v>
      </c>
      <c r="O25" s="1">
        <v>8929136.1600000001</v>
      </c>
      <c r="P25" s="1">
        <v>9303747.8399999999</v>
      </c>
      <c r="Q25" s="1">
        <v>9488380.3200000003</v>
      </c>
      <c r="R25" s="1">
        <v>1727650.368</v>
      </c>
      <c r="S25" s="1">
        <v>8322943.2480000006</v>
      </c>
      <c r="T25" s="1">
        <v>7127701.0559999999</v>
      </c>
      <c r="U25" s="1">
        <v>10277192.16</v>
      </c>
      <c r="V25" s="1">
        <v>940522.17600000009</v>
      </c>
      <c r="W25" s="1">
        <v>0</v>
      </c>
      <c r="X25" s="1">
        <v>7099670.5919999992</v>
      </c>
      <c r="Y25" s="1">
        <v>1041017.76</v>
      </c>
      <c r="Z25" s="1">
        <v>11642994.720000001</v>
      </c>
      <c r="AA25" s="1">
        <v>7165856.1600000001</v>
      </c>
      <c r="AB25" s="1">
        <v>7192020.9600000009</v>
      </c>
      <c r="AC25" s="1">
        <v>9393618.2400000002</v>
      </c>
      <c r="AD25" s="1">
        <v>11683493.280000001</v>
      </c>
      <c r="AE25" s="1">
        <v>9451749.6000000015</v>
      </c>
    </row>
    <row r="26" spans="1:31" x14ac:dyDescent="0.35">
      <c r="A26" t="s">
        <v>22</v>
      </c>
      <c r="B26" s="1">
        <v>3479656.7520000003</v>
      </c>
      <c r="C26" s="1">
        <v>467132.68800000002</v>
      </c>
      <c r="D26" s="1">
        <v>6065444.3040000005</v>
      </c>
      <c r="E26" s="1">
        <v>2606093.7119999998</v>
      </c>
      <c r="F26" s="1">
        <v>2425476.96</v>
      </c>
      <c r="G26" s="1">
        <v>509292.14399999997</v>
      </c>
      <c r="H26" s="1">
        <v>0</v>
      </c>
      <c r="I26" s="1">
        <v>437623.34400000004</v>
      </c>
      <c r="J26" s="1">
        <v>597308.25600000005</v>
      </c>
      <c r="K26" s="1">
        <v>4041619.7760000001</v>
      </c>
      <c r="L26" s="1">
        <v>789949.44000000006</v>
      </c>
      <c r="M26" s="1">
        <v>347730.19200000004</v>
      </c>
      <c r="N26" s="1">
        <v>550780.41600000008</v>
      </c>
      <c r="O26" s="1">
        <v>1172046.5279999999</v>
      </c>
      <c r="P26" s="1">
        <v>1959220.2240000002</v>
      </c>
      <c r="Q26" s="1">
        <v>7645400.0639999993</v>
      </c>
      <c r="R26" s="1">
        <v>6381060.0480000004</v>
      </c>
      <c r="S26" s="1">
        <v>554966.78399999999</v>
      </c>
      <c r="T26" s="1">
        <v>60838.847999999998</v>
      </c>
      <c r="U26" s="1">
        <v>12551959.872000001</v>
      </c>
      <c r="V26" s="1">
        <v>8117253.7919999994</v>
      </c>
      <c r="W26" s="1">
        <v>7099670.5919999992</v>
      </c>
      <c r="X26" s="1">
        <v>0</v>
      </c>
      <c r="Y26" s="1">
        <v>5396091.8399999999</v>
      </c>
      <c r="Z26" s="1">
        <v>9402719.040000001</v>
      </c>
      <c r="AA26" s="1">
        <v>0</v>
      </c>
      <c r="AB26" s="1">
        <v>10001324.16</v>
      </c>
      <c r="AC26" s="1">
        <v>10057521.600000001</v>
      </c>
      <c r="AD26" s="1">
        <v>7015237.9199999999</v>
      </c>
      <c r="AE26" s="1">
        <v>1694568.96</v>
      </c>
    </row>
    <row r="27" spans="1:31" x14ac:dyDescent="0.35">
      <c r="A27" t="s">
        <v>23</v>
      </c>
      <c r="B27" s="1">
        <v>7958763.3600000003</v>
      </c>
      <c r="C27" s="1">
        <v>4701928.32</v>
      </c>
      <c r="D27" s="1">
        <v>955015.20000000007</v>
      </c>
      <c r="E27" s="1">
        <v>6813996.4800000004</v>
      </c>
      <c r="F27" s="1">
        <v>6633459.3600000003</v>
      </c>
      <c r="G27" s="1">
        <v>5159812.32</v>
      </c>
      <c r="H27" s="1">
        <v>6484320</v>
      </c>
      <c r="I27" s="1">
        <v>4948560</v>
      </c>
      <c r="J27" s="1">
        <v>5838163.2000000002</v>
      </c>
      <c r="K27" s="1">
        <v>11213778.24</v>
      </c>
      <c r="L27" s="1">
        <v>4587827.04</v>
      </c>
      <c r="M27" s="1">
        <v>5326584.4799999995</v>
      </c>
      <c r="N27" s="1">
        <v>4524804</v>
      </c>
      <c r="O27" s="1">
        <v>5379937.9199999999</v>
      </c>
      <c r="P27" s="1">
        <v>7240596.4800000004</v>
      </c>
      <c r="Q27" s="1">
        <v>10516656.959999999</v>
      </c>
      <c r="R27" s="1">
        <v>1524839.04</v>
      </c>
      <c r="S27" s="1">
        <v>3949292.16</v>
      </c>
      <c r="T27" s="1">
        <v>5084844.4799999995</v>
      </c>
      <c r="U27" s="1">
        <v>15089808.960000001</v>
      </c>
      <c r="V27" s="1">
        <v>1508685.1199999999</v>
      </c>
      <c r="W27" s="1">
        <v>1041017.76</v>
      </c>
      <c r="X27" s="1">
        <v>5396091.8399999999</v>
      </c>
      <c r="Y27" s="1">
        <v>0</v>
      </c>
      <c r="Z27" s="1">
        <v>11066459.040000001</v>
      </c>
      <c r="AA27" s="1">
        <v>5407467.8399999999</v>
      </c>
      <c r="AB27" s="1">
        <v>5665816.8000000007</v>
      </c>
      <c r="AC27" s="1">
        <v>7661508.4800000004</v>
      </c>
      <c r="AD27" s="1">
        <v>12400750.080000002</v>
      </c>
      <c r="AE27" s="1">
        <v>6674754.2400000002</v>
      </c>
    </row>
    <row r="28" spans="1:31" x14ac:dyDescent="0.35">
      <c r="A28" t="s">
        <v>24</v>
      </c>
      <c r="B28" s="1">
        <v>5633281.4400000004</v>
      </c>
      <c r="C28" s="1">
        <v>10124867.52</v>
      </c>
      <c r="D28" s="1">
        <v>7811899.2000000002</v>
      </c>
      <c r="E28" s="1">
        <v>9455958.7200000007</v>
      </c>
      <c r="F28" s="1">
        <v>9686550.2400000002</v>
      </c>
      <c r="G28" s="1">
        <v>9890066.8800000008</v>
      </c>
      <c r="H28" s="1">
        <v>9066785.7599999998</v>
      </c>
      <c r="I28" s="1">
        <v>9484626.2400000002</v>
      </c>
      <c r="J28" s="1">
        <v>8909341.9199999999</v>
      </c>
      <c r="K28" s="1">
        <v>9457437.6000000015</v>
      </c>
      <c r="L28" s="1">
        <v>9868338.7200000007</v>
      </c>
      <c r="M28" s="1">
        <v>9516024</v>
      </c>
      <c r="N28" s="1">
        <v>8769417.120000001</v>
      </c>
      <c r="O28" s="1">
        <v>8230649.7599999998</v>
      </c>
      <c r="P28" s="1">
        <v>7060741.9199999999</v>
      </c>
      <c r="Q28" s="1">
        <v>13540852.799999999</v>
      </c>
      <c r="R28" s="1">
        <v>6835269.6000000006</v>
      </c>
      <c r="S28" s="1">
        <v>8276495.040000001</v>
      </c>
      <c r="T28" s="1">
        <v>9152902.0800000001</v>
      </c>
      <c r="U28" s="1">
        <v>5687772.4799999995</v>
      </c>
      <c r="V28" s="1">
        <v>8490022.5600000005</v>
      </c>
      <c r="W28" s="1">
        <v>11642994.720000001</v>
      </c>
      <c r="X28" s="1">
        <v>9402719.040000001</v>
      </c>
      <c r="Y28" s="1">
        <v>11066459.040000001</v>
      </c>
      <c r="Z28" s="1">
        <v>0</v>
      </c>
      <c r="AA28" s="1">
        <v>10131010.560000001</v>
      </c>
      <c r="AB28" s="1">
        <v>18789511.68</v>
      </c>
      <c r="AC28" s="1">
        <v>749109.60000000009</v>
      </c>
      <c r="AD28" s="1">
        <v>3688326.72</v>
      </c>
      <c r="AE28" s="1">
        <v>6624131.040000001</v>
      </c>
    </row>
    <row r="29" spans="1:31" x14ac:dyDescent="0.35">
      <c r="A29" t="s">
        <v>25</v>
      </c>
      <c r="B29" s="1">
        <v>3525308.64</v>
      </c>
      <c r="C29" s="1">
        <v>497586.24</v>
      </c>
      <c r="D29" s="1">
        <v>6108570.7200000007</v>
      </c>
      <c r="E29" s="1">
        <v>2450162.88</v>
      </c>
      <c r="F29" s="1">
        <v>2269625.7600000002</v>
      </c>
      <c r="G29" s="1">
        <v>366534.72000000003</v>
      </c>
      <c r="H29" s="1">
        <v>341280</v>
      </c>
      <c r="I29" s="1">
        <v>509758.56000000006</v>
      </c>
      <c r="J29" s="1">
        <v>649797.12000000011</v>
      </c>
      <c r="K29" s="1">
        <v>6247812.9600000009</v>
      </c>
      <c r="L29" s="1">
        <v>610436.16</v>
      </c>
      <c r="M29" s="1">
        <v>473355.36</v>
      </c>
      <c r="N29" s="1">
        <v>512033.76</v>
      </c>
      <c r="O29" s="1">
        <v>1016104.3200000001</v>
      </c>
      <c r="P29" s="1">
        <v>3001785.12</v>
      </c>
      <c r="Q29" s="1">
        <v>10076974.560000001</v>
      </c>
      <c r="R29" s="1">
        <v>7602012</v>
      </c>
      <c r="S29" s="1">
        <v>598150.08000000007</v>
      </c>
      <c r="T29" s="1">
        <v>0</v>
      </c>
      <c r="U29" s="1">
        <v>27009923.039999999</v>
      </c>
      <c r="V29" s="1">
        <v>8160801.1200000001</v>
      </c>
      <c r="W29" s="1">
        <v>7165856.1600000001</v>
      </c>
      <c r="X29" s="1">
        <v>0</v>
      </c>
      <c r="Y29" s="1">
        <v>5407467.8399999999</v>
      </c>
      <c r="Z29" s="1">
        <v>10131010.560000001</v>
      </c>
      <c r="AA29" s="1">
        <v>0</v>
      </c>
      <c r="AB29" s="1">
        <v>6164085.6000000006</v>
      </c>
      <c r="AC29" s="1">
        <v>8714357.2800000012</v>
      </c>
      <c r="AD29" s="1">
        <v>11464277.760000002</v>
      </c>
      <c r="AE29" s="1">
        <v>1519606.08</v>
      </c>
    </row>
    <row r="30" spans="1:31" x14ac:dyDescent="0.35">
      <c r="A30" t="s">
        <v>26</v>
      </c>
      <c r="B30" s="1">
        <v>9164960.6400000006</v>
      </c>
      <c r="C30" s="1">
        <v>10434749.760000002</v>
      </c>
      <c r="D30" s="1">
        <v>7199074.0800000001</v>
      </c>
      <c r="E30" s="1">
        <v>8601848.6400000006</v>
      </c>
      <c r="F30" s="1">
        <v>8421311.5199999996</v>
      </c>
      <c r="G30" s="1">
        <v>6178988.1600000001</v>
      </c>
      <c r="H30" s="1">
        <v>8014164.4800000004</v>
      </c>
      <c r="I30" s="1">
        <v>8151017.7599999998</v>
      </c>
      <c r="J30" s="1">
        <v>8589107.5199999996</v>
      </c>
      <c r="K30" s="1">
        <v>12401887.68</v>
      </c>
      <c r="L30" s="1">
        <v>5553535.6799999997</v>
      </c>
      <c r="M30" s="1">
        <v>11884165.920000002</v>
      </c>
      <c r="N30" s="1">
        <v>6754044.9600000009</v>
      </c>
      <c r="O30" s="1">
        <v>7167790.0800000001</v>
      </c>
      <c r="P30" s="1">
        <v>9153470.8800000008</v>
      </c>
      <c r="Q30" s="1">
        <v>9856735.2000000011</v>
      </c>
      <c r="R30" s="1">
        <v>8919694.0800000001</v>
      </c>
      <c r="S30" s="1">
        <v>9982667.5199999996</v>
      </c>
      <c r="T30" s="1">
        <v>6131550.2400000002</v>
      </c>
      <c r="U30" s="1">
        <v>24883634.880000003</v>
      </c>
      <c r="V30" s="1">
        <v>5264926.5600000005</v>
      </c>
      <c r="W30" s="1">
        <v>7192020.9600000009</v>
      </c>
      <c r="X30" s="1">
        <v>10001324.16</v>
      </c>
      <c r="Y30" s="1">
        <v>5665816.8000000007</v>
      </c>
      <c r="Z30" s="1">
        <v>18789511.68</v>
      </c>
      <c r="AA30" s="1">
        <v>6164085.6000000006</v>
      </c>
      <c r="AB30" s="1">
        <v>0</v>
      </c>
      <c r="AC30" s="1">
        <v>16774253.280000001</v>
      </c>
      <c r="AD30" s="1">
        <v>19050932.160000004</v>
      </c>
      <c r="AE30" s="1">
        <v>19973412</v>
      </c>
    </row>
    <row r="31" spans="1:31" x14ac:dyDescent="0.35">
      <c r="A31" t="s">
        <v>27</v>
      </c>
      <c r="B31" s="1">
        <v>7408164.9600000009</v>
      </c>
      <c r="C31" s="1">
        <v>8885111.040000001</v>
      </c>
      <c r="D31" s="1">
        <v>7944202.0800000001</v>
      </c>
      <c r="E31" s="1">
        <v>5203723.68</v>
      </c>
      <c r="F31" s="1">
        <v>5247521.28</v>
      </c>
      <c r="G31" s="1">
        <v>10544755.68</v>
      </c>
      <c r="H31" s="1">
        <v>9818625.6000000015</v>
      </c>
      <c r="I31" s="1">
        <v>10139315.040000001</v>
      </c>
      <c r="J31" s="1">
        <v>9564144.4800000004</v>
      </c>
      <c r="K31" s="1">
        <v>7656161.7599999998</v>
      </c>
      <c r="L31" s="1">
        <v>10523141.280000001</v>
      </c>
      <c r="M31" s="1">
        <v>10354435.200000001</v>
      </c>
      <c r="N31" s="1">
        <v>8202209.7599999998</v>
      </c>
      <c r="O31" s="1">
        <v>8885452.3200000003</v>
      </c>
      <c r="P31" s="1">
        <v>6814679.040000001</v>
      </c>
      <c r="Q31" s="1">
        <v>14195541.600000001</v>
      </c>
      <c r="R31" s="1">
        <v>7082811.3600000003</v>
      </c>
      <c r="S31" s="1">
        <v>8190151.2000000002</v>
      </c>
      <c r="T31" s="1">
        <v>9807704.6400000006</v>
      </c>
      <c r="U31" s="1">
        <v>7035373.4400000004</v>
      </c>
      <c r="V31" s="1">
        <v>5264926.5600000005</v>
      </c>
      <c r="W31" s="1">
        <v>9393618.2400000002</v>
      </c>
      <c r="X31" s="1">
        <v>10057521.600000001</v>
      </c>
      <c r="Y31" s="1">
        <v>7661508.4800000004</v>
      </c>
      <c r="Z31" s="1">
        <v>749109.60000000009</v>
      </c>
      <c r="AA31" s="1">
        <v>8714357.2800000012</v>
      </c>
      <c r="AB31" s="1">
        <v>16774253.280000001</v>
      </c>
      <c r="AC31" s="1">
        <v>0</v>
      </c>
      <c r="AD31" s="1">
        <v>8794444.3200000003</v>
      </c>
      <c r="AE31" s="1">
        <v>28591414.560000002</v>
      </c>
    </row>
    <row r="32" spans="1:31" x14ac:dyDescent="0.35">
      <c r="A32" t="s">
        <v>28</v>
      </c>
      <c r="B32" s="1">
        <v>4243020.4800000004</v>
      </c>
      <c r="C32" s="1">
        <v>9151081.9199999999</v>
      </c>
      <c r="D32" s="1">
        <v>10349202.24</v>
      </c>
      <c r="E32" s="1">
        <v>4526737.92</v>
      </c>
      <c r="F32" s="1">
        <v>8416192.3200000003</v>
      </c>
      <c r="G32" s="1">
        <v>7381431.3600000003</v>
      </c>
      <c r="H32" s="1">
        <v>6856428.9600000009</v>
      </c>
      <c r="I32" s="1">
        <v>9237767.040000001</v>
      </c>
      <c r="J32" s="1">
        <v>8662482.7200000007</v>
      </c>
      <c r="K32" s="1">
        <v>5562067.6799999997</v>
      </c>
      <c r="L32" s="1">
        <v>9621479.5199999996</v>
      </c>
      <c r="M32" s="1">
        <v>13544265.600000001</v>
      </c>
      <c r="N32" s="1">
        <v>8870436</v>
      </c>
      <c r="O32" s="1">
        <v>7983790.5600000005</v>
      </c>
      <c r="P32" s="1">
        <v>5175056.16</v>
      </c>
      <c r="Q32" s="1">
        <v>5986620</v>
      </c>
      <c r="R32" s="1">
        <v>9372686.4000000004</v>
      </c>
      <c r="S32" s="1">
        <v>13925589.120000001</v>
      </c>
      <c r="T32" s="1">
        <v>8906042.8800000008</v>
      </c>
      <c r="U32" s="1">
        <v>5428172.1600000001</v>
      </c>
      <c r="V32" s="1">
        <v>8475802.5600000005</v>
      </c>
      <c r="W32" s="1">
        <v>11683493.280000001</v>
      </c>
      <c r="X32" s="1">
        <v>7015237.9199999999</v>
      </c>
      <c r="Y32" s="1">
        <v>12400750.080000002</v>
      </c>
      <c r="Z32" s="1">
        <v>3688326.72</v>
      </c>
      <c r="AA32" s="1">
        <v>11464277.760000002</v>
      </c>
      <c r="AB32" s="1">
        <v>19050932.160000004</v>
      </c>
      <c r="AC32" s="1">
        <v>8794444.3200000003</v>
      </c>
      <c r="AD32" s="1">
        <v>0</v>
      </c>
      <c r="AE32" s="1">
        <v>19518940.800000001</v>
      </c>
    </row>
    <row r="33" spans="1:31" x14ac:dyDescent="0.35">
      <c r="A33" t="s">
        <v>29</v>
      </c>
      <c r="B33" s="1">
        <v>3814486.56</v>
      </c>
      <c r="C33" s="1">
        <v>1934488.8</v>
      </c>
      <c r="D33" s="1">
        <v>10518477.120000001</v>
      </c>
      <c r="E33" s="1">
        <v>2503288.8000000003</v>
      </c>
      <c r="F33" s="1">
        <v>483935.04000000004</v>
      </c>
      <c r="G33" s="1">
        <v>2181803.04</v>
      </c>
      <c r="H33" s="1">
        <v>1358635.6800000002</v>
      </c>
      <c r="I33" s="1">
        <v>1776362.4000000001</v>
      </c>
      <c r="J33" s="1">
        <v>1201191.8400000001</v>
      </c>
      <c r="K33" s="1">
        <v>3029201.2800000003</v>
      </c>
      <c r="L33" s="1">
        <v>2160188.64</v>
      </c>
      <c r="M33" s="1">
        <v>1985339.52</v>
      </c>
      <c r="N33" s="1">
        <v>1409031.36</v>
      </c>
      <c r="O33" s="1">
        <v>522499.68000000005</v>
      </c>
      <c r="P33" s="1">
        <v>2508180.4800000004</v>
      </c>
      <c r="Q33" s="1">
        <v>5832588.9600000009</v>
      </c>
      <c r="R33" s="1">
        <v>10228161.600000001</v>
      </c>
      <c r="S33" s="1">
        <v>2461766.4000000004</v>
      </c>
      <c r="T33" s="1">
        <v>1444752</v>
      </c>
      <c r="U33" s="1">
        <v>23650590.240000002</v>
      </c>
      <c r="V33" s="1">
        <v>11214119.52</v>
      </c>
      <c r="W33" s="1">
        <v>9451749.6000000015</v>
      </c>
      <c r="X33" s="1">
        <v>1694568.96</v>
      </c>
      <c r="Y33" s="1">
        <v>6674754.2400000002</v>
      </c>
      <c r="Z33" s="1">
        <v>6624131.040000001</v>
      </c>
      <c r="AA33" s="1">
        <v>1519606.08</v>
      </c>
      <c r="AB33" s="1">
        <v>19973412</v>
      </c>
      <c r="AC33" s="1">
        <v>28591414.560000002</v>
      </c>
      <c r="AD33" s="1">
        <v>19518940.800000001</v>
      </c>
      <c r="AE33" s="1">
        <v>0</v>
      </c>
    </row>
  </sheetData>
  <mergeCells count="2">
    <mergeCell ref="A1:AE1"/>
    <mergeCell ref="A2:A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E5FE2-16A9-4F49-A349-63B2670BEC94}">
  <dimension ref="A1:N54"/>
  <sheetViews>
    <sheetView zoomScale="85" zoomScaleNormal="85" workbookViewId="0">
      <selection activeCell="C3" sqref="C3:C23"/>
    </sheetView>
  </sheetViews>
  <sheetFormatPr defaultRowHeight="14.5" x14ac:dyDescent="0.35"/>
  <cols>
    <col min="1" max="1" width="14.453125" customWidth="1"/>
    <col min="2" max="2" width="21.08984375" customWidth="1"/>
    <col min="3" max="3" width="15.1796875" customWidth="1"/>
    <col min="4" max="4" width="15.90625" customWidth="1"/>
    <col min="6" max="6" width="21.6328125" customWidth="1"/>
    <col min="7" max="7" width="20.81640625" customWidth="1"/>
    <col min="8" max="8" width="25.453125" customWidth="1"/>
    <col min="9" max="9" width="26.08984375" customWidth="1"/>
    <col min="12" max="12" width="10.81640625" bestFit="1" customWidth="1"/>
    <col min="13" max="13" width="9.6328125" customWidth="1"/>
  </cols>
  <sheetData>
    <row r="1" spans="1:14" ht="18.5" x14ac:dyDescent="0.45">
      <c r="A1" s="43" t="s">
        <v>140</v>
      </c>
      <c r="B1" s="43"/>
      <c r="C1" s="43"/>
      <c r="D1" s="43"/>
      <c r="F1" s="42" t="s">
        <v>131</v>
      </c>
      <c r="G1" s="42"/>
      <c r="H1" s="42"/>
      <c r="I1" s="42"/>
      <c r="K1" s="18"/>
      <c r="L1" s="19"/>
      <c r="M1" s="19"/>
      <c r="N1" s="19"/>
    </row>
    <row r="2" spans="1:14" x14ac:dyDescent="0.35">
      <c r="A2" s="26" t="s">
        <v>141</v>
      </c>
      <c r="B2" s="26" t="s">
        <v>137</v>
      </c>
      <c r="C2" s="26" t="s">
        <v>91</v>
      </c>
      <c r="D2" s="26" t="s">
        <v>139</v>
      </c>
      <c r="F2" s="39" t="s">
        <v>87</v>
      </c>
      <c r="G2" s="39"/>
      <c r="H2" s="35" t="s">
        <v>132</v>
      </c>
      <c r="I2" s="35" t="s">
        <v>133</v>
      </c>
    </row>
    <row r="3" spans="1:14" x14ac:dyDescent="0.35">
      <c r="A3" s="15">
        <v>44637</v>
      </c>
      <c r="B3" t="s">
        <v>123</v>
      </c>
      <c r="C3" t="s">
        <v>19</v>
      </c>
      <c r="D3" t="s">
        <v>19</v>
      </c>
      <c r="F3" s="5" t="s">
        <v>146</v>
      </c>
      <c r="G3" s="5" t="s">
        <v>147</v>
      </c>
      <c r="H3" s="36"/>
      <c r="I3" s="36"/>
      <c r="K3" s="7"/>
      <c r="L3" s="7"/>
    </row>
    <row r="4" spans="1:14" x14ac:dyDescent="0.35">
      <c r="A4" s="14">
        <v>44651</v>
      </c>
      <c r="B4" t="s">
        <v>103</v>
      </c>
      <c r="C4" t="s">
        <v>3</v>
      </c>
      <c r="D4" t="s">
        <v>3</v>
      </c>
      <c r="F4" t="s">
        <v>19</v>
      </c>
      <c r="G4" t="s">
        <v>3</v>
      </c>
      <c r="H4" s="6">
        <v>194082</v>
      </c>
      <c r="I4" s="6">
        <f t="shared" ref="I4:I23" si="0">H4*3.16</f>
        <v>613299.12</v>
      </c>
      <c r="K4" s="7"/>
      <c r="L4" s="7"/>
    </row>
    <row r="5" spans="1:14" x14ac:dyDescent="0.35">
      <c r="A5" s="14">
        <v>44665</v>
      </c>
      <c r="B5" t="s">
        <v>130</v>
      </c>
      <c r="C5" t="s">
        <v>27</v>
      </c>
      <c r="D5" t="s">
        <v>27</v>
      </c>
      <c r="F5" t="s">
        <v>3</v>
      </c>
      <c r="G5" t="s">
        <v>27</v>
      </c>
      <c r="H5" s="6">
        <v>111844.9</v>
      </c>
      <c r="I5" s="6">
        <f t="shared" si="0"/>
        <v>353429.88400000002</v>
      </c>
      <c r="K5" s="7"/>
      <c r="L5" s="40"/>
    </row>
    <row r="6" spans="1:14" x14ac:dyDescent="0.35">
      <c r="A6" s="14">
        <v>44679</v>
      </c>
      <c r="B6" t="s">
        <v>104</v>
      </c>
      <c r="C6" t="s">
        <v>4</v>
      </c>
      <c r="D6" t="s">
        <v>4</v>
      </c>
      <c r="F6" t="s">
        <v>27</v>
      </c>
      <c r="G6" t="s">
        <v>4</v>
      </c>
      <c r="H6" s="6">
        <v>113871</v>
      </c>
      <c r="I6" s="6">
        <f t="shared" si="0"/>
        <v>359832.36000000004</v>
      </c>
      <c r="K6" s="7"/>
      <c r="L6" s="40"/>
    </row>
    <row r="7" spans="1:14" x14ac:dyDescent="0.35">
      <c r="A7" s="14">
        <v>44693</v>
      </c>
      <c r="B7" t="s">
        <v>114</v>
      </c>
      <c r="C7" t="s">
        <v>5</v>
      </c>
      <c r="D7" t="s">
        <v>5</v>
      </c>
      <c r="F7" t="s">
        <v>4</v>
      </c>
      <c r="G7" t="s">
        <v>5</v>
      </c>
      <c r="H7" s="6">
        <v>16442</v>
      </c>
      <c r="I7" s="6">
        <f t="shared" si="0"/>
        <v>51956.72</v>
      </c>
      <c r="K7" s="7"/>
      <c r="L7" s="40"/>
    </row>
    <row r="8" spans="1:14" x14ac:dyDescent="0.35">
      <c r="A8" s="14">
        <v>44707</v>
      </c>
      <c r="B8" t="s">
        <v>128</v>
      </c>
      <c r="C8" t="s">
        <v>142</v>
      </c>
      <c r="D8" t="s">
        <v>25</v>
      </c>
      <c r="F8" t="s">
        <v>5</v>
      </c>
      <c r="G8" t="s">
        <v>25</v>
      </c>
      <c r="H8" s="6">
        <v>3222</v>
      </c>
      <c r="I8" s="6">
        <f t="shared" si="0"/>
        <v>10181.52</v>
      </c>
      <c r="K8" s="7"/>
      <c r="L8" s="40"/>
    </row>
    <row r="9" spans="1:14" x14ac:dyDescent="0.35">
      <c r="A9" s="14">
        <v>44721</v>
      </c>
      <c r="B9" t="s">
        <v>126</v>
      </c>
      <c r="C9" t="s">
        <v>23</v>
      </c>
      <c r="D9" t="s">
        <v>23</v>
      </c>
      <c r="F9" t="s">
        <v>25</v>
      </c>
      <c r="G9" t="s">
        <v>23</v>
      </c>
      <c r="H9" s="6">
        <v>47534</v>
      </c>
      <c r="I9" s="6">
        <f t="shared" si="0"/>
        <v>150207.44</v>
      </c>
      <c r="K9" s="7"/>
      <c r="L9" s="40"/>
    </row>
    <row r="10" spans="1:14" x14ac:dyDescent="0.35">
      <c r="A10" s="14">
        <v>44735</v>
      </c>
      <c r="B10" t="s">
        <v>122</v>
      </c>
      <c r="C10" t="s">
        <v>97</v>
      </c>
      <c r="D10" t="s">
        <v>18</v>
      </c>
      <c r="F10" t="s">
        <v>23</v>
      </c>
      <c r="G10" t="s">
        <v>18</v>
      </c>
      <c r="H10" s="6">
        <v>44698</v>
      </c>
      <c r="I10" s="6">
        <f t="shared" si="0"/>
        <v>141245.68</v>
      </c>
      <c r="K10" s="7"/>
      <c r="L10" s="40"/>
    </row>
    <row r="11" spans="1:14" x14ac:dyDescent="0.35">
      <c r="A11" s="14">
        <v>44742</v>
      </c>
      <c r="B11" t="s">
        <v>117</v>
      </c>
      <c r="C11" t="s">
        <v>143</v>
      </c>
      <c r="D11" t="s">
        <v>12</v>
      </c>
      <c r="F11" t="s">
        <v>18</v>
      </c>
      <c r="G11" t="s">
        <v>12</v>
      </c>
      <c r="H11" s="6">
        <v>5321</v>
      </c>
      <c r="I11" s="6">
        <f t="shared" si="0"/>
        <v>16814.36</v>
      </c>
      <c r="K11" s="7"/>
      <c r="L11" s="40"/>
    </row>
    <row r="12" spans="1:14" x14ac:dyDescent="0.35">
      <c r="A12" s="14">
        <v>44756</v>
      </c>
      <c r="B12" t="s">
        <v>121</v>
      </c>
      <c r="C12" t="s">
        <v>96</v>
      </c>
      <c r="D12" t="s">
        <v>17</v>
      </c>
      <c r="F12" t="s">
        <v>12</v>
      </c>
      <c r="G12" t="s">
        <v>17</v>
      </c>
      <c r="H12" s="6">
        <v>7046</v>
      </c>
      <c r="I12" s="6">
        <f t="shared" si="0"/>
        <v>22265.360000000001</v>
      </c>
      <c r="K12" s="7"/>
      <c r="L12" s="40"/>
    </row>
    <row r="13" spans="1:14" x14ac:dyDescent="0.35">
      <c r="A13" s="14">
        <v>44770</v>
      </c>
      <c r="B13" t="s">
        <v>115</v>
      </c>
      <c r="C13" t="s">
        <v>144</v>
      </c>
      <c r="D13" t="s">
        <v>11</v>
      </c>
      <c r="F13" t="s">
        <v>17</v>
      </c>
      <c r="G13" t="s">
        <v>11</v>
      </c>
      <c r="H13" s="6">
        <v>3895</v>
      </c>
      <c r="I13" s="6">
        <f t="shared" si="0"/>
        <v>12308.2</v>
      </c>
      <c r="K13" s="7"/>
      <c r="L13" s="40"/>
    </row>
    <row r="14" spans="1:14" x14ac:dyDescent="0.35">
      <c r="A14" s="14">
        <v>44777</v>
      </c>
      <c r="B14" t="s">
        <v>109</v>
      </c>
      <c r="C14" t="s">
        <v>8</v>
      </c>
      <c r="D14" t="s">
        <v>8</v>
      </c>
      <c r="F14" t="s">
        <v>11</v>
      </c>
      <c r="G14" t="s">
        <v>8</v>
      </c>
      <c r="H14" s="6">
        <v>4915</v>
      </c>
      <c r="I14" s="6">
        <f t="shared" si="0"/>
        <v>15531.400000000001</v>
      </c>
      <c r="K14" s="7"/>
      <c r="L14" s="40"/>
    </row>
    <row r="15" spans="1:14" x14ac:dyDescent="0.35">
      <c r="A15" s="14">
        <v>44805</v>
      </c>
      <c r="B15" t="s">
        <v>108</v>
      </c>
      <c r="C15" t="s">
        <v>145</v>
      </c>
      <c r="D15" t="s">
        <v>7</v>
      </c>
      <c r="F15" t="s">
        <v>8</v>
      </c>
      <c r="G15" t="s">
        <v>7</v>
      </c>
      <c r="H15" s="6">
        <v>5446</v>
      </c>
      <c r="I15" s="6">
        <f t="shared" si="0"/>
        <v>17209.36</v>
      </c>
      <c r="K15" s="7"/>
      <c r="L15" s="40"/>
    </row>
    <row r="16" spans="1:14" x14ac:dyDescent="0.35">
      <c r="A16" s="14">
        <v>44812</v>
      </c>
      <c r="B16" t="s">
        <v>125</v>
      </c>
      <c r="C16" t="s">
        <v>98</v>
      </c>
      <c r="D16" t="s">
        <v>22</v>
      </c>
      <c r="F16" t="s">
        <v>7</v>
      </c>
      <c r="G16" t="s">
        <v>22</v>
      </c>
      <c r="H16" s="6">
        <v>3905</v>
      </c>
      <c r="I16" s="6">
        <f t="shared" si="0"/>
        <v>12339.800000000001</v>
      </c>
      <c r="K16" s="7"/>
      <c r="L16" s="40"/>
    </row>
    <row r="17" spans="1:13" x14ac:dyDescent="0.35">
      <c r="A17" s="14">
        <v>44826</v>
      </c>
      <c r="B17" t="s">
        <v>111</v>
      </c>
      <c r="C17" t="s">
        <v>28</v>
      </c>
      <c r="D17" t="s">
        <v>28</v>
      </c>
      <c r="F17" t="s">
        <v>22</v>
      </c>
      <c r="G17" t="s">
        <v>28</v>
      </c>
      <c r="H17" s="6">
        <v>101836</v>
      </c>
      <c r="I17" s="6">
        <f t="shared" si="0"/>
        <v>321801.76</v>
      </c>
      <c r="K17" s="7"/>
      <c r="L17" s="40"/>
    </row>
    <row r="18" spans="1:13" x14ac:dyDescent="0.35">
      <c r="A18" s="14">
        <v>44833</v>
      </c>
      <c r="B18" t="s">
        <v>112</v>
      </c>
      <c r="C18" t="s">
        <v>29</v>
      </c>
      <c r="D18" t="s">
        <v>29</v>
      </c>
      <c r="F18" t="s">
        <v>28</v>
      </c>
      <c r="G18" t="s">
        <v>29</v>
      </c>
      <c r="H18" s="6">
        <v>85780</v>
      </c>
      <c r="I18" s="6">
        <f t="shared" si="0"/>
        <v>271064.8</v>
      </c>
      <c r="K18" s="7"/>
      <c r="L18" s="40"/>
    </row>
    <row r="19" spans="1:13" x14ac:dyDescent="0.35">
      <c r="A19" s="14">
        <v>44847</v>
      </c>
      <c r="B19" t="s">
        <v>127</v>
      </c>
      <c r="C19" t="s">
        <v>24</v>
      </c>
      <c r="D19" t="s">
        <v>24</v>
      </c>
      <c r="F19" t="s">
        <v>29</v>
      </c>
      <c r="G19" t="s">
        <v>24</v>
      </c>
      <c r="H19" s="6">
        <v>58225</v>
      </c>
      <c r="I19" s="6">
        <f t="shared" si="0"/>
        <v>183991</v>
      </c>
      <c r="K19" s="7"/>
      <c r="L19" s="40"/>
    </row>
    <row r="20" spans="1:13" x14ac:dyDescent="0.35">
      <c r="A20" s="14">
        <v>44861</v>
      </c>
      <c r="B20" t="s">
        <v>110</v>
      </c>
      <c r="C20" t="s">
        <v>20</v>
      </c>
      <c r="D20" t="s">
        <v>20</v>
      </c>
      <c r="F20" t="s">
        <v>24</v>
      </c>
      <c r="G20" t="s">
        <v>20</v>
      </c>
      <c r="H20" s="6">
        <v>69234</v>
      </c>
      <c r="I20" s="6">
        <f t="shared" si="0"/>
        <v>218779.44</v>
      </c>
      <c r="K20" s="7"/>
      <c r="L20" s="40"/>
    </row>
    <row r="21" spans="1:13" x14ac:dyDescent="0.35">
      <c r="A21" s="14">
        <v>44868</v>
      </c>
      <c r="B21" t="s">
        <v>102</v>
      </c>
      <c r="C21" t="s">
        <v>2</v>
      </c>
      <c r="D21" t="s">
        <v>2</v>
      </c>
      <c r="F21" t="s">
        <v>20</v>
      </c>
      <c r="G21" t="s">
        <v>2</v>
      </c>
      <c r="H21" s="6">
        <v>4486</v>
      </c>
      <c r="I21" s="6">
        <f t="shared" si="0"/>
        <v>14175.76</v>
      </c>
      <c r="K21" s="7"/>
      <c r="L21" s="40"/>
    </row>
    <row r="22" spans="1:13" x14ac:dyDescent="0.35">
      <c r="A22" s="14">
        <v>44882</v>
      </c>
      <c r="B22" t="s">
        <v>129</v>
      </c>
      <c r="C22" t="s">
        <v>26</v>
      </c>
      <c r="D22" t="s">
        <v>26</v>
      </c>
      <c r="F22" t="s">
        <v>2</v>
      </c>
      <c r="G22" t="s">
        <v>26</v>
      </c>
      <c r="H22" s="6">
        <v>50768</v>
      </c>
      <c r="I22" s="6">
        <f t="shared" si="0"/>
        <v>160426.88</v>
      </c>
      <c r="K22" s="7"/>
      <c r="L22" s="40"/>
    </row>
    <row r="23" spans="1:13" ht="15" thickBot="1" x14ac:dyDescent="0.4">
      <c r="A23" s="14">
        <v>44896</v>
      </c>
      <c r="B23" t="s">
        <v>100</v>
      </c>
      <c r="C23" t="s">
        <v>0</v>
      </c>
      <c r="D23" t="s">
        <v>0</v>
      </c>
      <c r="F23" t="s">
        <v>26</v>
      </c>
      <c r="G23" t="s">
        <v>0</v>
      </c>
      <c r="H23" s="11">
        <v>80564</v>
      </c>
      <c r="I23" s="11">
        <f t="shared" si="0"/>
        <v>254582.24000000002</v>
      </c>
      <c r="K23" s="7"/>
      <c r="L23" s="40"/>
    </row>
    <row r="24" spans="1:13" x14ac:dyDescent="0.35">
      <c r="F24" s="12" t="s">
        <v>149</v>
      </c>
      <c r="H24" s="21">
        <f>SUM(H4:H23)</f>
        <v>1013114.9</v>
      </c>
      <c r="I24" s="21">
        <f>SUM(I4:I23)</f>
        <v>3201443.0839999998</v>
      </c>
    </row>
    <row r="27" spans="1:13" x14ac:dyDescent="0.35">
      <c r="F27" s="22" t="s">
        <v>134</v>
      </c>
      <c r="G27" s="23"/>
      <c r="H27" s="13">
        <v>115447950</v>
      </c>
      <c r="L27" s="7"/>
      <c r="M27" s="6"/>
    </row>
    <row r="28" spans="1:13" x14ac:dyDescent="0.35">
      <c r="F28" s="24" t="s">
        <v>135</v>
      </c>
      <c r="G28" s="25"/>
      <c r="H28" s="41">
        <f>H27/I24</f>
        <v>36.061222071065252</v>
      </c>
      <c r="L28" s="7"/>
      <c r="M28" s="6"/>
    </row>
    <row r="29" spans="1:13" x14ac:dyDescent="0.35">
      <c r="L29" s="7"/>
      <c r="M29" s="6"/>
    </row>
    <row r="30" spans="1:13" x14ac:dyDescent="0.35">
      <c r="L30" s="7"/>
      <c r="M30" s="6"/>
    </row>
    <row r="31" spans="1:13" ht="18.5" x14ac:dyDescent="0.45">
      <c r="A31" s="44" t="s">
        <v>136</v>
      </c>
      <c r="B31" s="44"/>
      <c r="C31" s="44"/>
      <c r="D31" s="44"/>
      <c r="F31" s="45" t="s">
        <v>150</v>
      </c>
      <c r="G31" s="45"/>
      <c r="H31" s="45"/>
      <c r="L31" s="7"/>
      <c r="M31" s="6"/>
    </row>
    <row r="32" spans="1:13" x14ac:dyDescent="0.35">
      <c r="A32" s="37" t="s">
        <v>137</v>
      </c>
      <c r="B32" s="37"/>
      <c r="C32" s="16" t="s">
        <v>139</v>
      </c>
      <c r="D32" s="17" t="s">
        <v>148</v>
      </c>
      <c r="F32" s="27" t="s">
        <v>151</v>
      </c>
      <c r="G32" s="27" t="s">
        <v>152</v>
      </c>
      <c r="H32" s="27" t="s">
        <v>31</v>
      </c>
      <c r="L32" s="7"/>
      <c r="M32" s="6"/>
    </row>
    <row r="33" spans="1:13" x14ac:dyDescent="0.35">
      <c r="A33" s="38" t="s">
        <v>123</v>
      </c>
      <c r="B33" s="38"/>
      <c r="C33" t="s">
        <v>19</v>
      </c>
      <c r="D33">
        <v>35</v>
      </c>
      <c r="F33" t="s">
        <v>123</v>
      </c>
      <c r="G33" t="s">
        <v>19</v>
      </c>
      <c r="H33">
        <v>7.04</v>
      </c>
      <c r="L33" s="7"/>
      <c r="M33" s="6"/>
    </row>
    <row r="34" spans="1:13" x14ac:dyDescent="0.35">
      <c r="A34" s="7" t="s">
        <v>103</v>
      </c>
      <c r="B34" s="7"/>
      <c r="C34" t="s">
        <v>3</v>
      </c>
      <c r="D34">
        <v>45</v>
      </c>
      <c r="F34" s="7" t="s">
        <v>103</v>
      </c>
      <c r="G34" t="s">
        <v>3</v>
      </c>
      <c r="H34">
        <v>7.29</v>
      </c>
      <c r="L34" s="7"/>
      <c r="M34" s="6"/>
    </row>
    <row r="35" spans="1:13" x14ac:dyDescent="0.35">
      <c r="A35" s="7" t="s">
        <v>130</v>
      </c>
      <c r="B35" s="7"/>
      <c r="C35" t="s">
        <v>27</v>
      </c>
      <c r="D35">
        <v>50</v>
      </c>
      <c r="F35" s="7" t="s">
        <v>130</v>
      </c>
      <c r="G35" t="s">
        <v>27</v>
      </c>
      <c r="H35">
        <v>7.06</v>
      </c>
      <c r="L35" s="7"/>
      <c r="M35" s="6"/>
    </row>
    <row r="36" spans="1:13" x14ac:dyDescent="0.35">
      <c r="A36" s="7" t="s">
        <v>104</v>
      </c>
      <c r="B36" s="7"/>
      <c r="C36" t="s">
        <v>4</v>
      </c>
      <c r="D36">
        <v>55</v>
      </c>
      <c r="F36" s="7" t="s">
        <v>104</v>
      </c>
      <c r="G36" t="s">
        <v>4</v>
      </c>
      <c r="H36">
        <v>7.05</v>
      </c>
      <c r="L36" s="7"/>
      <c r="M36" s="6"/>
    </row>
    <row r="37" spans="1:13" x14ac:dyDescent="0.35">
      <c r="A37" s="7" t="s">
        <v>114</v>
      </c>
      <c r="B37" s="7"/>
      <c r="C37" t="s">
        <v>5</v>
      </c>
      <c r="D37">
        <v>25</v>
      </c>
      <c r="F37" s="7" t="s">
        <v>114</v>
      </c>
      <c r="G37" t="s">
        <v>5</v>
      </c>
      <c r="H37">
        <v>6.1</v>
      </c>
      <c r="L37" s="7"/>
      <c r="M37" s="6"/>
    </row>
    <row r="38" spans="1:13" x14ac:dyDescent="0.35">
      <c r="A38" s="7" t="s">
        <v>128</v>
      </c>
      <c r="B38" s="7"/>
      <c r="C38" t="s">
        <v>25</v>
      </c>
      <c r="D38">
        <v>15</v>
      </c>
      <c r="F38" s="7" t="s">
        <v>128</v>
      </c>
      <c r="G38" t="s">
        <v>25</v>
      </c>
      <c r="H38">
        <v>6.14</v>
      </c>
      <c r="L38" s="7"/>
      <c r="M38" s="6"/>
    </row>
    <row r="39" spans="1:13" x14ac:dyDescent="0.35">
      <c r="A39" s="7" t="s">
        <v>126</v>
      </c>
      <c r="B39" s="7"/>
      <c r="C39" t="s">
        <v>23</v>
      </c>
      <c r="D39">
        <v>30</v>
      </c>
      <c r="F39" s="7" t="s">
        <v>126</v>
      </c>
      <c r="G39" t="s">
        <v>23</v>
      </c>
      <c r="H39">
        <v>7.06</v>
      </c>
      <c r="L39" s="7"/>
      <c r="M39" s="6"/>
    </row>
    <row r="40" spans="1:13" x14ac:dyDescent="0.35">
      <c r="A40" s="7" t="s">
        <v>122</v>
      </c>
      <c r="B40" s="7"/>
      <c r="C40" t="s">
        <v>18</v>
      </c>
      <c r="D40">
        <v>22</v>
      </c>
      <c r="F40" s="7" t="s">
        <v>122</v>
      </c>
      <c r="G40" t="s">
        <v>18</v>
      </c>
      <c r="H40">
        <v>6.02</v>
      </c>
      <c r="L40" s="7"/>
      <c r="M40" s="6"/>
    </row>
    <row r="41" spans="1:13" x14ac:dyDescent="0.35">
      <c r="A41" s="7" t="s">
        <v>117</v>
      </c>
      <c r="B41" s="7"/>
      <c r="C41" t="s">
        <v>12</v>
      </c>
      <c r="D41">
        <v>25</v>
      </c>
      <c r="F41" s="7" t="s">
        <v>117</v>
      </c>
      <c r="G41" t="s">
        <v>12</v>
      </c>
      <c r="H41">
        <v>7.11</v>
      </c>
      <c r="L41" s="7"/>
      <c r="M41" s="6"/>
    </row>
    <row r="42" spans="1:13" x14ac:dyDescent="0.35">
      <c r="A42" s="38" t="s">
        <v>121</v>
      </c>
      <c r="B42" s="38"/>
      <c r="C42" t="s">
        <v>17</v>
      </c>
      <c r="D42">
        <v>25</v>
      </c>
      <c r="F42" t="s">
        <v>121</v>
      </c>
      <c r="G42" t="s">
        <v>17</v>
      </c>
      <c r="H42">
        <v>7.31</v>
      </c>
      <c r="L42" s="7"/>
      <c r="M42" s="6"/>
    </row>
    <row r="43" spans="1:13" x14ac:dyDescent="0.35">
      <c r="A43" s="7" t="s">
        <v>115</v>
      </c>
      <c r="B43" s="7"/>
      <c r="C43" t="s">
        <v>11</v>
      </c>
      <c r="D43">
        <v>40</v>
      </c>
      <c r="F43" s="7" t="s">
        <v>115</v>
      </c>
      <c r="G43" t="s">
        <v>11</v>
      </c>
      <c r="H43">
        <v>7.03</v>
      </c>
      <c r="L43" s="7"/>
      <c r="M43" s="6"/>
    </row>
    <row r="44" spans="1:13" x14ac:dyDescent="0.35">
      <c r="A44" s="7" t="s">
        <v>109</v>
      </c>
      <c r="B44" s="7"/>
      <c r="C44" t="s">
        <v>8</v>
      </c>
      <c r="D44">
        <v>40</v>
      </c>
      <c r="F44" s="7" t="s">
        <v>109</v>
      </c>
      <c r="G44" t="s">
        <v>8</v>
      </c>
      <c r="H44">
        <v>7.12</v>
      </c>
      <c r="L44" s="7"/>
      <c r="M44" s="6"/>
    </row>
    <row r="45" spans="1:13" x14ac:dyDescent="0.35">
      <c r="A45" s="7" t="s">
        <v>108</v>
      </c>
      <c r="B45" s="7"/>
      <c r="C45" t="s">
        <v>7</v>
      </c>
      <c r="D45">
        <v>22</v>
      </c>
      <c r="F45" s="7" t="s">
        <v>108</v>
      </c>
      <c r="G45" t="s">
        <v>7</v>
      </c>
      <c r="H45">
        <v>6.58</v>
      </c>
      <c r="L45" s="7"/>
      <c r="M45" s="6"/>
    </row>
    <row r="46" spans="1:13" x14ac:dyDescent="0.35">
      <c r="A46" s="38" t="s">
        <v>125</v>
      </c>
      <c r="B46" s="38"/>
      <c r="C46" t="s">
        <v>22</v>
      </c>
      <c r="D46">
        <v>25</v>
      </c>
      <c r="F46" t="s">
        <v>125</v>
      </c>
      <c r="G46" t="s">
        <v>22</v>
      </c>
      <c r="H46">
        <v>7.16</v>
      </c>
      <c r="L46" s="7"/>
      <c r="M46" s="6"/>
    </row>
    <row r="47" spans="1:13" x14ac:dyDescent="0.35">
      <c r="A47" s="7" t="s">
        <v>111</v>
      </c>
      <c r="B47" s="7"/>
      <c r="C47" t="s">
        <v>28</v>
      </c>
      <c r="D47">
        <v>35</v>
      </c>
      <c r="F47" s="7" t="s">
        <v>111</v>
      </c>
      <c r="G47" t="s">
        <v>28</v>
      </c>
      <c r="H47">
        <v>6.24</v>
      </c>
      <c r="L47" s="7"/>
      <c r="M47" s="6"/>
    </row>
    <row r="48" spans="1:13" x14ac:dyDescent="0.35">
      <c r="A48" s="7" t="s">
        <v>112</v>
      </c>
      <c r="B48" s="7"/>
      <c r="C48" t="s">
        <v>29</v>
      </c>
      <c r="D48">
        <v>50</v>
      </c>
      <c r="F48" s="7" t="s">
        <v>112</v>
      </c>
      <c r="G48" t="s">
        <v>29</v>
      </c>
      <c r="H48">
        <v>5.76</v>
      </c>
    </row>
    <row r="49" spans="1:8" x14ac:dyDescent="0.35">
      <c r="A49" s="7" t="s">
        <v>127</v>
      </c>
      <c r="B49" s="7"/>
      <c r="C49" t="s">
        <v>24</v>
      </c>
      <c r="D49">
        <v>25</v>
      </c>
      <c r="F49" s="7" t="s">
        <v>127</v>
      </c>
      <c r="G49" t="s">
        <v>24</v>
      </c>
      <c r="H49">
        <v>6.55</v>
      </c>
    </row>
    <row r="50" spans="1:8" x14ac:dyDescent="0.35">
      <c r="A50" s="7" t="s">
        <v>110</v>
      </c>
      <c r="B50" s="7"/>
      <c r="C50" t="s">
        <v>20</v>
      </c>
      <c r="D50">
        <v>25</v>
      </c>
      <c r="F50" s="7" t="s">
        <v>110</v>
      </c>
      <c r="G50" t="s">
        <v>20</v>
      </c>
      <c r="H50">
        <v>6.22</v>
      </c>
    </row>
    <row r="51" spans="1:8" x14ac:dyDescent="0.35">
      <c r="A51" s="7" t="s">
        <v>102</v>
      </c>
      <c r="B51" s="7"/>
      <c r="C51" t="s">
        <v>2</v>
      </c>
      <c r="D51">
        <v>25</v>
      </c>
      <c r="F51" s="7" t="s">
        <v>102</v>
      </c>
      <c r="G51" t="s">
        <v>2</v>
      </c>
      <c r="H51">
        <v>7.54</v>
      </c>
    </row>
    <row r="52" spans="1:8" x14ac:dyDescent="0.35">
      <c r="A52" s="7" t="s">
        <v>129</v>
      </c>
      <c r="B52" s="7"/>
      <c r="C52" t="s">
        <v>26</v>
      </c>
      <c r="D52">
        <v>25</v>
      </c>
      <c r="F52" s="7" t="s">
        <v>129</v>
      </c>
      <c r="G52" t="s">
        <v>26</v>
      </c>
      <c r="H52">
        <v>7.5</v>
      </c>
    </row>
    <row r="53" spans="1:8" ht="15" thickBot="1" x14ac:dyDescent="0.4">
      <c r="A53" s="7" t="s">
        <v>100</v>
      </c>
      <c r="B53" s="7"/>
      <c r="C53" t="s">
        <v>0</v>
      </c>
      <c r="D53" s="20">
        <v>40</v>
      </c>
      <c r="F53" s="7" t="s">
        <v>100</v>
      </c>
      <c r="G53" t="s">
        <v>0</v>
      </c>
      <c r="H53" s="20">
        <v>5.94</v>
      </c>
    </row>
    <row r="54" spans="1:8" x14ac:dyDescent="0.35">
      <c r="A54" s="12" t="s">
        <v>153</v>
      </c>
      <c r="D54" s="28">
        <f>SUM(D33:D53)</f>
        <v>679</v>
      </c>
      <c r="F54" s="12" t="s">
        <v>154</v>
      </c>
      <c r="H54" s="29">
        <f>AVERAGE(H33:H53)</f>
        <v>6.753333333333333</v>
      </c>
    </row>
  </sheetData>
  <mergeCells count="11">
    <mergeCell ref="A1:D1"/>
    <mergeCell ref="F2:G2"/>
    <mergeCell ref="H2:H3"/>
    <mergeCell ref="F1:I1"/>
    <mergeCell ref="A31:D31"/>
    <mergeCell ref="F31:H31"/>
    <mergeCell ref="I2:I3"/>
    <mergeCell ref="A32:B32"/>
    <mergeCell ref="A33:B33"/>
    <mergeCell ref="A42:B42"/>
    <mergeCell ref="A46:B46"/>
  </mergeCells>
  <hyperlinks>
    <hyperlink ref="B4" r:id="rId1" tooltip="Bahrain Grand Prix" display="https://en.wikipedia.org/wiki/Bahrain_Grand_Prix" xr:uid="{6C20BE28-191E-40A8-B4A7-0B4A925258B1}"/>
    <hyperlink ref="B5" r:id="rId2" tooltip="Chinese Grand Prix" display="https://en.wikipedia.org/wiki/Chinese_Grand_Prix" xr:uid="{F81F4991-19BA-41C7-9AE5-4611197DC08C}"/>
    <hyperlink ref="B6" r:id="rId3" tooltip="Azerbaijan Grand Prix" display="https://en.wikipedia.org/wiki/Azerbaijan_Grand_Prix" xr:uid="{05C56170-9CF2-4CD7-9698-B7C549B06BB8}"/>
    <hyperlink ref="B7" r:id="rId4" tooltip="Spanish Grand Prix" display="https://en.wikipedia.org/wiki/Spanish_Grand_Prix" xr:uid="{13F317D3-3499-4D0F-9D36-22B2EF173C4E}"/>
    <hyperlink ref="B8" r:id="rId5" tooltip="Monaco Grand Prix" display="https://en.wikipedia.org/wiki/Monaco_Grand_Prix" xr:uid="{4EE2DA15-CAA7-4FAF-9339-4582918837F5}"/>
    <hyperlink ref="B9" r:id="rId6" tooltip="Canadian Grand Prix" display="https://en.wikipedia.org/wiki/Canadian_Grand_Prix" xr:uid="{F10FA049-E864-4647-983A-C2DABEE9CC25}"/>
    <hyperlink ref="B10" r:id="rId7" tooltip="French Grand Prix" display="https://en.wikipedia.org/wiki/French_Grand_Prix" xr:uid="{53817733-D7E4-46CA-A6FA-A23941838817}"/>
    <hyperlink ref="B11" r:id="rId8" tooltip="Austrian Grand Prix" display="https://en.wikipedia.org/wiki/Austrian_Grand_Prix" xr:uid="{27294B7E-8F19-4FE8-8E23-13135CC816B2}"/>
    <hyperlink ref="B12" r:id="rId9" tooltip="British Grand Prix" display="https://en.wikipedia.org/wiki/British_Grand_Prix" xr:uid="{7637A76B-0D1A-418A-A244-3F63BC737E9A}"/>
    <hyperlink ref="B13" r:id="rId10" tooltip="German Grand Prix" display="https://en.wikipedia.org/wiki/German_Grand_Prix" xr:uid="{D53EEA20-D2C5-4ABE-9CF8-28FB31D25D41}"/>
    <hyperlink ref="B14" r:id="rId11" tooltip="Hungarian Grand Prix" display="https://en.wikipedia.org/wiki/Hungarian_Grand_Prix" xr:uid="{6C9B2384-D78C-4EA7-A638-D761EF12AF34}"/>
    <hyperlink ref="B15" r:id="rId12" tooltip="Belgian Grand Prix" display="https://en.wikipedia.org/wiki/Belgian_Grand_Prix" xr:uid="{847CC3A4-31CF-464E-9D27-D6813A7A5264}"/>
    <hyperlink ref="B16" r:id="rId13" tooltip="Italian Grand Prix" display="https://en.wikipedia.org/wiki/Italian_Grand_Prix" xr:uid="{CA521EBC-5548-4C6E-A088-3810273EBB2F}"/>
    <hyperlink ref="B17" r:id="rId14" tooltip="Singapore Grand Prix" display="https://en.wikipedia.org/wiki/Singapore_Grand_Prix" xr:uid="{68D395B8-09A3-4A34-970A-971F486FFEDC}"/>
    <hyperlink ref="B18" r:id="rId15" tooltip="Russian Grand Prix" display="https://en.wikipedia.org/wiki/Russian_Grand_Prix" xr:uid="{6EFA50D7-C6EB-4617-8D1F-B8C86AC44620}"/>
    <hyperlink ref="B19" r:id="rId16" tooltip="Japanese Grand Prix" display="https://en.wikipedia.org/wiki/Japanese_Grand_Prix" xr:uid="{DB732D31-57F4-4BA1-9CD6-7C9066E23B41}"/>
    <hyperlink ref="B20" r:id="rId17" tooltip="Mexican Grand Prix" display="https://en.wikipedia.org/wiki/Mexican_Grand_Prix" xr:uid="{F07A644E-FEFA-4898-BD00-8E556F17FB68}"/>
    <hyperlink ref="B21" r:id="rId18" tooltip="United States Grand Prix" display="https://en.wikipedia.org/wiki/United_States_Grand_Prix" xr:uid="{0799039F-7243-4F82-A107-3EA0C060FC6A}"/>
    <hyperlink ref="B22" r:id="rId19" tooltip="Brazilian Grand Prix" display="https://en.wikipedia.org/wiki/Brazilian_Grand_Prix" xr:uid="{9C62A527-8197-4950-94F5-C09E1C88FA20}"/>
    <hyperlink ref="B23" r:id="rId20" tooltip="Abu Dhabi Grand Prix" display="https://en.wikipedia.org/wiki/Abu_Dhabi_Grand_Prix" xr:uid="{5158BDF0-69B3-442A-A17B-E32A313C9B4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EAC7A-C9DE-4A37-A6AA-2A4ACD6E7EE8}">
  <dimension ref="A1:U29"/>
  <sheetViews>
    <sheetView tabSelected="1" zoomScale="70" zoomScaleNormal="70" workbookViewId="0">
      <selection activeCell="J43" sqref="J43"/>
    </sheetView>
  </sheetViews>
  <sheetFormatPr defaultRowHeight="14.5" x14ac:dyDescent="0.35"/>
  <cols>
    <col min="1" max="1" width="18.26953125" customWidth="1"/>
    <col min="2" max="2" width="24.26953125" customWidth="1"/>
    <col min="3" max="3" width="26" customWidth="1"/>
    <col min="4" max="4" width="8.7265625" customWidth="1"/>
  </cols>
  <sheetData>
    <row r="1" spans="1:21" x14ac:dyDescent="0.35">
      <c r="A1" s="46" t="s">
        <v>160</v>
      </c>
      <c r="B1" s="46"/>
      <c r="C1" s="46"/>
      <c r="D1" s="49"/>
      <c r="E1" s="49"/>
    </row>
    <row r="2" spans="1:21" ht="43.5" x14ac:dyDescent="0.35">
      <c r="A2" s="47" t="s">
        <v>163</v>
      </c>
      <c r="B2" s="48" t="s">
        <v>161</v>
      </c>
      <c r="C2" s="48" t="s">
        <v>162</v>
      </c>
    </row>
    <row r="3" spans="1:21" x14ac:dyDescent="0.35">
      <c r="A3" t="s">
        <v>164</v>
      </c>
      <c r="B3" s="50">
        <v>0</v>
      </c>
      <c r="C3" s="50">
        <v>0</v>
      </c>
      <c r="U3" t="s">
        <v>19</v>
      </c>
    </row>
    <row r="4" spans="1:21" x14ac:dyDescent="0.35">
      <c r="A4" t="s">
        <v>165</v>
      </c>
      <c r="B4" s="6">
        <v>22116315.762308896</v>
      </c>
      <c r="C4" s="6">
        <v>304877</v>
      </c>
      <c r="U4" t="s">
        <v>3</v>
      </c>
    </row>
    <row r="5" spans="1:21" x14ac:dyDescent="0.35">
      <c r="A5" t="s">
        <v>166</v>
      </c>
      <c r="B5" s="6">
        <v>34861429.295783728</v>
      </c>
      <c r="C5" s="6">
        <v>304877</v>
      </c>
      <c r="U5" t="s">
        <v>27</v>
      </c>
    </row>
    <row r="6" spans="1:21" x14ac:dyDescent="0.35">
      <c r="A6" t="s">
        <v>167</v>
      </c>
      <c r="B6" s="6">
        <v>47815394.255783729</v>
      </c>
      <c r="C6" s="6">
        <v>1069458</v>
      </c>
      <c r="U6" t="s">
        <v>4</v>
      </c>
    </row>
    <row r="7" spans="1:21" x14ac:dyDescent="0.35">
      <c r="A7" t="s">
        <v>168</v>
      </c>
      <c r="B7" s="6">
        <v>49685836.175783731</v>
      </c>
      <c r="C7" s="6">
        <v>4139351</v>
      </c>
      <c r="U7" t="s">
        <v>5</v>
      </c>
    </row>
    <row r="8" spans="1:21" x14ac:dyDescent="0.35">
      <c r="A8" t="s">
        <v>169</v>
      </c>
      <c r="B8" s="6">
        <v>50052370.89578373</v>
      </c>
      <c r="C8" s="6">
        <v>10125971</v>
      </c>
      <c r="U8" t="s">
        <v>142</v>
      </c>
    </row>
    <row r="9" spans="1:21" x14ac:dyDescent="0.35">
      <c r="A9" t="s">
        <v>170</v>
      </c>
      <c r="B9" s="6">
        <v>55459838.735783726</v>
      </c>
      <c r="C9" s="6">
        <v>15554143</v>
      </c>
      <c r="U9" t="s">
        <v>23</v>
      </c>
    </row>
    <row r="10" spans="1:21" x14ac:dyDescent="0.35">
      <c r="A10" t="s">
        <v>171</v>
      </c>
      <c r="B10" s="6">
        <v>60544683.215783723</v>
      </c>
      <c r="C10" s="6">
        <v>22589516</v>
      </c>
      <c r="U10" t="s">
        <v>97</v>
      </c>
    </row>
    <row r="11" spans="1:21" x14ac:dyDescent="0.35">
      <c r="A11" t="s">
        <v>172</v>
      </c>
      <c r="B11" s="6">
        <v>61150000.175783724</v>
      </c>
      <c r="C11" s="6">
        <v>30533718</v>
      </c>
      <c r="U11" t="s">
        <v>143</v>
      </c>
    </row>
    <row r="12" spans="1:21" x14ac:dyDescent="0.35">
      <c r="A12" t="s">
        <v>173</v>
      </c>
      <c r="B12" s="6">
        <v>61951553.135783724</v>
      </c>
      <c r="C12" s="6">
        <v>31350617</v>
      </c>
      <c r="U12" t="s">
        <v>96</v>
      </c>
    </row>
    <row r="13" spans="1:21" x14ac:dyDescent="0.35">
      <c r="A13" t="s">
        <v>174</v>
      </c>
      <c r="B13" s="6">
        <v>62394648.335783727</v>
      </c>
      <c r="C13" s="6">
        <v>32391635</v>
      </c>
      <c r="U13" t="s">
        <v>144</v>
      </c>
    </row>
    <row r="14" spans="1:21" x14ac:dyDescent="0.35">
      <c r="A14" t="s">
        <v>175</v>
      </c>
      <c r="B14" s="6">
        <v>62953778.735783726</v>
      </c>
      <c r="C14" s="6">
        <v>38057452</v>
      </c>
      <c r="U14" t="s">
        <v>8</v>
      </c>
    </row>
    <row r="15" spans="1:21" x14ac:dyDescent="0.35">
      <c r="A15" t="s">
        <v>176</v>
      </c>
      <c r="B15" s="6">
        <v>63573315.695783727</v>
      </c>
      <c r="C15" s="6">
        <v>43610988</v>
      </c>
      <c r="U15" t="s">
        <v>145</v>
      </c>
    </row>
    <row r="16" spans="1:21" x14ac:dyDescent="0.35">
      <c r="A16" t="s">
        <v>177</v>
      </c>
      <c r="B16" s="6">
        <v>64017548.495783724</v>
      </c>
      <c r="C16" s="6">
        <v>44508975</v>
      </c>
      <c r="U16" t="s">
        <v>98</v>
      </c>
    </row>
    <row r="17" spans="1:21" x14ac:dyDescent="0.35">
      <c r="A17" t="s">
        <v>178</v>
      </c>
      <c r="B17" s="6">
        <v>75602411.855783701</v>
      </c>
      <c r="C17" s="6">
        <v>44799291</v>
      </c>
      <c r="U17" t="s">
        <v>28</v>
      </c>
    </row>
    <row r="18" spans="1:21" x14ac:dyDescent="0.35">
      <c r="A18" t="s">
        <v>179</v>
      </c>
      <c r="B18" s="6">
        <v>85360744.655783728</v>
      </c>
      <c r="C18" s="6">
        <v>45063533</v>
      </c>
      <c r="U18" t="s">
        <v>29</v>
      </c>
    </row>
    <row r="19" spans="1:21" x14ac:dyDescent="0.35">
      <c r="A19" t="s">
        <v>180</v>
      </c>
      <c r="B19" s="6">
        <v>91984420.655783728</v>
      </c>
      <c r="C19" s="6">
        <v>45411263</v>
      </c>
      <c r="U19" t="s">
        <v>24</v>
      </c>
    </row>
    <row r="20" spans="1:21" x14ac:dyDescent="0.35">
      <c r="A20" t="s">
        <v>181</v>
      </c>
      <c r="B20" s="6">
        <v>99860480.495783731</v>
      </c>
      <c r="C20" s="6">
        <v>46008571</v>
      </c>
      <c r="U20" t="s">
        <v>20</v>
      </c>
    </row>
    <row r="21" spans="1:21" x14ac:dyDescent="0.35">
      <c r="A21" t="s">
        <v>182</v>
      </c>
      <c r="B21" s="6">
        <v>100370807.85578373</v>
      </c>
      <c r="C21" s="6">
        <v>46687206</v>
      </c>
      <c r="U21" t="s">
        <v>2</v>
      </c>
    </row>
    <row r="22" spans="1:21" x14ac:dyDescent="0.35">
      <c r="A22" t="s">
        <v>183</v>
      </c>
      <c r="B22" s="6">
        <v>106146175.53578374</v>
      </c>
      <c r="C22" s="6">
        <v>47209706</v>
      </c>
      <c r="U22" t="s">
        <v>26</v>
      </c>
    </row>
    <row r="23" spans="1:21" x14ac:dyDescent="0.35">
      <c r="A23" t="s">
        <v>184</v>
      </c>
      <c r="B23" s="6">
        <v>115311136.17578401</v>
      </c>
      <c r="C23" s="6">
        <v>47693641</v>
      </c>
      <c r="U23" t="s">
        <v>0</v>
      </c>
    </row>
    <row r="28" spans="1:21" ht="21" x14ac:dyDescent="0.35">
      <c r="B28" s="51"/>
    </row>
    <row r="29" spans="1:21" ht="21" x14ac:dyDescent="0.35">
      <c r="B29" s="51"/>
    </row>
  </sheetData>
  <mergeCells count="1">
    <mergeCell ref="A1:C1"/>
  </mergeCells>
  <phoneticPr fontId="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F1 Track Data</vt:lpstr>
      <vt:lpstr>CO2 Emissions Matrix</vt:lpstr>
      <vt:lpstr>2019 Season Data</vt:lpstr>
      <vt:lpstr>Final Results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rprat</dc:creator>
  <cp:lastModifiedBy>Robert Prattico</cp:lastModifiedBy>
  <dcterms:created xsi:type="dcterms:W3CDTF">2022-11-29T20:47:57Z</dcterms:created>
  <dcterms:modified xsi:type="dcterms:W3CDTF">2023-03-03T14:54:44Z</dcterms:modified>
</cp:coreProperties>
</file>