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sandell/Desktop/"/>
    </mc:Choice>
  </mc:AlternateContent>
  <xr:revisionPtr revIDLastSave="0" documentId="13_ncr:1_{D0A5A1B4-D7AE-D34E-AA26-8A976DDF2F92}" xr6:coauthVersionLast="47" xr6:coauthVersionMax="47" xr10:uidLastSave="{00000000-0000-0000-0000-000000000000}"/>
  <bookViews>
    <workbookView xWindow="860" yWindow="720" windowWidth="25440" windowHeight="15540" activeTab="1" xr2:uid="{853F1ED1-F481-3241-9D7D-64C560A352F3}"/>
  </bookViews>
  <sheets>
    <sheet name="Sheet1" sheetId="1" r:id="rId1"/>
    <sheet name="fem. i-stems" sheetId="3" r:id="rId2"/>
    <sheet name="Schaffner_200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J5" i="1"/>
  <c r="J22" i="1"/>
  <c r="I22" i="1"/>
  <c r="H22" i="1"/>
  <c r="F23" i="1"/>
  <c r="E23" i="1"/>
  <c r="C23" i="1"/>
  <c r="D22" i="1"/>
  <c r="F22" i="1"/>
  <c r="E22" i="1"/>
  <c r="G3" i="1"/>
  <c r="J3" i="1" s="1"/>
  <c r="G21" i="1"/>
  <c r="J21" i="1" s="1"/>
  <c r="G20" i="1"/>
  <c r="J20" i="1" s="1"/>
  <c r="G19" i="1"/>
  <c r="J19" i="1" s="1"/>
  <c r="G18" i="1"/>
  <c r="J18" i="1" s="1"/>
  <c r="G17" i="1"/>
  <c r="H17" i="1" s="1"/>
  <c r="G16" i="1"/>
  <c r="H16" i="1" s="1"/>
  <c r="G15" i="1"/>
  <c r="J15" i="1" s="1"/>
  <c r="G14" i="1"/>
  <c r="H14" i="1" s="1"/>
  <c r="G13" i="1"/>
  <c r="J13" i="1" s="1"/>
  <c r="G12" i="1"/>
  <c r="J12" i="1" s="1"/>
  <c r="G11" i="1"/>
  <c r="J11" i="1" s="1"/>
  <c r="G10" i="1"/>
  <c r="J10" i="1" s="1"/>
  <c r="G9" i="1"/>
  <c r="J9" i="1" s="1"/>
  <c r="G8" i="1"/>
  <c r="J8" i="1" s="1"/>
  <c r="G7" i="1"/>
  <c r="J7" i="1" s="1"/>
  <c r="G6" i="1"/>
  <c r="J6" i="1" s="1"/>
  <c r="G5" i="1"/>
  <c r="G4" i="1"/>
  <c r="J4" i="1" s="1"/>
  <c r="G2" i="1"/>
  <c r="J2" i="1" s="1"/>
  <c r="C22" i="1" l="1"/>
  <c r="G22" i="1" s="1"/>
  <c r="I5" i="1"/>
  <c r="I11" i="1"/>
  <c r="I12" i="1"/>
  <c r="I13" i="1"/>
  <c r="I7" i="1"/>
  <c r="I8" i="1"/>
  <c r="I4" i="1"/>
  <c r="I9" i="1"/>
  <c r="I3" i="1"/>
  <c r="H6" i="1"/>
  <c r="H2" i="1"/>
  <c r="H10" i="1"/>
  <c r="H18" i="1"/>
  <c r="I18" i="1"/>
  <c r="H3" i="1"/>
  <c r="H7" i="1"/>
  <c r="H11" i="1"/>
  <c r="H19" i="1"/>
  <c r="I19" i="1"/>
  <c r="H4" i="1"/>
  <c r="H8" i="1"/>
  <c r="H12" i="1"/>
  <c r="H20" i="1"/>
  <c r="I20" i="1"/>
  <c r="H5" i="1"/>
  <c r="H9" i="1"/>
  <c r="I2" i="1"/>
  <c r="I6" i="1"/>
  <c r="I10" i="1"/>
  <c r="H13" i="1"/>
  <c r="H21" i="1"/>
  <c r="I21" i="1"/>
  <c r="J17" i="1"/>
  <c r="I17" i="1"/>
  <c r="J16" i="1"/>
  <c r="I16" i="1"/>
  <c r="I15" i="1"/>
  <c r="H15" i="1"/>
  <c r="J14" i="1"/>
  <c r="I14" i="1"/>
</calcChain>
</file>

<file path=xl/sharedStrings.xml><?xml version="1.0" encoding="utf-8"?>
<sst xmlns="http://schemas.openxmlformats.org/spreadsheetml/2006/main" count="239" uniqueCount="195">
  <si>
    <t>Anfangsbetonung</t>
  </si>
  <si>
    <t>Schwankende Betonung</t>
  </si>
  <si>
    <t>Konsonantische Stämme</t>
  </si>
  <si>
    <t>es/os-Stämme</t>
  </si>
  <si>
    <t>zeigen meinstens Endbetonung</t>
  </si>
  <si>
    <t>i-Stämme A. Maskulina</t>
  </si>
  <si>
    <t>i-Stämme B. Feminina</t>
  </si>
  <si>
    <t>u-Stämme A. Maskulina</t>
  </si>
  <si>
    <t>u-Stämme B. Neutra</t>
  </si>
  <si>
    <t>Suffixbetonung/2. Silbe/Endbetonung</t>
  </si>
  <si>
    <t>u-Stämme C. Feminina</t>
  </si>
  <si>
    <t>u-Stämme D. Adjektiva</t>
  </si>
  <si>
    <t>die anfangbetonten Wörter zahlenmäßig kommen den Endbotenten ungefähr gleich</t>
  </si>
  <si>
    <t>ā-Stämme (Feminina)</t>
  </si>
  <si>
    <t>TOTAL</t>
  </si>
  <si>
    <t>Prop. Schwankend</t>
  </si>
  <si>
    <t>o-Stämme A. Maskulina</t>
  </si>
  <si>
    <t>die anfangbetonten Wörter zahlenmäßig kommen den Endbotenten ungefähr gleich; Maskulin -tro- und -tlo- habe vorwiegend Stammbetonung;</t>
  </si>
  <si>
    <t>o-Stämme B. Neutra</t>
  </si>
  <si>
    <t>o-Stämme C. Adjektiva</t>
  </si>
  <si>
    <t>jā-Stämme (Feminina)</t>
  </si>
  <si>
    <t>jo-Stämme A. Maskulina</t>
  </si>
  <si>
    <t>es/os-Stämme (Maybe add more s-stems? Group 2. on pg. 11 isn't included here)</t>
  </si>
  <si>
    <t>jo-Stämme B. Neutra</t>
  </si>
  <si>
    <t>jo-Stämme C. Adjketiva</t>
  </si>
  <si>
    <t>n-Stämme A. Maskulina</t>
  </si>
  <si>
    <t>n-Stämme B. Neutra</t>
  </si>
  <si>
    <t>n-Stämme C.I. Feminina, ōn-Stämme</t>
  </si>
  <si>
    <t>n-Stämme C.II. Feminina, īn-Stämme</t>
  </si>
  <si>
    <t>maybe one or two more with Schwankender Betonung</t>
  </si>
  <si>
    <t>Prop. Anfangsbetont</t>
  </si>
  <si>
    <t>Prop Endbetont</t>
  </si>
  <si>
    <t>Schaffner 2001</t>
  </si>
  <si>
    <t>NB: Schaffner does not distinguish between *a- and ja, *ō and *jō- stems</t>
  </si>
  <si>
    <t>(j)o-Stämme A. Maskulina</t>
  </si>
  <si>
    <t>(j)o-Stämme B. Neutra</t>
  </si>
  <si>
    <t>(j)o-Stämme C. Adjektiva</t>
  </si>
  <si>
    <t>(j)ā-Stämme (Feminina)</t>
  </si>
  <si>
    <t>Konsonantische Stämme (außer nt-)</t>
  </si>
  <si>
    <t>Wasserungeheuer', 'Stütze'</t>
  </si>
  <si>
    <t>nt-Stämme</t>
  </si>
  <si>
    <t>In der Regel anfangsbetont; viele als "Anfangsbetont" sind im Prinzip unsicher. 39 instances of words with [-z-], probably initially-stressed</t>
  </si>
  <si>
    <t>Size of category (Kroonen EDPG)</t>
  </si>
  <si>
    <t>2. Silbe</t>
  </si>
  <si>
    <t>without consonant and s-stems</t>
  </si>
  <si>
    <t>Nominal Class</t>
  </si>
  <si>
    <t>Stem</t>
  </si>
  <si>
    <t>Explanation for VLD</t>
  </si>
  <si>
    <t>Masc. *a-stem</t>
  </si>
  <si>
    <t>*axila-: *aɣila-</t>
  </si>
  <si>
    <t>phonological influence of the base, or maintenance of the stress of the base, for words with *-ló- derived from nouns</t>
  </si>
  <si>
    <t>*axwala- : *aɣwala-</t>
  </si>
  <si>
    <t>*axa- : aɣa-</t>
  </si>
  <si>
    <t>Probably no real *axa-!</t>
  </si>
  <si>
    <r>
      <t xml:space="preserve">Perhaps barytone stress in 2nd member of a determinative compound. Likelier influence (of some kind) from the </t>
    </r>
    <r>
      <rPr>
        <i/>
        <sz val="12"/>
        <color theme="1"/>
        <rFont val="Calibri (Body)"/>
      </rPr>
      <t>u</t>
    </r>
    <r>
      <rPr>
        <sz val="12"/>
        <color theme="1"/>
        <rFont val="Calibri (Body)"/>
      </rPr>
      <t>-stem *h2áku-o-</t>
    </r>
  </si>
  <si>
    <t>*ansa- : *anza-</t>
  </si>
  <si>
    <t>"vorerst in eine Rubrik nicht sicher entscheidbarer Fälle einzuordnen"</t>
  </si>
  <si>
    <t>*baruxa- : baruɣa-</t>
  </si>
  <si>
    <t>"Suffixtausch" (= new formation with allomorph *-uxa- &lt; *-ú-xa replacing *baruxá- &gt; baruɣa-</t>
  </si>
  <si>
    <t>*buþla- : buðla-</t>
  </si>
  <si>
    <t>really only *buþla- reconstructable</t>
  </si>
  <si>
    <t>texundi</t>
  </si>
  <si>
    <t>*déḱm̥ti-</t>
  </si>
  <si>
    <t>Ved. daśati- (prob. Oxytone, but no stress attested), Lith. Dẽszimtis</t>
  </si>
  <si>
    <t>barytone &gt; barytone</t>
  </si>
  <si>
    <t>(ga)-kunþi</t>
  </si>
  <si>
    <t>*g̑ń̥h1ti-</t>
  </si>
  <si>
    <t>Gk. γένεσις</t>
  </si>
  <si>
    <t>mǣþi</t>
  </si>
  <si>
    <t>*mḗti-</t>
  </si>
  <si>
    <t>Gk. μῆτις</t>
  </si>
  <si>
    <t>turþi</t>
  </si>
  <si>
    <t>*dŕ̥ti-</t>
  </si>
  <si>
    <t>Ved. dŕ̥ti-, Gk. δάρσις</t>
  </si>
  <si>
    <t>wiþi</t>
  </si>
  <si>
    <t>wíh1ti-</t>
  </si>
  <si>
    <t>Lith výtis, Latv wīte</t>
  </si>
  <si>
    <t>nasi</t>
  </si>
  <si>
    <t>*nasi-</t>
  </si>
  <si>
    <t>but disagreement in vowel length?</t>
  </si>
  <si>
    <t>Lith nósis</t>
  </si>
  <si>
    <t>arði-</t>
  </si>
  <si>
    <t>Ved r̥tí-</t>
  </si>
  <si>
    <t>oxytone &gt; oxytone</t>
  </si>
  <si>
    <t>oxytone versus barytone in Greek?</t>
  </si>
  <si>
    <t>Gk θέσις</t>
  </si>
  <si>
    <t>dǣði-</t>
  </si>
  <si>
    <t>xūði</t>
  </si>
  <si>
    <t>Gk ἐγκυτί 'on the skin'</t>
  </si>
  <si>
    <t>xurði</t>
  </si>
  <si>
    <t>Gk κυρτία 'patchwork'</t>
  </si>
  <si>
    <t>kenði</t>
  </si>
  <si>
    <t>*dheh1tí</t>
  </si>
  <si>
    <t>*(H)órtí-</t>
  </si>
  <si>
    <t>*kuHtí</t>
  </si>
  <si>
    <t>*kurtí-</t>
  </si>
  <si>
    <t>*genh1tí-</t>
  </si>
  <si>
    <t>No direct cognate</t>
  </si>
  <si>
    <t>knōði</t>
  </si>
  <si>
    <t>gnoh3tí-</t>
  </si>
  <si>
    <t>Ved jn̄ātí-</t>
  </si>
  <si>
    <t>munði</t>
  </si>
  <si>
    <t>mn̥tí</t>
  </si>
  <si>
    <t>Ved matí-</t>
  </si>
  <si>
    <t>nǣði</t>
  </si>
  <si>
    <t>Gk. νῆσις</t>
  </si>
  <si>
    <t>*neh1ti</t>
  </si>
  <si>
    <t>oxytone vs barytone in Greek</t>
  </si>
  <si>
    <t>Note that the Greek barytone of ti-stems is not wholly reliable, since these are regularly barytone in Greek</t>
  </si>
  <si>
    <t>seβunði</t>
  </si>
  <si>
    <t>*septm̥tí-</t>
  </si>
  <si>
    <t>Ved saptatí-</t>
  </si>
  <si>
    <t xml:space="preserve">Maybe what I wanted to do was to </t>
  </si>
  <si>
    <t>Voiceless</t>
  </si>
  <si>
    <t>Voicless</t>
  </si>
  <si>
    <t>wrōxi : wrōɣi-</t>
  </si>
  <si>
    <t>Voiced</t>
  </si>
  <si>
    <t>Gothic</t>
  </si>
  <si>
    <t>ON, Ofranconian, MHG</t>
  </si>
  <si>
    <t>arbaiþi : arbaiði-</t>
  </si>
  <si>
    <t>OE</t>
  </si>
  <si>
    <t>Gothic, OS, OHG</t>
  </si>
  <si>
    <t>arþi- : arði</t>
  </si>
  <si>
    <t>OHG</t>
  </si>
  <si>
    <t>(ga)burþi- : (ga)burði-</t>
  </si>
  <si>
    <t>OS, OE, OHG</t>
  </si>
  <si>
    <t>kwumþi- : kwumði-</t>
  </si>
  <si>
    <t>nauþi- : nauði-</t>
  </si>
  <si>
    <t>Gothic (also OHG einginōdi)</t>
  </si>
  <si>
    <t>AS, OE, OHG (also Goth. naudiþaurfts)</t>
  </si>
  <si>
    <t>þulþi- : þulði-</t>
  </si>
  <si>
    <t>MHG, ModHG</t>
  </si>
  <si>
    <t>MLowGerm, OHG</t>
  </si>
  <si>
    <t>What do Gothic and Old English share: processes whereby the voicing of fricatives changes?</t>
  </si>
  <si>
    <t>What happens in MHG? Final devoicing creates merger, possible uncertainty about the underlying consonant</t>
  </si>
  <si>
    <t>unþi- : unði-</t>
  </si>
  <si>
    <t xml:space="preserve">Runic </t>
  </si>
  <si>
    <t>ON</t>
  </si>
  <si>
    <t>asani- : azani-</t>
  </si>
  <si>
    <t>Gothic, OS</t>
  </si>
  <si>
    <t>ON, OHG, MHG</t>
  </si>
  <si>
    <t>Among the nine feminine i-stems (Schaffner has a lot more cases!), it is usually the voiceless fricative that is weakly attested</t>
  </si>
  <si>
    <t>5/9 Gothic (+ OS 1x); 2/9 OE; 1x MHG, 1x Runic</t>
  </si>
  <si>
    <t>skulþi- : skulði-</t>
  </si>
  <si>
    <t xml:space="preserve">OHG, MHG, </t>
  </si>
  <si>
    <t>ON, OS, OE</t>
  </si>
  <si>
    <t>Barber</t>
  </si>
  <si>
    <t>Schaffner</t>
  </si>
  <si>
    <t>Uncertain</t>
  </si>
  <si>
    <t>aβ-unþi- : aβ-unði- : aβ-anði-</t>
  </si>
  <si>
    <t>Runic (Norw.) - 1x!</t>
  </si>
  <si>
    <t>Franconian OHG (an-ði) - 1x!, OHG (un-ði-), ON (un-ði-)</t>
  </si>
  <si>
    <t>ON, Mniederlandish, Mlowgerman</t>
  </si>
  <si>
    <t>asani- : azni-</t>
  </si>
  <si>
    <t>OHG, OS, OE</t>
  </si>
  <si>
    <r>
      <t>OHG (</t>
    </r>
    <r>
      <rPr>
        <i/>
        <sz val="12"/>
        <color theme="1"/>
        <rFont val="Calibri"/>
        <family val="2"/>
        <scheme val="minor"/>
      </rPr>
      <t>farth,</t>
    </r>
    <r>
      <rPr>
        <sz val="12"/>
        <color theme="1"/>
        <rFont val="Calibri"/>
        <family val="2"/>
        <scheme val="minor"/>
      </rPr>
      <t xml:space="preserve"> a few attestations)</t>
    </r>
  </si>
  <si>
    <t>farþi- : farði-</t>
  </si>
  <si>
    <t>OHG (predominant), OE, OS, Ofrisian</t>
  </si>
  <si>
    <t>gunþi- : gunði-</t>
  </si>
  <si>
    <t>OHG, OS, OE, Old Icelandic (all compounds)</t>
  </si>
  <si>
    <t>OS (1x), Old Swedish (simplex)</t>
  </si>
  <si>
    <t xml:space="preserve">Gothic, OHG, OS, </t>
  </si>
  <si>
    <t>Old Icelandic</t>
  </si>
  <si>
    <t>OHG (Bavarian, Alemannic), maybe OE diminutive</t>
  </si>
  <si>
    <t>xurþi- : xurði-</t>
  </si>
  <si>
    <t>jugunþi- : jugunði-</t>
  </si>
  <si>
    <t>OHG, OE, Old Low Franconian, OS</t>
  </si>
  <si>
    <r>
      <t xml:space="preserve">Gothic (maybe, if not an ō-stem; but i-stem would match Ved. </t>
    </r>
    <r>
      <rPr>
        <i/>
        <sz val="12"/>
        <color theme="1"/>
        <rFont val="Calibri"/>
        <family val="2"/>
        <scheme val="minor"/>
      </rPr>
      <t>yuvatī-</t>
    </r>
    <r>
      <rPr>
        <sz val="12"/>
        <color theme="1"/>
        <rFont val="Calibri"/>
        <family val="2"/>
        <scheme val="minor"/>
      </rPr>
      <t>)</t>
    </r>
  </si>
  <si>
    <t>kenði- : kunþi- : kunði-</t>
  </si>
  <si>
    <t>Old Icel. (*kenði-), OHG, OE, Oswedish</t>
  </si>
  <si>
    <t>Old Icel.</t>
  </si>
  <si>
    <t>Gothic, OHG (cf. Ved gáti-)</t>
  </si>
  <si>
    <t>menþi- : menði- : munði-</t>
  </si>
  <si>
    <t>Goth., OHG, OE</t>
  </si>
  <si>
    <t>[Gothic, ON)</t>
  </si>
  <si>
    <r>
      <t xml:space="preserve">Fake! The voiceless forms are a </t>
    </r>
    <r>
      <rPr>
        <i/>
        <sz val="12"/>
        <color theme="1"/>
        <rFont val="Calibri"/>
        <family val="2"/>
        <scheme val="minor"/>
      </rPr>
      <t>ja</t>
    </r>
    <r>
      <rPr>
        <sz val="12"/>
        <color theme="1"/>
        <rFont val="Calibri"/>
        <family val="2"/>
        <scheme val="minor"/>
      </rPr>
      <t>-stem</t>
    </r>
  </si>
  <si>
    <t>OHG, OE, Old Icel., also in Gothic compounds</t>
  </si>
  <si>
    <t>Old Icel, Oswedish</t>
  </si>
  <si>
    <t>tīþi- : tīði-</t>
  </si>
  <si>
    <t>OHG (Isidor only: zīdh)</t>
  </si>
  <si>
    <t>OHG, OE, AS, ON, Ofrisian</t>
  </si>
  <si>
    <t>OE, OS</t>
  </si>
  <si>
    <t>MHG</t>
  </si>
  <si>
    <t>wrōxi- : wrōɣi-</t>
  </si>
  <si>
    <t>Goth</t>
  </si>
  <si>
    <t>The Gothic importantly attests an alternation between -d- and -þ-</t>
  </si>
  <si>
    <t>Otherwise, there are two cases of OE with a voiceless fricative</t>
  </si>
  <si>
    <t xml:space="preserve">How to evaluate this evidence: in general, the voiced fricatives have much better support. </t>
  </si>
  <si>
    <t>The only real exceptions to this tendency are kwumþi-, where the barytone is supported by Vedic, and jugunþi, where the voiced fricative is in a Gothic form whose stem class is unknown</t>
  </si>
  <si>
    <t>In 4 cases, only Gothic shows the voiceless fricative</t>
  </si>
  <si>
    <t>In one case, the voiceless fricative doesn't emerge until MHG, in contrast to OHG</t>
  </si>
  <si>
    <t>In three cases, the voiceless fricative rests on a weakly attested OHG variant</t>
  </si>
  <si>
    <t>In one case, the voiceless fricative is well-attested in OHG</t>
  </si>
  <si>
    <t>OE, OS, Ofrisian</t>
  </si>
  <si>
    <t>In one case, the voiceless fricative is known only in a single runic inscription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</si>
</sst>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i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23AE-524D-F042-A9A0-C6C873042C96}">
  <dimension ref="A1:L38"/>
  <sheetViews>
    <sheetView topLeftCell="A9" workbookViewId="0">
      <selection activeCell="C31" sqref="C31"/>
    </sheetView>
  </sheetViews>
  <sheetFormatPr baseColWidth="10" defaultRowHeight="16" x14ac:dyDescent="0.2"/>
  <cols>
    <col min="1" max="2" width="41.33203125" customWidth="1"/>
    <col min="3" max="4" width="27.5" customWidth="1"/>
    <col min="5" max="5" width="33.33203125" customWidth="1"/>
    <col min="6" max="6" width="25.33203125" customWidth="1"/>
    <col min="7" max="11" width="42.83203125" customWidth="1"/>
  </cols>
  <sheetData>
    <row r="1" spans="1:12" x14ac:dyDescent="0.2">
      <c r="B1" s="1" t="s">
        <v>42</v>
      </c>
      <c r="C1" s="1" t="s">
        <v>0</v>
      </c>
      <c r="D1" s="1" t="s">
        <v>43</v>
      </c>
      <c r="E1" s="1" t="s">
        <v>9</v>
      </c>
      <c r="F1" s="1" t="s">
        <v>1</v>
      </c>
      <c r="G1" s="1" t="s">
        <v>14</v>
      </c>
      <c r="H1" s="1" t="s">
        <v>30</v>
      </c>
      <c r="I1" s="1" t="s">
        <v>31</v>
      </c>
      <c r="J1" s="1" t="s">
        <v>15</v>
      </c>
      <c r="K1" s="1"/>
    </row>
    <row r="2" spans="1:12" x14ac:dyDescent="0.2">
      <c r="A2" t="s">
        <v>2</v>
      </c>
      <c r="C2">
        <v>23</v>
      </c>
      <c r="D2">
        <v>9</v>
      </c>
      <c r="E2">
        <v>0</v>
      </c>
      <c r="F2">
        <v>1</v>
      </c>
      <c r="G2">
        <f t="shared" ref="G2:G22" si="0">SUM(C2:F2)</f>
        <v>33</v>
      </c>
      <c r="H2">
        <f t="shared" ref="H2:H22" si="1">C2/G2</f>
        <v>0.69696969696969702</v>
      </c>
      <c r="I2">
        <f>D2/G2</f>
        <v>0.27272727272727271</v>
      </c>
      <c r="J2">
        <f t="shared" ref="J2:J22" si="2">F2/G2</f>
        <v>3.0303030303030304E-2</v>
      </c>
    </row>
    <row r="3" spans="1:12" x14ac:dyDescent="0.2">
      <c r="A3" t="s">
        <v>22</v>
      </c>
      <c r="C3">
        <v>13</v>
      </c>
      <c r="D3">
        <v>39</v>
      </c>
      <c r="E3">
        <v>4</v>
      </c>
      <c r="F3">
        <v>3</v>
      </c>
      <c r="G3">
        <f t="shared" si="0"/>
        <v>59</v>
      </c>
      <c r="H3">
        <f t="shared" si="1"/>
        <v>0.22033898305084745</v>
      </c>
      <c r="I3">
        <f t="shared" ref="I3:I22" si="3">E3/G3</f>
        <v>6.7796610169491525E-2</v>
      </c>
      <c r="J3">
        <f t="shared" si="2"/>
        <v>5.0847457627118647E-2</v>
      </c>
      <c r="L3" t="s">
        <v>41</v>
      </c>
    </row>
    <row r="4" spans="1:12" x14ac:dyDescent="0.2">
      <c r="A4" t="s">
        <v>5</v>
      </c>
      <c r="C4">
        <v>13</v>
      </c>
      <c r="E4">
        <v>35</v>
      </c>
      <c r="F4">
        <v>7</v>
      </c>
      <c r="G4">
        <f t="shared" si="0"/>
        <v>55</v>
      </c>
      <c r="H4">
        <f t="shared" si="1"/>
        <v>0.23636363636363636</v>
      </c>
      <c r="I4">
        <f t="shared" si="3"/>
        <v>0.63636363636363635</v>
      </c>
      <c r="J4">
        <f t="shared" si="2"/>
        <v>0.12727272727272726</v>
      </c>
      <c r="L4" t="s">
        <v>4</v>
      </c>
    </row>
    <row r="5" spans="1:12" x14ac:dyDescent="0.2">
      <c r="A5" t="s">
        <v>6</v>
      </c>
      <c r="C5">
        <v>21</v>
      </c>
      <c r="E5">
        <v>38</v>
      </c>
      <c r="F5">
        <v>9</v>
      </c>
      <c r="G5">
        <f t="shared" si="0"/>
        <v>68</v>
      </c>
      <c r="H5">
        <f t="shared" si="1"/>
        <v>0.30882352941176472</v>
      </c>
      <c r="I5">
        <f t="shared" si="3"/>
        <v>0.55882352941176472</v>
      </c>
      <c r="J5">
        <f t="shared" si="2"/>
        <v>0.13235294117647059</v>
      </c>
    </row>
    <row r="6" spans="1:12" x14ac:dyDescent="0.2">
      <c r="A6" t="s">
        <v>7</v>
      </c>
      <c r="C6">
        <v>15</v>
      </c>
      <c r="E6">
        <v>21</v>
      </c>
      <c r="F6">
        <v>5</v>
      </c>
      <c r="G6">
        <f t="shared" si="0"/>
        <v>41</v>
      </c>
      <c r="H6">
        <f t="shared" si="1"/>
        <v>0.36585365853658536</v>
      </c>
      <c r="I6">
        <f t="shared" si="3"/>
        <v>0.51219512195121952</v>
      </c>
      <c r="J6">
        <f t="shared" si="2"/>
        <v>0.12195121951219512</v>
      </c>
    </row>
    <row r="7" spans="1:12" x14ac:dyDescent="0.2">
      <c r="A7" s="1" t="s">
        <v>8</v>
      </c>
      <c r="C7">
        <v>3</v>
      </c>
      <c r="E7">
        <v>1</v>
      </c>
      <c r="F7">
        <v>0</v>
      </c>
      <c r="G7">
        <f t="shared" si="0"/>
        <v>4</v>
      </c>
      <c r="H7">
        <f t="shared" si="1"/>
        <v>0.75</v>
      </c>
      <c r="I7">
        <f t="shared" si="3"/>
        <v>0.25</v>
      </c>
      <c r="J7">
        <f t="shared" si="2"/>
        <v>0</v>
      </c>
    </row>
    <row r="8" spans="1:12" x14ac:dyDescent="0.2">
      <c r="A8" s="1" t="s">
        <v>10</v>
      </c>
      <c r="C8">
        <v>1</v>
      </c>
      <c r="E8">
        <v>6</v>
      </c>
      <c r="F8">
        <v>0</v>
      </c>
      <c r="G8">
        <f t="shared" si="0"/>
        <v>7</v>
      </c>
      <c r="H8">
        <f t="shared" si="1"/>
        <v>0.14285714285714285</v>
      </c>
      <c r="I8">
        <f t="shared" si="3"/>
        <v>0.8571428571428571</v>
      </c>
      <c r="J8">
        <f t="shared" si="2"/>
        <v>0</v>
      </c>
    </row>
    <row r="9" spans="1:12" x14ac:dyDescent="0.2">
      <c r="A9" s="1" t="s">
        <v>11</v>
      </c>
      <c r="C9">
        <v>4</v>
      </c>
      <c r="E9">
        <v>3</v>
      </c>
      <c r="F9">
        <v>1</v>
      </c>
      <c r="G9">
        <f t="shared" si="0"/>
        <v>8</v>
      </c>
      <c r="H9">
        <f t="shared" si="1"/>
        <v>0.5</v>
      </c>
      <c r="I9">
        <f t="shared" si="3"/>
        <v>0.375</v>
      </c>
      <c r="J9">
        <f t="shared" si="2"/>
        <v>0.125</v>
      </c>
    </row>
    <row r="10" spans="1:12" x14ac:dyDescent="0.2">
      <c r="A10" t="s">
        <v>13</v>
      </c>
      <c r="C10">
        <v>91</v>
      </c>
      <c r="E10">
        <v>95</v>
      </c>
      <c r="F10">
        <v>15</v>
      </c>
      <c r="G10">
        <f t="shared" si="0"/>
        <v>201</v>
      </c>
      <c r="H10">
        <f t="shared" si="1"/>
        <v>0.45273631840796019</v>
      </c>
      <c r="I10">
        <f t="shared" si="3"/>
        <v>0.47263681592039802</v>
      </c>
      <c r="J10">
        <f t="shared" si="2"/>
        <v>7.4626865671641784E-2</v>
      </c>
      <c r="L10" t="s">
        <v>12</v>
      </c>
    </row>
    <row r="11" spans="1:12" x14ac:dyDescent="0.2">
      <c r="A11" t="s">
        <v>16</v>
      </c>
      <c r="B11">
        <v>304</v>
      </c>
      <c r="C11">
        <v>131</v>
      </c>
      <c r="E11">
        <v>124</v>
      </c>
      <c r="F11">
        <v>25</v>
      </c>
      <c r="G11">
        <f t="shared" si="0"/>
        <v>280</v>
      </c>
      <c r="H11">
        <f t="shared" si="1"/>
        <v>0.46785714285714286</v>
      </c>
      <c r="I11">
        <f t="shared" si="3"/>
        <v>0.44285714285714284</v>
      </c>
      <c r="J11">
        <f t="shared" si="2"/>
        <v>8.9285714285714288E-2</v>
      </c>
      <c r="L11" t="s">
        <v>17</v>
      </c>
    </row>
    <row r="12" spans="1:12" x14ac:dyDescent="0.2">
      <c r="A12" t="s">
        <v>18</v>
      </c>
      <c r="B12">
        <v>225</v>
      </c>
      <c r="C12">
        <v>103</v>
      </c>
      <c r="E12">
        <v>93</v>
      </c>
      <c r="F12">
        <v>14</v>
      </c>
      <c r="G12">
        <f t="shared" si="0"/>
        <v>210</v>
      </c>
      <c r="H12">
        <f t="shared" si="1"/>
        <v>0.49047619047619045</v>
      </c>
      <c r="I12">
        <f t="shared" si="3"/>
        <v>0.44285714285714284</v>
      </c>
      <c r="J12">
        <f t="shared" si="2"/>
        <v>6.6666666666666666E-2</v>
      </c>
      <c r="L12" t="s">
        <v>29</v>
      </c>
    </row>
    <row r="13" spans="1:12" x14ac:dyDescent="0.2">
      <c r="A13" t="s">
        <v>19</v>
      </c>
      <c r="B13">
        <v>256</v>
      </c>
      <c r="C13">
        <v>68</v>
      </c>
      <c r="E13">
        <v>52</v>
      </c>
      <c r="F13">
        <v>15</v>
      </c>
      <c r="G13">
        <f t="shared" si="0"/>
        <v>135</v>
      </c>
      <c r="H13">
        <f t="shared" si="1"/>
        <v>0.50370370370370365</v>
      </c>
      <c r="I13">
        <f t="shared" si="3"/>
        <v>0.38518518518518519</v>
      </c>
      <c r="J13">
        <f t="shared" si="2"/>
        <v>0.1111111111111111</v>
      </c>
    </row>
    <row r="14" spans="1:12" x14ac:dyDescent="0.2">
      <c r="A14" t="s">
        <v>20</v>
      </c>
      <c r="B14">
        <v>18</v>
      </c>
      <c r="C14">
        <v>30</v>
      </c>
      <c r="E14">
        <v>38</v>
      </c>
      <c r="F14">
        <v>4</v>
      </c>
      <c r="G14">
        <f t="shared" si="0"/>
        <v>72</v>
      </c>
      <c r="H14">
        <f t="shared" si="1"/>
        <v>0.41666666666666669</v>
      </c>
      <c r="I14">
        <f t="shared" si="3"/>
        <v>0.52777777777777779</v>
      </c>
      <c r="J14">
        <f t="shared" si="2"/>
        <v>5.5555555555555552E-2</v>
      </c>
    </row>
    <row r="15" spans="1:12" x14ac:dyDescent="0.2">
      <c r="A15" t="s">
        <v>21</v>
      </c>
      <c r="B15">
        <v>18</v>
      </c>
      <c r="C15">
        <v>13</v>
      </c>
      <c r="E15">
        <v>12</v>
      </c>
      <c r="F15">
        <v>0</v>
      </c>
      <c r="G15">
        <f t="shared" si="0"/>
        <v>25</v>
      </c>
      <c r="H15">
        <f t="shared" si="1"/>
        <v>0.52</v>
      </c>
      <c r="I15">
        <f t="shared" si="3"/>
        <v>0.48</v>
      </c>
      <c r="J15">
        <f t="shared" si="2"/>
        <v>0</v>
      </c>
    </row>
    <row r="16" spans="1:12" x14ac:dyDescent="0.2">
      <c r="A16" t="s">
        <v>23</v>
      </c>
      <c r="B16">
        <v>29</v>
      </c>
      <c r="C16">
        <v>22</v>
      </c>
      <c r="E16">
        <v>21</v>
      </c>
      <c r="F16">
        <v>2</v>
      </c>
      <c r="G16">
        <f t="shared" si="0"/>
        <v>45</v>
      </c>
      <c r="H16">
        <f t="shared" si="1"/>
        <v>0.48888888888888887</v>
      </c>
      <c r="I16">
        <f t="shared" si="3"/>
        <v>0.46666666666666667</v>
      </c>
      <c r="J16">
        <f t="shared" si="2"/>
        <v>4.4444444444444446E-2</v>
      </c>
    </row>
    <row r="17" spans="1:10" x14ac:dyDescent="0.2">
      <c r="A17" t="s">
        <v>24</v>
      </c>
      <c r="B17">
        <v>21</v>
      </c>
      <c r="C17">
        <v>26</v>
      </c>
      <c r="E17">
        <v>19</v>
      </c>
      <c r="F17">
        <v>1</v>
      </c>
      <c r="G17">
        <f t="shared" si="0"/>
        <v>46</v>
      </c>
      <c r="H17">
        <f t="shared" si="1"/>
        <v>0.56521739130434778</v>
      </c>
      <c r="I17">
        <f t="shared" si="3"/>
        <v>0.41304347826086957</v>
      </c>
      <c r="J17">
        <f t="shared" si="2"/>
        <v>2.1739130434782608E-2</v>
      </c>
    </row>
    <row r="18" spans="1:10" x14ac:dyDescent="0.2">
      <c r="A18" t="s">
        <v>25</v>
      </c>
      <c r="C18">
        <v>78</v>
      </c>
      <c r="E18">
        <v>71</v>
      </c>
      <c r="F18">
        <v>13</v>
      </c>
      <c r="G18">
        <f t="shared" si="0"/>
        <v>162</v>
      </c>
      <c r="H18">
        <f t="shared" si="1"/>
        <v>0.48148148148148145</v>
      </c>
      <c r="I18">
        <f t="shared" si="3"/>
        <v>0.43827160493827161</v>
      </c>
      <c r="J18">
        <f t="shared" si="2"/>
        <v>8.0246913580246909E-2</v>
      </c>
    </row>
    <row r="19" spans="1:10" x14ac:dyDescent="0.2">
      <c r="A19" s="1" t="s">
        <v>26</v>
      </c>
      <c r="C19">
        <v>0</v>
      </c>
      <c r="E19">
        <v>3</v>
      </c>
      <c r="F19">
        <v>1</v>
      </c>
      <c r="G19">
        <f t="shared" si="0"/>
        <v>4</v>
      </c>
      <c r="H19">
        <f t="shared" si="1"/>
        <v>0</v>
      </c>
      <c r="I19">
        <f t="shared" si="3"/>
        <v>0.75</v>
      </c>
      <c r="J19">
        <f t="shared" si="2"/>
        <v>0.25</v>
      </c>
    </row>
    <row r="20" spans="1:10" x14ac:dyDescent="0.2">
      <c r="A20" t="s">
        <v>27</v>
      </c>
      <c r="C20">
        <v>69</v>
      </c>
      <c r="E20">
        <v>46</v>
      </c>
      <c r="F20">
        <v>1</v>
      </c>
      <c r="G20">
        <f t="shared" si="0"/>
        <v>116</v>
      </c>
      <c r="H20">
        <f t="shared" si="1"/>
        <v>0.59482758620689657</v>
      </c>
      <c r="I20">
        <f t="shared" si="3"/>
        <v>0.39655172413793105</v>
      </c>
      <c r="J20">
        <f t="shared" si="2"/>
        <v>8.6206896551724137E-3</v>
      </c>
    </row>
    <row r="21" spans="1:10" x14ac:dyDescent="0.2">
      <c r="A21" s="1" t="s">
        <v>28</v>
      </c>
      <c r="C21">
        <v>8</v>
      </c>
      <c r="E21">
        <v>0</v>
      </c>
      <c r="F21">
        <v>1</v>
      </c>
      <c r="G21">
        <f t="shared" si="0"/>
        <v>9</v>
      </c>
      <c r="H21">
        <f t="shared" si="1"/>
        <v>0.88888888888888884</v>
      </c>
      <c r="I21">
        <f t="shared" si="3"/>
        <v>0</v>
      </c>
      <c r="J21">
        <f t="shared" si="2"/>
        <v>0.1111111111111111</v>
      </c>
    </row>
    <row r="22" spans="1:10" x14ac:dyDescent="0.2">
      <c r="C22">
        <f>SUM(C2:C21)</f>
        <v>732</v>
      </c>
      <c r="D22">
        <f>SUM(D2:D21)</f>
        <v>48</v>
      </c>
      <c r="E22">
        <f>SUM(E2:E21)</f>
        <v>682</v>
      </c>
      <c r="F22">
        <f>SUM(F2:F21)</f>
        <v>118</v>
      </c>
      <c r="G22">
        <f t="shared" si="0"/>
        <v>1580</v>
      </c>
      <c r="H22">
        <f t="shared" si="1"/>
        <v>0.46329113924050636</v>
      </c>
      <c r="I22">
        <f t="shared" si="3"/>
        <v>0.43164556962025319</v>
      </c>
      <c r="J22">
        <f t="shared" si="2"/>
        <v>7.4683544303797464E-2</v>
      </c>
    </row>
    <row r="23" spans="1:10" x14ac:dyDescent="0.2">
      <c r="A23" t="s">
        <v>44</v>
      </c>
      <c r="C23">
        <f>C22 - C2 - C3</f>
        <v>696</v>
      </c>
      <c r="E23">
        <f>E22 - E2 - E3</f>
        <v>678</v>
      </c>
      <c r="F23">
        <f>F22 - F2 - F3</f>
        <v>114</v>
      </c>
      <c r="J23">
        <f>AVERAGE(J2:J21)</f>
        <v>7.5056778920399442E-2</v>
      </c>
    </row>
    <row r="25" spans="1:10" x14ac:dyDescent="0.2">
      <c r="A25" s="1" t="s">
        <v>32</v>
      </c>
      <c r="B25" s="1"/>
      <c r="C25" s="1" t="s">
        <v>1</v>
      </c>
      <c r="D25" s="1"/>
      <c r="E25" s="2" t="s">
        <v>33</v>
      </c>
    </row>
    <row r="26" spans="1:10" x14ac:dyDescent="0.2">
      <c r="A26" t="s">
        <v>34</v>
      </c>
      <c r="C26">
        <v>27</v>
      </c>
    </row>
    <row r="27" spans="1:10" x14ac:dyDescent="0.2">
      <c r="A27" t="s">
        <v>35</v>
      </c>
      <c r="C27">
        <v>33</v>
      </c>
    </row>
    <row r="28" spans="1:10" x14ac:dyDescent="0.2">
      <c r="A28" t="s">
        <v>36</v>
      </c>
      <c r="C28">
        <v>26</v>
      </c>
    </row>
    <row r="29" spans="1:10" x14ac:dyDescent="0.2">
      <c r="A29" t="s">
        <v>37</v>
      </c>
      <c r="C29">
        <v>24</v>
      </c>
    </row>
    <row r="30" spans="1:10" x14ac:dyDescent="0.2">
      <c r="A30" t="s">
        <v>5</v>
      </c>
      <c r="C30">
        <v>3</v>
      </c>
    </row>
    <row r="31" spans="1:10" x14ac:dyDescent="0.2">
      <c r="A31" t="s">
        <v>6</v>
      </c>
      <c r="C31">
        <v>17</v>
      </c>
    </row>
    <row r="32" spans="1:10" x14ac:dyDescent="0.2">
      <c r="A32" t="s">
        <v>7</v>
      </c>
      <c r="C32">
        <v>9</v>
      </c>
    </row>
    <row r="33" spans="1:5" x14ac:dyDescent="0.2">
      <c r="A33" t="s">
        <v>11</v>
      </c>
      <c r="C33">
        <v>3</v>
      </c>
    </row>
    <row r="34" spans="1:5" x14ac:dyDescent="0.2">
      <c r="A34" t="s">
        <v>25</v>
      </c>
      <c r="C34">
        <v>16</v>
      </c>
    </row>
    <row r="35" spans="1:5" x14ac:dyDescent="0.2">
      <c r="A35" t="s">
        <v>26</v>
      </c>
      <c r="C35">
        <v>1</v>
      </c>
    </row>
    <row r="36" spans="1:5" x14ac:dyDescent="0.2">
      <c r="A36" t="s">
        <v>3</v>
      </c>
      <c r="C36">
        <v>3</v>
      </c>
    </row>
    <row r="37" spans="1:5" x14ac:dyDescent="0.2">
      <c r="A37" t="s">
        <v>38</v>
      </c>
      <c r="C37">
        <v>2</v>
      </c>
      <c r="E37" s="3" t="s">
        <v>39</v>
      </c>
    </row>
    <row r="38" spans="1:5" x14ac:dyDescent="0.2">
      <c r="A38" t="s">
        <v>40</v>
      </c>
      <c r="C3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F7CC-4E1B-F648-B8A2-299AA67C1FA2}">
  <dimension ref="A1:G66"/>
  <sheetViews>
    <sheetView tabSelected="1" topLeftCell="A35" workbookViewId="0">
      <selection activeCell="A44" sqref="A44"/>
    </sheetView>
  </sheetViews>
  <sheetFormatPr baseColWidth="10" defaultRowHeight="16" x14ac:dyDescent="0.2"/>
  <cols>
    <col min="1" max="1" width="24.83203125" customWidth="1"/>
    <col min="2" max="2" width="14" customWidth="1"/>
    <col min="3" max="3" width="55.6640625" customWidth="1"/>
    <col min="4" max="4" width="44.6640625" customWidth="1"/>
  </cols>
  <sheetData>
    <row r="1" spans="1:7" x14ac:dyDescent="0.2">
      <c r="G1" t="s">
        <v>108</v>
      </c>
    </row>
    <row r="2" spans="1:7" x14ac:dyDescent="0.2">
      <c r="A2" t="s">
        <v>61</v>
      </c>
      <c r="B2" t="s">
        <v>62</v>
      </c>
      <c r="C2" t="s">
        <v>63</v>
      </c>
      <c r="D2" t="s">
        <v>64</v>
      </c>
      <c r="G2" t="s">
        <v>112</v>
      </c>
    </row>
    <row r="3" spans="1:7" x14ac:dyDescent="0.2">
      <c r="A3" t="s">
        <v>65</v>
      </c>
      <c r="B3" t="s">
        <v>66</v>
      </c>
      <c r="C3" t="s">
        <v>67</v>
      </c>
      <c r="D3" t="s">
        <v>64</v>
      </c>
    </row>
    <row r="4" spans="1:7" x14ac:dyDescent="0.2">
      <c r="A4" t="s">
        <v>68</v>
      </c>
      <c r="B4" t="s">
        <v>69</v>
      </c>
      <c r="C4" t="s">
        <v>70</v>
      </c>
      <c r="D4" t="s">
        <v>64</v>
      </c>
    </row>
    <row r="5" spans="1:7" x14ac:dyDescent="0.2">
      <c r="A5" t="s">
        <v>71</v>
      </c>
      <c r="B5" t="s">
        <v>72</v>
      </c>
      <c r="C5" t="s">
        <v>73</v>
      </c>
      <c r="D5" t="s">
        <v>64</v>
      </c>
    </row>
    <row r="6" spans="1:7" x14ac:dyDescent="0.2">
      <c r="A6" t="s">
        <v>74</v>
      </c>
      <c r="B6" t="s">
        <v>75</v>
      </c>
      <c r="C6" t="s">
        <v>76</v>
      </c>
      <c r="D6" t="s">
        <v>64</v>
      </c>
    </row>
    <row r="7" spans="1:7" x14ac:dyDescent="0.2">
      <c r="A7" t="s">
        <v>77</v>
      </c>
      <c r="B7" t="s">
        <v>78</v>
      </c>
      <c r="C7" t="s">
        <v>80</v>
      </c>
      <c r="D7" t="s">
        <v>64</v>
      </c>
      <c r="E7" t="s">
        <v>79</v>
      </c>
    </row>
    <row r="8" spans="1:7" x14ac:dyDescent="0.2">
      <c r="A8" t="s">
        <v>81</v>
      </c>
      <c r="B8" t="s">
        <v>93</v>
      </c>
      <c r="C8" t="s">
        <v>82</v>
      </c>
      <c r="D8" t="s">
        <v>83</v>
      </c>
    </row>
    <row r="9" spans="1:7" x14ac:dyDescent="0.2">
      <c r="A9" t="s">
        <v>86</v>
      </c>
      <c r="B9" t="s">
        <v>92</v>
      </c>
      <c r="C9" t="s">
        <v>85</v>
      </c>
      <c r="D9" t="s">
        <v>84</v>
      </c>
    </row>
    <row r="10" spans="1:7" x14ac:dyDescent="0.2">
      <c r="A10" t="s">
        <v>87</v>
      </c>
      <c r="B10" t="s">
        <v>94</v>
      </c>
      <c r="C10" t="s">
        <v>88</v>
      </c>
    </row>
    <row r="11" spans="1:7" x14ac:dyDescent="0.2">
      <c r="A11" t="s">
        <v>89</v>
      </c>
      <c r="B11" t="s">
        <v>95</v>
      </c>
      <c r="C11" t="s">
        <v>90</v>
      </c>
    </row>
    <row r="12" spans="1:7" x14ac:dyDescent="0.2">
      <c r="A12" t="s">
        <v>91</v>
      </c>
      <c r="B12" t="s">
        <v>96</v>
      </c>
      <c r="C12" t="s">
        <v>97</v>
      </c>
    </row>
    <row r="13" spans="1:7" x14ac:dyDescent="0.2">
      <c r="A13" t="s">
        <v>98</v>
      </c>
      <c r="B13" t="s">
        <v>99</v>
      </c>
      <c r="C13" t="s">
        <v>100</v>
      </c>
      <c r="D13" t="s">
        <v>83</v>
      </c>
    </row>
    <row r="14" spans="1:7" x14ac:dyDescent="0.2">
      <c r="A14" t="s">
        <v>101</v>
      </c>
      <c r="B14" t="s">
        <v>102</v>
      </c>
      <c r="C14" t="s">
        <v>103</v>
      </c>
    </row>
    <row r="15" spans="1:7" x14ac:dyDescent="0.2">
      <c r="A15" t="s">
        <v>104</v>
      </c>
      <c r="B15" t="s">
        <v>106</v>
      </c>
      <c r="C15" t="s">
        <v>105</v>
      </c>
      <c r="D15" t="s">
        <v>107</v>
      </c>
    </row>
    <row r="16" spans="1:7" x14ac:dyDescent="0.2">
      <c r="A16" t="s">
        <v>109</v>
      </c>
      <c r="B16" t="s">
        <v>110</v>
      </c>
      <c r="C16" t="s">
        <v>111</v>
      </c>
    </row>
    <row r="23" spans="1:7" x14ac:dyDescent="0.2">
      <c r="G23" t="s">
        <v>133</v>
      </c>
    </row>
    <row r="24" spans="1:7" x14ac:dyDescent="0.2">
      <c r="C24" s="1" t="s">
        <v>146</v>
      </c>
      <c r="G24" t="s">
        <v>134</v>
      </c>
    </row>
    <row r="25" spans="1:7" x14ac:dyDescent="0.2">
      <c r="C25" t="s">
        <v>114</v>
      </c>
      <c r="D25" t="s">
        <v>116</v>
      </c>
    </row>
    <row r="26" spans="1:7" x14ac:dyDescent="0.2">
      <c r="A26" t="s">
        <v>115</v>
      </c>
      <c r="C26" t="s">
        <v>117</v>
      </c>
      <c r="D26" t="s">
        <v>118</v>
      </c>
    </row>
    <row r="27" spans="1:7" x14ac:dyDescent="0.2">
      <c r="A27" t="s">
        <v>119</v>
      </c>
      <c r="C27" t="s">
        <v>120</v>
      </c>
      <c r="D27" t="s">
        <v>121</v>
      </c>
    </row>
    <row r="28" spans="1:7" x14ac:dyDescent="0.2">
      <c r="A28" t="s">
        <v>122</v>
      </c>
      <c r="C28" t="s">
        <v>120</v>
      </c>
      <c r="D28" t="s">
        <v>123</v>
      </c>
    </row>
    <row r="29" spans="1:7" x14ac:dyDescent="0.2">
      <c r="A29" t="s">
        <v>124</v>
      </c>
      <c r="C29" t="s">
        <v>117</v>
      </c>
      <c r="D29" t="s">
        <v>125</v>
      </c>
    </row>
    <row r="30" spans="1:7" x14ac:dyDescent="0.2">
      <c r="A30" t="s">
        <v>126</v>
      </c>
      <c r="C30" t="s">
        <v>117</v>
      </c>
      <c r="D30" t="s">
        <v>118</v>
      </c>
    </row>
    <row r="31" spans="1:7" x14ac:dyDescent="0.2">
      <c r="A31" t="s">
        <v>127</v>
      </c>
      <c r="C31" t="s">
        <v>128</v>
      </c>
      <c r="D31" t="s">
        <v>129</v>
      </c>
    </row>
    <row r="32" spans="1:7" x14ac:dyDescent="0.2">
      <c r="A32" t="s">
        <v>130</v>
      </c>
      <c r="C32" t="s">
        <v>131</v>
      </c>
      <c r="D32" t="s">
        <v>132</v>
      </c>
    </row>
    <row r="33" spans="1:6" x14ac:dyDescent="0.2">
      <c r="A33" t="s">
        <v>135</v>
      </c>
      <c r="C33" t="s">
        <v>136</v>
      </c>
      <c r="D33" t="s">
        <v>137</v>
      </c>
    </row>
    <row r="34" spans="1:6" x14ac:dyDescent="0.2">
      <c r="A34" t="s">
        <v>138</v>
      </c>
      <c r="C34" t="s">
        <v>139</v>
      </c>
      <c r="D34" t="s">
        <v>140</v>
      </c>
    </row>
    <row r="35" spans="1:6" x14ac:dyDescent="0.2">
      <c r="A35" t="s">
        <v>143</v>
      </c>
      <c r="C35" t="s">
        <v>144</v>
      </c>
      <c r="D35" t="s">
        <v>145</v>
      </c>
    </row>
    <row r="36" spans="1:6" x14ac:dyDescent="0.2">
      <c r="C36" t="s">
        <v>141</v>
      </c>
    </row>
    <row r="37" spans="1:6" x14ac:dyDescent="0.2">
      <c r="C37" t="s">
        <v>142</v>
      </c>
    </row>
    <row r="39" spans="1:6" x14ac:dyDescent="0.2">
      <c r="C39" s="1" t="s">
        <v>147</v>
      </c>
    </row>
    <row r="40" spans="1:6" x14ac:dyDescent="0.2">
      <c r="C40" t="s">
        <v>113</v>
      </c>
      <c r="D40" t="s">
        <v>116</v>
      </c>
      <c r="E40" t="s">
        <v>148</v>
      </c>
    </row>
    <row r="41" spans="1:6" x14ac:dyDescent="0.2">
      <c r="A41" t="s">
        <v>149</v>
      </c>
      <c r="C41" t="s">
        <v>150</v>
      </c>
      <c r="D41" t="s">
        <v>151</v>
      </c>
    </row>
    <row r="42" spans="1:6" x14ac:dyDescent="0.2">
      <c r="A42" t="s">
        <v>119</v>
      </c>
      <c r="C42" t="s">
        <v>120</v>
      </c>
      <c r="D42" t="s">
        <v>121</v>
      </c>
      <c r="F42" t="s">
        <v>185</v>
      </c>
    </row>
    <row r="43" spans="1:6" x14ac:dyDescent="0.2">
      <c r="A43" t="s">
        <v>122</v>
      </c>
      <c r="C43" t="s">
        <v>120</v>
      </c>
      <c r="D43" t="s">
        <v>123</v>
      </c>
      <c r="E43" t="s">
        <v>152</v>
      </c>
    </row>
    <row r="44" spans="1:6" x14ac:dyDescent="0.2">
      <c r="A44" t="s">
        <v>153</v>
      </c>
      <c r="C44" t="s">
        <v>117</v>
      </c>
      <c r="D44" t="s">
        <v>123</v>
      </c>
    </row>
    <row r="45" spans="1:6" x14ac:dyDescent="0.2">
      <c r="A45" t="s">
        <v>124</v>
      </c>
      <c r="C45" t="s">
        <v>117</v>
      </c>
      <c r="D45" t="s">
        <v>154</v>
      </c>
      <c r="E45" t="s">
        <v>137</v>
      </c>
    </row>
    <row r="46" spans="1:6" x14ac:dyDescent="0.2">
      <c r="A46" t="s">
        <v>156</v>
      </c>
      <c r="C46" t="s">
        <v>155</v>
      </c>
      <c r="D46" t="s">
        <v>157</v>
      </c>
      <c r="E46" t="s">
        <v>137</v>
      </c>
    </row>
    <row r="47" spans="1:6" x14ac:dyDescent="0.2">
      <c r="A47" t="s">
        <v>158</v>
      </c>
      <c r="C47" s="1" t="s">
        <v>159</v>
      </c>
      <c r="D47" t="s">
        <v>160</v>
      </c>
    </row>
    <row r="48" spans="1:6" x14ac:dyDescent="0.2">
      <c r="A48" t="s">
        <v>164</v>
      </c>
      <c r="C48" t="s">
        <v>163</v>
      </c>
      <c r="D48" t="s">
        <v>161</v>
      </c>
      <c r="E48" t="s">
        <v>162</v>
      </c>
    </row>
    <row r="49" spans="1:5" x14ac:dyDescent="0.2">
      <c r="A49" t="s">
        <v>165</v>
      </c>
      <c r="C49" s="1" t="s">
        <v>166</v>
      </c>
      <c r="D49" t="s">
        <v>167</v>
      </c>
    </row>
    <row r="50" spans="1:5" x14ac:dyDescent="0.2">
      <c r="A50" t="s">
        <v>168</v>
      </c>
      <c r="C50" t="s">
        <v>117</v>
      </c>
      <c r="D50" t="s">
        <v>169</v>
      </c>
    </row>
    <row r="51" spans="1:5" x14ac:dyDescent="0.2">
      <c r="A51" t="s">
        <v>126</v>
      </c>
      <c r="C51" s="1" t="s">
        <v>171</v>
      </c>
      <c r="D51" t="s">
        <v>170</v>
      </c>
    </row>
    <row r="52" spans="1:5" x14ac:dyDescent="0.2">
      <c r="A52" t="s">
        <v>172</v>
      </c>
      <c r="C52" t="s">
        <v>174</v>
      </c>
      <c r="D52" t="s">
        <v>173</v>
      </c>
      <c r="E52" t="s">
        <v>175</v>
      </c>
    </row>
    <row r="53" spans="1:5" x14ac:dyDescent="0.2">
      <c r="A53" t="s">
        <v>127</v>
      </c>
      <c r="C53" t="s">
        <v>117</v>
      </c>
      <c r="D53" t="s">
        <v>176</v>
      </c>
    </row>
    <row r="54" spans="1:5" x14ac:dyDescent="0.2">
      <c r="A54" t="s">
        <v>143</v>
      </c>
      <c r="C54" t="s">
        <v>123</v>
      </c>
      <c r="D54" t="s">
        <v>177</v>
      </c>
      <c r="E54" t="s">
        <v>193</v>
      </c>
    </row>
    <row r="55" spans="1:5" x14ac:dyDescent="0.2">
      <c r="A55" t="s">
        <v>178</v>
      </c>
      <c r="C55" t="s">
        <v>179</v>
      </c>
      <c r="D55" t="s">
        <v>180</v>
      </c>
    </row>
    <row r="56" spans="1:5" x14ac:dyDescent="0.2">
      <c r="A56" t="s">
        <v>130</v>
      </c>
      <c r="C56" t="s">
        <v>182</v>
      </c>
      <c r="D56" t="s">
        <v>123</v>
      </c>
      <c r="E56" t="s">
        <v>181</v>
      </c>
    </row>
    <row r="57" spans="1:5" x14ac:dyDescent="0.2">
      <c r="A57" t="s">
        <v>183</v>
      </c>
      <c r="C57" t="s">
        <v>184</v>
      </c>
      <c r="D57" t="s">
        <v>118</v>
      </c>
    </row>
    <row r="59" spans="1:5" x14ac:dyDescent="0.2">
      <c r="C59" t="s">
        <v>187</v>
      </c>
    </row>
    <row r="60" spans="1:5" x14ac:dyDescent="0.2">
      <c r="C60" t="s">
        <v>188</v>
      </c>
    </row>
    <row r="61" spans="1:5" x14ac:dyDescent="0.2">
      <c r="C61" t="s">
        <v>186</v>
      </c>
    </row>
    <row r="62" spans="1:5" x14ac:dyDescent="0.2">
      <c r="C62" t="s">
        <v>189</v>
      </c>
    </row>
    <row r="63" spans="1:5" x14ac:dyDescent="0.2">
      <c r="C63" t="s">
        <v>190</v>
      </c>
    </row>
    <row r="64" spans="1:5" x14ac:dyDescent="0.2">
      <c r="C64" t="s">
        <v>191</v>
      </c>
    </row>
    <row r="65" spans="3:3" x14ac:dyDescent="0.2">
      <c r="C65" t="s">
        <v>192</v>
      </c>
    </row>
    <row r="66" spans="3:3" x14ac:dyDescent="0.2">
      <c r="C66" t="s">
        <v>194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6F81-50CE-7A48-B513-CD2E2F57B728}">
  <dimension ref="A2:C8"/>
  <sheetViews>
    <sheetView workbookViewId="0">
      <selection activeCell="A9" sqref="A9"/>
    </sheetView>
  </sheetViews>
  <sheetFormatPr baseColWidth="10" defaultRowHeight="16" x14ac:dyDescent="0.2"/>
  <cols>
    <col min="1" max="1" width="24.83203125" customWidth="1"/>
    <col min="2" max="2" width="33.5" customWidth="1"/>
    <col min="3" max="3" width="27.5" customWidth="1"/>
  </cols>
  <sheetData>
    <row r="2" spans="1:3" x14ac:dyDescent="0.2">
      <c r="A2" s="1" t="s">
        <v>45</v>
      </c>
      <c r="B2" s="1" t="s">
        <v>46</v>
      </c>
      <c r="C2" t="s">
        <v>47</v>
      </c>
    </row>
    <row r="3" spans="1:3" x14ac:dyDescent="0.2">
      <c r="A3" t="s">
        <v>48</v>
      </c>
      <c r="B3" s="2" t="s">
        <v>52</v>
      </c>
      <c r="C3" t="s">
        <v>53</v>
      </c>
    </row>
    <row r="4" spans="1:3" x14ac:dyDescent="0.2">
      <c r="A4" t="s">
        <v>48</v>
      </c>
      <c r="B4" t="s">
        <v>49</v>
      </c>
      <c r="C4" t="s">
        <v>50</v>
      </c>
    </row>
    <row r="5" spans="1:3" x14ac:dyDescent="0.2">
      <c r="A5" t="s">
        <v>48</v>
      </c>
      <c r="B5" t="s">
        <v>51</v>
      </c>
      <c r="C5" t="s">
        <v>54</v>
      </c>
    </row>
    <row r="6" spans="1:3" x14ac:dyDescent="0.2">
      <c r="A6" t="s">
        <v>48</v>
      </c>
      <c r="B6" t="s">
        <v>55</v>
      </c>
      <c r="C6" t="s">
        <v>56</v>
      </c>
    </row>
    <row r="7" spans="1:3" x14ac:dyDescent="0.2">
      <c r="A7" t="s">
        <v>48</v>
      </c>
      <c r="B7" t="s">
        <v>57</v>
      </c>
      <c r="C7" t="s">
        <v>58</v>
      </c>
    </row>
    <row r="8" spans="1:3" x14ac:dyDescent="0.2">
      <c r="A8" t="s">
        <v>48</v>
      </c>
      <c r="B8" t="s">
        <v>59</v>
      </c>
      <c r="C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fem. i-stems</vt:lpstr>
      <vt:lpstr>Schaffner_2001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Sandell</dc:creator>
  <cp:lastModifiedBy>Ryan Sandell</cp:lastModifiedBy>
  <dcterms:created xsi:type="dcterms:W3CDTF">2021-04-27T12:20:11Z</dcterms:created>
  <dcterms:modified xsi:type="dcterms:W3CDTF">2021-07-06T09:50:09Z</dcterms:modified>
</cp:coreProperties>
</file>