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Paper\"/>
    </mc:Choice>
  </mc:AlternateContent>
  <xr:revisionPtr revIDLastSave="0" documentId="13_ncr:1_{BF07E89E-2175-499B-B79C-7EBA455F59CE}" xr6:coauthVersionLast="45" xr6:coauthVersionMax="45" xr10:uidLastSave="{00000000-0000-0000-0000-000000000000}"/>
  <bookViews>
    <workbookView xWindow="-18825" yWindow="420" windowWidth="16200" windowHeight="10320" tabRatio="50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7_2" sheetId="8" r:id="rId8"/>
    <sheet name="Sheet9" sheetId="9" r:id="rId9"/>
    <sheet name="Sheet10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2" i="8" l="1"/>
  <c r="G82" i="8"/>
  <c r="F82" i="8"/>
  <c r="E82" i="8"/>
  <c r="H81" i="8"/>
  <c r="G81" i="8"/>
  <c r="F81" i="8"/>
  <c r="E81" i="8"/>
  <c r="H80" i="8"/>
  <c r="G80" i="8"/>
  <c r="F80" i="8"/>
  <c r="E80" i="8"/>
  <c r="H79" i="8"/>
  <c r="G79" i="8"/>
  <c r="F79" i="8"/>
  <c r="E79" i="8"/>
  <c r="H78" i="8"/>
  <c r="G78" i="8"/>
  <c r="F78" i="8"/>
  <c r="E78" i="8"/>
  <c r="H76" i="8"/>
  <c r="G76" i="8"/>
  <c r="F76" i="8"/>
  <c r="E76" i="8"/>
  <c r="H75" i="8"/>
  <c r="G75" i="8"/>
  <c r="F75" i="8"/>
  <c r="E75" i="8"/>
  <c r="H74" i="8"/>
  <c r="G74" i="8"/>
  <c r="F74" i="8"/>
  <c r="E74" i="8"/>
  <c r="H73" i="8"/>
  <c r="G73" i="8"/>
  <c r="F73" i="8"/>
  <c r="E73" i="8"/>
  <c r="H72" i="8"/>
  <c r="G72" i="8"/>
  <c r="F72" i="8"/>
  <c r="E72" i="8"/>
  <c r="U65" i="8"/>
  <c r="U64" i="8"/>
  <c r="U63" i="8"/>
  <c r="U62" i="8"/>
  <c r="U61" i="8"/>
  <c r="U60" i="8"/>
  <c r="U59" i="8"/>
  <c r="U58" i="8"/>
  <c r="U57" i="8"/>
  <c r="U56" i="8"/>
  <c r="U55" i="8"/>
  <c r="U54" i="8"/>
  <c r="U52" i="8"/>
  <c r="U51" i="8"/>
  <c r="U50" i="8"/>
  <c r="U49" i="8"/>
  <c r="U48" i="8"/>
  <c r="U47" i="8"/>
  <c r="U46" i="8"/>
  <c r="U45" i="8"/>
  <c r="U44" i="8"/>
  <c r="U43" i="8"/>
  <c r="U42" i="8"/>
  <c r="U41" i="8"/>
  <c r="U39" i="8"/>
  <c r="U38" i="8"/>
  <c r="U37" i="8"/>
  <c r="U36" i="8"/>
  <c r="U35" i="8"/>
  <c r="U34" i="8"/>
  <c r="U33" i="8"/>
  <c r="U32" i="8"/>
  <c r="U31" i="8"/>
  <c r="U30" i="8"/>
  <c r="U29" i="8"/>
  <c r="U28" i="8"/>
  <c r="U26" i="8"/>
  <c r="AB25" i="8"/>
  <c r="AA25" i="8"/>
  <c r="Z25" i="8"/>
  <c r="Y25" i="8"/>
  <c r="U25" i="8"/>
  <c r="AB24" i="8"/>
  <c r="AA24" i="8"/>
  <c r="Z24" i="8"/>
  <c r="Y24" i="8"/>
  <c r="U24" i="8"/>
  <c r="AB23" i="8"/>
  <c r="AA23" i="8"/>
  <c r="Z23" i="8"/>
  <c r="Y23" i="8"/>
  <c r="U23" i="8"/>
  <c r="AB22" i="8"/>
  <c r="AA22" i="8"/>
  <c r="Z22" i="8"/>
  <c r="Y22" i="8"/>
  <c r="U22" i="8"/>
  <c r="AB21" i="8"/>
  <c r="AA21" i="8"/>
  <c r="Z21" i="8"/>
  <c r="Y21" i="8"/>
  <c r="U21" i="8"/>
  <c r="U20" i="8"/>
  <c r="AB19" i="8"/>
  <c r="AA19" i="8"/>
  <c r="Z19" i="8"/>
  <c r="Y19" i="8"/>
  <c r="U19" i="8"/>
  <c r="AB18" i="8"/>
  <c r="AA18" i="8"/>
  <c r="Z18" i="8"/>
  <c r="Y18" i="8"/>
  <c r="U18" i="8"/>
  <c r="AB17" i="8"/>
  <c r="AA17" i="8"/>
  <c r="Z17" i="8"/>
  <c r="Y17" i="8"/>
  <c r="U17" i="8"/>
  <c r="AB16" i="8"/>
  <c r="AA16" i="8"/>
  <c r="Z16" i="8"/>
  <c r="Y16" i="8"/>
  <c r="U16" i="8"/>
  <c r="AB15" i="8"/>
  <c r="AA15" i="8"/>
  <c r="Z15" i="8"/>
  <c r="Y15" i="8"/>
  <c r="U15" i="8"/>
  <c r="U13" i="8"/>
  <c r="U12" i="8"/>
  <c r="U11" i="8"/>
  <c r="U10" i="8"/>
  <c r="U9" i="8"/>
  <c r="U8" i="8"/>
  <c r="U7" i="8"/>
  <c r="U6" i="8"/>
  <c r="U5" i="8"/>
  <c r="U4" i="8"/>
  <c r="U3" i="8"/>
  <c r="U2" i="8"/>
  <c r="Q123" i="7"/>
  <c r="Q122" i="7"/>
  <c r="Q121" i="7"/>
  <c r="Q120" i="7"/>
  <c r="Q119" i="7"/>
  <c r="Q118" i="7"/>
  <c r="Q116" i="7"/>
  <c r="Q115" i="7"/>
  <c r="Q114" i="7"/>
  <c r="Q113" i="7"/>
  <c r="Q112" i="7"/>
  <c r="Q111" i="7"/>
  <c r="U66" i="7"/>
  <c r="U65" i="7"/>
  <c r="U64" i="7"/>
  <c r="U63" i="7"/>
  <c r="U62" i="7"/>
  <c r="U61" i="7"/>
  <c r="U60" i="7"/>
  <c r="U59" i="7"/>
  <c r="U58" i="7"/>
  <c r="U57" i="7"/>
  <c r="U56" i="7"/>
  <c r="U55" i="7"/>
  <c r="U53" i="7"/>
  <c r="U52" i="7"/>
  <c r="U51" i="7"/>
  <c r="U50" i="7"/>
  <c r="U49" i="7"/>
  <c r="U48" i="7"/>
  <c r="U47" i="7"/>
  <c r="U46" i="7"/>
  <c r="U45" i="7"/>
  <c r="U44" i="7"/>
  <c r="U43" i="7"/>
  <c r="U42" i="7"/>
  <c r="U40" i="7"/>
  <c r="U39" i="7"/>
  <c r="U38" i="7"/>
  <c r="U37" i="7"/>
  <c r="U36" i="7"/>
  <c r="U35" i="7"/>
  <c r="U34" i="7"/>
  <c r="U33" i="7"/>
  <c r="U32" i="7"/>
  <c r="U31" i="7"/>
  <c r="U30" i="7"/>
  <c r="U29" i="7"/>
  <c r="U27" i="7"/>
  <c r="AB26" i="7"/>
  <c r="AA26" i="7"/>
  <c r="Z26" i="7"/>
  <c r="Y26" i="7"/>
  <c r="U26" i="7"/>
  <c r="AB25" i="7"/>
  <c r="AA25" i="7"/>
  <c r="Z25" i="7"/>
  <c r="Y25" i="7"/>
  <c r="U25" i="7"/>
  <c r="AB24" i="7"/>
  <c r="AA24" i="7"/>
  <c r="Z24" i="7"/>
  <c r="Y24" i="7"/>
  <c r="U24" i="7"/>
  <c r="AB23" i="7"/>
  <c r="AA23" i="7"/>
  <c r="Z23" i="7"/>
  <c r="Y23" i="7"/>
  <c r="U23" i="7"/>
  <c r="AB22" i="7"/>
  <c r="AA22" i="7"/>
  <c r="Z22" i="7"/>
  <c r="Y22" i="7"/>
  <c r="U22" i="7"/>
  <c r="U21" i="7"/>
  <c r="AB20" i="7"/>
  <c r="AA20" i="7"/>
  <c r="Z20" i="7"/>
  <c r="Y20" i="7"/>
  <c r="U20" i="7"/>
  <c r="AB19" i="7"/>
  <c r="AA19" i="7"/>
  <c r="Z19" i="7"/>
  <c r="Y19" i="7"/>
  <c r="U19" i="7"/>
  <c r="AB18" i="7"/>
  <c r="AA18" i="7"/>
  <c r="Z18" i="7"/>
  <c r="Y18" i="7"/>
  <c r="U18" i="7"/>
  <c r="AB17" i="7"/>
  <c r="AA17" i="7"/>
  <c r="Z17" i="7"/>
  <c r="Y17" i="7"/>
  <c r="U17" i="7"/>
  <c r="AB16" i="7"/>
  <c r="AA16" i="7"/>
  <c r="Z16" i="7"/>
  <c r="Y16" i="7"/>
  <c r="U16" i="7"/>
  <c r="U14" i="7"/>
  <c r="U13" i="7"/>
  <c r="U12" i="7"/>
  <c r="U11" i="7"/>
  <c r="U10" i="7"/>
  <c r="U9" i="7"/>
  <c r="U8" i="7"/>
  <c r="U7" i="7"/>
  <c r="U6" i="7"/>
  <c r="U5" i="7"/>
  <c r="U4" i="7"/>
  <c r="U3" i="7"/>
  <c r="U79" i="6"/>
  <c r="U77" i="6"/>
  <c r="U76" i="6"/>
  <c r="U75" i="6"/>
  <c r="U74" i="6"/>
  <c r="U73" i="6"/>
  <c r="U72" i="6"/>
  <c r="U70" i="6"/>
  <c r="U69" i="6"/>
  <c r="U68" i="6"/>
  <c r="U67" i="6"/>
  <c r="U66" i="6"/>
  <c r="U65" i="6"/>
  <c r="U63" i="6"/>
  <c r="U62" i="6"/>
  <c r="U61" i="6"/>
  <c r="U60" i="6"/>
  <c r="U59" i="6"/>
  <c r="U58" i="6"/>
  <c r="U56" i="6"/>
  <c r="U55" i="6"/>
  <c r="U54" i="6"/>
  <c r="U53" i="6"/>
  <c r="U52" i="6"/>
  <c r="U51" i="6"/>
  <c r="U49" i="6"/>
  <c r="U48" i="6"/>
  <c r="U47" i="6"/>
  <c r="U46" i="6"/>
  <c r="U45" i="6"/>
  <c r="U44" i="6"/>
  <c r="U39" i="6"/>
  <c r="U37" i="6"/>
  <c r="U36" i="6"/>
  <c r="U35" i="6"/>
  <c r="U34" i="6"/>
  <c r="U33" i="6"/>
  <c r="U32" i="6"/>
  <c r="U30" i="6"/>
  <c r="U29" i="6"/>
  <c r="U28" i="6"/>
  <c r="U27" i="6"/>
  <c r="U26" i="6"/>
  <c r="U25" i="6"/>
  <c r="U23" i="6"/>
  <c r="U22" i="6"/>
  <c r="U21" i="6"/>
  <c r="U20" i="6"/>
  <c r="U19" i="6"/>
  <c r="U18" i="6"/>
  <c r="U16" i="6"/>
  <c r="U15" i="6"/>
  <c r="U14" i="6"/>
  <c r="U13" i="6"/>
  <c r="U12" i="6"/>
  <c r="U11" i="6"/>
  <c r="U9" i="6"/>
  <c r="U8" i="6"/>
  <c r="U7" i="6"/>
  <c r="U6" i="6"/>
  <c r="U5" i="6"/>
  <c r="U4" i="6"/>
  <c r="K77" i="5"/>
  <c r="J77" i="5"/>
  <c r="G77" i="5"/>
  <c r="F77" i="5"/>
  <c r="P75" i="5"/>
  <c r="P74" i="5"/>
  <c r="P73" i="5"/>
  <c r="P72" i="5"/>
  <c r="P71" i="5"/>
  <c r="P70" i="5"/>
  <c r="P68" i="5"/>
  <c r="P67" i="5"/>
  <c r="P66" i="5"/>
  <c r="P65" i="5"/>
  <c r="P64" i="5"/>
  <c r="P63" i="5"/>
  <c r="P61" i="5"/>
  <c r="P60" i="5"/>
  <c r="P59" i="5"/>
  <c r="P58" i="5"/>
  <c r="P57" i="5"/>
  <c r="P56" i="5"/>
  <c r="P54" i="5"/>
  <c r="P53" i="5"/>
  <c r="P52" i="5"/>
  <c r="P51" i="5"/>
  <c r="P50" i="5"/>
  <c r="P49" i="5"/>
  <c r="P47" i="5"/>
  <c r="P46" i="5"/>
  <c r="P45" i="5"/>
  <c r="P44" i="5"/>
  <c r="P43" i="5"/>
  <c r="P42" i="5"/>
  <c r="K38" i="5"/>
  <c r="J38" i="5"/>
  <c r="G38" i="5"/>
  <c r="F38" i="5"/>
  <c r="P36" i="5"/>
  <c r="P35" i="5"/>
  <c r="P34" i="5"/>
  <c r="P33" i="5"/>
  <c r="P32" i="5"/>
  <c r="P31" i="5"/>
  <c r="P29" i="5"/>
  <c r="P28" i="5"/>
  <c r="P27" i="5"/>
  <c r="P26" i="5"/>
  <c r="P25" i="5"/>
  <c r="P24" i="5"/>
  <c r="P22" i="5"/>
  <c r="P21" i="5"/>
  <c r="P20" i="5"/>
  <c r="P19" i="5"/>
  <c r="P18" i="5"/>
  <c r="P17" i="5"/>
  <c r="P15" i="5"/>
  <c r="P14" i="5"/>
  <c r="P13" i="5"/>
  <c r="P12" i="5"/>
  <c r="P11" i="5"/>
  <c r="P10" i="5"/>
  <c r="P8" i="5"/>
  <c r="P7" i="5"/>
  <c r="P6" i="5"/>
  <c r="P5" i="5"/>
  <c r="P4" i="5"/>
  <c r="P3" i="5"/>
  <c r="O73" i="3"/>
  <c r="N73" i="3"/>
  <c r="F62" i="2"/>
</calcChain>
</file>

<file path=xl/sharedStrings.xml><?xml version="1.0" encoding="utf-8"?>
<sst xmlns="http://schemas.openxmlformats.org/spreadsheetml/2006/main" count="2054" uniqueCount="125">
  <si>
    <t>Metrics Averaged Over All Target Labels (Macro_avg)</t>
  </si>
  <si>
    <t>Feature Set</t>
  </si>
  <si>
    <t>Classifier</t>
  </si>
  <si>
    <t>Precision</t>
  </si>
  <si>
    <t>Recall</t>
  </si>
  <si>
    <t>F1-Score</t>
  </si>
  <si>
    <t>Accuracy (12k)</t>
  </si>
  <si>
    <t>Basic</t>
  </si>
  <si>
    <t>MLP</t>
  </si>
  <si>
    <t>MultinomialNB</t>
  </si>
  <si>
    <t>LogReg</t>
  </si>
  <si>
    <t>RandomForest</t>
  </si>
  <si>
    <t>AdaBoost</t>
  </si>
  <si>
    <t>UMLS-SemTypes</t>
  </si>
  <si>
    <t>UMLS-CUIs</t>
  </si>
  <si>
    <t>UMLS-Full</t>
  </si>
  <si>
    <t>Samples</t>
  </si>
  <si>
    <t>Total = 12219</t>
  </si>
  <si>
    <t>arms</t>
  </si>
  <si>
    <t>characteristic_level</t>
  </si>
  <si>
    <t>characteristic_name</t>
  </si>
  <si>
    <t>measures</t>
  </si>
  <si>
    <t>other</t>
  </si>
  <si>
    <t>outcomes</t>
  </si>
  <si>
    <t>p-interaction</t>
  </si>
  <si>
    <t>time/period</t>
  </si>
  <si>
    <t>macro_avg</t>
  </si>
  <si>
    <t>weighted_avg</t>
  </si>
  <si>
    <t>accuracy</t>
  </si>
  <si>
    <r>
      <rPr>
        <sz val="11"/>
        <color rgb="FF000000"/>
        <rFont val="Calibri"/>
        <family val="2"/>
        <charset val="1"/>
      </rPr>
      <t>1.47</t>
    </r>
    <r>
      <rPr>
        <vertAlign val="superscript"/>
        <sz val="11"/>
        <color rgb="FF000000"/>
        <rFont val="Calibri"/>
        <family val="2"/>
        <charset val="1"/>
      </rPr>
      <t>−61</t>
    </r>
  </si>
  <si>
    <r>
      <rPr>
        <sz val="11"/>
        <color rgb="FF000000"/>
        <rFont val="Calibri"/>
        <family val="2"/>
        <charset val="1"/>
      </rPr>
      <t>9.91</t>
    </r>
    <r>
      <rPr>
        <vertAlign val="superscript"/>
        <sz val="11"/>
        <color rgb="FF000000"/>
        <rFont val="Calibri"/>
        <family val="2"/>
        <charset val="1"/>
      </rPr>
      <t>−77</t>
    </r>
  </si>
  <si>
    <r>
      <rPr>
        <sz val="11"/>
        <color rgb="FF000000"/>
        <rFont val="Calibri"/>
        <family val="2"/>
        <charset val="1"/>
      </rPr>
      <t>7.67</t>
    </r>
    <r>
      <rPr>
        <vertAlign val="superscript"/>
        <sz val="11"/>
        <color rgb="FF000000"/>
        <rFont val="Calibri"/>
        <family val="2"/>
        <charset val="1"/>
      </rPr>
      <t>−90</t>
    </r>
  </si>
  <si>
    <r>
      <rPr>
        <sz val="11"/>
        <color rgb="FF000000"/>
        <rFont val="Calibri"/>
        <family val="2"/>
        <charset val="1"/>
      </rPr>
      <t>6.25</t>
    </r>
    <r>
      <rPr>
        <vertAlign val="superscript"/>
        <sz val="11"/>
        <color rgb="FF000000"/>
        <rFont val="Calibri"/>
        <family val="2"/>
        <charset val="1"/>
      </rPr>
      <t>−6</t>
    </r>
  </si>
  <si>
    <r>
      <rPr>
        <sz val="11"/>
        <color rgb="FF000000"/>
        <rFont val="Calibri"/>
        <family val="2"/>
        <charset val="1"/>
      </rPr>
      <t>3.25</t>
    </r>
    <r>
      <rPr>
        <vertAlign val="superscript"/>
        <sz val="11"/>
        <color rgb="FF000000"/>
        <rFont val="Calibri"/>
        <family val="2"/>
        <charset val="1"/>
      </rPr>
      <t>−11</t>
    </r>
  </si>
  <si>
    <t>total labels</t>
  </si>
  <si>
    <t>#  differing labels</t>
  </si>
  <si>
    <t>Total</t>
  </si>
  <si>
    <t>subset</t>
  </si>
  <si>
    <t>subset percent</t>
  </si>
  <si>
    <t>--</t>
  </si>
  <si>
    <t>:</t>
  </si>
  <si>
    <t>P</t>
  </si>
  <si>
    <t xml:space="preserve">P </t>
  </si>
  <si>
    <t>P-value</t>
  </si>
  <si>
    <t>[7122]</t>
  </si>
  <si>
    <t>precision,</t>
  </si>
  <si>
    <t>sim,</t>
  </si>
  <si>
    <t>semTypes,</t>
  </si>
  <si>
    <t>0.514,</t>
  </si>
  <si>
    <t>0.499,</t>
  </si>
  <si>
    <t>5 fold cross validation</t>
  </si>
  <si>
    <t>cuis,</t>
  </si>
  <si>
    <t>0.538,</t>
  </si>
  <si>
    <t>umls,</t>
  </si>
  <si>
    <t>0.552,</t>
  </si>
  <si>
    <t>[11]</t>
  </si>
  <si>
    <t>evaluateBySubset("recall",</t>
  </si>
  <si>
    <t>all_Rs,</t>
  </si>
  <si>
    <t>all_names</t>
  </si>
  <si>
    <t>)</t>
  </si>
  <si>
    <t>[8436]</t>
  </si>
  <si>
    <t>recall,</t>
  </si>
  <si>
    <t>0.492,</t>
  </si>
  <si>
    <t>0.469,</t>
  </si>
  <si>
    <t>0.519,</t>
  </si>
  <si>
    <t>Diffs</t>
  </si>
  <si>
    <t>Classification results for RandomForest</t>
  </si>
  <si>
    <t>Pvalue</t>
  </si>
  <si>
    <t>mean</t>
  </si>
  <si>
    <t>variance</t>
  </si>
  <si>
    <t>up quant</t>
  </si>
  <si>
    <t>low quant</t>
  </si>
  <si>
    <t>skewness</t>
  </si>
  <si>
    <t>kurtosis</t>
  </si>
  <si>
    <t xml:space="preserve">prop of diffs </t>
  </si>
  <si>
    <t>precision</t>
  </si>
  <si>
    <t>sim</t>
  </si>
  <si>
    <t>semTypes</t>
  </si>
  <si>
    <t>cuis</t>
  </si>
  <si>
    <t>umls</t>
  </si>
  <si>
    <t>recall</t>
  </si>
  <si>
    <t>Classification results for LogReg</t>
  </si>
  <si>
    <r>
      <rPr>
        <sz val="10"/>
        <color rgb="FF000000"/>
        <rFont val="Calibri"/>
        <family val="2"/>
        <charset val="1"/>
      </rPr>
      <t>1.47</t>
    </r>
    <r>
      <rPr>
        <vertAlign val="superscript"/>
        <sz val="10"/>
        <color rgb="FF000000"/>
        <rFont val="Calibri"/>
        <family val="2"/>
        <charset val="1"/>
      </rPr>
      <t>−61</t>
    </r>
  </si>
  <si>
    <r>
      <rPr>
        <sz val="10"/>
        <color rgb="FF000000"/>
        <rFont val="Calibri"/>
        <family val="2"/>
        <charset val="1"/>
      </rPr>
      <t>9.91</t>
    </r>
    <r>
      <rPr>
        <vertAlign val="superscript"/>
        <sz val="10"/>
        <color rgb="FF000000"/>
        <rFont val="Calibri"/>
        <family val="2"/>
        <charset val="1"/>
      </rPr>
      <t>−77</t>
    </r>
  </si>
  <si>
    <r>
      <rPr>
        <sz val="10"/>
        <color rgb="FF000000"/>
        <rFont val="Calibri"/>
        <family val="2"/>
        <charset val="1"/>
      </rPr>
      <t>7.67</t>
    </r>
    <r>
      <rPr>
        <vertAlign val="superscript"/>
        <sz val="10"/>
        <color rgb="FF000000"/>
        <rFont val="Calibri"/>
        <family val="2"/>
        <charset val="1"/>
      </rPr>
      <t>−90</t>
    </r>
  </si>
  <si>
    <r>
      <rPr>
        <sz val="10"/>
        <color rgb="FF000000"/>
        <rFont val="Calibri"/>
        <family val="2"/>
        <charset val="1"/>
      </rPr>
      <t>6.25</t>
    </r>
    <r>
      <rPr>
        <vertAlign val="superscript"/>
        <sz val="10"/>
        <color rgb="FF000000"/>
        <rFont val="Calibri"/>
        <family val="2"/>
        <charset val="1"/>
      </rPr>
      <t>−6</t>
    </r>
  </si>
  <si>
    <r>
      <rPr>
        <sz val="10"/>
        <color rgb="FF000000"/>
        <rFont val="Calibri"/>
        <family val="2"/>
        <charset val="1"/>
      </rPr>
      <t>3.25</t>
    </r>
    <r>
      <rPr>
        <vertAlign val="superscript"/>
        <sz val="10"/>
        <color rgb="FF000000"/>
        <rFont val="Calibri"/>
        <family val="2"/>
        <charset val="1"/>
      </rPr>
      <t>−11</t>
    </r>
  </si>
  <si>
    <t>Classification results for AdaBoost</t>
  </si>
  <si>
    <t>Classification results for Multinomial</t>
  </si>
  <si>
    <t>Classification results for MLP</t>
  </si>
  <si>
    <t>#positive cases</t>
  </si>
  <si>
    <t>AVG positive change</t>
  </si>
  <si>
    <t># negative cases</t>
  </si>
  <si>
    <t>AVG negative chjange</t>
  </si>
  <si>
    <t>Multinomial</t>
  </si>
  <si>
    <t>SD</t>
  </si>
  <si>
    <t>basic</t>
  </si>
  <si>
    <t>semtypes</t>
  </si>
  <si>
    <t xml:space="preserve">DecTree </t>
  </si>
  <si>
    <t>DTC</t>
  </si>
  <si>
    <t>Metric Difference</t>
  </si>
  <si>
    <t>Total cases</t>
  </si>
  <si>
    <t>Mean (Precision or Recall)</t>
  </si>
  <si>
    <t>Comparing Feature Sets</t>
  </si>
  <si>
    <t>p-value</t>
  </si>
  <si>
    <t>Mean</t>
  </si>
  <si>
    <t>St.Dev</t>
  </si>
  <si>
    <t>Improved</t>
  </si>
  <si>
    <t>Worsened</t>
  </si>
  <si>
    <t>Difference</t>
  </si>
  <si>
    <t>Improvement</t>
  </si>
  <si>
    <t>Worsening</t>
  </si>
  <si>
    <t>Variance</t>
  </si>
  <si>
    <t>&lt; 0.01</t>
  </si>
  <si>
    <t>Datasets and Evaluation Metrics</t>
  </si>
  <si>
    <r>
      <rPr>
        <b/>
        <sz val="11"/>
        <color rgb="FF000000"/>
        <rFont val="Calibri"/>
        <family val="2"/>
        <charset val="1"/>
      </rPr>
      <t xml:space="preserve">All </t>
    </r>
    <r>
      <rPr>
        <sz val="11"/>
        <color rgb="FF000000"/>
        <rFont val="Calibri"/>
        <family val="2"/>
        <charset val="1"/>
      </rPr>
      <t>(59175)</t>
    </r>
  </si>
  <si>
    <r>
      <rPr>
        <b/>
        <sz val="11"/>
        <color rgb="FF000000"/>
        <rFont val="Calibri"/>
        <family val="2"/>
        <charset val="1"/>
      </rPr>
      <t xml:space="preserve">Diffs-Set </t>
    </r>
    <r>
      <rPr>
        <sz val="11"/>
        <color rgb="FF000000"/>
        <rFont val="Calibri"/>
        <family val="2"/>
        <charset val="1"/>
      </rPr>
      <t>(17395)</t>
    </r>
  </si>
  <si>
    <t>Min.</t>
  </si>
  <si>
    <t>1st Qu.</t>
  </si>
  <si>
    <t>Median</t>
  </si>
  <si>
    <t>3rd Qu.</t>
  </si>
  <si>
    <t>Max.</t>
  </si>
  <si>
    <t>SemTypes</t>
  </si>
  <si>
    <t>Cuis</t>
  </si>
  <si>
    <t>UMLS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</si>
</sst>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1"/>
      <color rgb="FF000000"/>
      <name val="Georgia"/>
      <family val="1"/>
      <charset val="1"/>
    </font>
    <font>
      <sz val="11"/>
      <color rgb="FFC9211E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11" fillId="2" borderId="0" applyBorder="0" applyProtection="0"/>
  </cellStyleXfs>
  <cellXfs count="64"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4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2" borderId="0" xfId="1" applyBorder="1" applyAlignment="1" applyProtection="1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/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5" xfId="0" applyBorder="1"/>
    <xf numFmtId="0" fontId="0" fillId="2" borderId="0" xfId="0" applyFont="1" applyFill="1"/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/>
    <xf numFmtId="0" fontId="4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0" xfId="0" applyNumberFormat="1" applyFont="1"/>
  </cellXfs>
  <cellStyles count="2">
    <cellStyle name="Excel Built-in 20% - Accent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Sheet6!$C$84:$C$84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Sheet6!$D$84:$G$84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0.55100000000000005</c:v>
                </c:pt>
                <c:pt idx="2">
                  <c:v>0.58699999999999997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BB3-BCDE-09CD7C66D6D2}"/>
            </c:ext>
          </c:extLst>
        </c:ser>
        <c:ser>
          <c:idx val="1"/>
          <c:order val="1"/>
          <c:tx>
            <c:strRef>
              <c:f>Sheet6!$C$85:$C$85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Sheet6!$D$85:$G$85</c:f>
              <c:numCache>
                <c:formatCode>General</c:formatCode>
                <c:ptCount val="4"/>
                <c:pt idx="0">
                  <c:v>0.55400000000000005</c:v>
                </c:pt>
                <c:pt idx="1">
                  <c:v>0.56000000000000005</c:v>
                </c:pt>
                <c:pt idx="2">
                  <c:v>0.58099999999999996</c:v>
                </c:pt>
                <c:pt idx="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BB3-BCDE-09CD7C66D6D2}"/>
            </c:ext>
          </c:extLst>
        </c:ser>
        <c:ser>
          <c:idx val="2"/>
          <c:order val="2"/>
          <c:tx>
            <c:strRef>
              <c:f>Sheet6!$C$86:$C$86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Sheet6!$D$86:$G$86</c:f>
              <c:numCache>
                <c:formatCode>General</c:formatCode>
                <c:ptCount val="4"/>
                <c:pt idx="0">
                  <c:v>0.56200000000000006</c:v>
                </c:pt>
                <c:pt idx="1">
                  <c:v>0.57599999999999996</c:v>
                </c:pt>
                <c:pt idx="2">
                  <c:v>0.60099999999999998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BB3-BCDE-09CD7C66D6D2}"/>
            </c:ext>
          </c:extLst>
        </c:ser>
        <c:ser>
          <c:idx val="3"/>
          <c:order val="3"/>
          <c:tx>
            <c:strRef>
              <c:f>Sheet6!$C$87:$C$87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Sheet6!$D$87:$G$87</c:f>
              <c:numCache>
                <c:formatCode>General</c:formatCode>
                <c:ptCount val="4"/>
                <c:pt idx="0">
                  <c:v>0.55800000000000005</c:v>
                </c:pt>
                <c:pt idx="1">
                  <c:v>0.56699999999999995</c:v>
                </c:pt>
                <c:pt idx="2">
                  <c:v>0.59499999999999997</c:v>
                </c:pt>
                <c:pt idx="3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0-4BB3-BCDE-09CD7C66D6D2}"/>
            </c:ext>
          </c:extLst>
        </c:ser>
        <c:ser>
          <c:idx val="4"/>
          <c:order val="4"/>
          <c:tx>
            <c:strRef>
              <c:f>Sheet6!$C$88:$C$88</c:f>
              <c:strCache>
                <c:ptCount val="1"/>
                <c:pt idx="0">
                  <c:v>MLP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Sheet6!$D$88:$G$88</c:f>
              <c:numCache>
                <c:formatCode>General</c:formatCode>
                <c:ptCount val="4"/>
                <c:pt idx="0">
                  <c:v>0.56699999999999995</c:v>
                </c:pt>
                <c:pt idx="1">
                  <c:v>0.55300000000000005</c:v>
                </c:pt>
                <c:pt idx="2">
                  <c:v>0.58799999999999997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0-4BB3-BCDE-09CD7C6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58918"/>
        <c:axId val="99427295"/>
      </c:lineChart>
      <c:catAx>
        <c:axId val="10958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9427295"/>
        <c:crosses val="autoZero"/>
        <c:auto val="1"/>
        <c:lblAlgn val="ctr"/>
        <c:lblOffset val="100"/>
        <c:noMultiLvlLbl val="0"/>
      </c:catAx>
      <c:valAx>
        <c:axId val="9942729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958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Sheet6!$C$95:$C$95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Sheet6!$D$95:$G$95</c:f>
              <c:numCache>
                <c:formatCode>General</c:formatCode>
                <c:ptCount val="4"/>
                <c:pt idx="0">
                  <c:v>0.54900000000000004</c:v>
                </c:pt>
                <c:pt idx="1">
                  <c:v>0.54100000000000004</c:v>
                </c:pt>
                <c:pt idx="2">
                  <c:v>0.57099999999999995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9DC-A26A-D3814384AC2E}"/>
            </c:ext>
          </c:extLst>
        </c:ser>
        <c:ser>
          <c:idx val="1"/>
          <c:order val="1"/>
          <c:tx>
            <c:strRef>
              <c:f>Sheet6!$C$96:$C$96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Sheet6!$D$96:$G$96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0.54100000000000004</c:v>
                </c:pt>
                <c:pt idx="2">
                  <c:v>0.57299999999999995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9DC-A26A-D3814384AC2E}"/>
            </c:ext>
          </c:extLst>
        </c:ser>
        <c:ser>
          <c:idx val="2"/>
          <c:order val="2"/>
          <c:tx>
            <c:strRef>
              <c:f>Sheet6!$C$97:$C$97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Sheet6!$D$97:$G$97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0.55400000000000005</c:v>
                </c:pt>
                <c:pt idx="2">
                  <c:v>0.58099999999999996</c:v>
                </c:pt>
                <c:pt idx="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8-49DC-A26A-D3814384AC2E}"/>
            </c:ext>
          </c:extLst>
        </c:ser>
        <c:ser>
          <c:idx val="3"/>
          <c:order val="3"/>
          <c:tx>
            <c:strRef>
              <c:f>Sheet6!$C$98:$C$98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Sheet6!$D$98:$G$98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0.54</c:v>
                </c:pt>
                <c:pt idx="2">
                  <c:v>0.57299999999999995</c:v>
                </c:pt>
                <c:pt idx="3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8-49DC-A26A-D3814384AC2E}"/>
            </c:ext>
          </c:extLst>
        </c:ser>
        <c:ser>
          <c:idx val="4"/>
          <c:order val="4"/>
          <c:tx>
            <c:strRef>
              <c:f>Sheet6!$C$99:$C$99</c:f>
              <c:strCache>
                <c:ptCount val="1"/>
                <c:pt idx="0">
                  <c:v>MLP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Sheet6!$D$99:$G$99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0.52800000000000002</c:v>
                </c:pt>
                <c:pt idx="2">
                  <c:v>0.57299999999999995</c:v>
                </c:pt>
                <c:pt idx="3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8-49DC-A26A-D3814384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943337"/>
        <c:axId val="59568411"/>
      </c:lineChart>
      <c:catAx>
        <c:axId val="13943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568411"/>
        <c:crosses val="autoZero"/>
        <c:auto val="1"/>
        <c:lblAlgn val="ctr"/>
        <c:lblOffset val="100"/>
        <c:noMultiLvlLbl val="0"/>
      </c:catAx>
      <c:valAx>
        <c:axId val="5956841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9433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Sheet7!$X$16:$X$16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Sheet7!$Y$16:$AB$16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0.61499999999999999</c:v>
                </c:pt>
                <c:pt idx="2">
                  <c:v>0.61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9AA-8DC7-43DEF73B4571}"/>
            </c:ext>
          </c:extLst>
        </c:ser>
        <c:ser>
          <c:idx val="1"/>
          <c:order val="1"/>
          <c:tx>
            <c:strRef>
              <c:f>Sheet7!$X$17:$X$17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Sheet7!$Y$17:$AB$17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0.60499999999999998</c:v>
                </c:pt>
                <c:pt idx="2">
                  <c:v>0.57699999999999996</c:v>
                </c:pt>
                <c:pt idx="3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49AA-8DC7-43DEF73B4571}"/>
            </c:ext>
          </c:extLst>
        </c:ser>
        <c:ser>
          <c:idx val="2"/>
          <c:order val="2"/>
          <c:tx>
            <c:strRef>
              <c:f>Sheet7!$X$18:$X$18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Sheet7!$Y$18:$AB$18</c:f>
              <c:numCache>
                <c:formatCode>General</c:formatCode>
                <c:ptCount val="4"/>
                <c:pt idx="0">
                  <c:v>0.56799999999999995</c:v>
                </c:pt>
                <c:pt idx="1">
                  <c:v>0.57599999999999996</c:v>
                </c:pt>
                <c:pt idx="2">
                  <c:v>0.56599999999999995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1-49AA-8DC7-43DEF73B4571}"/>
            </c:ext>
          </c:extLst>
        </c:ser>
        <c:ser>
          <c:idx val="3"/>
          <c:order val="3"/>
          <c:tx>
            <c:strRef>
              <c:f>Sheet7!$X$19:$X$19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Sheet7!$Y$19:$AB$19</c:f>
              <c:numCache>
                <c:formatCode>General</c:formatCode>
                <c:ptCount val="4"/>
                <c:pt idx="0">
                  <c:v>0.55400000000000005</c:v>
                </c:pt>
                <c:pt idx="1">
                  <c:v>0.63</c:v>
                </c:pt>
                <c:pt idx="2">
                  <c:v>0.55200000000000005</c:v>
                </c:pt>
                <c:pt idx="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1-49AA-8DC7-43DEF73B4571}"/>
            </c:ext>
          </c:extLst>
        </c:ser>
        <c:ser>
          <c:idx val="4"/>
          <c:order val="4"/>
          <c:tx>
            <c:strRef>
              <c:f>Sheet7!$X$20:$X$20</c:f>
              <c:strCache>
                <c:ptCount val="1"/>
                <c:pt idx="0">
                  <c:v>DecTree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Sheet7!$Y$20:$AB$20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0.56799999999999995</c:v>
                </c:pt>
                <c:pt idx="2">
                  <c:v>0.54600000000000004</c:v>
                </c:pt>
                <c:pt idx="3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1-49AA-8DC7-43DEF73B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898070"/>
        <c:axId val="45069325"/>
      </c:lineChart>
      <c:catAx>
        <c:axId val="92898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069325"/>
        <c:crosses val="autoZero"/>
        <c:auto val="1"/>
        <c:lblAlgn val="ctr"/>
        <c:lblOffset val="100"/>
        <c:noMultiLvlLbl val="0"/>
      </c:catAx>
      <c:valAx>
        <c:axId val="45069325"/>
        <c:scaling>
          <c:orientation val="minMax"/>
          <c:max val="0.7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289807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Sheet7!$X$22:$X$22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Sheet7!$Y$22:$AB$22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0.61199999999999999</c:v>
                </c:pt>
                <c:pt idx="2">
                  <c:v>0.61</c:v>
                </c:pt>
                <c:pt idx="3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4-4F94-8097-EF84F1B0C27A}"/>
            </c:ext>
          </c:extLst>
        </c:ser>
        <c:ser>
          <c:idx val="1"/>
          <c:order val="1"/>
          <c:tx>
            <c:strRef>
              <c:f>Sheet7!$X$23:$X$23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Sheet7!$Y$23:$AB$23</c:f>
              <c:numCache>
                <c:formatCode>General</c:formatCode>
                <c:ptCount val="4"/>
                <c:pt idx="0">
                  <c:v>0.55800000000000005</c:v>
                </c:pt>
                <c:pt idx="1">
                  <c:v>0.60899999999999999</c:v>
                </c:pt>
                <c:pt idx="2">
                  <c:v>0.56399999999999995</c:v>
                </c:pt>
                <c:pt idx="3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4-4F94-8097-EF84F1B0C27A}"/>
            </c:ext>
          </c:extLst>
        </c:ser>
        <c:ser>
          <c:idx val="2"/>
          <c:order val="2"/>
          <c:tx>
            <c:strRef>
              <c:f>Sheet7!$X$24:$X$24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Sheet7!$Y$24:$AB$24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0.56100000000000005</c:v>
                </c:pt>
                <c:pt idx="2">
                  <c:v>0.55200000000000005</c:v>
                </c:pt>
                <c:pt idx="3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4-4F94-8097-EF84F1B0C27A}"/>
            </c:ext>
          </c:extLst>
        </c:ser>
        <c:ser>
          <c:idx val="3"/>
          <c:order val="3"/>
          <c:tx>
            <c:strRef>
              <c:f>Sheet7!$X$25:$X$25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Sheet7!$Y$25:$AB$25</c:f>
              <c:numCache>
                <c:formatCode>General</c:formatCode>
                <c:ptCount val="4"/>
                <c:pt idx="0">
                  <c:v>0.50900000000000001</c:v>
                </c:pt>
                <c:pt idx="1">
                  <c:v>0.64400000000000002</c:v>
                </c:pt>
                <c:pt idx="2">
                  <c:v>0.50900000000000001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4-4F94-8097-EF84F1B0C27A}"/>
            </c:ext>
          </c:extLst>
        </c:ser>
        <c:ser>
          <c:idx val="4"/>
          <c:order val="4"/>
          <c:tx>
            <c:strRef>
              <c:f>Sheet7!$X$26:$X$26</c:f>
              <c:strCache>
                <c:ptCount val="1"/>
                <c:pt idx="0">
                  <c:v>DecTree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Sheet7!$Y$26:$AB$26</c:f>
              <c:numCache>
                <c:formatCode>General</c:formatCode>
                <c:ptCount val="4"/>
                <c:pt idx="0">
                  <c:v>0.53200000000000003</c:v>
                </c:pt>
                <c:pt idx="1">
                  <c:v>0.55400000000000005</c:v>
                </c:pt>
                <c:pt idx="2">
                  <c:v>0.53400000000000003</c:v>
                </c:pt>
                <c:pt idx="3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4-4F94-8097-EF84F1B0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984747"/>
        <c:axId val="89015708"/>
      </c:lineChart>
      <c:catAx>
        <c:axId val="46984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015708"/>
        <c:crosses val="autoZero"/>
        <c:auto val="1"/>
        <c:lblAlgn val="ctr"/>
        <c:lblOffset val="100"/>
        <c:noMultiLvlLbl val="0"/>
      </c:catAx>
      <c:valAx>
        <c:axId val="89015708"/>
        <c:scaling>
          <c:orientation val="minMax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9847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Sheet7_2!$D$72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Sheet7_2!$E$72:$H$72</c:f>
              <c:numCache>
                <c:formatCode>General</c:formatCode>
                <c:ptCount val="4"/>
                <c:pt idx="0">
                  <c:v>0.61099999999999999</c:v>
                </c:pt>
                <c:pt idx="1">
                  <c:v>0.60599999999999998</c:v>
                </c:pt>
                <c:pt idx="2">
                  <c:v>0.61199999999999999</c:v>
                </c:pt>
                <c:pt idx="3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0F9-A3ED-304AC70C9ECC}"/>
            </c:ext>
          </c:extLst>
        </c:ser>
        <c:ser>
          <c:idx val="1"/>
          <c:order val="1"/>
          <c:tx>
            <c:strRef>
              <c:f>Sheet7_2!$D$73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Sheet7_2!$E$73:$H$73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0.59299999999999997</c:v>
                </c:pt>
                <c:pt idx="2">
                  <c:v>0.59599999999999997</c:v>
                </c:pt>
                <c:pt idx="3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1-40F9-A3ED-304AC70C9ECC}"/>
            </c:ext>
          </c:extLst>
        </c:ser>
        <c:ser>
          <c:idx val="2"/>
          <c:order val="2"/>
          <c:tx>
            <c:strRef>
              <c:f>Sheet7_2!$D$74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Sheet7_2!$E$74:$H$74</c:f>
              <c:numCache>
                <c:formatCode>General</c:formatCode>
                <c:ptCount val="4"/>
                <c:pt idx="0">
                  <c:v>0.59</c:v>
                </c:pt>
                <c:pt idx="1">
                  <c:v>0.59299999999999997</c:v>
                </c:pt>
                <c:pt idx="2">
                  <c:v>0.59</c:v>
                </c:pt>
                <c:pt idx="3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1-40F9-A3ED-304AC70C9ECC}"/>
            </c:ext>
          </c:extLst>
        </c:ser>
        <c:ser>
          <c:idx val="3"/>
          <c:order val="3"/>
          <c:tx>
            <c:strRef>
              <c:f>Sheet7_2!$D$75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Sheet7_2!$E$75:$H$75</c:f>
              <c:numCache>
                <c:formatCode>General</c:formatCode>
                <c:ptCount val="4"/>
                <c:pt idx="0">
                  <c:v>0.58699999999999997</c:v>
                </c:pt>
                <c:pt idx="1">
                  <c:v>0.61399999999999999</c:v>
                </c:pt>
                <c:pt idx="2">
                  <c:v>0.58699999999999997</c:v>
                </c:pt>
                <c:pt idx="3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1-40F9-A3ED-304AC70C9ECC}"/>
            </c:ext>
          </c:extLst>
        </c:ser>
        <c:ser>
          <c:idx val="4"/>
          <c:order val="4"/>
          <c:tx>
            <c:strRef>
              <c:f>Sheet7_2!$D$76</c:f>
              <c:strCache>
                <c:ptCount val="1"/>
                <c:pt idx="0">
                  <c:v>DTC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Sheet7_2!$E$76:$H$76</c:f>
              <c:numCache>
                <c:formatCode>General</c:formatCode>
                <c:ptCount val="4"/>
                <c:pt idx="0">
                  <c:v>0.58399999999999996</c:v>
                </c:pt>
                <c:pt idx="1">
                  <c:v>0.59299999999999997</c:v>
                </c:pt>
                <c:pt idx="2">
                  <c:v>0.58499999999999996</c:v>
                </c:pt>
                <c:pt idx="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1-40F9-A3ED-304AC70C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994099"/>
        <c:axId val="63120203"/>
      </c:lineChart>
      <c:catAx>
        <c:axId val="3994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120203"/>
        <c:crosses val="autoZero"/>
        <c:auto val="1"/>
        <c:lblAlgn val="ctr"/>
        <c:lblOffset val="100"/>
        <c:noMultiLvlLbl val="0"/>
      </c:catAx>
      <c:valAx>
        <c:axId val="63120203"/>
        <c:scaling>
          <c:orientation val="minMax"/>
          <c:max val="0.7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994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Sheet7_2!$D$78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Sheet7_2!$E$78:$H$78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904-8F7B-14BEF1C5F90D}"/>
            </c:ext>
          </c:extLst>
        </c:ser>
        <c:ser>
          <c:idx val="1"/>
          <c:order val="1"/>
          <c:tx>
            <c:strRef>
              <c:f>Sheet7_2!$D$79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Sheet7_2!$E$79:$H$79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0.59</c:v>
                </c:pt>
                <c:pt idx="2">
                  <c:v>0.57499999999999996</c:v>
                </c:pt>
                <c:pt idx="3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0-4904-8F7B-14BEF1C5F90D}"/>
            </c:ext>
          </c:extLst>
        </c:ser>
        <c:ser>
          <c:idx val="2"/>
          <c:order val="2"/>
          <c:tx>
            <c:strRef>
              <c:f>Sheet7_2!$D$80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Sheet7_2!$E$80:$H$80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0-4904-8F7B-14BEF1C5F90D}"/>
            </c:ext>
          </c:extLst>
        </c:ser>
        <c:ser>
          <c:idx val="3"/>
          <c:order val="3"/>
          <c:tx>
            <c:strRef>
              <c:f>Sheet7_2!$D$81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Sheet7_2!$E$81:$H$81</c:f>
              <c:numCache>
                <c:formatCode>General</c:formatCode>
                <c:ptCount val="4"/>
                <c:pt idx="0">
                  <c:v>0.54100000000000004</c:v>
                </c:pt>
                <c:pt idx="1">
                  <c:v>0.58799999999999997</c:v>
                </c:pt>
                <c:pt idx="2">
                  <c:v>0.54100000000000004</c:v>
                </c:pt>
                <c:pt idx="3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0-4904-8F7B-14BEF1C5F90D}"/>
            </c:ext>
          </c:extLst>
        </c:ser>
        <c:ser>
          <c:idx val="4"/>
          <c:order val="4"/>
          <c:tx>
            <c:strRef>
              <c:f>Sheet7_2!$D$82</c:f>
              <c:strCache>
                <c:ptCount val="1"/>
                <c:pt idx="0">
                  <c:v>DTC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Sheet7_2!$E$82:$H$82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0.57899999999999996</c:v>
                </c:pt>
                <c:pt idx="2">
                  <c:v>0.57199999999999995</c:v>
                </c:pt>
                <c:pt idx="3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0-4904-8F7B-14BEF1C5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707991"/>
        <c:axId val="94401097"/>
      </c:lineChart>
      <c:catAx>
        <c:axId val="61707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4401097"/>
        <c:crosses val="autoZero"/>
        <c:auto val="1"/>
        <c:lblAlgn val="ctr"/>
        <c:lblOffset val="100"/>
        <c:noMultiLvlLbl val="0"/>
      </c:catAx>
      <c:valAx>
        <c:axId val="94401097"/>
        <c:scaling>
          <c:orientation val="minMax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707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218520</xdr:colOff>
      <xdr:row>33</xdr:row>
      <xdr:rowOff>142920</xdr:rowOff>
    </xdr:from>
    <xdr:to>
      <xdr:col>13</xdr:col>
      <xdr:colOff>218880</xdr:colOff>
      <xdr:row>33</xdr:row>
      <xdr:rowOff>143280</xdr:rowOff>
    </xdr:to>
    <xdr:pic>
      <xdr:nvPicPr>
        <xdr:cNvPr id="2" name="In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78960" y="64292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342360</xdr:colOff>
      <xdr:row>25</xdr:row>
      <xdr:rowOff>56880</xdr:rowOff>
    </xdr:from>
    <xdr:to>
      <xdr:col>11</xdr:col>
      <xdr:colOff>342720</xdr:colOff>
      <xdr:row>25</xdr:row>
      <xdr:rowOff>57240</xdr:rowOff>
    </xdr:to>
    <xdr:pic>
      <xdr:nvPicPr>
        <xdr:cNvPr id="3" name="Ink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73400" y="481932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231120</xdr:colOff>
      <xdr:row>13</xdr:row>
      <xdr:rowOff>145080</xdr:rowOff>
    </xdr:from>
    <xdr:to>
      <xdr:col>62</xdr:col>
      <xdr:colOff>496440</xdr:colOff>
      <xdr:row>41</xdr:row>
      <xdr:rowOff>118800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723520" y="2621520"/>
          <a:ext cx="6412320" cy="527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</xdr:colOff>
      <xdr:row>103</xdr:row>
      <xdr:rowOff>86760</xdr:rowOff>
    </xdr:from>
    <xdr:to>
      <xdr:col>10</xdr:col>
      <xdr:colOff>807480</xdr:colOff>
      <xdr:row>120</xdr:row>
      <xdr:rowOff>47880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194400</xdr:colOff>
      <xdr:row>103</xdr:row>
      <xdr:rowOff>117360</xdr:rowOff>
    </xdr:from>
    <xdr:to>
      <xdr:col>16</xdr:col>
      <xdr:colOff>725400</xdr:colOff>
      <xdr:row>120</xdr:row>
      <xdr:rowOff>81000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268200</xdr:colOff>
      <xdr:row>81</xdr:row>
      <xdr:rowOff>125280</xdr:rowOff>
    </xdr:from>
    <xdr:to>
      <xdr:col>16</xdr:col>
      <xdr:colOff>101520</xdr:colOff>
      <xdr:row>100</xdr:row>
      <xdr:rowOff>105840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720720</xdr:colOff>
      <xdr:row>80</xdr:row>
      <xdr:rowOff>177120</xdr:rowOff>
    </xdr:from>
    <xdr:to>
      <xdr:col>22</xdr:col>
      <xdr:colOff>36360</xdr:colOff>
      <xdr:row>100</xdr:row>
      <xdr:rowOff>62640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101520</xdr:colOff>
      <xdr:row>23</xdr:row>
      <xdr:rowOff>66960</xdr:rowOff>
    </xdr:from>
    <xdr:to>
      <xdr:col>5</xdr:col>
      <xdr:colOff>108000</xdr:colOff>
      <xdr:row>23</xdr:row>
      <xdr:rowOff>67320</xdr:rowOff>
    </xdr:to>
    <xdr:pic>
      <xdr:nvPicPr>
        <xdr:cNvPr id="7" name="Ink 2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184280" y="4235040"/>
          <a:ext cx="6480" cy="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91800</xdr:colOff>
      <xdr:row>90</xdr:row>
      <xdr:rowOff>107280</xdr:rowOff>
    </xdr:from>
    <xdr:to>
      <xdr:col>24</xdr:col>
      <xdr:colOff>129960</xdr:colOff>
      <xdr:row>108</xdr:row>
      <xdr:rowOff>106560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69120</xdr:colOff>
      <xdr:row>71</xdr:row>
      <xdr:rowOff>11880</xdr:rowOff>
    </xdr:from>
    <xdr:to>
      <xdr:col>24</xdr:col>
      <xdr:colOff>138600</xdr:colOff>
      <xdr:row>89</xdr:row>
      <xdr:rowOff>121680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85" zoomScaleNormal="85" workbookViewId="0"/>
  </sheetViews>
  <sheetFormatPr defaultColWidth="8.7109375" defaultRowHeight="15" x14ac:dyDescent="0.25"/>
  <cols>
    <col min="1" max="5" width="17" customWidth="1"/>
  </cols>
  <sheetData>
    <row r="1" spans="1:6" x14ac:dyDescent="0.25">
      <c r="C1" s="9" t="s">
        <v>0</v>
      </c>
      <c r="D1" s="9"/>
      <c r="E1" s="9"/>
      <c r="F1" s="9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>
        <v>0.46</v>
      </c>
      <c r="D3">
        <v>0.23</v>
      </c>
      <c r="E3">
        <v>0.19</v>
      </c>
      <c r="F3">
        <v>0.59</v>
      </c>
    </row>
    <row r="4" spans="1:6" x14ac:dyDescent="0.25">
      <c r="B4" t="s">
        <v>9</v>
      </c>
      <c r="C4">
        <v>0.22</v>
      </c>
      <c r="D4">
        <v>0.22</v>
      </c>
      <c r="E4">
        <v>0.17</v>
      </c>
      <c r="F4">
        <v>0.56999999999999995</v>
      </c>
    </row>
    <row r="5" spans="1:6" x14ac:dyDescent="0.25">
      <c r="B5" t="s">
        <v>10</v>
      </c>
      <c r="C5">
        <v>0.21</v>
      </c>
      <c r="D5">
        <v>0.22</v>
      </c>
      <c r="E5">
        <v>0.18</v>
      </c>
      <c r="F5">
        <v>0.59</v>
      </c>
    </row>
    <row r="6" spans="1:6" x14ac:dyDescent="0.25">
      <c r="B6" t="s">
        <v>11</v>
      </c>
      <c r="C6">
        <v>0.39</v>
      </c>
      <c r="D6">
        <v>0.23</v>
      </c>
      <c r="E6">
        <v>0.19</v>
      </c>
      <c r="F6">
        <v>0.59</v>
      </c>
    </row>
    <row r="7" spans="1:6" x14ac:dyDescent="0.25">
      <c r="B7" t="s">
        <v>12</v>
      </c>
      <c r="C7">
        <v>0.14000000000000001</v>
      </c>
      <c r="D7">
        <v>0.21</v>
      </c>
      <c r="E7">
        <v>0.17</v>
      </c>
      <c r="F7">
        <v>0.57999999999999996</v>
      </c>
    </row>
    <row r="8" spans="1:6" x14ac:dyDescent="0.25">
      <c r="A8" t="s">
        <v>13</v>
      </c>
      <c r="B8" t="s">
        <v>8</v>
      </c>
      <c r="C8">
        <v>0.52</v>
      </c>
      <c r="D8">
        <v>0.42</v>
      </c>
      <c r="E8">
        <v>0.45</v>
      </c>
      <c r="F8">
        <v>0.64</v>
      </c>
    </row>
    <row r="9" spans="1:6" x14ac:dyDescent="0.25">
      <c r="B9" t="s">
        <v>9</v>
      </c>
      <c r="C9">
        <v>0.34</v>
      </c>
      <c r="D9">
        <v>0.28999999999999998</v>
      </c>
      <c r="E9">
        <v>0.28000000000000003</v>
      </c>
      <c r="F9">
        <v>0.6</v>
      </c>
    </row>
    <row r="10" spans="1:6" x14ac:dyDescent="0.25">
      <c r="B10" t="s">
        <v>10</v>
      </c>
      <c r="C10">
        <v>0.42</v>
      </c>
      <c r="D10">
        <v>0.28999999999999998</v>
      </c>
      <c r="E10">
        <v>0.28999999999999998</v>
      </c>
      <c r="F10">
        <v>0.62</v>
      </c>
    </row>
    <row r="11" spans="1:6" x14ac:dyDescent="0.25">
      <c r="B11" t="s">
        <v>11</v>
      </c>
      <c r="C11">
        <v>0.56000000000000005</v>
      </c>
      <c r="D11">
        <v>0.43</v>
      </c>
      <c r="E11">
        <v>0.46</v>
      </c>
      <c r="F11">
        <v>0.65</v>
      </c>
    </row>
    <row r="12" spans="1:6" x14ac:dyDescent="0.25">
      <c r="B12" t="s">
        <v>12</v>
      </c>
      <c r="C12">
        <v>0.33</v>
      </c>
      <c r="D12">
        <v>0.23</v>
      </c>
      <c r="E12">
        <v>0.22</v>
      </c>
      <c r="F12">
        <v>0.56999999999999995</v>
      </c>
    </row>
    <row r="13" spans="1:6" x14ac:dyDescent="0.25">
      <c r="A13" t="s">
        <v>14</v>
      </c>
      <c r="B13" t="s">
        <v>8</v>
      </c>
      <c r="C13">
        <v>0.61</v>
      </c>
      <c r="D13">
        <v>0.51</v>
      </c>
      <c r="E13">
        <v>0.53</v>
      </c>
      <c r="F13">
        <v>0.67</v>
      </c>
    </row>
    <row r="14" spans="1:6" x14ac:dyDescent="0.25">
      <c r="B14" t="s">
        <v>9</v>
      </c>
      <c r="C14">
        <v>0.42</v>
      </c>
      <c r="D14">
        <v>0.35</v>
      </c>
      <c r="E14">
        <v>0.36</v>
      </c>
      <c r="F14">
        <v>0.62</v>
      </c>
    </row>
    <row r="15" spans="1:6" x14ac:dyDescent="0.25">
      <c r="B15" t="s">
        <v>10</v>
      </c>
      <c r="C15">
        <v>0.59</v>
      </c>
      <c r="D15">
        <v>0.39</v>
      </c>
      <c r="E15">
        <v>0.42</v>
      </c>
      <c r="F15">
        <v>0.66</v>
      </c>
    </row>
    <row r="16" spans="1:6" x14ac:dyDescent="0.25">
      <c r="B16" t="s">
        <v>11</v>
      </c>
      <c r="C16">
        <v>0.65</v>
      </c>
      <c r="D16">
        <v>0.51</v>
      </c>
      <c r="E16">
        <v>0.52</v>
      </c>
      <c r="F16">
        <v>0.67</v>
      </c>
    </row>
    <row r="17" spans="1:6" x14ac:dyDescent="0.25">
      <c r="B17" t="s">
        <v>12</v>
      </c>
      <c r="C17">
        <v>0.23</v>
      </c>
      <c r="D17">
        <v>0.24</v>
      </c>
      <c r="E17">
        <v>0.2</v>
      </c>
      <c r="F17">
        <v>0.59</v>
      </c>
    </row>
    <row r="18" spans="1:6" x14ac:dyDescent="0.25">
      <c r="A18" t="s">
        <v>15</v>
      </c>
      <c r="B18" t="s">
        <v>8</v>
      </c>
      <c r="C18">
        <v>0.59</v>
      </c>
      <c r="D18">
        <v>0.52</v>
      </c>
      <c r="E18">
        <v>0.54</v>
      </c>
      <c r="F18">
        <v>0.67</v>
      </c>
    </row>
    <row r="19" spans="1:6" x14ac:dyDescent="0.25">
      <c r="B19" t="s">
        <v>9</v>
      </c>
      <c r="C19">
        <v>0.42</v>
      </c>
      <c r="D19">
        <v>0.36</v>
      </c>
      <c r="E19">
        <v>0.36</v>
      </c>
      <c r="F19">
        <v>0.62</v>
      </c>
    </row>
    <row r="20" spans="1:6" x14ac:dyDescent="0.25">
      <c r="B20" t="s">
        <v>10</v>
      </c>
      <c r="C20">
        <v>0.57999999999999996</v>
      </c>
      <c r="D20">
        <v>0.39</v>
      </c>
      <c r="E20">
        <v>0.42</v>
      </c>
      <c r="F20">
        <v>0.66</v>
      </c>
    </row>
    <row r="21" spans="1:6" x14ac:dyDescent="0.25">
      <c r="B21" t="s">
        <v>11</v>
      </c>
      <c r="C21">
        <v>0.59</v>
      </c>
      <c r="D21">
        <v>0.5</v>
      </c>
      <c r="E21">
        <v>0.53</v>
      </c>
      <c r="F21">
        <v>0.67</v>
      </c>
    </row>
    <row r="22" spans="1:6" x14ac:dyDescent="0.25">
      <c r="B22" t="s">
        <v>12</v>
      </c>
      <c r="C22">
        <v>0.23</v>
      </c>
      <c r="D22">
        <v>0.26</v>
      </c>
      <c r="E22">
        <v>0.21</v>
      </c>
      <c r="F22">
        <v>0.59</v>
      </c>
    </row>
  </sheetData>
  <mergeCells count="1">
    <mergeCell ref="C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defaultColWidth="11.5703125" defaultRowHeight="15" x14ac:dyDescent="0.25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topLeftCell="K1" zoomScale="85" zoomScaleNormal="85" workbookViewId="0">
      <selection activeCell="Y50" sqref="Y50"/>
    </sheetView>
  </sheetViews>
  <sheetFormatPr defaultColWidth="8.7109375" defaultRowHeight="15" x14ac:dyDescent="0.25"/>
  <cols>
    <col min="1" max="1" width="22.28515625" customWidth="1"/>
    <col min="2" max="2" width="5.42578125" customWidth="1"/>
    <col min="3" max="3" width="9.85546875" customWidth="1"/>
    <col min="4" max="4" width="5.42578125" customWidth="1"/>
    <col min="5" max="5" width="9.85546875" customWidth="1"/>
    <col min="6" max="6" width="5.42578125" customWidth="1"/>
    <col min="7" max="7" width="9.85546875" customWidth="1"/>
    <col min="8" max="8" width="17.28515625" customWidth="1"/>
    <col min="11" max="11" width="26.5703125" customWidth="1"/>
    <col min="25" max="25" width="15.5703125" customWidth="1"/>
    <col min="26" max="26" width="11.5703125" customWidth="1"/>
  </cols>
  <sheetData>
    <row r="1" spans="1:8" x14ac:dyDescent="0.25">
      <c r="A1" s="11"/>
      <c r="B1" s="9" t="s">
        <v>3</v>
      </c>
      <c r="C1" s="9"/>
      <c r="D1" s="9" t="s">
        <v>4</v>
      </c>
      <c r="E1" s="9"/>
      <c r="F1" s="9" t="s">
        <v>5</v>
      </c>
      <c r="G1" s="9"/>
      <c r="H1" s="11" t="s">
        <v>16</v>
      </c>
    </row>
    <row r="2" spans="1:8" x14ac:dyDescent="0.25">
      <c r="A2" s="11"/>
      <c r="B2" s="11" t="s">
        <v>7</v>
      </c>
      <c r="C2" s="11" t="s">
        <v>15</v>
      </c>
      <c r="D2" s="11" t="s">
        <v>7</v>
      </c>
      <c r="E2" s="11" t="s">
        <v>15</v>
      </c>
      <c r="F2" s="11" t="s">
        <v>7</v>
      </c>
      <c r="G2" s="11" t="s">
        <v>15</v>
      </c>
      <c r="H2" s="11" t="s">
        <v>17</v>
      </c>
    </row>
    <row r="3" spans="1:8" x14ac:dyDescent="0.25">
      <c r="A3" s="12" t="s">
        <v>18</v>
      </c>
      <c r="B3" s="11">
        <v>0.53</v>
      </c>
      <c r="C3" s="11">
        <v>0.82</v>
      </c>
      <c r="D3" s="11">
        <v>0.81</v>
      </c>
      <c r="E3" s="11">
        <v>0.85</v>
      </c>
      <c r="F3" s="11">
        <v>0.64</v>
      </c>
      <c r="G3" s="11">
        <v>0.83</v>
      </c>
      <c r="H3" s="11">
        <v>1217</v>
      </c>
    </row>
    <row r="4" spans="1:8" x14ac:dyDescent="0.25">
      <c r="A4" s="12" t="s">
        <v>19</v>
      </c>
      <c r="B4" s="11">
        <v>0.6</v>
      </c>
      <c r="C4" s="11">
        <v>0.68</v>
      </c>
      <c r="D4" s="11">
        <v>0.95</v>
      </c>
      <c r="E4" s="11">
        <v>0.86</v>
      </c>
      <c r="F4" s="11">
        <v>0.73</v>
      </c>
      <c r="G4" s="11">
        <v>0.76</v>
      </c>
      <c r="H4" s="11">
        <v>6466</v>
      </c>
    </row>
    <row r="5" spans="1:8" x14ac:dyDescent="0.25">
      <c r="A5" s="12" t="s">
        <v>20</v>
      </c>
      <c r="B5" s="11">
        <v>0.37</v>
      </c>
      <c r="C5" s="11">
        <v>0.46</v>
      </c>
      <c r="D5" s="11">
        <v>0.01</v>
      </c>
      <c r="E5" s="11">
        <v>0.22</v>
      </c>
      <c r="F5" s="11">
        <v>0.01</v>
      </c>
      <c r="G5" s="11">
        <v>0.3</v>
      </c>
      <c r="H5" s="11">
        <v>2636</v>
      </c>
    </row>
    <row r="6" spans="1:8" x14ac:dyDescent="0.25">
      <c r="A6" s="12" t="s">
        <v>21</v>
      </c>
      <c r="B6" s="11">
        <v>0.72</v>
      </c>
      <c r="C6" s="11">
        <v>0.72</v>
      </c>
      <c r="D6" s="11">
        <v>0.04</v>
      </c>
      <c r="E6" s="11">
        <v>0.62</v>
      </c>
      <c r="F6" s="11">
        <v>0.08</v>
      </c>
      <c r="G6" s="11">
        <v>0.66</v>
      </c>
      <c r="H6" s="11">
        <v>754</v>
      </c>
    </row>
    <row r="7" spans="1:8" x14ac:dyDescent="0.25">
      <c r="A7" s="12" t="s">
        <v>22</v>
      </c>
      <c r="B7" s="11">
        <v>0.73</v>
      </c>
      <c r="C7" s="11">
        <v>0.6</v>
      </c>
      <c r="D7" s="11">
        <v>0.05</v>
      </c>
      <c r="E7" s="11">
        <v>0.32</v>
      </c>
      <c r="F7" s="11">
        <v>0.09</v>
      </c>
      <c r="G7" s="11">
        <v>0.42</v>
      </c>
      <c r="H7" s="11">
        <v>167</v>
      </c>
    </row>
    <row r="8" spans="1:8" x14ac:dyDescent="0.25">
      <c r="A8" s="12" t="s">
        <v>23</v>
      </c>
      <c r="B8" s="11">
        <v>0.12</v>
      </c>
      <c r="C8" s="11">
        <v>0.68</v>
      </c>
      <c r="D8" s="11">
        <v>0</v>
      </c>
      <c r="E8" s="11">
        <v>0.53</v>
      </c>
      <c r="F8" s="11">
        <v>0</v>
      </c>
      <c r="G8" s="11">
        <v>0.6</v>
      </c>
      <c r="H8" s="11">
        <v>895</v>
      </c>
    </row>
    <row r="9" spans="1:8" x14ac:dyDescent="0.25">
      <c r="A9" s="12" t="s">
        <v>24</v>
      </c>
      <c r="B9" s="11">
        <v>0</v>
      </c>
      <c r="C9" s="11">
        <v>0.2</v>
      </c>
      <c r="D9" s="11">
        <v>0</v>
      </c>
      <c r="E9" s="11">
        <v>0.1</v>
      </c>
      <c r="F9" s="11">
        <v>0</v>
      </c>
      <c r="G9" s="11">
        <v>0.13</v>
      </c>
      <c r="H9" s="11">
        <v>10</v>
      </c>
    </row>
    <row r="10" spans="1:8" x14ac:dyDescent="0.25">
      <c r="A10" s="12" t="s">
        <v>25</v>
      </c>
      <c r="B10" s="11">
        <v>0</v>
      </c>
      <c r="C10" s="11">
        <v>0.55000000000000004</v>
      </c>
      <c r="D10" s="11">
        <v>0</v>
      </c>
      <c r="E10" s="11">
        <v>0.56999999999999995</v>
      </c>
      <c r="F10" s="11">
        <v>0</v>
      </c>
      <c r="G10" s="11">
        <v>0.56000000000000005</v>
      </c>
      <c r="H10" s="11">
        <v>74</v>
      </c>
    </row>
    <row r="11" spans="1:8" x14ac:dyDescent="0.25">
      <c r="A11" s="12"/>
      <c r="B11" s="11"/>
      <c r="C11" s="11"/>
      <c r="D11" s="11"/>
      <c r="E11" s="11"/>
      <c r="F11" s="11"/>
      <c r="G11" s="11"/>
      <c r="H11" s="11"/>
    </row>
    <row r="12" spans="1:8" x14ac:dyDescent="0.25">
      <c r="A12" s="12" t="s">
        <v>26</v>
      </c>
      <c r="B12" s="11">
        <v>0.39</v>
      </c>
      <c r="C12" s="11">
        <v>0.59</v>
      </c>
      <c r="D12" s="11">
        <v>0.23</v>
      </c>
      <c r="E12" s="11">
        <v>0.51</v>
      </c>
      <c r="F12" s="11">
        <v>0.19</v>
      </c>
      <c r="G12" s="11">
        <v>0.53</v>
      </c>
      <c r="H12" s="11"/>
    </row>
    <row r="13" spans="1:8" x14ac:dyDescent="0.25">
      <c r="A13" s="12" t="s">
        <v>27</v>
      </c>
      <c r="B13" s="11">
        <v>0.52</v>
      </c>
      <c r="C13" s="11">
        <v>0.65</v>
      </c>
      <c r="D13" s="11">
        <v>0.59</v>
      </c>
      <c r="E13" s="11">
        <v>0.67</v>
      </c>
      <c r="F13" s="11">
        <v>0.46</v>
      </c>
      <c r="G13" s="11">
        <v>0.64</v>
      </c>
      <c r="H13" s="11"/>
    </row>
    <row r="14" spans="1:8" x14ac:dyDescent="0.25">
      <c r="A14" s="12"/>
      <c r="B14" s="11"/>
      <c r="C14" s="11"/>
      <c r="D14" s="11"/>
      <c r="E14" s="11"/>
      <c r="F14" s="11"/>
      <c r="G14" s="11"/>
      <c r="H14" s="13"/>
    </row>
    <row r="15" spans="1:8" x14ac:dyDescent="0.25">
      <c r="A15" s="12"/>
      <c r="B15" s="11" t="s">
        <v>7</v>
      </c>
      <c r="C15" s="11" t="s">
        <v>15</v>
      </c>
      <c r="D15" s="11"/>
      <c r="E15" s="11"/>
      <c r="F15" s="11"/>
      <c r="G15" s="11"/>
      <c r="H15" s="11"/>
    </row>
    <row r="16" spans="1:8" x14ac:dyDescent="0.25">
      <c r="A16" s="12" t="s">
        <v>28</v>
      </c>
      <c r="B16" s="11">
        <v>0.57999999999999996</v>
      </c>
      <c r="C16" s="11">
        <v>0.66</v>
      </c>
      <c r="D16" s="11"/>
      <c r="E16" s="11"/>
      <c r="F16" s="11"/>
      <c r="G16" s="11"/>
      <c r="H16" s="13"/>
    </row>
    <row r="17" spans="1:26" x14ac:dyDescent="0.25">
      <c r="H17" s="14"/>
    </row>
    <row r="22" spans="1:26" x14ac:dyDescent="0.25">
      <c r="E22" t="s">
        <v>16</v>
      </c>
      <c r="K22" s="11"/>
      <c r="L22" s="11"/>
      <c r="M22" s="12" t="s">
        <v>18</v>
      </c>
      <c r="N22" s="12" t="s">
        <v>19</v>
      </c>
      <c r="O22" s="12" t="s">
        <v>20</v>
      </c>
      <c r="P22" s="12" t="s">
        <v>21</v>
      </c>
      <c r="Q22" s="12" t="s">
        <v>22</v>
      </c>
      <c r="R22" s="12" t="s">
        <v>23</v>
      </c>
      <c r="S22" s="12" t="s">
        <v>24</v>
      </c>
      <c r="T22" s="12" t="s">
        <v>25</v>
      </c>
      <c r="U22" s="12"/>
      <c r="V22" s="12" t="s">
        <v>26</v>
      </c>
      <c r="W22" s="12" t="s">
        <v>27</v>
      </c>
      <c r="X22" s="12"/>
      <c r="Y22" s="12"/>
      <c r="Z22" s="12" t="s">
        <v>28</v>
      </c>
    </row>
    <row r="23" spans="1:26" x14ac:dyDescent="0.25">
      <c r="A23" t="s">
        <v>18</v>
      </c>
      <c r="E23">
        <v>1217</v>
      </c>
      <c r="K23" s="9" t="s">
        <v>3</v>
      </c>
      <c r="L23" s="11" t="s">
        <v>7</v>
      </c>
      <c r="M23" s="11">
        <v>0.53</v>
      </c>
      <c r="N23" s="11">
        <v>0.6</v>
      </c>
      <c r="O23" s="11">
        <v>0.37</v>
      </c>
      <c r="P23" s="11">
        <v>0.72</v>
      </c>
      <c r="Q23" s="11">
        <v>0.73</v>
      </c>
      <c r="R23" s="11">
        <v>0.12</v>
      </c>
      <c r="S23" s="11">
        <v>0</v>
      </c>
      <c r="T23" s="11">
        <v>0</v>
      </c>
      <c r="U23" s="11"/>
      <c r="V23" s="11">
        <v>0.39</v>
      </c>
      <c r="W23" s="11">
        <v>0.52</v>
      </c>
      <c r="X23" s="11"/>
      <c r="Y23" s="11" t="s">
        <v>7</v>
      </c>
      <c r="Z23" s="11">
        <v>0.57999999999999996</v>
      </c>
    </row>
    <row r="24" spans="1:26" x14ac:dyDescent="0.25">
      <c r="A24" t="s">
        <v>19</v>
      </c>
      <c r="E24">
        <v>6466</v>
      </c>
      <c r="K24" s="9"/>
      <c r="L24" s="11" t="s">
        <v>15</v>
      </c>
      <c r="M24" s="11">
        <v>0.82</v>
      </c>
      <c r="N24" s="11">
        <v>0.68</v>
      </c>
      <c r="O24" s="11">
        <v>0.46</v>
      </c>
      <c r="P24" s="11">
        <v>0.72</v>
      </c>
      <c r="Q24" s="11">
        <v>0.6</v>
      </c>
      <c r="R24" s="11">
        <v>0.68</v>
      </c>
      <c r="S24" s="11">
        <v>0.2</v>
      </c>
      <c r="T24" s="11">
        <v>0.55000000000000004</v>
      </c>
      <c r="U24" s="11"/>
      <c r="V24" s="11">
        <v>0.59</v>
      </c>
      <c r="W24" s="11">
        <v>0.65</v>
      </c>
      <c r="X24" s="11"/>
      <c r="Y24" s="11" t="s">
        <v>15</v>
      </c>
      <c r="Z24" s="11">
        <v>0.66</v>
      </c>
    </row>
    <row r="25" spans="1:26" x14ac:dyDescent="0.25">
      <c r="A25" t="s">
        <v>20</v>
      </c>
      <c r="E25">
        <v>2636</v>
      </c>
      <c r="K25" s="9" t="s">
        <v>4</v>
      </c>
      <c r="L25" s="11" t="s">
        <v>7</v>
      </c>
      <c r="M25" s="11">
        <v>0.81</v>
      </c>
      <c r="N25" s="11">
        <v>0.95</v>
      </c>
      <c r="O25" s="11">
        <v>0.01</v>
      </c>
      <c r="P25" s="11">
        <v>0.04</v>
      </c>
      <c r="Q25" s="11">
        <v>0.05</v>
      </c>
      <c r="R25" s="11">
        <v>0</v>
      </c>
      <c r="S25" s="11">
        <v>0</v>
      </c>
      <c r="T25" s="11">
        <v>0</v>
      </c>
      <c r="U25" s="11"/>
      <c r="V25" s="11">
        <v>0.23</v>
      </c>
      <c r="W25" s="11">
        <v>0.59</v>
      </c>
      <c r="X25" s="11"/>
      <c r="Y25" s="11"/>
      <c r="Z25" s="11"/>
    </row>
    <row r="26" spans="1:26" x14ac:dyDescent="0.25">
      <c r="A26" t="s">
        <v>21</v>
      </c>
      <c r="E26">
        <v>754</v>
      </c>
      <c r="K26" s="9"/>
      <c r="L26" s="11" t="s">
        <v>15</v>
      </c>
      <c r="M26" s="11">
        <v>0.85</v>
      </c>
      <c r="N26" s="11">
        <v>0.86</v>
      </c>
      <c r="O26" s="11">
        <v>0.22</v>
      </c>
      <c r="P26" s="11">
        <v>0.62</v>
      </c>
      <c r="Q26" s="11">
        <v>0.32</v>
      </c>
      <c r="R26" s="11">
        <v>0.53</v>
      </c>
      <c r="S26" s="11">
        <v>0.1</v>
      </c>
      <c r="T26" s="11">
        <v>0.56999999999999995</v>
      </c>
      <c r="U26" s="11"/>
      <c r="V26" s="11">
        <v>0.51</v>
      </c>
      <c r="W26" s="11">
        <v>0.67</v>
      </c>
      <c r="X26" s="11"/>
      <c r="Y26" s="11"/>
      <c r="Z26" s="11"/>
    </row>
    <row r="27" spans="1:26" x14ac:dyDescent="0.25">
      <c r="A27" t="s">
        <v>22</v>
      </c>
      <c r="E27">
        <v>167</v>
      </c>
      <c r="K27" s="9" t="s">
        <v>5</v>
      </c>
      <c r="L27" s="11" t="s">
        <v>7</v>
      </c>
      <c r="M27" s="11">
        <v>0.64</v>
      </c>
      <c r="N27" s="11">
        <v>0.73</v>
      </c>
      <c r="O27" s="11">
        <v>0.01</v>
      </c>
      <c r="P27" s="11">
        <v>0.08</v>
      </c>
      <c r="Q27" s="11">
        <v>0.09</v>
      </c>
      <c r="R27" s="11">
        <v>0</v>
      </c>
      <c r="S27" s="11">
        <v>0</v>
      </c>
      <c r="T27" s="11">
        <v>0</v>
      </c>
      <c r="U27" s="11"/>
      <c r="V27" s="11">
        <v>0.19</v>
      </c>
      <c r="W27" s="11">
        <v>0.46</v>
      </c>
      <c r="X27" s="11"/>
      <c r="Y27" s="11"/>
      <c r="Z27" s="11"/>
    </row>
    <row r="28" spans="1:26" x14ac:dyDescent="0.25">
      <c r="A28" t="s">
        <v>23</v>
      </c>
      <c r="E28">
        <v>895</v>
      </c>
      <c r="K28" s="9"/>
      <c r="L28" s="11" t="s">
        <v>15</v>
      </c>
      <c r="M28" s="11">
        <v>0.83</v>
      </c>
      <c r="N28" s="11">
        <v>0.76</v>
      </c>
      <c r="O28" s="11">
        <v>0.3</v>
      </c>
      <c r="P28" s="11">
        <v>0.66</v>
      </c>
      <c r="Q28" s="11">
        <v>0.42</v>
      </c>
      <c r="R28" s="11">
        <v>0.6</v>
      </c>
      <c r="S28" s="11">
        <v>0.13</v>
      </c>
      <c r="T28" s="11">
        <v>0.56000000000000005</v>
      </c>
      <c r="U28" s="11"/>
      <c r="V28" s="11">
        <v>0.53</v>
      </c>
      <c r="W28" s="11">
        <v>0.64</v>
      </c>
      <c r="X28" s="11"/>
      <c r="Y28" s="11"/>
      <c r="Z28" s="11"/>
    </row>
    <row r="29" spans="1:26" x14ac:dyDescent="0.25">
      <c r="A29" t="s">
        <v>24</v>
      </c>
      <c r="E29">
        <v>10</v>
      </c>
      <c r="K29" s="11" t="s">
        <v>16</v>
      </c>
      <c r="L29" s="11" t="s">
        <v>17</v>
      </c>
      <c r="M29" s="11">
        <v>1217</v>
      </c>
      <c r="N29" s="11">
        <v>6466</v>
      </c>
      <c r="O29" s="11">
        <v>2636</v>
      </c>
      <c r="P29" s="11">
        <v>754</v>
      </c>
      <c r="Q29" s="11">
        <v>167</v>
      </c>
      <c r="R29" s="11">
        <v>895</v>
      </c>
      <c r="S29" s="11">
        <v>10</v>
      </c>
      <c r="T29" s="11">
        <v>74</v>
      </c>
      <c r="U29" s="11"/>
      <c r="V29" s="11"/>
      <c r="W29" s="11"/>
      <c r="X29" s="13"/>
      <c r="Y29" s="11"/>
      <c r="Z29" s="13"/>
    </row>
    <row r="30" spans="1:26" x14ac:dyDescent="0.25">
      <c r="A30" t="s">
        <v>25</v>
      </c>
      <c r="E30">
        <v>74</v>
      </c>
    </row>
    <row r="35" spans="1:15" x14ac:dyDescent="0.25">
      <c r="A35" t="s">
        <v>26</v>
      </c>
      <c r="E35">
        <v>12219</v>
      </c>
    </row>
    <row r="36" spans="1:15" x14ac:dyDescent="0.25">
      <c r="A36" t="s">
        <v>27</v>
      </c>
      <c r="K36" s="15"/>
      <c r="L36" s="16" t="s">
        <v>7</v>
      </c>
      <c r="M36" s="16" t="s">
        <v>13</v>
      </c>
      <c r="N36" s="16" t="s">
        <v>14</v>
      </c>
      <c r="O36" s="16" t="s">
        <v>15</v>
      </c>
    </row>
    <row r="37" spans="1:15" ht="17.25" x14ac:dyDescent="0.25">
      <c r="A37" t="s">
        <v>28</v>
      </c>
      <c r="B37">
        <v>0.66</v>
      </c>
      <c r="K37" s="16" t="s">
        <v>7</v>
      </c>
      <c r="L37" s="15"/>
      <c r="M37" s="17" t="s">
        <v>29</v>
      </c>
      <c r="N37" s="17" t="s">
        <v>30</v>
      </c>
      <c r="O37" s="17" t="s">
        <v>31</v>
      </c>
    </row>
    <row r="38" spans="1:15" ht="17.25" x14ac:dyDescent="0.25">
      <c r="K38" s="16" t="s">
        <v>13</v>
      </c>
      <c r="L38" s="17" t="s">
        <v>29</v>
      </c>
      <c r="M38" s="15"/>
      <c r="N38" s="17" t="s">
        <v>32</v>
      </c>
      <c r="O38" s="17" t="s">
        <v>33</v>
      </c>
    </row>
    <row r="39" spans="1:15" ht="17.25" x14ac:dyDescent="0.25">
      <c r="K39" s="16" t="s">
        <v>14</v>
      </c>
      <c r="L39" s="17" t="s">
        <v>30</v>
      </c>
      <c r="M39" s="17" t="s">
        <v>32</v>
      </c>
      <c r="N39" s="15"/>
      <c r="O39" s="17">
        <v>0.01</v>
      </c>
    </row>
    <row r="40" spans="1:15" ht="17.25" x14ac:dyDescent="0.25">
      <c r="K40" s="16" t="s">
        <v>15</v>
      </c>
      <c r="L40" s="17" t="s">
        <v>31</v>
      </c>
      <c r="M40" s="17" t="s">
        <v>33</v>
      </c>
      <c r="N40" s="17">
        <v>0.01</v>
      </c>
      <c r="O40" s="15"/>
    </row>
    <row r="50" spans="6:27" x14ac:dyDescent="0.25">
      <c r="Y50" t="s">
        <v>34</v>
      </c>
      <c r="Z50" s="9" t="s">
        <v>35</v>
      </c>
      <c r="AA50" s="9"/>
    </row>
    <row r="51" spans="6:27" x14ac:dyDescent="0.25">
      <c r="K51" t="s">
        <v>36</v>
      </c>
      <c r="M51" t="s">
        <v>37</v>
      </c>
      <c r="O51" t="s">
        <v>38</v>
      </c>
      <c r="Y51">
        <v>43635</v>
      </c>
      <c r="Z51">
        <v>7122</v>
      </c>
      <c r="AA51">
        <v>8436</v>
      </c>
    </row>
    <row r="52" spans="6:27" x14ac:dyDescent="0.25">
      <c r="K52">
        <v>43635</v>
      </c>
      <c r="L52" t="s">
        <v>39</v>
      </c>
      <c r="M52">
        <v>7122</v>
      </c>
      <c r="N52" t="s">
        <v>40</v>
      </c>
      <c r="O52" s="18">
        <v>0.16320000000000001</v>
      </c>
      <c r="Q52" t="s">
        <v>41</v>
      </c>
      <c r="R52" t="s">
        <v>42</v>
      </c>
      <c r="S52" t="s">
        <v>43</v>
      </c>
      <c r="Y52" s="19"/>
      <c r="Z52" s="20" t="s">
        <v>3</v>
      </c>
      <c r="AA52" s="20" t="s">
        <v>4</v>
      </c>
    </row>
    <row r="53" spans="6:27" x14ac:dyDescent="0.25">
      <c r="M53" t="s">
        <v>44</v>
      </c>
      <c r="N53" t="s">
        <v>45</v>
      </c>
      <c r="O53" t="s">
        <v>46</v>
      </c>
      <c r="P53" t="s">
        <v>47</v>
      </c>
      <c r="Q53" t="s">
        <v>48</v>
      </c>
      <c r="R53" t="s">
        <v>49</v>
      </c>
      <c r="S53">
        <v>3.1953712434878399E-2</v>
      </c>
      <c r="U53" t="s">
        <v>50</v>
      </c>
      <c r="Y53" s="21" t="s">
        <v>7</v>
      </c>
      <c r="Z53" s="11">
        <v>0.51400000000000001</v>
      </c>
      <c r="AA53" s="11">
        <v>0.49199999999999999</v>
      </c>
    </row>
    <row r="54" spans="6:27" x14ac:dyDescent="0.25">
      <c r="M54" t="s">
        <v>44</v>
      </c>
      <c r="N54" t="s">
        <v>45</v>
      </c>
      <c r="O54" t="s">
        <v>46</v>
      </c>
      <c r="P54" t="s">
        <v>51</v>
      </c>
      <c r="Q54" t="s">
        <v>48</v>
      </c>
      <c r="R54" t="s">
        <v>52</v>
      </c>
      <c r="S54" s="22">
        <v>2.7757250823057401E-5</v>
      </c>
      <c r="Y54" s="21" t="s">
        <v>13</v>
      </c>
      <c r="Z54" s="11">
        <v>0.499</v>
      </c>
      <c r="AA54" s="11">
        <v>0.46899999999999997</v>
      </c>
    </row>
    <row r="55" spans="6:27" x14ac:dyDescent="0.25">
      <c r="M55" t="s">
        <v>44</v>
      </c>
      <c r="N55" t="s">
        <v>45</v>
      </c>
      <c r="O55" t="s">
        <v>46</v>
      </c>
      <c r="P55" t="s">
        <v>53</v>
      </c>
      <c r="Q55" t="s">
        <v>48</v>
      </c>
      <c r="R55" t="s">
        <v>54</v>
      </c>
      <c r="S55" s="22">
        <v>2.2197813144681801E-7</v>
      </c>
      <c r="Y55" s="21" t="s">
        <v>14</v>
      </c>
      <c r="Z55" s="11">
        <v>0.53800000000000003</v>
      </c>
      <c r="AA55" s="11">
        <v>0.51400000000000001</v>
      </c>
    </row>
    <row r="56" spans="6:27" x14ac:dyDescent="0.25">
      <c r="M56" t="s">
        <v>44</v>
      </c>
      <c r="N56" t="s">
        <v>45</v>
      </c>
      <c r="O56" t="s">
        <v>47</v>
      </c>
      <c r="P56" t="s">
        <v>51</v>
      </c>
      <c r="Q56" t="s">
        <v>49</v>
      </c>
      <c r="R56" t="s">
        <v>52</v>
      </c>
      <c r="S56" s="22">
        <v>1.9585613160363801E-8</v>
      </c>
      <c r="Y56" s="21" t="s">
        <v>15</v>
      </c>
      <c r="Z56" s="11">
        <v>0.55200000000000005</v>
      </c>
      <c r="AA56" s="11">
        <v>0.51900000000000002</v>
      </c>
    </row>
    <row r="57" spans="6:27" x14ac:dyDescent="0.25">
      <c r="M57" t="s">
        <v>44</v>
      </c>
      <c r="N57" t="s">
        <v>45</v>
      </c>
      <c r="O57" t="s">
        <v>47</v>
      </c>
      <c r="P57" t="s">
        <v>53</v>
      </c>
      <c r="Q57" t="s">
        <v>49</v>
      </c>
      <c r="R57" t="s">
        <v>54</v>
      </c>
      <c r="S57" s="22">
        <v>1.5660500000000001E-25</v>
      </c>
    </row>
    <row r="58" spans="6:27" x14ac:dyDescent="0.25">
      <c r="M58" t="s">
        <v>44</v>
      </c>
      <c r="N58" t="s">
        <v>45</v>
      </c>
      <c r="O58" t="s">
        <v>51</v>
      </c>
      <c r="P58" t="s">
        <v>53</v>
      </c>
      <c r="Q58" t="s">
        <v>52</v>
      </c>
      <c r="R58" t="s">
        <v>54</v>
      </c>
      <c r="S58">
        <v>7.1609840012731504E-2</v>
      </c>
    </row>
    <row r="59" spans="6:27" x14ac:dyDescent="0.25">
      <c r="K59" t="s">
        <v>55</v>
      </c>
    </row>
    <row r="62" spans="6:27" x14ac:dyDescent="0.25">
      <c r="F62">
        <f>511*0.16</f>
        <v>81.760000000000005</v>
      </c>
    </row>
    <row r="63" spans="6:27" x14ac:dyDescent="0.25">
      <c r="K63" t="s">
        <v>56</v>
      </c>
      <c r="L63" t="s">
        <v>57</v>
      </c>
      <c r="M63" t="s">
        <v>58</v>
      </c>
      <c r="N63" t="s">
        <v>59</v>
      </c>
    </row>
    <row r="64" spans="6:27" x14ac:dyDescent="0.25">
      <c r="K64">
        <v>43635</v>
      </c>
      <c r="L64" t="s">
        <v>39</v>
      </c>
      <c r="M64">
        <v>8436</v>
      </c>
      <c r="N64" t="s">
        <v>40</v>
      </c>
      <c r="O64" s="18">
        <v>0.1933</v>
      </c>
    </row>
    <row r="65" spans="13:19" x14ac:dyDescent="0.25">
      <c r="M65" t="s">
        <v>60</v>
      </c>
      <c r="N65" t="s">
        <v>61</v>
      </c>
      <c r="O65" t="s">
        <v>46</v>
      </c>
      <c r="P65" t="s">
        <v>47</v>
      </c>
      <c r="Q65" t="s">
        <v>62</v>
      </c>
      <c r="R65" t="s">
        <v>63</v>
      </c>
      <c r="S65" s="22">
        <v>8.2681982833879606E-5</v>
      </c>
    </row>
    <row r="66" spans="13:19" x14ac:dyDescent="0.25">
      <c r="M66" t="s">
        <v>60</v>
      </c>
      <c r="N66" t="s">
        <v>61</v>
      </c>
      <c r="O66" t="s">
        <v>46</v>
      </c>
      <c r="P66" t="s">
        <v>51</v>
      </c>
      <c r="Q66" t="s">
        <v>62</v>
      </c>
      <c r="R66" t="s">
        <v>48</v>
      </c>
      <c r="S66" s="22">
        <v>6.7090000952207398E-6</v>
      </c>
    </row>
    <row r="67" spans="13:19" x14ac:dyDescent="0.25">
      <c r="M67" t="s">
        <v>60</v>
      </c>
      <c r="N67" t="s">
        <v>61</v>
      </c>
      <c r="O67" t="s">
        <v>46</v>
      </c>
      <c r="P67" t="s">
        <v>53</v>
      </c>
      <c r="Q67" t="s">
        <v>62</v>
      </c>
      <c r="R67" t="s">
        <v>64</v>
      </c>
      <c r="S67" s="22">
        <v>1.0705484340079501E-5</v>
      </c>
    </row>
    <row r="68" spans="13:19" x14ac:dyDescent="0.25">
      <c r="M68" t="s">
        <v>60</v>
      </c>
      <c r="N68" t="s">
        <v>61</v>
      </c>
      <c r="O68" t="s">
        <v>47</v>
      </c>
      <c r="P68" t="s">
        <v>51</v>
      </c>
      <c r="Q68" t="s">
        <v>63</v>
      </c>
      <c r="R68" t="s">
        <v>48</v>
      </c>
      <c r="S68" s="22">
        <v>6.6120644487112099E-15</v>
      </c>
    </row>
    <row r="69" spans="13:19" x14ac:dyDescent="0.25">
      <c r="M69" t="s">
        <v>60</v>
      </c>
      <c r="N69" t="s">
        <v>61</v>
      </c>
      <c r="O69" t="s">
        <v>47</v>
      </c>
      <c r="P69" t="s">
        <v>53</v>
      </c>
      <c r="Q69" t="s">
        <v>63</v>
      </c>
      <c r="R69" t="s">
        <v>64</v>
      </c>
      <c r="S69" s="22">
        <v>1.0000000000000001E-30</v>
      </c>
    </row>
    <row r="70" spans="13:19" x14ac:dyDescent="0.25">
      <c r="M70" t="s">
        <v>60</v>
      </c>
      <c r="N70" t="s">
        <v>61</v>
      </c>
      <c r="O70" t="s">
        <v>51</v>
      </c>
      <c r="P70" t="s">
        <v>53</v>
      </c>
      <c r="Q70" t="s">
        <v>48</v>
      </c>
      <c r="R70" t="s">
        <v>64</v>
      </c>
      <c r="S70">
        <v>0.46597002824271899</v>
      </c>
    </row>
  </sheetData>
  <mergeCells count="7">
    <mergeCell ref="K27:K28"/>
    <mergeCell ref="Z50:AA50"/>
    <mergeCell ref="B1:C1"/>
    <mergeCell ref="D1:E1"/>
    <mergeCell ref="F1:G1"/>
    <mergeCell ref="K23:K24"/>
    <mergeCell ref="K25:K2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5"/>
  <sheetViews>
    <sheetView zoomScale="85" zoomScaleNormal="85" workbookViewId="0"/>
  </sheetViews>
  <sheetFormatPr defaultColWidth="8.7109375" defaultRowHeight="15" x14ac:dyDescent="0.25"/>
  <cols>
    <col min="14" max="14" width="11" customWidth="1"/>
    <col min="24" max="24" width="20.5703125" customWidth="1"/>
    <col min="29" max="29" width="15.5703125" customWidth="1"/>
    <col min="30" max="30" width="17" customWidth="1"/>
    <col min="32" max="32" width="11" customWidth="1"/>
    <col min="34" max="34" width="13.28515625" customWidth="1"/>
    <col min="35" max="35" width="11" customWidth="1"/>
    <col min="45" max="45" width="10.28515625" customWidth="1"/>
    <col min="46" max="46" width="10" customWidth="1"/>
    <col min="47" max="47" width="11.5703125" customWidth="1"/>
    <col min="48" max="48" width="10" customWidth="1"/>
    <col min="50" max="50" width="13.28515625" customWidth="1"/>
  </cols>
  <sheetData>
    <row r="1" spans="1:51" x14ac:dyDescent="0.25">
      <c r="A1" s="17"/>
      <c r="B1" s="17"/>
      <c r="C1" s="8" t="s">
        <v>0</v>
      </c>
      <c r="D1" s="8"/>
      <c r="E1" s="8"/>
      <c r="F1" s="8"/>
    </row>
    <row r="2" spans="1:51" x14ac:dyDescent="0.25">
      <c r="A2" s="23" t="s">
        <v>1</v>
      </c>
      <c r="B2" s="23" t="s">
        <v>2</v>
      </c>
      <c r="C2" s="23" t="s">
        <v>3</v>
      </c>
      <c r="D2" s="24" t="s">
        <v>4</v>
      </c>
      <c r="E2" s="24" t="s">
        <v>5</v>
      </c>
      <c r="F2" s="24" t="s">
        <v>6</v>
      </c>
    </row>
    <row r="3" spans="1:51" x14ac:dyDescent="0.25">
      <c r="A3" s="17"/>
      <c r="B3" s="25" t="s">
        <v>8</v>
      </c>
      <c r="C3" s="26">
        <v>0.46</v>
      </c>
      <c r="D3" s="26">
        <v>0.23</v>
      </c>
      <c r="E3" s="26">
        <v>0.19</v>
      </c>
      <c r="F3" s="26">
        <v>0.59</v>
      </c>
    </row>
    <row r="4" spans="1:51" x14ac:dyDescent="0.25">
      <c r="A4" s="17"/>
      <c r="B4" s="25" t="s">
        <v>9</v>
      </c>
      <c r="C4" s="27">
        <v>0.22</v>
      </c>
      <c r="D4" s="27">
        <v>0.22</v>
      </c>
      <c r="E4" s="27">
        <v>0.17</v>
      </c>
      <c r="F4" s="27">
        <v>0.56999999999999995</v>
      </c>
      <c r="R4" t="s">
        <v>65</v>
      </c>
    </row>
    <row r="5" spans="1:51" x14ac:dyDescent="0.25">
      <c r="A5" s="26" t="s">
        <v>7</v>
      </c>
      <c r="B5" s="25" t="s">
        <v>10</v>
      </c>
      <c r="C5" s="27">
        <v>0.21</v>
      </c>
      <c r="D5" s="27">
        <v>0.22</v>
      </c>
      <c r="E5" s="27">
        <v>0.18</v>
      </c>
      <c r="F5" s="26">
        <v>0.59</v>
      </c>
      <c r="J5" t="s">
        <v>66</v>
      </c>
      <c r="M5" t="s">
        <v>66</v>
      </c>
      <c r="Q5" s="16" t="s">
        <v>67</v>
      </c>
      <c r="R5" s="16" t="s">
        <v>68</v>
      </c>
      <c r="S5" s="16" t="s">
        <v>69</v>
      </c>
      <c r="T5" s="16" t="s">
        <v>70</v>
      </c>
      <c r="U5" s="16" t="s">
        <v>71</v>
      </c>
      <c r="V5" t="s">
        <v>72</v>
      </c>
      <c r="W5" t="s">
        <v>73</v>
      </c>
      <c r="AB5" s="16" t="s">
        <v>74</v>
      </c>
    </row>
    <row r="6" spans="1:51" x14ac:dyDescent="0.25">
      <c r="A6" s="17"/>
      <c r="B6" s="25" t="s">
        <v>11</v>
      </c>
      <c r="C6" s="27">
        <v>0.39</v>
      </c>
      <c r="D6" s="26">
        <v>0.23</v>
      </c>
      <c r="E6" s="26">
        <v>0.19</v>
      </c>
      <c r="F6" s="26">
        <v>0.59</v>
      </c>
      <c r="J6">
        <v>62355</v>
      </c>
      <c r="K6">
        <v>5233</v>
      </c>
      <c r="L6" t="s">
        <v>75</v>
      </c>
      <c r="M6" t="s">
        <v>76</v>
      </c>
      <c r="N6" t="s">
        <v>77</v>
      </c>
      <c r="O6">
        <v>0.54900000000000004</v>
      </c>
      <c r="P6">
        <v>0.57099999999999995</v>
      </c>
      <c r="Q6">
        <v>1.7250000000000001E-2</v>
      </c>
      <c r="R6">
        <v>2.1999999999999999E-2</v>
      </c>
      <c r="S6">
        <v>0.46</v>
      </c>
      <c r="T6">
        <v>0.5</v>
      </c>
      <c r="U6">
        <v>-0.5</v>
      </c>
      <c r="V6">
        <v>-2.7E-2</v>
      </c>
      <c r="W6">
        <v>-1.0029999999999999</v>
      </c>
      <c r="X6">
        <v>1674</v>
      </c>
      <c r="Y6">
        <v>0.83399999999999996</v>
      </c>
      <c r="Z6">
        <v>1559</v>
      </c>
      <c r="AA6">
        <v>-0.82099999999999995</v>
      </c>
      <c r="AB6">
        <v>1</v>
      </c>
      <c r="AM6" s="17"/>
      <c r="AR6" t="s">
        <v>66</v>
      </c>
    </row>
    <row r="7" spans="1:51" x14ac:dyDescent="0.25">
      <c r="A7" s="28"/>
      <c r="B7" s="29" t="s">
        <v>12</v>
      </c>
      <c r="C7" s="30">
        <v>0.14000000000000001</v>
      </c>
      <c r="D7" s="30">
        <v>0.21</v>
      </c>
      <c r="E7" s="30">
        <v>0.17</v>
      </c>
      <c r="F7" s="30">
        <v>0.57999999999999996</v>
      </c>
      <c r="J7">
        <v>62355</v>
      </c>
      <c r="K7">
        <v>5233</v>
      </c>
      <c r="L7" t="s">
        <v>75</v>
      </c>
      <c r="M7" t="s">
        <v>76</v>
      </c>
      <c r="N7" t="s">
        <v>78</v>
      </c>
      <c r="O7">
        <v>0.54900000000000004</v>
      </c>
      <c r="P7">
        <v>0.54100000000000004</v>
      </c>
      <c r="Q7">
        <v>0.24837000000000001</v>
      </c>
      <c r="R7">
        <v>-8.0000000000000002E-3</v>
      </c>
      <c r="S7">
        <v>0.23699999999999999</v>
      </c>
      <c r="T7">
        <v>0</v>
      </c>
      <c r="U7">
        <v>0</v>
      </c>
      <c r="V7">
        <v>-1.9E-2</v>
      </c>
      <c r="W7">
        <v>0.68300000000000005</v>
      </c>
      <c r="X7">
        <v>924</v>
      </c>
      <c r="Y7">
        <v>0.76400000000000001</v>
      </c>
      <c r="Z7">
        <v>962</v>
      </c>
      <c r="AA7">
        <v>-0.77600000000000002</v>
      </c>
      <c r="AB7">
        <v>1</v>
      </c>
      <c r="AM7" s="31"/>
      <c r="AR7">
        <v>62355</v>
      </c>
      <c r="AS7">
        <v>62355</v>
      </c>
      <c r="AT7" t="s">
        <v>75</v>
      </c>
      <c r="AU7" t="s">
        <v>76</v>
      </c>
      <c r="AV7" t="s">
        <v>77</v>
      </c>
      <c r="AW7">
        <v>0.57799999999999996</v>
      </c>
      <c r="AX7">
        <v>0.57999999999999996</v>
      </c>
      <c r="AY7">
        <v>0.100173442191155</v>
      </c>
    </row>
    <row r="8" spans="1:51" x14ac:dyDescent="0.25">
      <c r="A8" s="17"/>
      <c r="B8" s="25" t="s">
        <v>8</v>
      </c>
      <c r="C8" s="27">
        <v>0.52</v>
      </c>
      <c r="D8" s="27">
        <v>0.42</v>
      </c>
      <c r="E8" s="27">
        <v>0.45</v>
      </c>
      <c r="F8" s="27">
        <v>0.64</v>
      </c>
      <c r="J8">
        <v>62355</v>
      </c>
      <c r="K8">
        <v>5233</v>
      </c>
      <c r="L8" t="s">
        <v>75</v>
      </c>
      <c r="M8" t="s">
        <v>76</v>
      </c>
      <c r="N8" t="s">
        <v>79</v>
      </c>
      <c r="O8">
        <v>0.54900000000000004</v>
      </c>
      <c r="P8">
        <v>0.56000000000000005</v>
      </c>
      <c r="Q8">
        <v>0.30367</v>
      </c>
      <c r="R8">
        <v>1.2E-2</v>
      </c>
      <c r="S8">
        <v>0.67200000000000004</v>
      </c>
      <c r="T8">
        <v>1</v>
      </c>
      <c r="U8">
        <v>-1</v>
      </c>
      <c r="V8">
        <v>-1.6E-2</v>
      </c>
      <c r="W8">
        <v>-1.6379999999999999</v>
      </c>
      <c r="X8">
        <v>2396</v>
      </c>
      <c r="Y8">
        <v>0.83099999999999996</v>
      </c>
      <c r="Z8">
        <v>2356</v>
      </c>
      <c r="AA8">
        <v>-0.81899999999999995</v>
      </c>
      <c r="AB8">
        <v>1</v>
      </c>
      <c r="AR8">
        <v>62355</v>
      </c>
      <c r="AS8">
        <v>62355</v>
      </c>
      <c r="AT8" t="s">
        <v>75</v>
      </c>
      <c r="AU8" t="s">
        <v>76</v>
      </c>
      <c r="AV8" t="s">
        <v>78</v>
      </c>
      <c r="AW8">
        <v>0.57799999999999996</v>
      </c>
      <c r="AX8">
        <v>0.57799999999999996</v>
      </c>
      <c r="AY8">
        <v>0.60767722128851798</v>
      </c>
    </row>
    <row r="9" spans="1:51" x14ac:dyDescent="0.25">
      <c r="A9" s="17"/>
      <c r="B9" s="25" t="s">
        <v>9</v>
      </c>
      <c r="C9" s="27">
        <v>0.34</v>
      </c>
      <c r="D9" s="27">
        <v>0.28999999999999998</v>
      </c>
      <c r="E9" s="27">
        <v>0.28000000000000003</v>
      </c>
      <c r="F9" s="27">
        <v>0.6</v>
      </c>
      <c r="J9">
        <v>62355</v>
      </c>
      <c r="K9">
        <v>5233</v>
      </c>
      <c r="L9" t="s">
        <v>75</v>
      </c>
      <c r="M9" t="s">
        <v>77</v>
      </c>
      <c r="N9" t="s">
        <v>78</v>
      </c>
      <c r="O9">
        <v>0.57099999999999995</v>
      </c>
      <c r="P9">
        <v>0.54100000000000004</v>
      </c>
      <c r="Q9">
        <v>3.6999999999999999E-4</v>
      </c>
      <c r="R9">
        <v>-0.03</v>
      </c>
      <c r="S9">
        <v>0.374</v>
      </c>
      <c r="T9">
        <v>0</v>
      </c>
      <c r="U9">
        <v>-0.5</v>
      </c>
      <c r="V9">
        <v>1.4999999999999999E-2</v>
      </c>
      <c r="W9">
        <v>-0.52400000000000002</v>
      </c>
      <c r="X9">
        <v>1199</v>
      </c>
      <c r="Y9">
        <v>0.83199999999999996</v>
      </c>
      <c r="Z9">
        <v>1354</v>
      </c>
      <c r="AA9">
        <v>-0.85299999999999998</v>
      </c>
      <c r="AB9">
        <v>1</v>
      </c>
      <c r="AF9" s="22"/>
      <c r="AI9" s="22"/>
      <c r="AO9" s="22"/>
      <c r="AR9">
        <v>62355</v>
      </c>
      <c r="AS9">
        <v>62355</v>
      </c>
      <c r="AT9" t="s">
        <v>75</v>
      </c>
      <c r="AU9" t="s">
        <v>76</v>
      </c>
      <c r="AV9" t="s">
        <v>79</v>
      </c>
      <c r="AW9">
        <v>0.57799999999999996</v>
      </c>
      <c r="AX9">
        <v>0.57899999999999996</v>
      </c>
      <c r="AY9">
        <v>0.32587900805262998</v>
      </c>
    </row>
    <row r="10" spans="1:51" x14ac:dyDescent="0.25">
      <c r="A10" s="26" t="s">
        <v>13</v>
      </c>
      <c r="B10" s="25" t="s">
        <v>10</v>
      </c>
      <c r="C10" s="27">
        <v>0.42</v>
      </c>
      <c r="D10" s="27">
        <v>0.28999999999999998</v>
      </c>
      <c r="E10" s="27">
        <v>0.28999999999999998</v>
      </c>
      <c r="F10" s="27">
        <v>0.62</v>
      </c>
      <c r="J10">
        <v>62355</v>
      </c>
      <c r="K10">
        <v>5233</v>
      </c>
      <c r="L10" t="s">
        <v>75</v>
      </c>
      <c r="M10" t="s">
        <v>77</v>
      </c>
      <c r="N10" t="s">
        <v>79</v>
      </c>
      <c r="O10">
        <v>0.57099999999999995</v>
      </c>
      <c r="P10">
        <v>0.56000000000000005</v>
      </c>
      <c r="Q10">
        <v>0.10702</v>
      </c>
      <c r="R10">
        <v>-1.0999999999999999E-2</v>
      </c>
      <c r="S10">
        <v>0.22900000000000001</v>
      </c>
      <c r="T10">
        <v>0</v>
      </c>
      <c r="U10">
        <v>0</v>
      </c>
      <c r="V10">
        <v>1E-3</v>
      </c>
      <c r="W10">
        <v>0.877</v>
      </c>
      <c r="X10">
        <v>835</v>
      </c>
      <c r="Y10">
        <v>0.79300000000000004</v>
      </c>
      <c r="Z10">
        <v>913</v>
      </c>
      <c r="AA10">
        <v>-0.78600000000000003</v>
      </c>
      <c r="AB10">
        <v>1</v>
      </c>
      <c r="AM10" s="31"/>
      <c r="AO10" s="22"/>
      <c r="AR10">
        <v>62355</v>
      </c>
      <c r="AS10">
        <v>62355</v>
      </c>
      <c r="AT10" t="s">
        <v>75</v>
      </c>
      <c r="AU10" t="s">
        <v>77</v>
      </c>
      <c r="AV10" t="s">
        <v>78</v>
      </c>
      <c r="AW10">
        <v>0.57999999999999996</v>
      </c>
      <c r="AX10">
        <v>0.57799999999999996</v>
      </c>
      <c r="AY10">
        <v>3.7022353276543199E-2</v>
      </c>
    </row>
    <row r="11" spans="1:51" x14ac:dyDescent="0.25">
      <c r="A11" s="17"/>
      <c r="B11" s="25" t="s">
        <v>11</v>
      </c>
      <c r="C11" s="26">
        <v>0.56000000000000005</v>
      </c>
      <c r="D11" s="26">
        <v>0.43</v>
      </c>
      <c r="E11" s="26">
        <v>0.46</v>
      </c>
      <c r="F11" s="26">
        <v>0.65</v>
      </c>
      <c r="J11">
        <v>62355</v>
      </c>
      <c r="K11">
        <v>5233</v>
      </c>
      <c r="L11" t="s">
        <v>75</v>
      </c>
      <c r="M11" t="s">
        <v>78</v>
      </c>
      <c r="N11" t="s">
        <v>79</v>
      </c>
      <c r="O11">
        <v>0.54100000000000004</v>
      </c>
      <c r="P11">
        <v>0.56000000000000005</v>
      </c>
      <c r="Q11">
        <v>3.6819999999999999E-2</v>
      </c>
      <c r="R11">
        <v>1.9E-2</v>
      </c>
      <c r="S11">
        <v>0.45300000000000001</v>
      </c>
      <c r="T11">
        <v>0.5</v>
      </c>
      <c r="U11">
        <v>-0.5</v>
      </c>
      <c r="V11">
        <v>-5.0000000000000001E-3</v>
      </c>
      <c r="W11">
        <v>-0.95599999999999996</v>
      </c>
      <c r="X11">
        <v>1577</v>
      </c>
      <c r="Y11">
        <v>0.85799999999999998</v>
      </c>
      <c r="Z11">
        <v>1512</v>
      </c>
      <c r="AA11">
        <v>-0.82799999999999996</v>
      </c>
      <c r="AB11">
        <v>1</v>
      </c>
      <c r="AO11" s="22"/>
      <c r="AR11">
        <v>62355</v>
      </c>
      <c r="AS11">
        <v>62355</v>
      </c>
      <c r="AT11" t="s">
        <v>75</v>
      </c>
      <c r="AU11" t="s">
        <v>77</v>
      </c>
      <c r="AV11" t="s">
        <v>79</v>
      </c>
      <c r="AW11">
        <v>0.57999999999999996</v>
      </c>
      <c r="AX11">
        <v>0.57899999999999996</v>
      </c>
      <c r="AY11">
        <v>0.41754044973869497</v>
      </c>
    </row>
    <row r="12" spans="1:51" x14ac:dyDescent="0.25">
      <c r="A12" s="28"/>
      <c r="B12" s="29" t="s">
        <v>12</v>
      </c>
      <c r="C12" s="30">
        <v>0.33</v>
      </c>
      <c r="D12" s="30">
        <v>0.23</v>
      </c>
      <c r="E12" s="30">
        <v>0.22</v>
      </c>
      <c r="F12" s="30">
        <v>0.56999999999999995</v>
      </c>
      <c r="J12">
        <v>62355</v>
      </c>
      <c r="K12">
        <v>5233</v>
      </c>
      <c r="L12" t="s">
        <v>80</v>
      </c>
      <c r="M12" t="s">
        <v>76</v>
      </c>
      <c r="N12" t="s">
        <v>77</v>
      </c>
      <c r="O12">
        <v>0.58599999999999997</v>
      </c>
      <c r="P12">
        <v>0.58699999999999997</v>
      </c>
      <c r="Q12">
        <v>0.85211000000000003</v>
      </c>
      <c r="R12">
        <v>2E-3</v>
      </c>
      <c r="S12">
        <v>0.44500000000000001</v>
      </c>
      <c r="T12">
        <v>0.5</v>
      </c>
      <c r="U12">
        <v>-0.5</v>
      </c>
      <c r="V12">
        <v>-1.4999999999999999E-2</v>
      </c>
      <c r="W12">
        <v>-0.86499999999999999</v>
      </c>
      <c r="X12">
        <v>1441</v>
      </c>
      <c r="Y12">
        <v>0.86799999999999999</v>
      </c>
      <c r="Z12">
        <v>1396</v>
      </c>
      <c r="AA12">
        <v>-0.88900000000000001</v>
      </c>
      <c r="AB12">
        <v>1</v>
      </c>
      <c r="AL12" s="22"/>
      <c r="AM12" s="31"/>
      <c r="AN12" s="31"/>
      <c r="AO12" s="22"/>
      <c r="AR12">
        <v>62355</v>
      </c>
      <c r="AS12">
        <v>62355</v>
      </c>
      <c r="AT12" t="s">
        <v>75</v>
      </c>
      <c r="AU12" t="s">
        <v>78</v>
      </c>
      <c r="AV12" t="s">
        <v>79</v>
      </c>
      <c r="AW12">
        <v>0.57799999999999996</v>
      </c>
      <c r="AX12">
        <v>0.57899999999999996</v>
      </c>
      <c r="AY12">
        <v>0.154541395423762</v>
      </c>
    </row>
    <row r="13" spans="1:51" x14ac:dyDescent="0.25">
      <c r="A13" s="17"/>
      <c r="B13" s="25" t="s">
        <v>8</v>
      </c>
      <c r="C13" s="27">
        <v>0.61</v>
      </c>
      <c r="D13" s="26">
        <v>0.51</v>
      </c>
      <c r="E13" s="26">
        <v>0.53</v>
      </c>
      <c r="F13" s="26">
        <v>0.67</v>
      </c>
      <c r="J13">
        <v>62355</v>
      </c>
      <c r="K13">
        <v>5233</v>
      </c>
      <c r="L13" t="s">
        <v>80</v>
      </c>
      <c r="M13" t="s">
        <v>76</v>
      </c>
      <c r="N13" t="s">
        <v>78</v>
      </c>
      <c r="O13">
        <v>0.58599999999999997</v>
      </c>
      <c r="P13">
        <v>0.55100000000000005</v>
      </c>
      <c r="Q13">
        <v>0</v>
      </c>
      <c r="R13">
        <v>-3.5000000000000003E-2</v>
      </c>
      <c r="S13">
        <v>0.245</v>
      </c>
      <c r="T13">
        <v>0</v>
      </c>
      <c r="U13">
        <v>0</v>
      </c>
      <c r="V13">
        <v>-0.05</v>
      </c>
      <c r="W13">
        <v>0.83399999999999996</v>
      </c>
      <c r="X13">
        <v>694</v>
      </c>
      <c r="Y13">
        <v>0.86799999999999999</v>
      </c>
      <c r="Z13">
        <v>896</v>
      </c>
      <c r="AA13">
        <v>-0.875</v>
      </c>
      <c r="AB13">
        <v>1</v>
      </c>
      <c r="AO13" s="22"/>
      <c r="AR13">
        <v>62355</v>
      </c>
      <c r="AS13">
        <v>62355</v>
      </c>
      <c r="AT13" t="s">
        <v>80</v>
      </c>
      <c r="AU13" t="s">
        <v>76</v>
      </c>
      <c r="AV13" t="s">
        <v>77</v>
      </c>
      <c r="AW13">
        <v>0.56499999999999995</v>
      </c>
      <c r="AX13">
        <v>0.56699999999999995</v>
      </c>
      <c r="AY13">
        <v>5.84095795798351E-2</v>
      </c>
    </row>
    <row r="14" spans="1:51" x14ac:dyDescent="0.25">
      <c r="A14" s="17"/>
      <c r="B14" s="25" t="s">
        <v>9</v>
      </c>
      <c r="C14" s="27">
        <v>0.42</v>
      </c>
      <c r="D14" s="27">
        <v>0.35</v>
      </c>
      <c r="E14" s="27">
        <v>0.36</v>
      </c>
      <c r="F14" s="27">
        <v>0.62</v>
      </c>
      <c r="J14">
        <v>62355</v>
      </c>
      <c r="K14">
        <v>5233</v>
      </c>
      <c r="L14" t="s">
        <v>80</v>
      </c>
      <c r="M14" t="s">
        <v>76</v>
      </c>
      <c r="N14" t="s">
        <v>79</v>
      </c>
      <c r="O14">
        <v>0.58599999999999997</v>
      </c>
      <c r="P14">
        <v>0.57499999999999996</v>
      </c>
      <c r="Q14">
        <v>0.35282999999999998</v>
      </c>
      <c r="R14">
        <v>-0.01</v>
      </c>
      <c r="S14">
        <v>0.66300000000000003</v>
      </c>
      <c r="T14">
        <v>1</v>
      </c>
      <c r="U14">
        <v>-1</v>
      </c>
      <c r="V14">
        <v>0.01</v>
      </c>
      <c r="W14">
        <v>-1.5680000000000001</v>
      </c>
      <c r="X14">
        <v>2113</v>
      </c>
      <c r="Y14">
        <v>0.86599999999999999</v>
      </c>
      <c r="Z14">
        <v>2123</v>
      </c>
      <c r="AA14">
        <v>-0.88800000000000001</v>
      </c>
      <c r="AB14">
        <v>1</v>
      </c>
      <c r="AO14" s="22"/>
      <c r="AR14">
        <v>62355</v>
      </c>
      <c r="AS14">
        <v>62355</v>
      </c>
      <c r="AT14" t="s">
        <v>80</v>
      </c>
      <c r="AU14" t="s">
        <v>76</v>
      </c>
      <c r="AV14" t="s">
        <v>78</v>
      </c>
      <c r="AW14">
        <v>0.56499999999999995</v>
      </c>
      <c r="AX14">
        <v>0.56399999999999995</v>
      </c>
      <c r="AY14">
        <v>5.79664359145875E-2</v>
      </c>
    </row>
    <row r="15" spans="1:51" x14ac:dyDescent="0.25">
      <c r="A15" s="26" t="s">
        <v>14</v>
      </c>
      <c r="B15" s="25" t="s">
        <v>10</v>
      </c>
      <c r="C15" s="27">
        <v>0.59</v>
      </c>
      <c r="D15" s="27">
        <v>0.39</v>
      </c>
      <c r="E15" s="27">
        <v>0.42</v>
      </c>
      <c r="F15" s="27">
        <v>0.66</v>
      </c>
      <c r="J15">
        <v>62355</v>
      </c>
      <c r="K15">
        <v>5233</v>
      </c>
      <c r="L15" t="s">
        <v>80</v>
      </c>
      <c r="M15" t="s">
        <v>77</v>
      </c>
      <c r="N15" t="s">
        <v>78</v>
      </c>
      <c r="O15">
        <v>0.58699999999999997</v>
      </c>
      <c r="P15">
        <v>0.55100000000000005</v>
      </c>
      <c r="Q15" s="22">
        <v>1.0000000000000001E-5</v>
      </c>
      <c r="R15">
        <v>-3.5999999999999997E-2</v>
      </c>
      <c r="S15">
        <v>0.36299999999999999</v>
      </c>
      <c r="T15" s="22">
        <v>0</v>
      </c>
      <c r="U15">
        <v>0</v>
      </c>
      <c r="V15">
        <v>4.9000000000000002E-2</v>
      </c>
      <c r="W15">
        <v>-0.375</v>
      </c>
      <c r="X15">
        <v>1028</v>
      </c>
      <c r="Y15">
        <v>0.89600000000000002</v>
      </c>
      <c r="Z15">
        <v>1280</v>
      </c>
      <c r="AA15">
        <v>-0.86799999999999999</v>
      </c>
      <c r="AB15">
        <v>1</v>
      </c>
      <c r="AI15" s="22"/>
      <c r="AM15" s="32"/>
      <c r="AO15" s="22"/>
      <c r="AR15">
        <v>62355</v>
      </c>
      <c r="AS15">
        <v>62355</v>
      </c>
      <c r="AT15" t="s">
        <v>80</v>
      </c>
      <c r="AU15" t="s">
        <v>76</v>
      </c>
      <c r="AV15" t="s">
        <v>79</v>
      </c>
      <c r="AW15">
        <v>0.56499999999999995</v>
      </c>
      <c r="AX15">
        <v>0.56399999999999995</v>
      </c>
      <c r="AY15">
        <v>0.34129371744627601</v>
      </c>
    </row>
    <row r="16" spans="1:51" x14ac:dyDescent="0.25">
      <c r="A16" s="17"/>
      <c r="B16" s="25" t="s">
        <v>11</v>
      </c>
      <c r="C16" s="26">
        <v>0.65</v>
      </c>
      <c r="D16" s="26">
        <v>0.51</v>
      </c>
      <c r="E16" s="27">
        <v>0.52</v>
      </c>
      <c r="F16" s="26">
        <v>0.67</v>
      </c>
      <c r="J16">
        <v>62355</v>
      </c>
      <c r="K16">
        <v>5233</v>
      </c>
      <c r="L16" t="s">
        <v>80</v>
      </c>
      <c r="M16" t="s">
        <v>77</v>
      </c>
      <c r="N16" t="s">
        <v>79</v>
      </c>
      <c r="O16">
        <v>0.58699999999999997</v>
      </c>
      <c r="P16">
        <v>0.57499999999999996</v>
      </c>
      <c r="Q16">
        <v>6.9720000000000004E-2</v>
      </c>
      <c r="R16">
        <v>-1.2E-2</v>
      </c>
      <c r="S16">
        <v>0.23599999999999999</v>
      </c>
      <c r="T16">
        <v>0</v>
      </c>
      <c r="U16">
        <v>0</v>
      </c>
      <c r="V16">
        <v>-4.1000000000000002E-2</v>
      </c>
      <c r="W16">
        <v>1.014</v>
      </c>
      <c r="X16">
        <v>730</v>
      </c>
      <c r="Y16">
        <v>0.86399999999999999</v>
      </c>
      <c r="Z16">
        <v>784</v>
      </c>
      <c r="AA16">
        <v>-0.88500000000000001</v>
      </c>
      <c r="AB16">
        <v>1</v>
      </c>
      <c r="AO16" s="22"/>
      <c r="AR16">
        <v>62355</v>
      </c>
      <c r="AS16">
        <v>62355</v>
      </c>
      <c r="AT16" t="s">
        <v>80</v>
      </c>
      <c r="AU16" t="s">
        <v>77</v>
      </c>
      <c r="AV16" t="s">
        <v>78</v>
      </c>
      <c r="AW16">
        <v>0.56699999999999995</v>
      </c>
      <c r="AX16">
        <v>0.56399999999999995</v>
      </c>
      <c r="AY16">
        <v>4.7577488248455401E-4</v>
      </c>
    </row>
    <row r="17" spans="1:51" x14ac:dyDescent="0.25">
      <c r="A17" s="28"/>
      <c r="B17" s="29" t="s">
        <v>12</v>
      </c>
      <c r="C17" s="30">
        <v>0.23</v>
      </c>
      <c r="D17" s="30">
        <v>0.24</v>
      </c>
      <c r="E17" s="30">
        <v>0.2</v>
      </c>
      <c r="F17" s="30">
        <v>0.59</v>
      </c>
      <c r="J17">
        <v>62355</v>
      </c>
      <c r="K17">
        <v>5233</v>
      </c>
      <c r="L17" t="s">
        <v>80</v>
      </c>
      <c r="M17" t="s">
        <v>78</v>
      </c>
      <c r="N17" t="s">
        <v>79</v>
      </c>
      <c r="O17">
        <v>0.55100000000000005</v>
      </c>
      <c r="P17">
        <v>0.57499999999999996</v>
      </c>
      <c r="Q17">
        <v>8.3199999999999993E-3</v>
      </c>
      <c r="R17">
        <v>2.4E-2</v>
      </c>
      <c r="S17">
        <v>0.438</v>
      </c>
      <c r="T17">
        <v>0.5</v>
      </c>
      <c r="U17">
        <v>0</v>
      </c>
      <c r="V17">
        <v>-5.3999999999999999E-2</v>
      </c>
      <c r="W17">
        <v>-0.82499999999999996</v>
      </c>
      <c r="X17">
        <v>1488</v>
      </c>
      <c r="Y17">
        <v>0.86599999999999999</v>
      </c>
      <c r="Z17">
        <v>1297</v>
      </c>
      <c r="AA17">
        <v>-0.89600000000000002</v>
      </c>
      <c r="AB17">
        <v>1</v>
      </c>
      <c r="AM17" s="32"/>
      <c r="AO17" s="22"/>
      <c r="AR17">
        <v>62355</v>
      </c>
      <c r="AS17">
        <v>62355</v>
      </c>
      <c r="AT17" t="s">
        <v>80</v>
      </c>
      <c r="AU17" t="s">
        <v>77</v>
      </c>
      <c r="AV17" t="s">
        <v>79</v>
      </c>
      <c r="AW17">
        <v>0.56699999999999995</v>
      </c>
      <c r="AX17">
        <v>0.56399999999999995</v>
      </c>
      <c r="AY17">
        <v>5.5560255182778202E-4</v>
      </c>
    </row>
    <row r="18" spans="1:51" x14ac:dyDescent="0.25">
      <c r="A18" s="17"/>
      <c r="B18" s="25" t="s">
        <v>8</v>
      </c>
      <c r="C18" s="26">
        <v>0.59</v>
      </c>
      <c r="D18" s="26">
        <v>0.52</v>
      </c>
      <c r="E18" s="26">
        <v>0.54</v>
      </c>
      <c r="F18" s="26">
        <v>0.67</v>
      </c>
      <c r="J18" t="s">
        <v>81</v>
      </c>
      <c r="M18" t="s">
        <v>81</v>
      </c>
      <c r="AM18" s="32"/>
      <c r="AN18" s="32"/>
      <c r="AR18">
        <v>62355</v>
      </c>
      <c r="AS18">
        <v>62355</v>
      </c>
      <c r="AT18" t="s">
        <v>80</v>
      </c>
      <c r="AU18" t="s">
        <v>78</v>
      </c>
      <c r="AV18" t="s">
        <v>79</v>
      </c>
      <c r="AW18">
        <v>0.56399999999999995</v>
      </c>
      <c r="AX18">
        <v>0.56399999999999995</v>
      </c>
      <c r="AY18">
        <v>0.54037053714357597</v>
      </c>
    </row>
    <row r="19" spans="1:51" x14ac:dyDescent="0.25">
      <c r="A19" s="17"/>
      <c r="B19" s="25" t="s">
        <v>9</v>
      </c>
      <c r="C19" s="27">
        <v>0.42</v>
      </c>
      <c r="D19" s="27">
        <v>0.36</v>
      </c>
      <c r="E19" s="27">
        <v>0.36</v>
      </c>
      <c r="F19" s="27">
        <v>0.62</v>
      </c>
      <c r="J19">
        <v>62355</v>
      </c>
      <c r="K19">
        <v>5038</v>
      </c>
      <c r="L19" t="s">
        <v>75</v>
      </c>
      <c r="M19" t="s">
        <v>76</v>
      </c>
      <c r="N19" t="s">
        <v>77</v>
      </c>
      <c r="O19">
        <v>0.52800000000000002</v>
      </c>
      <c r="P19">
        <v>0.57299999999999995</v>
      </c>
      <c r="Q19">
        <v>0</v>
      </c>
      <c r="R19">
        <v>4.4999999999999998E-2</v>
      </c>
      <c r="S19">
        <v>0.46899999999999997</v>
      </c>
      <c r="T19">
        <v>0.5</v>
      </c>
      <c r="U19">
        <v>-0.5</v>
      </c>
      <c r="V19">
        <v>-7.4999999999999997E-2</v>
      </c>
      <c r="W19">
        <v>-1.0169999999999999</v>
      </c>
      <c r="X19">
        <v>1667</v>
      </c>
      <c r="Y19">
        <v>0.84899999999999998</v>
      </c>
      <c r="Z19">
        <v>1401</v>
      </c>
      <c r="AA19">
        <v>-0.84699999999999998</v>
      </c>
      <c r="AB19">
        <v>1</v>
      </c>
      <c r="AR19" t="s">
        <v>81</v>
      </c>
    </row>
    <row r="20" spans="1:51" x14ac:dyDescent="0.25">
      <c r="A20" s="26" t="s">
        <v>15</v>
      </c>
      <c r="B20" s="25" t="s">
        <v>10</v>
      </c>
      <c r="C20" s="27">
        <v>0.57999999999999996</v>
      </c>
      <c r="D20" s="27">
        <v>0.39</v>
      </c>
      <c r="E20" s="27">
        <v>0.42</v>
      </c>
      <c r="F20" s="27">
        <v>0.66</v>
      </c>
      <c r="J20">
        <v>62355</v>
      </c>
      <c r="K20">
        <v>5038</v>
      </c>
      <c r="L20" t="s">
        <v>75</v>
      </c>
      <c r="M20" t="s">
        <v>76</v>
      </c>
      <c r="N20" t="s">
        <v>78</v>
      </c>
      <c r="O20">
        <v>0.52800000000000002</v>
      </c>
      <c r="P20">
        <v>0.54100000000000004</v>
      </c>
      <c r="Q20">
        <v>5.3440000000000001E-2</v>
      </c>
      <c r="R20">
        <v>1.2999999999999999E-2</v>
      </c>
      <c r="S20">
        <v>0.23599999999999999</v>
      </c>
      <c r="T20">
        <v>0</v>
      </c>
      <c r="U20">
        <v>0</v>
      </c>
      <c r="V20">
        <v>1E-3</v>
      </c>
      <c r="W20">
        <v>0.73299999999999998</v>
      </c>
      <c r="X20">
        <v>937</v>
      </c>
      <c r="Y20">
        <v>0.77300000000000002</v>
      </c>
      <c r="Z20">
        <v>839</v>
      </c>
      <c r="AA20">
        <v>-0.78300000000000003</v>
      </c>
      <c r="AB20">
        <v>1</v>
      </c>
      <c r="AR20">
        <v>62355</v>
      </c>
      <c r="AS20">
        <v>62355</v>
      </c>
      <c r="AT20" t="s">
        <v>75</v>
      </c>
      <c r="AU20" t="s">
        <v>76</v>
      </c>
      <c r="AV20" t="s">
        <v>77</v>
      </c>
      <c r="AW20">
        <v>0.57699999999999996</v>
      </c>
      <c r="AX20">
        <v>0.57999999999999996</v>
      </c>
      <c r="AY20">
        <v>1.0826316540059101E-3</v>
      </c>
    </row>
    <row r="21" spans="1:51" x14ac:dyDescent="0.25">
      <c r="A21" s="17"/>
      <c r="B21" s="25" t="s">
        <v>11</v>
      </c>
      <c r="C21" s="26">
        <v>0.59</v>
      </c>
      <c r="D21" s="27">
        <v>0.5</v>
      </c>
      <c r="E21" s="27">
        <v>0.53</v>
      </c>
      <c r="F21" s="26">
        <v>0.67</v>
      </c>
      <c r="J21">
        <v>62355</v>
      </c>
      <c r="K21">
        <v>5038</v>
      </c>
      <c r="L21" t="s">
        <v>75</v>
      </c>
      <c r="M21" t="s">
        <v>76</v>
      </c>
      <c r="N21" t="s">
        <v>79</v>
      </c>
      <c r="O21">
        <v>0.52800000000000002</v>
      </c>
      <c r="P21">
        <v>0.57199999999999995</v>
      </c>
      <c r="Q21">
        <v>1.7000000000000001E-4</v>
      </c>
      <c r="R21">
        <v>4.3999999999999997E-2</v>
      </c>
      <c r="S21">
        <v>0.68400000000000005</v>
      </c>
      <c r="T21">
        <v>1</v>
      </c>
      <c r="U21">
        <v>-1</v>
      </c>
      <c r="V21">
        <v>-8.6999999999999994E-2</v>
      </c>
      <c r="W21">
        <v>-1.6479999999999999</v>
      </c>
      <c r="X21">
        <v>2427</v>
      </c>
      <c r="Y21">
        <v>0.83399999999999996</v>
      </c>
      <c r="Z21">
        <v>2177</v>
      </c>
      <c r="AA21">
        <v>-0.82799999999999996</v>
      </c>
      <c r="AB21">
        <v>1</v>
      </c>
      <c r="AR21">
        <v>62355</v>
      </c>
      <c r="AS21">
        <v>62355</v>
      </c>
      <c r="AT21" t="s">
        <v>75</v>
      </c>
      <c r="AU21" t="s">
        <v>76</v>
      </c>
      <c r="AV21" t="s">
        <v>78</v>
      </c>
      <c r="AW21">
        <v>0.57699999999999996</v>
      </c>
      <c r="AX21">
        <v>0.57899999999999996</v>
      </c>
      <c r="AY21">
        <v>2.2250615721681199E-2</v>
      </c>
    </row>
    <row r="22" spans="1:51" x14ac:dyDescent="0.25">
      <c r="A22" s="17"/>
      <c r="B22" s="25" t="s">
        <v>12</v>
      </c>
      <c r="C22" s="27">
        <v>0.23</v>
      </c>
      <c r="D22" s="27">
        <v>0.26</v>
      </c>
      <c r="E22" s="27">
        <v>0.21</v>
      </c>
      <c r="F22" s="27">
        <v>0.59</v>
      </c>
      <c r="J22">
        <v>62355</v>
      </c>
      <c r="K22">
        <v>5038</v>
      </c>
      <c r="L22" t="s">
        <v>75</v>
      </c>
      <c r="M22" t="s">
        <v>77</v>
      </c>
      <c r="N22" t="s">
        <v>78</v>
      </c>
      <c r="O22">
        <v>0.57299999999999995</v>
      </c>
      <c r="P22">
        <v>0.54100000000000004</v>
      </c>
      <c r="Q22">
        <v>2.5000000000000001E-4</v>
      </c>
      <c r="R22">
        <v>-3.2000000000000001E-2</v>
      </c>
      <c r="S22">
        <v>0.38600000000000001</v>
      </c>
      <c r="T22">
        <v>0</v>
      </c>
      <c r="U22">
        <v>-0.5</v>
      </c>
      <c r="V22">
        <v>1.9E-2</v>
      </c>
      <c r="W22">
        <v>-0.61399999999999999</v>
      </c>
      <c r="X22">
        <v>1213</v>
      </c>
      <c r="Y22">
        <v>0.82099999999999995</v>
      </c>
      <c r="Z22">
        <v>1367</v>
      </c>
      <c r="AA22">
        <v>-0.84699999999999998</v>
      </c>
      <c r="AB22">
        <v>1</v>
      </c>
      <c r="AC22" s="17"/>
      <c r="AD22" s="17"/>
      <c r="AE22" s="8"/>
      <c r="AF22" s="8"/>
      <c r="AG22" s="8"/>
      <c r="AH22" s="8"/>
      <c r="AR22">
        <v>62355</v>
      </c>
      <c r="AS22">
        <v>62355</v>
      </c>
      <c r="AT22" t="s">
        <v>75</v>
      </c>
      <c r="AU22" t="s">
        <v>76</v>
      </c>
      <c r="AV22" t="s">
        <v>79</v>
      </c>
      <c r="AW22">
        <v>0.57699999999999996</v>
      </c>
      <c r="AX22">
        <v>0.58099999999999996</v>
      </c>
      <c r="AY22">
        <v>2.08446416895242E-4</v>
      </c>
    </row>
    <row r="23" spans="1:51" x14ac:dyDescent="0.25">
      <c r="J23">
        <v>62355</v>
      </c>
      <c r="K23">
        <v>5038</v>
      </c>
      <c r="L23" t="s">
        <v>75</v>
      </c>
      <c r="M23" t="s">
        <v>77</v>
      </c>
      <c r="N23" t="s">
        <v>79</v>
      </c>
      <c r="O23">
        <v>0.57299999999999995</v>
      </c>
      <c r="P23">
        <v>0.57199999999999995</v>
      </c>
      <c r="Q23">
        <v>0.82994000000000001</v>
      </c>
      <c r="R23">
        <v>-1E-3</v>
      </c>
      <c r="S23">
        <v>0.23100000000000001</v>
      </c>
      <c r="T23">
        <v>0</v>
      </c>
      <c r="U23">
        <v>0</v>
      </c>
      <c r="V23">
        <v>2E-3</v>
      </c>
      <c r="W23">
        <v>0.80600000000000005</v>
      </c>
      <c r="X23">
        <v>873</v>
      </c>
      <c r="Y23">
        <v>0.77200000000000002</v>
      </c>
      <c r="Z23">
        <v>882</v>
      </c>
      <c r="AA23">
        <v>-0.77200000000000002</v>
      </c>
      <c r="AB23">
        <v>1</v>
      </c>
      <c r="AC23" s="23" t="s">
        <v>1</v>
      </c>
      <c r="AD23" s="23" t="s">
        <v>2</v>
      </c>
      <c r="AE23" s="23" t="s">
        <v>3</v>
      </c>
      <c r="AF23" s="24" t="s">
        <v>4</v>
      </c>
      <c r="AG23" s="23" t="s">
        <v>3</v>
      </c>
      <c r="AH23" s="24" t="s">
        <v>4</v>
      </c>
      <c r="AR23">
        <v>62355</v>
      </c>
      <c r="AS23">
        <v>62355</v>
      </c>
      <c r="AT23" t="s">
        <v>75</v>
      </c>
      <c r="AU23" t="s">
        <v>77</v>
      </c>
      <c r="AV23" t="s">
        <v>78</v>
      </c>
      <c r="AW23">
        <v>0.57999999999999996</v>
      </c>
      <c r="AX23">
        <v>0.57899999999999996</v>
      </c>
      <c r="AY23">
        <v>0.15749997106952199</v>
      </c>
    </row>
    <row r="24" spans="1:51" x14ac:dyDescent="0.25">
      <c r="J24">
        <v>62355</v>
      </c>
      <c r="K24">
        <v>5038</v>
      </c>
      <c r="L24" t="s">
        <v>75</v>
      </c>
      <c r="M24" t="s">
        <v>78</v>
      </c>
      <c r="N24" t="s">
        <v>79</v>
      </c>
      <c r="O24">
        <v>0.54100000000000004</v>
      </c>
      <c r="P24">
        <v>0.57199999999999995</v>
      </c>
      <c r="Q24">
        <v>1.5E-3</v>
      </c>
      <c r="R24">
        <v>3.1E-2</v>
      </c>
      <c r="S24">
        <v>0.46899999999999997</v>
      </c>
      <c r="T24">
        <v>0.5</v>
      </c>
      <c r="U24">
        <v>-0.5</v>
      </c>
      <c r="V24">
        <v>-0.03</v>
      </c>
      <c r="W24">
        <v>-1.018</v>
      </c>
      <c r="X24">
        <v>1589</v>
      </c>
      <c r="Y24">
        <v>0.86299999999999999</v>
      </c>
      <c r="Z24">
        <v>1452</v>
      </c>
      <c r="AA24">
        <v>-0.83799999999999997</v>
      </c>
      <c r="AB24">
        <v>1</v>
      </c>
      <c r="AC24" s="17"/>
      <c r="AD24" s="25" t="s">
        <v>8</v>
      </c>
      <c r="AG24">
        <v>0.51700000000000002</v>
      </c>
      <c r="AH24">
        <v>0.49099999999999999</v>
      </c>
      <c r="AR24">
        <v>62355</v>
      </c>
      <c r="AS24">
        <v>62355</v>
      </c>
      <c r="AT24" t="s">
        <v>75</v>
      </c>
      <c r="AU24" t="s">
        <v>77</v>
      </c>
      <c r="AV24" t="s">
        <v>79</v>
      </c>
      <c r="AW24">
        <v>0.57999999999999996</v>
      </c>
      <c r="AX24">
        <v>0.58099999999999996</v>
      </c>
      <c r="AY24">
        <v>0.55433001071395605</v>
      </c>
    </row>
    <row r="25" spans="1:51" x14ac:dyDescent="0.25">
      <c r="J25">
        <v>62355</v>
      </c>
      <c r="K25">
        <v>5038</v>
      </c>
      <c r="L25" t="s">
        <v>80</v>
      </c>
      <c r="M25" t="s">
        <v>76</v>
      </c>
      <c r="N25" t="s">
        <v>77</v>
      </c>
      <c r="O25">
        <v>0.55400000000000005</v>
      </c>
      <c r="P25">
        <v>0.58099999999999996</v>
      </c>
      <c r="Q25">
        <v>4.62E-3</v>
      </c>
      <c r="R25">
        <v>2.7E-2</v>
      </c>
      <c r="S25">
        <v>0.45100000000000001</v>
      </c>
      <c r="T25">
        <v>0.5</v>
      </c>
      <c r="U25">
        <v>-0.5</v>
      </c>
      <c r="V25">
        <v>-3.6999999999999998E-2</v>
      </c>
      <c r="W25">
        <v>-0.89</v>
      </c>
      <c r="X25">
        <v>1454</v>
      </c>
      <c r="Y25">
        <v>0.88200000000000001</v>
      </c>
      <c r="Z25">
        <v>1304</v>
      </c>
      <c r="AA25">
        <v>-0.88</v>
      </c>
      <c r="AB25">
        <v>1</v>
      </c>
      <c r="AC25" s="17"/>
      <c r="AD25" s="25" t="s">
        <v>9</v>
      </c>
      <c r="AG25">
        <v>0.50800000000000001</v>
      </c>
      <c r="AH25">
        <v>0.48899999999999999</v>
      </c>
      <c r="AR25">
        <v>62355</v>
      </c>
      <c r="AS25">
        <v>62355</v>
      </c>
      <c r="AT25" t="s">
        <v>75</v>
      </c>
      <c r="AU25" t="s">
        <v>78</v>
      </c>
      <c r="AV25" t="s">
        <v>79</v>
      </c>
      <c r="AW25">
        <v>0.57899999999999996</v>
      </c>
      <c r="AX25">
        <v>0.58099999999999996</v>
      </c>
      <c r="AY25">
        <v>5.7703657017581497E-2</v>
      </c>
    </row>
    <row r="26" spans="1:51" x14ac:dyDescent="0.25">
      <c r="J26">
        <v>62355</v>
      </c>
      <c r="K26">
        <v>5038</v>
      </c>
      <c r="L26" t="s">
        <v>80</v>
      </c>
      <c r="M26" t="s">
        <v>76</v>
      </c>
      <c r="N26" t="s">
        <v>78</v>
      </c>
      <c r="O26">
        <v>0.55400000000000005</v>
      </c>
      <c r="P26">
        <v>0.56000000000000005</v>
      </c>
      <c r="Q26">
        <v>0.4592</v>
      </c>
      <c r="R26">
        <v>5.0000000000000001E-3</v>
      </c>
      <c r="S26">
        <v>0.245</v>
      </c>
      <c r="T26">
        <v>0</v>
      </c>
      <c r="U26">
        <v>0</v>
      </c>
      <c r="V26">
        <v>1.2E-2</v>
      </c>
      <c r="W26">
        <v>0.86599999999999999</v>
      </c>
      <c r="X26">
        <v>776</v>
      </c>
      <c r="Y26">
        <v>0.871</v>
      </c>
      <c r="Z26">
        <v>749</v>
      </c>
      <c r="AA26">
        <v>-0.86799999999999999</v>
      </c>
      <c r="AB26">
        <v>1</v>
      </c>
      <c r="AC26" s="26" t="s">
        <v>7</v>
      </c>
      <c r="AD26" s="25" t="s">
        <v>10</v>
      </c>
      <c r="AG26">
        <v>0.51500000000000001</v>
      </c>
      <c r="AH26">
        <v>0.49299999999999999</v>
      </c>
      <c r="AR26">
        <v>62355</v>
      </c>
      <c r="AS26">
        <v>62355</v>
      </c>
      <c r="AT26" t="s">
        <v>80</v>
      </c>
      <c r="AU26" t="s">
        <v>76</v>
      </c>
      <c r="AV26" t="s">
        <v>77</v>
      </c>
      <c r="AW26">
        <v>0.56299999999999994</v>
      </c>
      <c r="AX26">
        <v>0.56599999999999995</v>
      </c>
      <c r="AY26">
        <v>1.27205446637113E-2</v>
      </c>
    </row>
    <row r="27" spans="1:51" x14ac:dyDescent="0.25">
      <c r="J27">
        <v>62355</v>
      </c>
      <c r="K27">
        <v>5038</v>
      </c>
      <c r="L27" t="s">
        <v>80</v>
      </c>
      <c r="M27" t="s">
        <v>76</v>
      </c>
      <c r="N27" t="s">
        <v>79</v>
      </c>
      <c r="O27">
        <v>0.55400000000000005</v>
      </c>
      <c r="P27">
        <v>0.59299999999999997</v>
      </c>
      <c r="Q27">
        <v>9.7000000000000005E-4</v>
      </c>
      <c r="R27">
        <v>3.7999999999999999E-2</v>
      </c>
      <c r="S27">
        <v>0.67200000000000004</v>
      </c>
      <c r="T27">
        <v>1</v>
      </c>
      <c r="U27">
        <v>-1</v>
      </c>
      <c r="V27">
        <v>-7.9000000000000001E-2</v>
      </c>
      <c r="W27">
        <v>-1.579</v>
      </c>
      <c r="X27">
        <v>2170</v>
      </c>
      <c r="Y27">
        <v>0.879</v>
      </c>
      <c r="Z27">
        <v>1940</v>
      </c>
      <c r="AA27">
        <v>-0.88400000000000001</v>
      </c>
      <c r="AB27">
        <v>1</v>
      </c>
      <c r="AC27" s="17"/>
      <c r="AD27" s="25" t="s">
        <v>11</v>
      </c>
      <c r="AG27">
        <v>0.52500000000000002</v>
      </c>
      <c r="AH27">
        <v>0.501</v>
      </c>
      <c r="AR27">
        <v>62355</v>
      </c>
      <c r="AS27">
        <v>62355</v>
      </c>
      <c r="AT27" t="s">
        <v>80</v>
      </c>
      <c r="AU27" t="s">
        <v>76</v>
      </c>
      <c r="AV27" t="s">
        <v>78</v>
      </c>
      <c r="AW27">
        <v>0.56299999999999994</v>
      </c>
      <c r="AX27">
        <v>0.56499999999999995</v>
      </c>
      <c r="AY27">
        <v>1.1965371871569E-2</v>
      </c>
    </row>
    <row r="28" spans="1:51" x14ac:dyDescent="0.25">
      <c r="J28">
        <v>62355</v>
      </c>
      <c r="K28">
        <v>5038</v>
      </c>
      <c r="L28" t="s">
        <v>80</v>
      </c>
      <c r="M28" t="s">
        <v>77</v>
      </c>
      <c r="N28" t="s">
        <v>78</v>
      </c>
      <c r="O28">
        <v>0.58099999999999996</v>
      </c>
      <c r="P28">
        <v>0.56000000000000005</v>
      </c>
      <c r="Q28">
        <v>1.189E-2</v>
      </c>
      <c r="R28">
        <v>-2.1999999999999999E-2</v>
      </c>
      <c r="S28">
        <v>0.373</v>
      </c>
      <c r="T28">
        <v>0</v>
      </c>
      <c r="U28">
        <v>0</v>
      </c>
      <c r="V28">
        <v>2.3E-2</v>
      </c>
      <c r="W28">
        <v>-0.45</v>
      </c>
      <c r="X28">
        <v>1070</v>
      </c>
      <c r="Y28">
        <v>0.88700000000000001</v>
      </c>
      <c r="Z28">
        <v>1202</v>
      </c>
      <c r="AA28">
        <v>-0.88</v>
      </c>
      <c r="AB28">
        <v>1</v>
      </c>
      <c r="AC28" s="28"/>
      <c r="AD28" s="29" t="s">
        <v>12</v>
      </c>
      <c r="AG28">
        <v>0.51800000000000002</v>
      </c>
      <c r="AH28">
        <v>0.49299999999999999</v>
      </c>
      <c r="AR28">
        <v>62355</v>
      </c>
      <c r="AS28">
        <v>62355</v>
      </c>
      <c r="AT28" t="s">
        <v>80</v>
      </c>
      <c r="AU28" t="s">
        <v>76</v>
      </c>
      <c r="AV28" t="s">
        <v>79</v>
      </c>
      <c r="AW28">
        <v>0.56299999999999994</v>
      </c>
      <c r="AX28">
        <v>0.56599999999999995</v>
      </c>
      <c r="AY28">
        <v>1.04246981351278E-3</v>
      </c>
    </row>
    <row r="29" spans="1:51" x14ac:dyDescent="0.25">
      <c r="B29" s="7"/>
      <c r="C29" s="7"/>
      <c r="D29" s="23" t="s">
        <v>7</v>
      </c>
      <c r="E29" s="23" t="s">
        <v>13</v>
      </c>
      <c r="F29" s="23" t="s">
        <v>14</v>
      </c>
      <c r="G29" s="23" t="s">
        <v>15</v>
      </c>
      <c r="J29">
        <v>62355</v>
      </c>
      <c r="K29">
        <v>5038</v>
      </c>
      <c r="L29" t="s">
        <v>80</v>
      </c>
      <c r="M29" t="s">
        <v>77</v>
      </c>
      <c r="N29" t="s">
        <v>79</v>
      </c>
      <c r="O29">
        <v>0.58099999999999996</v>
      </c>
      <c r="P29">
        <v>0.59299999999999997</v>
      </c>
      <c r="Q29">
        <v>9.9540000000000003E-2</v>
      </c>
      <c r="R29">
        <v>1.0999999999999999E-2</v>
      </c>
      <c r="S29">
        <v>0.23699999999999999</v>
      </c>
      <c r="T29">
        <v>0</v>
      </c>
      <c r="U29">
        <v>0</v>
      </c>
      <c r="V29">
        <v>6.0000000000000001E-3</v>
      </c>
      <c r="W29">
        <v>1.006</v>
      </c>
      <c r="X29">
        <v>766</v>
      </c>
      <c r="Y29">
        <v>0.872</v>
      </c>
      <c r="Z29">
        <v>690</v>
      </c>
      <c r="AA29">
        <v>-0.88500000000000001</v>
      </c>
      <c r="AB29">
        <v>1</v>
      </c>
      <c r="AC29" s="17"/>
      <c r="AD29" s="25" t="s">
        <v>8</v>
      </c>
      <c r="AE29" s="33"/>
      <c r="AF29" s="33"/>
      <c r="AG29" s="33">
        <v>0.5</v>
      </c>
      <c r="AH29" s="33">
        <v>0.47299999999999998</v>
      </c>
      <c r="AR29">
        <v>62355</v>
      </c>
      <c r="AS29">
        <v>62355</v>
      </c>
      <c r="AT29" t="s">
        <v>80</v>
      </c>
      <c r="AU29" t="s">
        <v>77</v>
      </c>
      <c r="AV29" t="s">
        <v>78</v>
      </c>
      <c r="AW29">
        <v>0.56599999999999995</v>
      </c>
      <c r="AX29">
        <v>0.56499999999999995</v>
      </c>
      <c r="AY29">
        <v>0.67775567125528902</v>
      </c>
    </row>
    <row r="30" spans="1:51" x14ac:dyDescent="0.25">
      <c r="B30" s="6" t="s">
        <v>7</v>
      </c>
      <c r="C30" s="6"/>
      <c r="D30" s="34"/>
      <c r="E30" s="27" t="s">
        <v>82</v>
      </c>
      <c r="F30" s="27" t="s">
        <v>83</v>
      </c>
      <c r="G30" s="27" t="s">
        <v>84</v>
      </c>
      <c r="J30">
        <v>62355</v>
      </c>
      <c r="K30">
        <v>5038</v>
      </c>
      <c r="L30" t="s">
        <v>80</v>
      </c>
      <c r="M30" t="s">
        <v>78</v>
      </c>
      <c r="N30" t="s">
        <v>79</v>
      </c>
      <c r="O30">
        <v>0.56000000000000005</v>
      </c>
      <c r="P30">
        <v>0.59299999999999997</v>
      </c>
      <c r="Q30">
        <v>5.0000000000000001E-4</v>
      </c>
      <c r="R30">
        <v>3.3000000000000002E-2</v>
      </c>
      <c r="S30">
        <v>0.45100000000000001</v>
      </c>
      <c r="T30">
        <v>0.5</v>
      </c>
      <c r="U30">
        <v>-0.33333333333333298</v>
      </c>
      <c r="V30">
        <v>-5.6000000000000001E-2</v>
      </c>
      <c r="W30">
        <v>-0.88200000000000001</v>
      </c>
      <c r="X30">
        <v>1469</v>
      </c>
      <c r="Y30">
        <v>0.88100000000000001</v>
      </c>
      <c r="Z30">
        <v>1263</v>
      </c>
      <c r="AA30">
        <v>-0.89300000000000002</v>
      </c>
      <c r="AB30">
        <v>1</v>
      </c>
      <c r="AC30" s="17"/>
      <c r="AD30" s="25" t="s">
        <v>9</v>
      </c>
      <c r="AG30">
        <v>0.497</v>
      </c>
      <c r="AH30">
        <v>0.47699999999999998</v>
      </c>
      <c r="AR30">
        <v>62355</v>
      </c>
      <c r="AS30">
        <v>62355</v>
      </c>
      <c r="AT30" t="s">
        <v>80</v>
      </c>
      <c r="AU30" t="s">
        <v>77</v>
      </c>
      <c r="AV30" t="s">
        <v>79</v>
      </c>
      <c r="AW30">
        <v>0.56599999999999995</v>
      </c>
      <c r="AX30">
        <v>0.56599999999999995</v>
      </c>
      <c r="AY30">
        <v>0.312584220397506</v>
      </c>
    </row>
    <row r="31" spans="1:51" x14ac:dyDescent="0.25">
      <c r="B31" s="35"/>
      <c r="C31" s="36" t="s">
        <v>13</v>
      </c>
      <c r="D31" s="27" t="s">
        <v>82</v>
      </c>
      <c r="E31" s="34"/>
      <c r="F31" s="27" t="s">
        <v>85</v>
      </c>
      <c r="G31" s="27" t="s">
        <v>86</v>
      </c>
      <c r="J31" t="s">
        <v>87</v>
      </c>
      <c r="M31" t="s">
        <v>87</v>
      </c>
      <c r="AC31" s="26" t="s">
        <v>13</v>
      </c>
      <c r="AD31" s="25" t="s">
        <v>10</v>
      </c>
      <c r="AG31">
        <v>0.498</v>
      </c>
      <c r="AH31">
        <v>0.47299999999999998</v>
      </c>
      <c r="AR31">
        <v>62355</v>
      </c>
      <c r="AS31">
        <v>62355</v>
      </c>
      <c r="AT31" t="s">
        <v>80</v>
      </c>
      <c r="AU31" t="s">
        <v>78</v>
      </c>
      <c r="AV31" t="s">
        <v>79</v>
      </c>
      <c r="AW31">
        <v>0.56499999999999995</v>
      </c>
      <c r="AX31">
        <v>0.56599999999999995</v>
      </c>
      <c r="AY31">
        <v>0.21105644761659001</v>
      </c>
    </row>
    <row r="32" spans="1:51" x14ac:dyDescent="0.25">
      <c r="B32" s="5" t="s">
        <v>14</v>
      </c>
      <c r="C32" s="5"/>
      <c r="D32" s="27" t="s">
        <v>83</v>
      </c>
      <c r="E32" s="27" t="s">
        <v>85</v>
      </c>
      <c r="F32" s="34"/>
      <c r="G32" s="27">
        <v>0.01</v>
      </c>
      <c r="J32">
        <v>62355</v>
      </c>
      <c r="K32">
        <v>4889</v>
      </c>
      <c r="L32" t="s">
        <v>75</v>
      </c>
      <c r="M32" t="s">
        <v>76</v>
      </c>
      <c r="N32" t="s">
        <v>77</v>
      </c>
      <c r="O32">
        <v>0.53100000000000003</v>
      </c>
      <c r="P32">
        <v>0.58099999999999996</v>
      </c>
      <c r="Q32">
        <v>0</v>
      </c>
      <c r="R32">
        <v>0.05</v>
      </c>
      <c r="S32">
        <v>0.45900000000000002</v>
      </c>
      <c r="T32">
        <v>0.5</v>
      </c>
      <c r="U32">
        <v>-0.5</v>
      </c>
      <c r="V32">
        <v>-6.4000000000000001E-2</v>
      </c>
      <c r="W32">
        <v>-0.98599999999999999</v>
      </c>
      <c r="X32">
        <v>1601</v>
      </c>
      <c r="Y32">
        <v>0.85199999999999998</v>
      </c>
      <c r="Z32">
        <v>1346</v>
      </c>
      <c r="AA32">
        <v>-0.83099999999999996</v>
      </c>
      <c r="AB32">
        <v>1</v>
      </c>
      <c r="AC32" s="17"/>
      <c r="AD32" s="25" t="s">
        <v>11</v>
      </c>
      <c r="AG32">
        <v>0.496</v>
      </c>
      <c r="AH32">
        <v>0.47399999999999998</v>
      </c>
      <c r="AR32" t="s">
        <v>87</v>
      </c>
    </row>
    <row r="33" spans="2:51" ht="12.75" customHeight="1" x14ac:dyDescent="0.25">
      <c r="B33" s="5" t="s">
        <v>15</v>
      </c>
      <c r="C33" s="5"/>
      <c r="D33" s="27" t="s">
        <v>84</v>
      </c>
      <c r="E33" s="27" t="s">
        <v>86</v>
      </c>
      <c r="F33" s="27">
        <v>0.01</v>
      </c>
      <c r="G33" s="34"/>
      <c r="J33">
        <v>62355</v>
      </c>
      <c r="K33">
        <v>4889</v>
      </c>
      <c r="L33" t="s">
        <v>75</v>
      </c>
      <c r="M33" t="s">
        <v>76</v>
      </c>
      <c r="N33" t="s">
        <v>78</v>
      </c>
      <c r="O33">
        <v>0.53100000000000003</v>
      </c>
      <c r="P33">
        <v>0.55400000000000005</v>
      </c>
      <c r="Q33">
        <v>7.6999999999999996E-4</v>
      </c>
      <c r="R33">
        <v>2.3E-2</v>
      </c>
      <c r="S33">
        <v>0.22700000000000001</v>
      </c>
      <c r="T33">
        <v>0</v>
      </c>
      <c r="U33">
        <v>0</v>
      </c>
      <c r="V33">
        <v>2.5999999999999999E-2</v>
      </c>
      <c r="W33">
        <v>0.84699999999999998</v>
      </c>
      <c r="X33">
        <v>912</v>
      </c>
      <c r="Y33">
        <v>0.77400000000000002</v>
      </c>
      <c r="Z33">
        <v>771</v>
      </c>
      <c r="AA33">
        <v>-0.77</v>
      </c>
      <c r="AB33">
        <v>1</v>
      </c>
      <c r="AC33" s="28"/>
      <c r="AD33" s="29" t="s">
        <v>12</v>
      </c>
      <c r="AE33" s="37"/>
      <c r="AF33" s="37"/>
      <c r="AG33" s="37">
        <v>0.499</v>
      </c>
      <c r="AH33" s="37">
        <v>0.47799999999999998</v>
      </c>
      <c r="AR33">
        <v>62355</v>
      </c>
      <c r="AS33">
        <v>62355</v>
      </c>
      <c r="AT33" t="s">
        <v>75</v>
      </c>
      <c r="AU33" t="s">
        <v>76</v>
      </c>
      <c r="AV33" t="s">
        <v>77</v>
      </c>
      <c r="AW33">
        <v>0.57699999999999996</v>
      </c>
      <c r="AX33">
        <v>0.57999999999999996</v>
      </c>
      <c r="AY33">
        <v>6.7576823903686505E-4</v>
      </c>
    </row>
    <row r="34" spans="2:51" x14ac:dyDescent="0.25">
      <c r="B34" s="4"/>
      <c r="C34" s="4"/>
      <c r="D34" s="38"/>
      <c r="E34" s="38"/>
      <c r="F34" s="38"/>
      <c r="G34" s="38"/>
      <c r="J34">
        <v>62355</v>
      </c>
      <c r="K34">
        <v>4889</v>
      </c>
      <c r="L34" t="s">
        <v>75</v>
      </c>
      <c r="M34" t="s">
        <v>76</v>
      </c>
      <c r="N34" t="s">
        <v>79</v>
      </c>
      <c r="O34">
        <v>0.53100000000000003</v>
      </c>
      <c r="P34">
        <v>0.57799999999999996</v>
      </c>
      <c r="Q34" s="22">
        <v>6.9999999999999994E-5</v>
      </c>
      <c r="R34">
        <v>4.5999999999999999E-2</v>
      </c>
      <c r="S34">
        <v>0.66900000000000004</v>
      </c>
      <c r="T34" s="22">
        <v>1</v>
      </c>
      <c r="U34">
        <v>-1</v>
      </c>
      <c r="V34">
        <v>-9.0999999999999998E-2</v>
      </c>
      <c r="W34">
        <v>-1.629</v>
      </c>
      <c r="X34">
        <v>2353</v>
      </c>
      <c r="Y34">
        <v>0.82699999999999996</v>
      </c>
      <c r="Z34">
        <v>2107</v>
      </c>
      <c r="AA34">
        <v>-0.81599999999999995</v>
      </c>
      <c r="AB34">
        <v>1</v>
      </c>
      <c r="AC34" s="17"/>
      <c r="AD34" s="25" t="s">
        <v>8</v>
      </c>
      <c r="AG34">
        <v>0.52800000000000002</v>
      </c>
      <c r="AH34">
        <v>0.50900000000000001</v>
      </c>
      <c r="AR34">
        <v>62355</v>
      </c>
      <c r="AS34">
        <v>62355</v>
      </c>
      <c r="AT34" t="s">
        <v>75</v>
      </c>
      <c r="AU34" t="s">
        <v>76</v>
      </c>
      <c r="AV34" t="s">
        <v>78</v>
      </c>
      <c r="AW34">
        <v>0.57699999999999996</v>
      </c>
      <c r="AX34">
        <v>0.57899999999999996</v>
      </c>
      <c r="AY34">
        <v>1.2762816917412999E-2</v>
      </c>
    </row>
    <row r="35" spans="2:51" x14ac:dyDescent="0.25">
      <c r="J35">
        <v>62355</v>
      </c>
      <c r="K35">
        <v>4889</v>
      </c>
      <c r="L35" t="s">
        <v>75</v>
      </c>
      <c r="M35" t="s">
        <v>77</v>
      </c>
      <c r="N35" t="s">
        <v>78</v>
      </c>
      <c r="O35">
        <v>0.58099999999999996</v>
      </c>
      <c r="P35">
        <v>0.55400000000000005</v>
      </c>
      <c r="Q35">
        <v>2.1700000000000001E-3</v>
      </c>
      <c r="R35">
        <v>-2.7E-2</v>
      </c>
      <c r="S35">
        <v>0.38</v>
      </c>
      <c r="T35">
        <v>0</v>
      </c>
      <c r="U35">
        <v>-0.5</v>
      </c>
      <c r="V35">
        <v>3.0000000000000001E-3</v>
      </c>
      <c r="W35">
        <v>-0.57999999999999996</v>
      </c>
      <c r="X35">
        <v>1176</v>
      </c>
      <c r="Y35">
        <v>0.81899999999999995</v>
      </c>
      <c r="Z35">
        <v>1291</v>
      </c>
      <c r="AA35">
        <v>-0.84799999999999998</v>
      </c>
      <c r="AB35">
        <v>1</v>
      </c>
      <c r="AC35" s="17"/>
      <c r="AD35" s="25" t="s">
        <v>9</v>
      </c>
      <c r="AG35">
        <v>0.54</v>
      </c>
      <c r="AH35">
        <v>0.51700000000000002</v>
      </c>
      <c r="AR35">
        <v>62355</v>
      </c>
      <c r="AS35">
        <v>62355</v>
      </c>
      <c r="AT35" t="s">
        <v>75</v>
      </c>
      <c r="AU35" t="s">
        <v>76</v>
      </c>
      <c r="AV35" t="s">
        <v>79</v>
      </c>
      <c r="AW35">
        <v>0.57699999999999996</v>
      </c>
      <c r="AX35">
        <v>0.58099999999999996</v>
      </c>
      <c r="AY35" s="22">
        <v>9.4498825981550804E-5</v>
      </c>
    </row>
    <row r="36" spans="2:51" x14ac:dyDescent="0.25">
      <c r="J36">
        <v>62355</v>
      </c>
      <c r="K36">
        <v>4889</v>
      </c>
      <c r="L36" t="s">
        <v>75</v>
      </c>
      <c r="M36" t="s">
        <v>77</v>
      </c>
      <c r="N36" t="s">
        <v>79</v>
      </c>
      <c r="O36">
        <v>0.58099999999999996</v>
      </c>
      <c r="P36">
        <v>0.57799999999999996</v>
      </c>
      <c r="Q36">
        <v>0.61312</v>
      </c>
      <c r="R36">
        <v>-3.0000000000000001E-3</v>
      </c>
      <c r="S36">
        <v>0.23100000000000001</v>
      </c>
      <c r="T36">
        <v>0</v>
      </c>
      <c r="U36">
        <v>0</v>
      </c>
      <c r="V36">
        <v>-1.7999999999999999E-2</v>
      </c>
      <c r="W36">
        <v>0.77600000000000002</v>
      </c>
      <c r="X36">
        <v>856</v>
      </c>
      <c r="Y36">
        <v>0.76400000000000001</v>
      </c>
      <c r="Z36">
        <v>871</v>
      </c>
      <c r="AA36">
        <v>-0.77</v>
      </c>
      <c r="AB36">
        <v>1</v>
      </c>
      <c r="AC36" s="26" t="s">
        <v>14</v>
      </c>
      <c r="AD36" s="25" t="s">
        <v>10</v>
      </c>
      <c r="AG36">
        <v>0.54</v>
      </c>
      <c r="AH36">
        <v>0.51700000000000002</v>
      </c>
      <c r="AR36">
        <v>62355</v>
      </c>
      <c r="AS36">
        <v>62355</v>
      </c>
      <c r="AT36" t="s">
        <v>75</v>
      </c>
      <c r="AU36" t="s">
        <v>77</v>
      </c>
      <c r="AV36" t="s">
        <v>78</v>
      </c>
      <c r="AW36">
        <v>0.57999999999999996</v>
      </c>
      <c r="AX36">
        <v>0.57899999999999996</v>
      </c>
      <c r="AY36">
        <v>0.18113847880616399</v>
      </c>
    </row>
    <row r="37" spans="2:51" x14ac:dyDescent="0.25">
      <c r="J37">
        <v>62355</v>
      </c>
      <c r="K37">
        <v>4889</v>
      </c>
      <c r="L37" t="s">
        <v>75</v>
      </c>
      <c r="M37" t="s">
        <v>78</v>
      </c>
      <c r="N37" t="s">
        <v>79</v>
      </c>
      <c r="O37">
        <v>0.55400000000000005</v>
      </c>
      <c r="P37">
        <v>0.57799999999999996</v>
      </c>
      <c r="Q37">
        <v>1.532E-2</v>
      </c>
      <c r="R37">
        <v>2.4E-2</v>
      </c>
      <c r="S37">
        <v>0.46100000000000002</v>
      </c>
      <c r="T37">
        <v>0.5</v>
      </c>
      <c r="U37">
        <v>-0.5</v>
      </c>
      <c r="V37">
        <v>-1.4E-2</v>
      </c>
      <c r="W37">
        <v>-1.0009999999999999</v>
      </c>
      <c r="X37">
        <v>1531</v>
      </c>
      <c r="Y37">
        <v>0.85199999999999998</v>
      </c>
      <c r="Z37">
        <v>1446</v>
      </c>
      <c r="AA37">
        <v>-0.82199999999999995</v>
      </c>
      <c r="AB37">
        <v>1</v>
      </c>
      <c r="AC37" s="17"/>
      <c r="AD37" s="25" t="s">
        <v>11</v>
      </c>
      <c r="AG37">
        <v>0.54</v>
      </c>
      <c r="AH37">
        <v>0.51100000000000001</v>
      </c>
      <c r="AR37">
        <v>62355</v>
      </c>
      <c r="AS37">
        <v>62355</v>
      </c>
      <c r="AT37" t="s">
        <v>75</v>
      </c>
      <c r="AU37" t="s">
        <v>77</v>
      </c>
      <c r="AV37" t="s">
        <v>79</v>
      </c>
      <c r="AW37">
        <v>0.57999999999999996</v>
      </c>
      <c r="AX37">
        <v>0.58099999999999996</v>
      </c>
      <c r="AY37">
        <v>0.581991357457317</v>
      </c>
    </row>
    <row r="38" spans="2:51" x14ac:dyDescent="0.25">
      <c r="J38">
        <v>62355</v>
      </c>
      <c r="K38">
        <v>4889</v>
      </c>
      <c r="L38" t="s">
        <v>80</v>
      </c>
      <c r="M38" t="s">
        <v>76</v>
      </c>
      <c r="N38" t="s">
        <v>77</v>
      </c>
      <c r="O38">
        <v>0.56200000000000006</v>
      </c>
      <c r="P38">
        <v>0.60099999999999998</v>
      </c>
      <c r="Q38" s="22">
        <v>4.0000000000000003E-5</v>
      </c>
      <c r="R38">
        <v>3.9E-2</v>
      </c>
      <c r="S38">
        <v>0.439</v>
      </c>
      <c r="T38" s="22">
        <v>0.5</v>
      </c>
      <c r="U38">
        <v>0</v>
      </c>
      <c r="V38">
        <v>-5.5E-2</v>
      </c>
      <c r="W38">
        <v>-0.83199999999999996</v>
      </c>
      <c r="X38">
        <v>1413</v>
      </c>
      <c r="Y38">
        <v>0.88100000000000001</v>
      </c>
      <c r="Z38">
        <v>1197</v>
      </c>
      <c r="AA38">
        <v>-0.88</v>
      </c>
      <c r="AB38">
        <v>1</v>
      </c>
      <c r="AC38" s="28"/>
      <c r="AD38" s="29" t="s">
        <v>12</v>
      </c>
      <c r="AE38" s="37"/>
      <c r="AF38" s="37"/>
      <c r="AG38" s="37">
        <v>0.54400000000000004</v>
      </c>
      <c r="AH38" s="37">
        <v>0.52100000000000002</v>
      </c>
      <c r="AR38">
        <v>62355</v>
      </c>
      <c r="AS38">
        <v>62355</v>
      </c>
      <c r="AT38" t="s">
        <v>75</v>
      </c>
      <c r="AU38" t="s">
        <v>78</v>
      </c>
      <c r="AV38" t="s">
        <v>79</v>
      </c>
      <c r="AW38">
        <v>0.57899999999999996</v>
      </c>
      <c r="AX38">
        <v>0.58099999999999996</v>
      </c>
      <c r="AY38">
        <v>7.4055470336527193E-2</v>
      </c>
    </row>
    <row r="39" spans="2:51" x14ac:dyDescent="0.25">
      <c r="J39">
        <v>62355</v>
      </c>
      <c r="K39">
        <v>4889</v>
      </c>
      <c r="L39" t="s">
        <v>80</v>
      </c>
      <c r="M39" t="s">
        <v>76</v>
      </c>
      <c r="N39" t="s">
        <v>78</v>
      </c>
      <c r="O39">
        <v>0.56200000000000006</v>
      </c>
      <c r="P39">
        <v>0.57599999999999996</v>
      </c>
      <c r="Q39">
        <v>4.8219999999999999E-2</v>
      </c>
      <c r="R39">
        <v>1.2999999999999999E-2</v>
      </c>
      <c r="S39">
        <v>0.22800000000000001</v>
      </c>
      <c r="T39">
        <v>0</v>
      </c>
      <c r="U39">
        <v>0</v>
      </c>
      <c r="V39">
        <v>6.4000000000000001E-2</v>
      </c>
      <c r="W39">
        <v>1.1379999999999999</v>
      </c>
      <c r="X39">
        <v>718</v>
      </c>
      <c r="Y39">
        <v>0.88300000000000001</v>
      </c>
      <c r="Z39">
        <v>673</v>
      </c>
      <c r="AA39">
        <v>-0.84399999999999997</v>
      </c>
      <c r="AB39">
        <v>1</v>
      </c>
      <c r="AC39" s="17"/>
      <c r="AD39" s="25" t="s">
        <v>8</v>
      </c>
      <c r="AG39">
        <v>0.55400000000000005</v>
      </c>
      <c r="AH39">
        <v>0.52100000000000002</v>
      </c>
      <c r="AR39">
        <v>62355</v>
      </c>
      <c r="AS39">
        <v>62355</v>
      </c>
      <c r="AT39" t="s">
        <v>80</v>
      </c>
      <c r="AU39" t="s">
        <v>76</v>
      </c>
      <c r="AV39" t="s">
        <v>77</v>
      </c>
      <c r="AW39">
        <v>0.56299999999999994</v>
      </c>
      <c r="AX39">
        <v>0.56699999999999995</v>
      </c>
      <c r="AY39" s="22">
        <v>1.8805103540913501E-5</v>
      </c>
    </row>
    <row r="40" spans="2:51" x14ac:dyDescent="0.25">
      <c r="J40">
        <v>62355</v>
      </c>
      <c r="K40">
        <v>4889</v>
      </c>
      <c r="L40" t="s">
        <v>80</v>
      </c>
      <c r="M40" t="s">
        <v>76</v>
      </c>
      <c r="N40" t="s">
        <v>79</v>
      </c>
      <c r="O40">
        <v>0.56200000000000006</v>
      </c>
      <c r="P40">
        <v>0.6</v>
      </c>
      <c r="Q40">
        <v>1.14E-3</v>
      </c>
      <c r="R40">
        <v>3.7999999999999999E-2</v>
      </c>
      <c r="S40">
        <v>0.65800000000000003</v>
      </c>
      <c r="T40">
        <v>1</v>
      </c>
      <c r="U40">
        <v>-1</v>
      </c>
      <c r="V40">
        <v>-7.2999999999999995E-2</v>
      </c>
      <c r="W40">
        <v>-1.5509999999999999</v>
      </c>
      <c r="X40">
        <v>2066</v>
      </c>
      <c r="Y40">
        <v>0.879</v>
      </c>
      <c r="Z40">
        <v>1862</v>
      </c>
      <c r="AA40">
        <v>-0.876</v>
      </c>
      <c r="AB40">
        <v>1</v>
      </c>
      <c r="AC40" s="17"/>
      <c r="AD40" s="25" t="s">
        <v>9</v>
      </c>
      <c r="AG40">
        <v>0.55400000000000005</v>
      </c>
      <c r="AH40">
        <v>0.52500000000000002</v>
      </c>
      <c r="AR40">
        <v>62355</v>
      </c>
      <c r="AS40">
        <v>62355</v>
      </c>
      <c r="AT40" t="s">
        <v>80</v>
      </c>
      <c r="AU40" t="s">
        <v>76</v>
      </c>
      <c r="AV40" t="s">
        <v>78</v>
      </c>
      <c r="AW40">
        <v>0.56299999999999994</v>
      </c>
      <c r="AX40">
        <v>0.56599999999999995</v>
      </c>
      <c r="AY40">
        <v>8.2559516400378401E-4</v>
      </c>
    </row>
    <row r="41" spans="2:51" x14ac:dyDescent="0.25">
      <c r="J41">
        <v>62355</v>
      </c>
      <c r="K41">
        <v>4889</v>
      </c>
      <c r="L41" t="s">
        <v>80</v>
      </c>
      <c r="M41" t="s">
        <v>77</v>
      </c>
      <c r="N41" t="s">
        <v>78</v>
      </c>
      <c r="O41">
        <v>0.60099999999999998</v>
      </c>
      <c r="P41">
        <v>0.57599999999999996</v>
      </c>
      <c r="Q41">
        <v>3.1800000000000001E-3</v>
      </c>
      <c r="R41">
        <v>-2.5999999999999999E-2</v>
      </c>
      <c r="S41">
        <v>0.36799999999999999</v>
      </c>
      <c r="T41">
        <v>0</v>
      </c>
      <c r="U41">
        <v>0</v>
      </c>
      <c r="V41">
        <v>4.2999999999999997E-2</v>
      </c>
      <c r="W41">
        <v>-0.41099999999999998</v>
      </c>
      <c r="X41">
        <v>1001</v>
      </c>
      <c r="Y41">
        <v>0.89800000000000002</v>
      </c>
      <c r="Z41">
        <v>1176</v>
      </c>
      <c r="AA41">
        <v>-0.871</v>
      </c>
      <c r="AB41">
        <v>1</v>
      </c>
      <c r="AC41" s="26" t="s">
        <v>15</v>
      </c>
      <c r="AD41" s="25" t="s">
        <v>10</v>
      </c>
      <c r="AG41">
        <v>0.55100000000000005</v>
      </c>
      <c r="AH41">
        <v>0.52400000000000002</v>
      </c>
      <c r="AR41">
        <v>62355</v>
      </c>
      <c r="AS41">
        <v>62355</v>
      </c>
      <c r="AT41" t="s">
        <v>80</v>
      </c>
      <c r="AU41" t="s">
        <v>76</v>
      </c>
      <c r="AV41" t="s">
        <v>79</v>
      </c>
      <c r="AW41">
        <v>0.56299999999999994</v>
      </c>
      <c r="AX41">
        <v>0.56599999999999995</v>
      </c>
      <c r="AY41">
        <v>1.47110012601319E-3</v>
      </c>
    </row>
    <row r="42" spans="2:51" x14ac:dyDescent="0.25">
      <c r="J42">
        <v>62355</v>
      </c>
      <c r="K42">
        <v>4889</v>
      </c>
      <c r="L42" t="s">
        <v>80</v>
      </c>
      <c r="M42" t="s">
        <v>77</v>
      </c>
      <c r="N42" t="s">
        <v>79</v>
      </c>
      <c r="O42">
        <v>0.60099999999999998</v>
      </c>
      <c r="P42">
        <v>0.6</v>
      </c>
      <c r="Q42">
        <v>0.84936</v>
      </c>
      <c r="R42">
        <v>-1E-3</v>
      </c>
      <c r="S42">
        <v>0.24</v>
      </c>
      <c r="T42">
        <v>0</v>
      </c>
      <c r="U42">
        <v>0</v>
      </c>
      <c r="V42">
        <v>0</v>
      </c>
      <c r="W42">
        <v>0.95199999999999996</v>
      </c>
      <c r="X42">
        <v>720</v>
      </c>
      <c r="Y42">
        <v>0.87</v>
      </c>
      <c r="Z42">
        <v>728</v>
      </c>
      <c r="AA42">
        <v>-0.86899999999999999</v>
      </c>
      <c r="AB42">
        <v>1</v>
      </c>
      <c r="AC42" s="17"/>
      <c r="AD42" s="25" t="s">
        <v>11</v>
      </c>
      <c r="AE42" s="17"/>
      <c r="AG42" s="17">
        <v>0.54800000000000004</v>
      </c>
      <c r="AH42">
        <v>0.51400000000000001</v>
      </c>
      <c r="AR42">
        <v>62355</v>
      </c>
      <c r="AS42">
        <v>62355</v>
      </c>
      <c r="AT42" t="s">
        <v>80</v>
      </c>
      <c r="AU42" t="s">
        <v>77</v>
      </c>
      <c r="AV42" t="s">
        <v>78</v>
      </c>
      <c r="AW42">
        <v>0.56699999999999995</v>
      </c>
      <c r="AX42">
        <v>0.56599999999999995</v>
      </c>
      <c r="AY42">
        <v>0.14579368384924901</v>
      </c>
    </row>
    <row r="43" spans="2:51" x14ac:dyDescent="0.25">
      <c r="J43">
        <v>62355</v>
      </c>
      <c r="K43">
        <v>4889</v>
      </c>
      <c r="L43" t="s">
        <v>80</v>
      </c>
      <c r="M43" t="s">
        <v>78</v>
      </c>
      <c r="N43" t="s">
        <v>79</v>
      </c>
      <c r="O43">
        <v>0.57599999999999996</v>
      </c>
      <c r="P43">
        <v>0.6</v>
      </c>
      <c r="Q43">
        <v>1.141E-2</v>
      </c>
      <c r="R43">
        <v>2.4E-2</v>
      </c>
      <c r="S43">
        <v>0.45</v>
      </c>
      <c r="T43">
        <v>0.5</v>
      </c>
      <c r="U43">
        <v>-0.33333333333333298</v>
      </c>
      <c r="V43">
        <v>-4.7E-2</v>
      </c>
      <c r="W43">
        <v>-0.879</v>
      </c>
      <c r="X43">
        <v>1405</v>
      </c>
      <c r="Y43">
        <v>0.877</v>
      </c>
      <c r="Z43">
        <v>1244</v>
      </c>
      <c r="AA43">
        <v>-0.89500000000000002</v>
      </c>
      <c r="AB43">
        <v>1</v>
      </c>
      <c r="AC43" s="17"/>
      <c r="AD43" s="25" t="s">
        <v>12</v>
      </c>
      <c r="AG43">
        <v>0.55400000000000005</v>
      </c>
      <c r="AH43">
        <v>0.52300000000000002</v>
      </c>
      <c r="AR43">
        <v>62355</v>
      </c>
      <c r="AS43">
        <v>62355</v>
      </c>
      <c r="AT43" t="s">
        <v>80</v>
      </c>
      <c r="AU43" t="s">
        <v>77</v>
      </c>
      <c r="AV43" t="s">
        <v>79</v>
      </c>
      <c r="AW43">
        <v>0.56699999999999995</v>
      </c>
      <c r="AX43">
        <v>0.56599999999999995</v>
      </c>
      <c r="AY43">
        <v>0.17643444051024501</v>
      </c>
    </row>
    <row r="44" spans="2:51" x14ac:dyDescent="0.25">
      <c r="J44" t="s">
        <v>88</v>
      </c>
      <c r="M44" t="s">
        <v>88</v>
      </c>
      <c r="AR44">
        <v>62355</v>
      </c>
      <c r="AS44">
        <v>62355</v>
      </c>
      <c r="AT44" t="s">
        <v>80</v>
      </c>
      <c r="AU44" t="s">
        <v>78</v>
      </c>
      <c r="AV44" t="s">
        <v>79</v>
      </c>
      <c r="AW44">
        <v>0.56599999999999995</v>
      </c>
      <c r="AX44">
        <v>0.56599999999999995</v>
      </c>
      <c r="AY44">
        <v>0.732574690741991</v>
      </c>
    </row>
    <row r="45" spans="2:51" x14ac:dyDescent="0.25">
      <c r="J45">
        <v>62355</v>
      </c>
      <c r="K45">
        <v>5253</v>
      </c>
      <c r="L45" t="s">
        <v>75</v>
      </c>
      <c r="M45" t="s">
        <v>76</v>
      </c>
      <c r="N45" t="s">
        <v>77</v>
      </c>
      <c r="O45">
        <v>0.52500000000000002</v>
      </c>
      <c r="P45">
        <v>0.57299999999999995</v>
      </c>
      <c r="Q45">
        <v>0</v>
      </c>
      <c r="R45">
        <v>4.7E-2</v>
      </c>
      <c r="S45">
        <v>0.45400000000000001</v>
      </c>
      <c r="T45">
        <v>0.5</v>
      </c>
      <c r="U45">
        <v>-0.5</v>
      </c>
      <c r="V45">
        <v>-0.06</v>
      </c>
      <c r="W45">
        <v>-0.97599999999999998</v>
      </c>
      <c r="X45">
        <v>1725</v>
      </c>
      <c r="Y45">
        <v>0.84199999999999997</v>
      </c>
      <c r="Z45">
        <v>1472</v>
      </c>
      <c r="AA45">
        <v>-0.81799999999999995</v>
      </c>
      <c r="AB45">
        <v>1</v>
      </c>
      <c r="AR45" t="s">
        <v>88</v>
      </c>
    </row>
    <row r="46" spans="2:51" x14ac:dyDescent="0.25">
      <c r="J46">
        <v>62355</v>
      </c>
      <c r="K46">
        <v>5253</v>
      </c>
      <c r="L46" t="s">
        <v>75</v>
      </c>
      <c r="M46" t="s">
        <v>76</v>
      </c>
      <c r="N46" t="s">
        <v>78</v>
      </c>
      <c r="O46">
        <v>0.52500000000000002</v>
      </c>
      <c r="P46">
        <v>0.54</v>
      </c>
      <c r="Q46">
        <v>2.9530000000000001E-2</v>
      </c>
      <c r="R46">
        <v>1.4999999999999999E-2</v>
      </c>
      <c r="S46">
        <v>0.24199999999999999</v>
      </c>
      <c r="T46">
        <v>0</v>
      </c>
      <c r="U46">
        <v>0</v>
      </c>
      <c r="V46">
        <v>-2E-3</v>
      </c>
      <c r="W46">
        <v>0.66900000000000004</v>
      </c>
      <c r="X46">
        <v>987</v>
      </c>
      <c r="Y46">
        <v>0.78200000000000003</v>
      </c>
      <c r="Z46">
        <v>875</v>
      </c>
      <c r="AA46">
        <v>-0.79300000000000004</v>
      </c>
      <c r="AB46">
        <v>1</v>
      </c>
      <c r="AR46">
        <v>62355</v>
      </c>
      <c r="AS46">
        <v>62355</v>
      </c>
      <c r="AT46" t="s">
        <v>75</v>
      </c>
      <c r="AU46" t="s">
        <v>76</v>
      </c>
      <c r="AV46" t="s">
        <v>77</v>
      </c>
      <c r="AW46">
        <v>0.57699999999999996</v>
      </c>
      <c r="AX46">
        <v>0.57999999999999996</v>
      </c>
      <c r="AY46" s="22">
        <v>2.19269875410991E-5</v>
      </c>
    </row>
    <row r="47" spans="2:51" x14ac:dyDescent="0.25">
      <c r="J47">
        <v>62355</v>
      </c>
      <c r="K47">
        <v>5253</v>
      </c>
      <c r="L47" t="s">
        <v>75</v>
      </c>
      <c r="M47" t="s">
        <v>76</v>
      </c>
      <c r="N47" t="s">
        <v>79</v>
      </c>
      <c r="O47">
        <v>0.52500000000000002</v>
      </c>
      <c r="P47">
        <v>0.57899999999999996</v>
      </c>
      <c r="Q47">
        <v>0</v>
      </c>
      <c r="R47">
        <v>5.3999999999999999E-2</v>
      </c>
      <c r="S47">
        <v>0.66300000000000003</v>
      </c>
      <c r="T47">
        <v>1</v>
      </c>
      <c r="U47">
        <v>-1</v>
      </c>
      <c r="V47">
        <v>-0.105</v>
      </c>
      <c r="W47">
        <v>-1.615</v>
      </c>
      <c r="X47">
        <v>2538</v>
      </c>
      <c r="Y47">
        <v>0.82599999999999996</v>
      </c>
      <c r="Z47">
        <v>2230</v>
      </c>
      <c r="AA47">
        <v>-0.81299999999999994</v>
      </c>
      <c r="AB47">
        <v>1</v>
      </c>
      <c r="AR47">
        <v>62355</v>
      </c>
      <c r="AS47">
        <v>62355</v>
      </c>
      <c r="AT47" t="s">
        <v>75</v>
      </c>
      <c r="AU47" t="s">
        <v>76</v>
      </c>
      <c r="AV47" t="s">
        <v>78</v>
      </c>
      <c r="AW47">
        <v>0.57699999999999996</v>
      </c>
      <c r="AX47">
        <v>0.57899999999999996</v>
      </c>
      <c r="AY47">
        <v>1.50797092391124E-3</v>
      </c>
    </row>
    <row r="48" spans="2:51" x14ac:dyDescent="0.25">
      <c r="J48">
        <v>62355</v>
      </c>
      <c r="K48">
        <v>5253</v>
      </c>
      <c r="L48" t="s">
        <v>75</v>
      </c>
      <c r="M48" t="s">
        <v>77</v>
      </c>
      <c r="N48" t="s">
        <v>78</v>
      </c>
      <c r="O48">
        <v>0.57299999999999995</v>
      </c>
      <c r="P48">
        <v>0.54</v>
      </c>
      <c r="Q48">
        <v>1.1E-4</v>
      </c>
      <c r="R48">
        <v>-3.3000000000000002E-2</v>
      </c>
      <c r="S48">
        <v>0.374</v>
      </c>
      <c r="T48">
        <v>0</v>
      </c>
      <c r="U48">
        <v>-0.5</v>
      </c>
      <c r="V48">
        <v>1.4999999999999999E-2</v>
      </c>
      <c r="W48">
        <v>-0.56699999999999995</v>
      </c>
      <c r="X48">
        <v>1263</v>
      </c>
      <c r="Y48">
        <v>0.80500000000000005</v>
      </c>
      <c r="Z48">
        <v>1422</v>
      </c>
      <c r="AA48">
        <v>-0.83499999999999996</v>
      </c>
      <c r="AB48">
        <v>1</v>
      </c>
      <c r="AR48">
        <v>62355</v>
      </c>
      <c r="AS48">
        <v>62355</v>
      </c>
      <c r="AT48" t="s">
        <v>75</v>
      </c>
      <c r="AU48" t="s">
        <v>76</v>
      </c>
      <c r="AV48" t="s">
        <v>79</v>
      </c>
      <c r="AW48">
        <v>0.57699999999999996</v>
      </c>
      <c r="AX48">
        <v>0.58099999999999996</v>
      </c>
      <c r="AY48" s="22">
        <v>1.0818080725908099E-6</v>
      </c>
    </row>
    <row r="49" spans="10:51" x14ac:dyDescent="0.25">
      <c r="J49">
        <v>62355</v>
      </c>
      <c r="K49">
        <v>5253</v>
      </c>
      <c r="L49" t="s">
        <v>75</v>
      </c>
      <c r="M49" t="s">
        <v>77</v>
      </c>
      <c r="N49" t="s">
        <v>79</v>
      </c>
      <c r="O49">
        <v>0.57299999999999995</v>
      </c>
      <c r="P49">
        <v>0.57899999999999996</v>
      </c>
      <c r="Q49">
        <v>0.31407000000000002</v>
      </c>
      <c r="R49">
        <v>7.0000000000000001E-3</v>
      </c>
      <c r="S49">
        <v>0.23</v>
      </c>
      <c r="T49">
        <v>0</v>
      </c>
      <c r="U49">
        <v>0</v>
      </c>
      <c r="V49">
        <v>1.4999999999999999E-2</v>
      </c>
      <c r="W49">
        <v>0.80800000000000005</v>
      </c>
      <c r="X49">
        <v>941</v>
      </c>
      <c r="Y49">
        <v>0.76900000000000002</v>
      </c>
      <c r="Z49">
        <v>899</v>
      </c>
      <c r="AA49">
        <v>-0.76600000000000001</v>
      </c>
      <c r="AB49">
        <v>1</v>
      </c>
      <c r="AR49">
        <v>62355</v>
      </c>
      <c r="AS49">
        <v>62355</v>
      </c>
      <c r="AT49" t="s">
        <v>75</v>
      </c>
      <c r="AU49" t="s">
        <v>77</v>
      </c>
      <c r="AV49" t="s">
        <v>78</v>
      </c>
      <c r="AW49">
        <v>0.57999999999999996</v>
      </c>
      <c r="AX49">
        <v>0.57899999999999996</v>
      </c>
      <c r="AY49">
        <v>0.108345851686429</v>
      </c>
    </row>
    <row r="50" spans="10:51" x14ac:dyDescent="0.25">
      <c r="J50">
        <v>62355</v>
      </c>
      <c r="K50">
        <v>5253</v>
      </c>
      <c r="L50" t="s">
        <v>75</v>
      </c>
      <c r="M50" t="s">
        <v>78</v>
      </c>
      <c r="N50" t="s">
        <v>79</v>
      </c>
      <c r="O50">
        <v>0.54</v>
      </c>
      <c r="P50">
        <v>0.57899999999999996</v>
      </c>
      <c r="Q50" s="22">
        <v>2.0000000000000002E-5</v>
      </c>
      <c r="R50">
        <v>3.9E-2</v>
      </c>
      <c r="S50">
        <v>0.44600000000000001</v>
      </c>
      <c r="T50" s="22">
        <v>0.5</v>
      </c>
      <c r="U50">
        <v>-0.5</v>
      </c>
      <c r="V50">
        <v>-4.2000000000000003E-2</v>
      </c>
      <c r="W50">
        <v>-0.94899999999999995</v>
      </c>
      <c r="X50">
        <v>1690</v>
      </c>
      <c r="Y50">
        <v>0.83599999999999997</v>
      </c>
      <c r="Z50">
        <v>1492</v>
      </c>
      <c r="AA50">
        <v>-0.80800000000000005</v>
      </c>
      <c r="AB50">
        <v>1</v>
      </c>
      <c r="AR50">
        <v>62355</v>
      </c>
      <c r="AS50">
        <v>62355</v>
      </c>
      <c r="AT50" t="s">
        <v>75</v>
      </c>
      <c r="AU50" t="s">
        <v>77</v>
      </c>
      <c r="AV50" t="s">
        <v>79</v>
      </c>
      <c r="AW50">
        <v>0.57999999999999996</v>
      </c>
      <c r="AX50">
        <v>0.58099999999999996</v>
      </c>
      <c r="AY50">
        <v>0.38272157380402699</v>
      </c>
    </row>
    <row r="51" spans="10:51" x14ac:dyDescent="0.25">
      <c r="J51">
        <v>62355</v>
      </c>
      <c r="K51">
        <v>5253</v>
      </c>
      <c r="L51" t="s">
        <v>80</v>
      </c>
      <c r="M51" t="s">
        <v>76</v>
      </c>
      <c r="N51" t="s">
        <v>77</v>
      </c>
      <c r="O51">
        <v>0.55800000000000005</v>
      </c>
      <c r="P51">
        <v>0.59499999999999997</v>
      </c>
      <c r="Q51" s="22">
        <v>4.0000000000000003E-5</v>
      </c>
      <c r="R51">
        <v>3.6999999999999998E-2</v>
      </c>
      <c r="S51">
        <v>0.439</v>
      </c>
      <c r="T51" s="22">
        <v>0.5</v>
      </c>
      <c r="U51">
        <v>0</v>
      </c>
      <c r="V51">
        <v>-6.8000000000000005E-2</v>
      </c>
      <c r="W51">
        <v>-0.83</v>
      </c>
      <c r="X51">
        <v>1531</v>
      </c>
      <c r="Y51">
        <v>0.871</v>
      </c>
      <c r="Z51">
        <v>1275</v>
      </c>
      <c r="AA51">
        <v>-0.89200000000000002</v>
      </c>
      <c r="AB51">
        <v>1</v>
      </c>
      <c r="AR51">
        <v>62355</v>
      </c>
      <c r="AS51">
        <v>62355</v>
      </c>
      <c r="AT51" t="s">
        <v>75</v>
      </c>
      <c r="AU51" t="s">
        <v>78</v>
      </c>
      <c r="AV51" t="s">
        <v>79</v>
      </c>
      <c r="AW51">
        <v>0.57899999999999996</v>
      </c>
      <c r="AX51">
        <v>0.58099999999999996</v>
      </c>
      <c r="AY51">
        <v>2.0284055037270599E-2</v>
      </c>
    </row>
    <row r="52" spans="10:51" x14ac:dyDescent="0.25">
      <c r="J52">
        <v>62355</v>
      </c>
      <c r="K52">
        <v>5253</v>
      </c>
      <c r="L52" t="s">
        <v>80</v>
      </c>
      <c r="M52" t="s">
        <v>76</v>
      </c>
      <c r="N52" t="s">
        <v>78</v>
      </c>
      <c r="O52">
        <v>0.55800000000000005</v>
      </c>
      <c r="P52">
        <v>0.56699999999999995</v>
      </c>
      <c r="Q52">
        <v>0.19564000000000001</v>
      </c>
      <c r="R52">
        <v>8.9999999999999993E-3</v>
      </c>
      <c r="S52">
        <v>0.247</v>
      </c>
      <c r="T52">
        <v>0</v>
      </c>
      <c r="U52">
        <v>0</v>
      </c>
      <c r="V52">
        <v>1.0999999999999999E-2</v>
      </c>
      <c r="W52">
        <v>0.82499999999999996</v>
      </c>
      <c r="X52">
        <v>825</v>
      </c>
      <c r="Y52">
        <v>0.875</v>
      </c>
      <c r="Z52">
        <v>775</v>
      </c>
      <c r="AA52">
        <v>-0.871</v>
      </c>
      <c r="AB52">
        <v>1</v>
      </c>
      <c r="AR52">
        <v>62355</v>
      </c>
      <c r="AS52">
        <v>62355</v>
      </c>
      <c r="AT52" t="s">
        <v>80</v>
      </c>
      <c r="AU52" t="s">
        <v>76</v>
      </c>
      <c r="AV52" t="s">
        <v>77</v>
      </c>
      <c r="AW52">
        <v>0.56399999999999995</v>
      </c>
      <c r="AX52">
        <v>0.56799999999999995</v>
      </c>
      <c r="AY52" s="22">
        <v>7.9766488950108302E-6</v>
      </c>
    </row>
    <row r="53" spans="10:51" x14ac:dyDescent="0.25">
      <c r="J53">
        <v>62355</v>
      </c>
      <c r="K53">
        <v>5253</v>
      </c>
      <c r="L53" t="s">
        <v>80</v>
      </c>
      <c r="M53" t="s">
        <v>76</v>
      </c>
      <c r="N53" t="s">
        <v>79</v>
      </c>
      <c r="O53">
        <v>0.55800000000000005</v>
      </c>
      <c r="P53">
        <v>0.60199999999999998</v>
      </c>
      <c r="Q53" s="22">
        <v>8.0000000000000007E-5</v>
      </c>
      <c r="R53">
        <v>4.3999999999999997E-2</v>
      </c>
      <c r="S53">
        <v>0.65900000000000003</v>
      </c>
      <c r="T53" s="22">
        <v>1</v>
      </c>
      <c r="U53">
        <v>-1</v>
      </c>
      <c r="V53">
        <v>-9.7000000000000003E-2</v>
      </c>
      <c r="W53">
        <v>-1.55</v>
      </c>
      <c r="X53">
        <v>2267</v>
      </c>
      <c r="Y53">
        <v>0.87</v>
      </c>
      <c r="Z53">
        <v>1967</v>
      </c>
      <c r="AA53">
        <v>-0.88500000000000001</v>
      </c>
      <c r="AB53">
        <v>1</v>
      </c>
      <c r="AR53">
        <v>62355</v>
      </c>
      <c r="AS53">
        <v>62355</v>
      </c>
      <c r="AT53" t="s">
        <v>80</v>
      </c>
      <c r="AU53" t="s">
        <v>76</v>
      </c>
      <c r="AV53" t="s">
        <v>78</v>
      </c>
      <c r="AW53">
        <v>0.56399999999999995</v>
      </c>
      <c r="AX53">
        <v>0.56599999999999995</v>
      </c>
      <c r="AY53">
        <v>4.5700997260043497E-3</v>
      </c>
    </row>
    <row r="54" spans="10:51" x14ac:dyDescent="0.25">
      <c r="J54">
        <v>62355</v>
      </c>
      <c r="K54">
        <v>5253</v>
      </c>
      <c r="L54" t="s">
        <v>80</v>
      </c>
      <c r="M54" t="s">
        <v>77</v>
      </c>
      <c r="N54" t="s">
        <v>78</v>
      </c>
      <c r="O54">
        <v>0.59499999999999997</v>
      </c>
      <c r="P54">
        <v>0.56699999999999995</v>
      </c>
      <c r="Q54">
        <v>6.9999999999999999E-4</v>
      </c>
      <c r="R54">
        <v>-2.8000000000000001E-2</v>
      </c>
      <c r="S54">
        <v>0.371</v>
      </c>
      <c r="T54">
        <v>0</v>
      </c>
      <c r="U54">
        <v>0</v>
      </c>
      <c r="V54">
        <v>4.3999999999999997E-2</v>
      </c>
      <c r="W54">
        <v>-0.43099999999999999</v>
      </c>
      <c r="X54">
        <v>1083</v>
      </c>
      <c r="Y54">
        <v>0.89300000000000002</v>
      </c>
      <c r="Z54">
        <v>1286</v>
      </c>
      <c r="AA54">
        <v>-0.86799999999999999</v>
      </c>
      <c r="AB54">
        <v>1</v>
      </c>
      <c r="AR54">
        <v>62355</v>
      </c>
      <c r="AS54">
        <v>62355</v>
      </c>
      <c r="AT54" t="s">
        <v>80</v>
      </c>
      <c r="AU54" t="s">
        <v>76</v>
      </c>
      <c r="AV54" t="s">
        <v>79</v>
      </c>
      <c r="AW54">
        <v>0.56399999999999995</v>
      </c>
      <c r="AX54">
        <v>0.56799999999999995</v>
      </c>
      <c r="AY54" s="22">
        <v>7.1796058835144495E-5</v>
      </c>
    </row>
    <row r="55" spans="10:51" x14ac:dyDescent="0.25">
      <c r="J55">
        <v>62355</v>
      </c>
      <c r="K55">
        <v>5253</v>
      </c>
      <c r="L55" t="s">
        <v>80</v>
      </c>
      <c r="M55" t="s">
        <v>77</v>
      </c>
      <c r="N55" t="s">
        <v>79</v>
      </c>
      <c r="O55">
        <v>0.59499999999999997</v>
      </c>
      <c r="P55">
        <v>0.60199999999999998</v>
      </c>
      <c r="Q55">
        <v>0.30098000000000003</v>
      </c>
      <c r="R55">
        <v>7.0000000000000001E-3</v>
      </c>
      <c r="S55">
        <v>0.24099999999999999</v>
      </c>
      <c r="T55">
        <v>0</v>
      </c>
      <c r="U55">
        <v>0</v>
      </c>
      <c r="V55">
        <v>7.0000000000000001E-3</v>
      </c>
      <c r="W55">
        <v>0.91600000000000004</v>
      </c>
      <c r="X55">
        <v>810</v>
      </c>
      <c r="Y55">
        <v>0.86599999999999999</v>
      </c>
      <c r="Z55">
        <v>763</v>
      </c>
      <c r="AA55">
        <v>-0.871</v>
      </c>
      <c r="AB55">
        <v>1</v>
      </c>
      <c r="AR55">
        <v>62355</v>
      </c>
      <c r="AS55">
        <v>62355</v>
      </c>
      <c r="AT55" t="s">
        <v>80</v>
      </c>
      <c r="AU55" t="s">
        <v>77</v>
      </c>
      <c r="AV55" t="s">
        <v>78</v>
      </c>
      <c r="AW55">
        <v>0.56799999999999995</v>
      </c>
      <c r="AX55">
        <v>0.56599999999999995</v>
      </c>
      <c r="AY55">
        <v>3.9289547342705101E-2</v>
      </c>
    </row>
    <row r="56" spans="10:51" x14ac:dyDescent="0.25">
      <c r="J56">
        <v>62355</v>
      </c>
      <c r="K56">
        <v>5253</v>
      </c>
      <c r="L56" t="s">
        <v>80</v>
      </c>
      <c r="M56" t="s">
        <v>78</v>
      </c>
      <c r="N56" t="s">
        <v>79</v>
      </c>
      <c r="O56">
        <v>0.56699999999999995</v>
      </c>
      <c r="P56">
        <v>0.60199999999999998</v>
      </c>
      <c r="Q56">
        <v>1E-4</v>
      </c>
      <c r="R56">
        <v>3.5000000000000003E-2</v>
      </c>
      <c r="S56">
        <v>0.436</v>
      </c>
      <c r="T56">
        <v>0.5</v>
      </c>
      <c r="U56">
        <v>0</v>
      </c>
      <c r="V56">
        <v>-6.2E-2</v>
      </c>
      <c r="W56">
        <v>-0.81699999999999995</v>
      </c>
      <c r="X56">
        <v>1522</v>
      </c>
      <c r="Y56">
        <v>0.86799999999999999</v>
      </c>
      <c r="Z56">
        <v>1279</v>
      </c>
      <c r="AA56">
        <v>-0.88800000000000001</v>
      </c>
      <c r="AB56">
        <v>1</v>
      </c>
      <c r="AR56">
        <v>62355</v>
      </c>
      <c r="AS56">
        <v>62355</v>
      </c>
      <c r="AT56" t="s">
        <v>80</v>
      </c>
      <c r="AU56" t="s">
        <v>77</v>
      </c>
      <c r="AV56" t="s">
        <v>79</v>
      </c>
      <c r="AW56">
        <v>0.56799999999999995</v>
      </c>
      <c r="AX56">
        <v>0.56799999999999995</v>
      </c>
      <c r="AY56">
        <v>0.60753273330984303</v>
      </c>
    </row>
    <row r="57" spans="10:51" x14ac:dyDescent="0.25">
      <c r="J57" t="s">
        <v>89</v>
      </c>
      <c r="M57" t="s">
        <v>89</v>
      </c>
      <c r="AR57">
        <v>62355</v>
      </c>
      <c r="AS57">
        <v>62355</v>
      </c>
      <c r="AT57" t="s">
        <v>80</v>
      </c>
      <c r="AU57" t="s">
        <v>78</v>
      </c>
      <c r="AV57" t="s">
        <v>79</v>
      </c>
      <c r="AW57">
        <v>0.56599999999999995</v>
      </c>
      <c r="AX57">
        <v>0.56799999999999995</v>
      </c>
      <c r="AY57">
        <v>9.7713174492839505E-2</v>
      </c>
    </row>
    <row r="58" spans="10:51" x14ac:dyDescent="0.25">
      <c r="J58">
        <v>62355</v>
      </c>
      <c r="K58">
        <v>5155</v>
      </c>
      <c r="L58" t="s">
        <v>75</v>
      </c>
      <c r="M58" t="s">
        <v>76</v>
      </c>
      <c r="N58" t="s">
        <v>77</v>
      </c>
      <c r="O58">
        <v>0.53300000000000003</v>
      </c>
      <c r="P58">
        <v>0.57299999999999995</v>
      </c>
      <c r="Q58" s="22">
        <v>2.0000000000000002E-5</v>
      </c>
      <c r="R58">
        <v>0.04</v>
      </c>
      <c r="S58">
        <v>0.46100000000000002</v>
      </c>
      <c r="T58" s="22">
        <v>0.5</v>
      </c>
      <c r="U58">
        <v>-0.5</v>
      </c>
      <c r="V58">
        <v>-4.1000000000000002E-2</v>
      </c>
      <c r="W58">
        <v>-1.016</v>
      </c>
      <c r="X58">
        <v>1698</v>
      </c>
      <c r="Y58">
        <v>0.84199999999999997</v>
      </c>
      <c r="Z58">
        <v>1513</v>
      </c>
      <c r="AA58">
        <v>-0.80900000000000005</v>
      </c>
      <c r="AB58">
        <v>1</v>
      </c>
      <c r="AR58" t="s">
        <v>89</v>
      </c>
    </row>
    <row r="59" spans="10:51" x14ac:dyDescent="0.25">
      <c r="J59">
        <v>62355</v>
      </c>
      <c r="K59">
        <v>5155</v>
      </c>
      <c r="L59" t="s">
        <v>75</v>
      </c>
      <c r="M59" t="s">
        <v>76</v>
      </c>
      <c r="N59" t="s">
        <v>78</v>
      </c>
      <c r="O59">
        <v>0.53300000000000003</v>
      </c>
      <c r="P59">
        <v>0.52800000000000002</v>
      </c>
      <c r="Q59">
        <v>0.50568000000000002</v>
      </c>
      <c r="R59">
        <v>-4.0000000000000001E-3</v>
      </c>
      <c r="S59">
        <v>0.23200000000000001</v>
      </c>
      <c r="T59">
        <v>0</v>
      </c>
      <c r="U59">
        <v>0</v>
      </c>
      <c r="V59">
        <v>-1.2E-2</v>
      </c>
      <c r="W59">
        <v>0.81</v>
      </c>
      <c r="X59">
        <v>876</v>
      </c>
      <c r="Y59">
        <v>0.77700000000000002</v>
      </c>
      <c r="Z59">
        <v>903</v>
      </c>
      <c r="AA59">
        <v>-0.77900000000000003</v>
      </c>
      <c r="AB59">
        <v>1</v>
      </c>
      <c r="AR59">
        <v>62355</v>
      </c>
      <c r="AS59">
        <v>62355</v>
      </c>
      <c r="AT59" t="s">
        <v>75</v>
      </c>
      <c r="AU59" t="s">
        <v>76</v>
      </c>
      <c r="AV59" t="s">
        <v>77</v>
      </c>
      <c r="AW59">
        <v>0.57799999999999996</v>
      </c>
      <c r="AX59">
        <v>0.58099999999999996</v>
      </c>
      <c r="AY59">
        <v>2.35144696180131E-4</v>
      </c>
    </row>
    <row r="60" spans="10:51" x14ac:dyDescent="0.25">
      <c r="J60">
        <v>62355</v>
      </c>
      <c r="K60">
        <v>5155</v>
      </c>
      <c r="L60" t="s">
        <v>75</v>
      </c>
      <c r="M60" t="s">
        <v>76</v>
      </c>
      <c r="N60" t="s">
        <v>79</v>
      </c>
      <c r="O60">
        <v>0.53300000000000003</v>
      </c>
      <c r="P60">
        <v>0.57699999999999996</v>
      </c>
      <c r="Q60">
        <v>1E-4</v>
      </c>
      <c r="R60">
        <v>4.3999999999999997E-2</v>
      </c>
      <c r="S60">
        <v>0.66300000000000003</v>
      </c>
      <c r="T60">
        <v>1</v>
      </c>
      <c r="U60">
        <v>-1</v>
      </c>
      <c r="V60">
        <v>-7.4999999999999997E-2</v>
      </c>
      <c r="W60">
        <v>-1.621</v>
      </c>
      <c r="X60">
        <v>2447</v>
      </c>
      <c r="Y60">
        <v>0.83</v>
      </c>
      <c r="Z60">
        <v>2243</v>
      </c>
      <c r="AA60">
        <v>-0.80400000000000005</v>
      </c>
      <c r="AB60">
        <v>1</v>
      </c>
      <c r="AR60">
        <v>62355</v>
      </c>
      <c r="AS60">
        <v>62355</v>
      </c>
      <c r="AT60" t="s">
        <v>75</v>
      </c>
      <c r="AU60" t="s">
        <v>76</v>
      </c>
      <c r="AV60" t="s">
        <v>78</v>
      </c>
      <c r="AW60">
        <v>0.57799999999999996</v>
      </c>
      <c r="AX60">
        <v>0.57699999999999996</v>
      </c>
      <c r="AY60">
        <v>0.374066259537503</v>
      </c>
    </row>
    <row r="61" spans="10:51" x14ac:dyDescent="0.25">
      <c r="J61">
        <v>62355</v>
      </c>
      <c r="K61">
        <v>5155</v>
      </c>
      <c r="L61" t="s">
        <v>75</v>
      </c>
      <c r="M61" t="s">
        <v>77</v>
      </c>
      <c r="N61" t="s">
        <v>78</v>
      </c>
      <c r="O61">
        <v>0.57299999999999995</v>
      </c>
      <c r="P61">
        <v>0.52800000000000002</v>
      </c>
      <c r="Q61">
        <v>0</v>
      </c>
      <c r="R61">
        <v>-4.4999999999999998E-2</v>
      </c>
      <c r="S61">
        <v>0.38</v>
      </c>
      <c r="T61">
        <v>0</v>
      </c>
      <c r="U61">
        <v>-0.5</v>
      </c>
      <c r="V61">
        <v>2.5999999999999999E-2</v>
      </c>
      <c r="W61">
        <v>-0.60699999999999998</v>
      </c>
      <c r="X61">
        <v>1225</v>
      </c>
      <c r="Y61">
        <v>0.80400000000000005</v>
      </c>
      <c r="Z61">
        <v>1453</v>
      </c>
      <c r="AA61">
        <v>-0.83599999999999997</v>
      </c>
      <c r="AB61">
        <v>1</v>
      </c>
      <c r="AR61">
        <v>62355</v>
      </c>
      <c r="AS61">
        <v>62355</v>
      </c>
      <c r="AT61" t="s">
        <v>75</v>
      </c>
      <c r="AU61" t="s">
        <v>76</v>
      </c>
      <c r="AV61" t="s">
        <v>79</v>
      </c>
      <c r="AW61">
        <v>0.57799999999999996</v>
      </c>
      <c r="AX61">
        <v>0.58099999999999996</v>
      </c>
      <c r="AY61">
        <v>1.5595574240901799E-4</v>
      </c>
    </row>
    <row r="62" spans="10:51" x14ac:dyDescent="0.25">
      <c r="J62">
        <v>62355</v>
      </c>
      <c r="K62">
        <v>5155</v>
      </c>
      <c r="L62" t="s">
        <v>75</v>
      </c>
      <c r="M62" t="s">
        <v>77</v>
      </c>
      <c r="N62" t="s">
        <v>79</v>
      </c>
      <c r="O62">
        <v>0.57299999999999995</v>
      </c>
      <c r="P62">
        <v>0.57699999999999996</v>
      </c>
      <c r="Q62">
        <v>0.52134999999999998</v>
      </c>
      <c r="R62">
        <v>4.0000000000000001E-3</v>
      </c>
      <c r="S62">
        <v>0.221</v>
      </c>
      <c r="T62">
        <v>0</v>
      </c>
      <c r="U62">
        <v>0</v>
      </c>
      <c r="V62">
        <v>2.3E-2</v>
      </c>
      <c r="W62">
        <v>0.998</v>
      </c>
      <c r="X62">
        <v>860</v>
      </c>
      <c r="Y62">
        <v>0.78100000000000003</v>
      </c>
      <c r="Z62">
        <v>849</v>
      </c>
      <c r="AA62">
        <v>-0.76500000000000001</v>
      </c>
      <c r="AB62">
        <v>1</v>
      </c>
      <c r="AR62">
        <v>62355</v>
      </c>
      <c r="AS62">
        <v>62355</v>
      </c>
      <c r="AT62" t="s">
        <v>75</v>
      </c>
      <c r="AU62" t="s">
        <v>77</v>
      </c>
      <c r="AV62" t="s">
        <v>78</v>
      </c>
      <c r="AW62">
        <v>0.58099999999999996</v>
      </c>
      <c r="AX62">
        <v>0.57699999999999996</v>
      </c>
      <c r="AY62" s="22">
        <v>1.3607989818622099E-5</v>
      </c>
    </row>
    <row r="63" spans="10:51" x14ac:dyDescent="0.25">
      <c r="J63">
        <v>62355</v>
      </c>
      <c r="K63">
        <v>5155</v>
      </c>
      <c r="L63" t="s">
        <v>75</v>
      </c>
      <c r="M63" t="s">
        <v>78</v>
      </c>
      <c r="N63" t="s">
        <v>79</v>
      </c>
      <c r="O63">
        <v>0.52800000000000002</v>
      </c>
      <c r="P63">
        <v>0.57699999999999996</v>
      </c>
      <c r="Q63">
        <v>0</v>
      </c>
      <c r="R63">
        <v>4.9000000000000002E-2</v>
      </c>
      <c r="S63">
        <v>0.44900000000000001</v>
      </c>
      <c r="T63">
        <v>0.5</v>
      </c>
      <c r="U63">
        <v>-0.5</v>
      </c>
      <c r="V63">
        <v>-4.7E-2</v>
      </c>
      <c r="W63">
        <v>-0.96299999999999997</v>
      </c>
      <c r="X63">
        <v>1681</v>
      </c>
      <c r="Y63">
        <v>0.84399999999999997</v>
      </c>
      <c r="Z63">
        <v>1452</v>
      </c>
      <c r="AA63">
        <v>-0.80400000000000005</v>
      </c>
      <c r="AB63">
        <v>1</v>
      </c>
      <c r="AR63">
        <v>62355</v>
      </c>
      <c r="AS63">
        <v>62355</v>
      </c>
      <c r="AT63" t="s">
        <v>75</v>
      </c>
      <c r="AU63" t="s">
        <v>77</v>
      </c>
      <c r="AV63" t="s">
        <v>79</v>
      </c>
      <c r="AW63">
        <v>0.58099999999999996</v>
      </c>
      <c r="AX63">
        <v>0.58099999999999996</v>
      </c>
      <c r="AY63">
        <v>0.89219729454375796</v>
      </c>
    </row>
    <row r="64" spans="10:51" x14ac:dyDescent="0.25">
      <c r="J64">
        <v>62355</v>
      </c>
      <c r="K64">
        <v>5155</v>
      </c>
      <c r="L64" t="s">
        <v>80</v>
      </c>
      <c r="M64" t="s">
        <v>76</v>
      </c>
      <c r="N64" t="s">
        <v>77</v>
      </c>
      <c r="O64">
        <v>0.56699999999999995</v>
      </c>
      <c r="P64">
        <v>0.58799999999999997</v>
      </c>
      <c r="Q64">
        <v>1.9879999999999998E-2</v>
      </c>
      <c r="R64">
        <v>2.1999999999999999E-2</v>
      </c>
      <c r="S64">
        <v>0.45</v>
      </c>
      <c r="T64">
        <v>0.5</v>
      </c>
      <c r="U64">
        <v>-0.5</v>
      </c>
      <c r="V64">
        <v>-3.9E-2</v>
      </c>
      <c r="W64">
        <v>-0.88400000000000001</v>
      </c>
      <c r="X64">
        <v>1481</v>
      </c>
      <c r="Y64">
        <v>0.875</v>
      </c>
      <c r="Z64">
        <v>1334</v>
      </c>
      <c r="AA64">
        <v>-0.88700000000000001</v>
      </c>
      <c r="AB64">
        <v>1</v>
      </c>
      <c r="AR64">
        <v>62355</v>
      </c>
      <c r="AS64">
        <v>62355</v>
      </c>
      <c r="AT64" t="s">
        <v>75</v>
      </c>
      <c r="AU64" t="s">
        <v>78</v>
      </c>
      <c r="AV64" t="s">
        <v>79</v>
      </c>
      <c r="AW64">
        <v>0.57699999999999996</v>
      </c>
      <c r="AX64">
        <v>0.58099999999999996</v>
      </c>
      <c r="AY64" s="22">
        <v>6.03973980899295E-6</v>
      </c>
    </row>
    <row r="65" spans="10:51" x14ac:dyDescent="0.25">
      <c r="J65">
        <v>62355</v>
      </c>
      <c r="K65">
        <v>5155</v>
      </c>
      <c r="L65" t="s">
        <v>80</v>
      </c>
      <c r="M65" t="s">
        <v>76</v>
      </c>
      <c r="N65" t="s">
        <v>78</v>
      </c>
      <c r="O65">
        <v>0.56699999999999995</v>
      </c>
      <c r="P65">
        <v>0.55300000000000005</v>
      </c>
      <c r="Q65">
        <v>4.2250000000000003E-2</v>
      </c>
      <c r="R65">
        <v>-1.4E-2</v>
      </c>
      <c r="S65">
        <v>0.23799999999999999</v>
      </c>
      <c r="T65">
        <v>0</v>
      </c>
      <c r="U65">
        <v>0</v>
      </c>
      <c r="V65">
        <v>-0.03</v>
      </c>
      <c r="W65">
        <v>0.97399999999999998</v>
      </c>
      <c r="X65">
        <v>723</v>
      </c>
      <c r="Y65">
        <v>0.86399999999999999</v>
      </c>
      <c r="Z65">
        <v>795</v>
      </c>
      <c r="AA65">
        <v>-0.875</v>
      </c>
      <c r="AB65">
        <v>1</v>
      </c>
      <c r="AR65">
        <v>62355</v>
      </c>
      <c r="AS65">
        <v>62355</v>
      </c>
      <c r="AT65" t="s">
        <v>80</v>
      </c>
      <c r="AU65" t="s">
        <v>76</v>
      </c>
      <c r="AV65" t="s">
        <v>77</v>
      </c>
      <c r="AW65">
        <v>0.56399999999999995</v>
      </c>
      <c r="AX65">
        <v>0.56699999999999995</v>
      </c>
      <c r="AY65">
        <v>8.7346937990031399E-4</v>
      </c>
    </row>
    <row r="66" spans="10:51" x14ac:dyDescent="0.25">
      <c r="J66">
        <v>62355</v>
      </c>
      <c r="K66">
        <v>5155</v>
      </c>
      <c r="L66" t="s">
        <v>80</v>
      </c>
      <c r="M66" t="s">
        <v>76</v>
      </c>
      <c r="N66" t="s">
        <v>79</v>
      </c>
      <c r="O66">
        <v>0.56699999999999995</v>
      </c>
      <c r="P66">
        <v>0.6</v>
      </c>
      <c r="Q66">
        <v>2.7499999999999998E-3</v>
      </c>
      <c r="R66">
        <v>3.4000000000000002E-2</v>
      </c>
      <c r="S66">
        <v>0.65500000000000003</v>
      </c>
      <c r="T66">
        <v>1</v>
      </c>
      <c r="U66">
        <v>-1</v>
      </c>
      <c r="V66">
        <v>-7.6999999999999999E-2</v>
      </c>
      <c r="W66">
        <v>-1.546</v>
      </c>
      <c r="X66">
        <v>2187</v>
      </c>
      <c r="Y66">
        <v>0.86799999999999999</v>
      </c>
      <c r="Z66">
        <v>1948</v>
      </c>
      <c r="AA66">
        <v>-0.88500000000000001</v>
      </c>
      <c r="AB66">
        <v>1</v>
      </c>
      <c r="AR66">
        <v>62355</v>
      </c>
      <c r="AS66">
        <v>62355</v>
      </c>
      <c r="AT66" t="s">
        <v>80</v>
      </c>
      <c r="AU66" t="s">
        <v>76</v>
      </c>
      <c r="AV66" t="s">
        <v>78</v>
      </c>
      <c r="AW66">
        <v>0.56399999999999995</v>
      </c>
      <c r="AX66">
        <v>0.56399999999999995</v>
      </c>
      <c r="AY66">
        <v>0.51296950967169197</v>
      </c>
    </row>
    <row r="67" spans="10:51" x14ac:dyDescent="0.25">
      <c r="J67">
        <v>62355</v>
      </c>
      <c r="K67">
        <v>5155</v>
      </c>
      <c r="L67" t="s">
        <v>80</v>
      </c>
      <c r="M67" t="s">
        <v>77</v>
      </c>
      <c r="N67" t="s">
        <v>78</v>
      </c>
      <c r="O67">
        <v>0.58799999999999997</v>
      </c>
      <c r="P67">
        <v>0.55300000000000005</v>
      </c>
      <c r="Q67" s="22">
        <v>3.0000000000000001E-5</v>
      </c>
      <c r="R67">
        <v>-3.5999999999999997E-2</v>
      </c>
      <c r="S67">
        <v>0.36799999999999999</v>
      </c>
      <c r="T67" s="22">
        <v>0</v>
      </c>
      <c r="U67">
        <v>0</v>
      </c>
      <c r="V67">
        <v>3.5999999999999997E-2</v>
      </c>
      <c r="W67">
        <v>-0.41899999999999998</v>
      </c>
      <c r="X67">
        <v>1043</v>
      </c>
      <c r="Y67">
        <v>0.88700000000000001</v>
      </c>
      <c r="Z67">
        <v>1262</v>
      </c>
      <c r="AA67">
        <v>-0.878</v>
      </c>
      <c r="AB67">
        <v>1</v>
      </c>
      <c r="AR67">
        <v>62355</v>
      </c>
      <c r="AS67">
        <v>62355</v>
      </c>
      <c r="AT67" t="s">
        <v>80</v>
      </c>
      <c r="AU67" t="s">
        <v>76</v>
      </c>
      <c r="AV67" t="s">
        <v>79</v>
      </c>
      <c r="AW67">
        <v>0.56399999999999995</v>
      </c>
      <c r="AX67">
        <v>0.56599999999999995</v>
      </c>
      <c r="AY67">
        <v>3.1961049542656899E-3</v>
      </c>
    </row>
    <row r="68" spans="10:51" x14ac:dyDescent="0.25">
      <c r="J68">
        <v>62355</v>
      </c>
      <c r="K68">
        <v>5155</v>
      </c>
      <c r="L68" t="s">
        <v>80</v>
      </c>
      <c r="M68" t="s">
        <v>77</v>
      </c>
      <c r="N68" t="s">
        <v>79</v>
      </c>
      <c r="O68">
        <v>0.58799999999999997</v>
      </c>
      <c r="P68">
        <v>0.6</v>
      </c>
      <c r="Q68">
        <v>6.9839999999999999E-2</v>
      </c>
      <c r="R68">
        <v>1.2E-2</v>
      </c>
      <c r="S68">
        <v>0.22600000000000001</v>
      </c>
      <c r="T68">
        <v>0</v>
      </c>
      <c r="U68">
        <v>0</v>
      </c>
      <c r="V68">
        <v>1.2999999999999999E-2</v>
      </c>
      <c r="W68">
        <v>1.169</v>
      </c>
      <c r="X68">
        <v>766</v>
      </c>
      <c r="Y68">
        <v>0.86199999999999999</v>
      </c>
      <c r="Z68">
        <v>685</v>
      </c>
      <c r="AA68">
        <v>-0.873</v>
      </c>
      <c r="AB68">
        <v>1</v>
      </c>
      <c r="AR68">
        <v>62355</v>
      </c>
      <c r="AS68">
        <v>62355</v>
      </c>
      <c r="AT68" t="s">
        <v>80</v>
      </c>
      <c r="AU68" t="s">
        <v>77</v>
      </c>
      <c r="AV68" t="s">
        <v>78</v>
      </c>
      <c r="AW68">
        <v>0.56699999999999995</v>
      </c>
      <c r="AX68">
        <v>0.56399999999999995</v>
      </c>
      <c r="AY68">
        <v>6.0480753523120103E-3</v>
      </c>
    </row>
    <row r="69" spans="10:51" x14ac:dyDescent="0.25">
      <c r="J69">
        <v>62355</v>
      </c>
      <c r="K69">
        <v>5155</v>
      </c>
      <c r="L69" t="s">
        <v>80</v>
      </c>
      <c r="M69" t="s">
        <v>78</v>
      </c>
      <c r="N69" t="s">
        <v>79</v>
      </c>
      <c r="O69">
        <v>0.55300000000000005</v>
      </c>
      <c r="P69">
        <v>0.6</v>
      </c>
      <c r="Q69">
        <v>0</v>
      </c>
      <c r="R69">
        <v>4.8000000000000001E-2</v>
      </c>
      <c r="S69">
        <v>0.432</v>
      </c>
      <c r="T69">
        <v>0.5</v>
      </c>
      <c r="U69">
        <v>0</v>
      </c>
      <c r="V69">
        <v>-7.9000000000000001E-2</v>
      </c>
      <c r="W69">
        <v>-0.80100000000000005</v>
      </c>
      <c r="X69">
        <v>1518</v>
      </c>
      <c r="Y69">
        <v>0.871</v>
      </c>
      <c r="Z69">
        <v>1210</v>
      </c>
      <c r="AA69">
        <v>-0.88900000000000001</v>
      </c>
      <c r="AB69">
        <v>1</v>
      </c>
      <c r="AR69">
        <v>62355</v>
      </c>
      <c r="AS69">
        <v>62355</v>
      </c>
      <c r="AT69" t="s">
        <v>80</v>
      </c>
      <c r="AU69" t="s">
        <v>77</v>
      </c>
      <c r="AV69" t="s">
        <v>79</v>
      </c>
      <c r="AW69">
        <v>0.56699999999999995</v>
      </c>
      <c r="AX69">
        <v>0.56599999999999995</v>
      </c>
      <c r="AY69">
        <v>0.64829450224451801</v>
      </c>
    </row>
    <row r="70" spans="10:51" x14ac:dyDescent="0.25">
      <c r="AR70">
        <v>62355</v>
      </c>
      <c r="AS70">
        <v>62355</v>
      </c>
      <c r="AT70" t="s">
        <v>80</v>
      </c>
      <c r="AU70" t="s">
        <v>78</v>
      </c>
      <c r="AV70" t="s">
        <v>79</v>
      </c>
      <c r="AW70">
        <v>0.56399999999999995</v>
      </c>
      <c r="AX70">
        <v>0.56599999999999995</v>
      </c>
      <c r="AY70">
        <v>1.55320149254189E-2</v>
      </c>
    </row>
    <row r="73" spans="10:51" x14ac:dyDescent="0.25">
      <c r="N73" t="e">
        <f>MAX(N6:N69)/M69</f>
        <v>#VALUE!</v>
      </c>
      <c r="O73" t="e">
        <f>MIN(N6:N69)/M69</f>
        <v>#VALUE!</v>
      </c>
    </row>
    <row r="75" spans="10:51" x14ac:dyDescent="0.25">
      <c r="N75" s="18">
        <v>0.08</v>
      </c>
    </row>
  </sheetData>
  <mergeCells count="7">
    <mergeCell ref="B33:C33"/>
    <mergeCell ref="B34:C34"/>
    <mergeCell ref="C1:F1"/>
    <mergeCell ref="AE22:AH22"/>
    <mergeCell ref="B29:C29"/>
    <mergeCell ref="B30:C30"/>
    <mergeCell ref="B32:C3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F76"/>
  <sheetViews>
    <sheetView zoomScale="85" zoomScaleNormal="85" workbookViewId="0">
      <selection activeCell="B34" sqref="B34"/>
    </sheetView>
  </sheetViews>
  <sheetFormatPr defaultColWidth="11.5703125" defaultRowHeight="15" x14ac:dyDescent="0.25"/>
  <cols>
    <col min="10" max="10" width="16.42578125" customWidth="1"/>
  </cols>
  <sheetData>
    <row r="2" spans="2:32" x14ac:dyDescent="0.25">
      <c r="J2" t="s">
        <v>65</v>
      </c>
      <c r="AB2" t="s">
        <v>65</v>
      </c>
    </row>
    <row r="3" spans="2:32" x14ac:dyDescent="0.25">
      <c r="B3" s="16"/>
      <c r="C3" s="16"/>
      <c r="D3" s="16"/>
      <c r="E3" s="16"/>
      <c r="F3" s="16"/>
      <c r="G3" s="16"/>
      <c r="H3" s="16"/>
      <c r="I3" s="16" t="s">
        <v>67</v>
      </c>
      <c r="J3" s="16" t="s">
        <v>68</v>
      </c>
      <c r="K3" s="16" t="s">
        <v>69</v>
      </c>
      <c r="L3" s="16" t="s">
        <v>70</v>
      </c>
      <c r="M3" s="16" t="s">
        <v>71</v>
      </c>
      <c r="N3" s="16" t="s">
        <v>74</v>
      </c>
      <c r="T3" s="16" t="s">
        <v>66</v>
      </c>
      <c r="U3" s="16"/>
      <c r="V3" s="16"/>
      <c r="W3" s="16"/>
      <c r="X3" s="16"/>
      <c r="Y3" s="16"/>
      <c r="Z3" s="16"/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74</v>
      </c>
    </row>
    <row r="4" spans="2:32" x14ac:dyDescent="0.25">
      <c r="B4" t="s">
        <v>66</v>
      </c>
      <c r="T4">
        <v>62355</v>
      </c>
      <c r="U4">
        <v>62355</v>
      </c>
      <c r="V4" t="s">
        <v>75</v>
      </c>
      <c r="W4" t="s">
        <v>76</v>
      </c>
      <c r="X4" t="s">
        <v>77</v>
      </c>
      <c r="Y4">
        <v>0.57799999999999996</v>
      </c>
      <c r="Z4">
        <v>0.57999999999999996</v>
      </c>
      <c r="AA4">
        <v>0.10017</v>
      </c>
      <c r="AB4">
        <v>0.02</v>
      </c>
      <c r="AC4">
        <v>0.72199999999999998</v>
      </c>
      <c r="AD4">
        <v>1</v>
      </c>
      <c r="AE4">
        <v>-1</v>
      </c>
      <c r="AF4">
        <v>7.6999999999999999E-2</v>
      </c>
    </row>
    <row r="5" spans="2:32" x14ac:dyDescent="0.25">
      <c r="B5">
        <v>62355</v>
      </c>
      <c r="C5">
        <v>15825</v>
      </c>
      <c r="D5" t="s">
        <v>75</v>
      </c>
      <c r="E5" t="s">
        <v>76</v>
      </c>
      <c r="F5" t="s">
        <v>77</v>
      </c>
      <c r="G5">
        <v>0.69799999999999995</v>
      </c>
      <c r="H5">
        <v>0.68</v>
      </c>
      <c r="I5">
        <v>0</v>
      </c>
      <c r="J5">
        <v>-1.7999999999999999E-2</v>
      </c>
      <c r="K5">
        <v>0.19700000000000001</v>
      </c>
      <c r="L5">
        <v>0</v>
      </c>
      <c r="M5">
        <v>0</v>
      </c>
      <c r="N5">
        <v>-4.3999999999999997E-2</v>
      </c>
      <c r="O5">
        <v>1.5920000000000001</v>
      </c>
      <c r="P5">
        <v>1</v>
      </c>
      <c r="T5">
        <v>62355</v>
      </c>
      <c r="U5">
        <v>62355</v>
      </c>
      <c r="V5" t="s">
        <v>75</v>
      </c>
      <c r="W5" t="s">
        <v>76</v>
      </c>
      <c r="X5" t="s">
        <v>78</v>
      </c>
      <c r="Y5">
        <v>0.57799999999999996</v>
      </c>
      <c r="Z5">
        <v>0.57799999999999996</v>
      </c>
      <c r="AA5">
        <v>0.60768</v>
      </c>
      <c r="AB5">
        <v>-7.0000000000000001E-3</v>
      </c>
      <c r="AC5">
        <v>0.66300000000000003</v>
      </c>
      <c r="AD5">
        <v>1</v>
      </c>
      <c r="AE5">
        <v>-1</v>
      </c>
      <c r="AF5">
        <v>5.3999999999999999E-2</v>
      </c>
    </row>
    <row r="6" spans="2:32" x14ac:dyDescent="0.25">
      <c r="B6">
        <v>62355</v>
      </c>
      <c r="C6">
        <v>15825</v>
      </c>
      <c r="D6" t="s">
        <v>75</v>
      </c>
      <c r="E6" t="s">
        <v>76</v>
      </c>
      <c r="F6" t="s">
        <v>78</v>
      </c>
      <c r="G6">
        <v>0.69799999999999995</v>
      </c>
      <c r="H6">
        <v>0.70699999999999996</v>
      </c>
      <c r="I6" s="22">
        <v>1.1199999999999999E-3</v>
      </c>
      <c r="J6">
        <v>8.9999999999999993E-3</v>
      </c>
      <c r="K6">
        <v>0.13200000000000001</v>
      </c>
      <c r="L6">
        <v>0</v>
      </c>
      <c r="M6">
        <v>0</v>
      </c>
      <c r="N6">
        <v>0.108</v>
      </c>
      <c r="O6">
        <v>3.6120000000000001</v>
      </c>
      <c r="P6">
        <v>1</v>
      </c>
      <c r="T6">
        <v>62355</v>
      </c>
      <c r="U6">
        <v>62355</v>
      </c>
      <c r="V6" t="s">
        <v>75</v>
      </c>
      <c r="W6" t="s">
        <v>76</v>
      </c>
      <c r="X6" t="s">
        <v>79</v>
      </c>
      <c r="Y6">
        <v>0.57799999999999996</v>
      </c>
      <c r="Z6">
        <v>0.57899999999999996</v>
      </c>
      <c r="AA6">
        <v>0.32588</v>
      </c>
      <c r="AB6">
        <v>1.2E-2</v>
      </c>
      <c r="AC6">
        <v>0.73599999999999999</v>
      </c>
      <c r="AD6">
        <v>1</v>
      </c>
      <c r="AE6">
        <v>-1</v>
      </c>
      <c r="AF6">
        <v>7.6999999999999999E-2</v>
      </c>
    </row>
    <row r="7" spans="2:32" x14ac:dyDescent="0.25">
      <c r="B7">
        <v>62355</v>
      </c>
      <c r="C7">
        <v>15825</v>
      </c>
      <c r="D7" t="s">
        <v>75</v>
      </c>
      <c r="E7" t="s">
        <v>76</v>
      </c>
      <c r="F7" t="s">
        <v>79</v>
      </c>
      <c r="G7">
        <v>0.69799999999999995</v>
      </c>
      <c r="H7">
        <v>0.71199999999999997</v>
      </c>
      <c r="I7" s="22">
        <v>6.9999999999999994E-5</v>
      </c>
      <c r="J7">
        <v>1.4999999999999999E-2</v>
      </c>
      <c r="K7">
        <v>0.21299999999999999</v>
      </c>
      <c r="L7">
        <v>0</v>
      </c>
      <c r="M7">
        <v>0</v>
      </c>
      <c r="N7">
        <v>4.5999999999999999E-2</v>
      </c>
      <c r="O7">
        <v>1.2869999999999999</v>
      </c>
      <c r="P7">
        <v>1</v>
      </c>
      <c r="T7">
        <v>62355</v>
      </c>
      <c r="U7">
        <v>62355</v>
      </c>
      <c r="V7" t="s">
        <v>75</v>
      </c>
      <c r="W7" t="s">
        <v>77</v>
      </c>
      <c r="X7" t="s">
        <v>78</v>
      </c>
      <c r="Y7">
        <v>0.57999999999999996</v>
      </c>
      <c r="Z7">
        <v>0.57799999999999996</v>
      </c>
      <c r="AA7">
        <v>3.7019999999999997E-2</v>
      </c>
      <c r="AB7">
        <v>-2.5999999999999999E-2</v>
      </c>
      <c r="AC7">
        <v>0.73799999999999999</v>
      </c>
      <c r="AD7">
        <v>1</v>
      </c>
      <c r="AE7">
        <v>-1</v>
      </c>
      <c r="AF7">
        <v>7.3999999999999996E-2</v>
      </c>
    </row>
    <row r="8" spans="2:32" x14ac:dyDescent="0.25">
      <c r="B8">
        <v>62355</v>
      </c>
      <c r="C8">
        <v>15825</v>
      </c>
      <c r="D8" t="s">
        <v>75</v>
      </c>
      <c r="E8" t="s">
        <v>77</v>
      </c>
      <c r="F8" t="s">
        <v>78</v>
      </c>
      <c r="G8">
        <v>0.68</v>
      </c>
      <c r="H8">
        <v>0.70699999999999996</v>
      </c>
      <c r="I8">
        <v>0</v>
      </c>
      <c r="J8">
        <v>2.8000000000000001E-2</v>
      </c>
      <c r="K8">
        <v>0.18099999999999999</v>
      </c>
      <c r="L8">
        <v>0</v>
      </c>
      <c r="M8">
        <v>0</v>
      </c>
      <c r="N8">
        <v>0.108</v>
      </c>
      <c r="O8">
        <v>2.008</v>
      </c>
      <c r="P8">
        <v>1</v>
      </c>
      <c r="T8">
        <v>62355</v>
      </c>
      <c r="U8">
        <v>62355</v>
      </c>
      <c r="V8" t="s">
        <v>75</v>
      </c>
      <c r="W8" t="s">
        <v>77</v>
      </c>
      <c r="X8" t="s">
        <v>79</v>
      </c>
      <c r="Y8">
        <v>0.57999999999999996</v>
      </c>
      <c r="Z8">
        <v>0.57899999999999996</v>
      </c>
      <c r="AA8">
        <v>0.41754000000000002</v>
      </c>
      <c r="AB8">
        <v>-1.2E-2</v>
      </c>
      <c r="AC8">
        <v>0.67900000000000005</v>
      </c>
      <c r="AD8">
        <v>1</v>
      </c>
      <c r="AE8">
        <v>-1</v>
      </c>
      <c r="AF8">
        <v>5.3999999999999999E-2</v>
      </c>
    </row>
    <row r="9" spans="2:32" x14ac:dyDescent="0.25">
      <c r="B9">
        <v>62355</v>
      </c>
      <c r="C9">
        <v>15825</v>
      </c>
      <c r="D9" t="s">
        <v>75</v>
      </c>
      <c r="E9" t="s">
        <v>77</v>
      </c>
      <c r="F9" t="s">
        <v>79</v>
      </c>
      <c r="G9">
        <v>0.68</v>
      </c>
      <c r="H9">
        <v>0.71199999999999997</v>
      </c>
      <c r="I9">
        <v>0</v>
      </c>
      <c r="J9">
        <v>3.3000000000000002E-2</v>
      </c>
      <c r="K9">
        <v>0.111</v>
      </c>
      <c r="L9">
        <v>0</v>
      </c>
      <c r="M9">
        <v>0</v>
      </c>
      <c r="N9">
        <v>0.47499999999999998</v>
      </c>
      <c r="O9">
        <v>4.74</v>
      </c>
      <c r="P9">
        <v>1</v>
      </c>
      <c r="T9">
        <v>62355</v>
      </c>
      <c r="U9">
        <v>62355</v>
      </c>
      <c r="V9" t="s">
        <v>75</v>
      </c>
      <c r="W9" t="s">
        <v>78</v>
      </c>
      <c r="X9" t="s">
        <v>79</v>
      </c>
      <c r="Y9">
        <v>0.57799999999999996</v>
      </c>
      <c r="Z9">
        <v>0.57899999999999996</v>
      </c>
      <c r="AA9">
        <v>0.15454000000000001</v>
      </c>
      <c r="AB9">
        <v>1.7999999999999999E-2</v>
      </c>
      <c r="AC9">
        <v>0.73599999999999999</v>
      </c>
      <c r="AD9">
        <v>1</v>
      </c>
      <c r="AE9">
        <v>-1</v>
      </c>
      <c r="AF9">
        <v>7.2999999999999995E-2</v>
      </c>
    </row>
    <row r="10" spans="2:32" x14ac:dyDescent="0.25">
      <c r="B10">
        <v>62355</v>
      </c>
      <c r="C10">
        <v>15825</v>
      </c>
      <c r="D10" t="s">
        <v>75</v>
      </c>
      <c r="E10" t="s">
        <v>78</v>
      </c>
      <c r="F10" t="s">
        <v>79</v>
      </c>
      <c r="G10">
        <v>0.70699999999999996</v>
      </c>
      <c r="H10">
        <v>0.71199999999999997</v>
      </c>
      <c r="I10">
        <v>0.15454999999999999</v>
      </c>
      <c r="J10">
        <v>5.0000000000000001E-3</v>
      </c>
      <c r="K10">
        <v>0.21299999999999999</v>
      </c>
      <c r="L10">
        <v>0</v>
      </c>
      <c r="M10">
        <v>0</v>
      </c>
      <c r="N10">
        <v>2.4E-2</v>
      </c>
      <c r="O10">
        <v>1.2889999999999999</v>
      </c>
      <c r="P10">
        <v>1</v>
      </c>
      <c r="T10">
        <v>62355</v>
      </c>
      <c r="U10">
        <v>62355</v>
      </c>
      <c r="V10" t="s">
        <v>80</v>
      </c>
      <c r="W10" t="s">
        <v>76</v>
      </c>
      <c r="X10" t="s">
        <v>77</v>
      </c>
      <c r="Y10">
        <v>0.56499999999999995</v>
      </c>
      <c r="Z10">
        <v>0.56699999999999995</v>
      </c>
      <c r="AA10">
        <v>5.8409999999999997E-2</v>
      </c>
      <c r="AB10">
        <v>2.5999999999999999E-2</v>
      </c>
      <c r="AC10">
        <v>0.81599999999999995</v>
      </c>
      <c r="AD10">
        <v>1</v>
      </c>
      <c r="AE10">
        <v>-1</v>
      </c>
      <c r="AF10">
        <v>6.8000000000000005E-2</v>
      </c>
    </row>
    <row r="11" spans="2:32" x14ac:dyDescent="0.25">
      <c r="B11" t="s">
        <v>81</v>
      </c>
      <c r="T11">
        <v>62355</v>
      </c>
      <c r="U11">
        <v>62355</v>
      </c>
      <c r="V11" t="s">
        <v>80</v>
      </c>
      <c r="W11" t="s">
        <v>76</v>
      </c>
      <c r="X11" t="s">
        <v>78</v>
      </c>
      <c r="Y11">
        <v>0.56499999999999995</v>
      </c>
      <c r="Z11">
        <v>0.56399999999999995</v>
      </c>
      <c r="AA11">
        <v>5.7970000000000001E-2</v>
      </c>
      <c r="AB11">
        <v>-3.2000000000000001E-2</v>
      </c>
      <c r="AC11">
        <v>0.81100000000000005</v>
      </c>
      <c r="AD11">
        <v>1</v>
      </c>
      <c r="AE11">
        <v>-1</v>
      </c>
      <c r="AF11">
        <v>4.5999999999999999E-2</v>
      </c>
    </row>
    <row r="12" spans="2:32" x14ac:dyDescent="0.25">
      <c r="B12">
        <v>62355</v>
      </c>
      <c r="C12">
        <v>15736</v>
      </c>
      <c r="D12" t="s">
        <v>75</v>
      </c>
      <c r="E12" t="s">
        <v>76</v>
      </c>
      <c r="F12" t="s">
        <v>77</v>
      </c>
      <c r="G12">
        <v>0.69199999999999995</v>
      </c>
      <c r="H12">
        <v>0.68200000000000005</v>
      </c>
      <c r="I12">
        <v>2.98E-3</v>
      </c>
      <c r="J12">
        <v>-0.01</v>
      </c>
      <c r="K12">
        <v>0.19500000000000001</v>
      </c>
      <c r="L12">
        <v>0</v>
      </c>
      <c r="M12">
        <v>0</v>
      </c>
      <c r="N12">
        <v>-2.9000000000000001E-2</v>
      </c>
      <c r="O12">
        <v>1.7030000000000001</v>
      </c>
      <c r="P12">
        <v>1</v>
      </c>
      <c r="T12">
        <v>62355</v>
      </c>
      <c r="U12">
        <v>62355</v>
      </c>
      <c r="V12" t="s">
        <v>80</v>
      </c>
      <c r="W12" t="s">
        <v>76</v>
      </c>
      <c r="X12" t="s">
        <v>79</v>
      </c>
      <c r="Y12">
        <v>0.56499999999999995</v>
      </c>
      <c r="Z12">
        <v>0.56399999999999995</v>
      </c>
      <c r="AA12">
        <v>0.34128999999999998</v>
      </c>
      <c r="AB12">
        <v>-1.2999999999999999E-2</v>
      </c>
      <c r="AC12">
        <v>0.81899999999999995</v>
      </c>
      <c r="AD12">
        <v>1</v>
      </c>
      <c r="AE12">
        <v>-1</v>
      </c>
      <c r="AF12">
        <v>6.8000000000000005E-2</v>
      </c>
    </row>
    <row r="13" spans="2:32" x14ac:dyDescent="0.25">
      <c r="B13">
        <v>62355</v>
      </c>
      <c r="C13">
        <v>15736</v>
      </c>
      <c r="D13" t="s">
        <v>75</v>
      </c>
      <c r="E13" t="s">
        <v>76</v>
      </c>
      <c r="F13" t="s">
        <v>78</v>
      </c>
      <c r="G13">
        <v>0.69199999999999995</v>
      </c>
      <c r="H13">
        <v>0.70799999999999996</v>
      </c>
      <c r="I13">
        <v>0</v>
      </c>
      <c r="J13">
        <v>1.6E-2</v>
      </c>
      <c r="K13">
        <v>0.13300000000000001</v>
      </c>
      <c r="L13">
        <v>0</v>
      </c>
      <c r="M13">
        <v>0</v>
      </c>
      <c r="N13">
        <v>0.182</v>
      </c>
      <c r="O13">
        <v>3.7010000000000001</v>
      </c>
      <c r="P13">
        <v>1</v>
      </c>
      <c r="T13">
        <v>62355</v>
      </c>
      <c r="U13">
        <v>62355</v>
      </c>
      <c r="V13" t="s">
        <v>80</v>
      </c>
      <c r="W13" t="s">
        <v>77</v>
      </c>
      <c r="X13" t="s">
        <v>78</v>
      </c>
      <c r="Y13">
        <v>0.56699999999999995</v>
      </c>
      <c r="Z13">
        <v>0.56399999999999995</v>
      </c>
      <c r="AA13">
        <v>4.8000000000000001E-4</v>
      </c>
      <c r="AB13">
        <v>-4.9000000000000002E-2</v>
      </c>
      <c r="AC13">
        <v>0.81599999999999995</v>
      </c>
      <c r="AD13">
        <v>1</v>
      </c>
      <c r="AE13">
        <v>-1</v>
      </c>
      <c r="AF13">
        <v>6.6000000000000003E-2</v>
      </c>
    </row>
    <row r="14" spans="2:32" x14ac:dyDescent="0.25">
      <c r="B14">
        <v>62355</v>
      </c>
      <c r="C14">
        <v>15736</v>
      </c>
      <c r="D14" t="s">
        <v>75</v>
      </c>
      <c r="E14" t="s">
        <v>76</v>
      </c>
      <c r="F14" t="s">
        <v>79</v>
      </c>
      <c r="G14">
        <v>0.69199999999999995</v>
      </c>
      <c r="H14">
        <v>0.71499999999999997</v>
      </c>
      <c r="I14">
        <v>0</v>
      </c>
      <c r="J14">
        <v>2.3E-2</v>
      </c>
      <c r="K14">
        <v>0.21099999999999999</v>
      </c>
      <c r="L14">
        <v>0</v>
      </c>
      <c r="M14">
        <v>0</v>
      </c>
      <c r="N14">
        <v>6.4000000000000001E-2</v>
      </c>
      <c r="O14">
        <v>1.3320000000000001</v>
      </c>
      <c r="P14">
        <v>1</v>
      </c>
      <c r="T14">
        <v>62355</v>
      </c>
      <c r="U14">
        <v>62355</v>
      </c>
      <c r="V14" t="s">
        <v>80</v>
      </c>
      <c r="W14" t="s">
        <v>77</v>
      </c>
      <c r="X14" t="s">
        <v>79</v>
      </c>
      <c r="Y14">
        <v>0.56699999999999995</v>
      </c>
      <c r="Z14">
        <v>0.56399999999999995</v>
      </c>
      <c r="AA14">
        <v>5.5999999999999995E-4</v>
      </c>
      <c r="AB14">
        <v>-5.8000000000000003E-2</v>
      </c>
      <c r="AC14">
        <v>0.80700000000000005</v>
      </c>
      <c r="AD14">
        <v>1</v>
      </c>
      <c r="AE14">
        <v>-1</v>
      </c>
      <c r="AF14">
        <v>4.5999999999999999E-2</v>
      </c>
    </row>
    <row r="15" spans="2:32" x14ac:dyDescent="0.25">
      <c r="B15">
        <v>62355</v>
      </c>
      <c r="C15">
        <v>15736</v>
      </c>
      <c r="D15" t="s">
        <v>75</v>
      </c>
      <c r="E15" t="s">
        <v>77</v>
      </c>
      <c r="F15" t="s">
        <v>78</v>
      </c>
      <c r="G15">
        <v>0.68200000000000005</v>
      </c>
      <c r="H15">
        <v>0.70799999999999996</v>
      </c>
      <c r="I15">
        <v>0</v>
      </c>
      <c r="J15">
        <v>2.5999999999999999E-2</v>
      </c>
      <c r="K15">
        <v>0.188</v>
      </c>
      <c r="L15">
        <v>0</v>
      </c>
      <c r="M15">
        <v>0</v>
      </c>
      <c r="N15">
        <v>0.10299999999999999</v>
      </c>
      <c r="O15">
        <v>1.82</v>
      </c>
      <c r="P15">
        <v>1</v>
      </c>
      <c r="T15">
        <v>62355</v>
      </c>
      <c r="U15">
        <v>62355</v>
      </c>
      <c r="V15" t="s">
        <v>80</v>
      </c>
      <c r="W15" t="s">
        <v>78</v>
      </c>
      <c r="X15" t="s">
        <v>79</v>
      </c>
      <c r="Y15">
        <v>0.56399999999999995</v>
      </c>
      <c r="Z15">
        <v>0.56399999999999995</v>
      </c>
      <c r="AA15">
        <v>0.54037000000000002</v>
      </c>
      <c r="AB15">
        <v>8.9999999999999993E-3</v>
      </c>
      <c r="AC15">
        <v>0.82199999999999995</v>
      </c>
      <c r="AD15">
        <v>1</v>
      </c>
      <c r="AE15">
        <v>-1</v>
      </c>
      <c r="AF15">
        <v>6.5000000000000002E-2</v>
      </c>
    </row>
    <row r="16" spans="2:32" x14ac:dyDescent="0.25">
      <c r="B16">
        <v>62355</v>
      </c>
      <c r="C16">
        <v>15736</v>
      </c>
      <c r="D16" t="s">
        <v>75</v>
      </c>
      <c r="E16" t="s">
        <v>77</v>
      </c>
      <c r="F16" t="s">
        <v>79</v>
      </c>
      <c r="G16">
        <v>0.68200000000000005</v>
      </c>
      <c r="H16">
        <v>0.71499999999999997</v>
      </c>
      <c r="I16">
        <v>0</v>
      </c>
      <c r="J16">
        <v>3.3000000000000002E-2</v>
      </c>
      <c r="K16">
        <v>0.109</v>
      </c>
      <c r="L16">
        <v>0</v>
      </c>
      <c r="M16">
        <v>0</v>
      </c>
      <c r="N16">
        <v>0.504</v>
      </c>
      <c r="O16">
        <v>4.8150000000000004</v>
      </c>
      <c r="P16">
        <v>1</v>
      </c>
      <c r="T16" t="s">
        <v>81</v>
      </c>
    </row>
    <row r="17" spans="2:32" x14ac:dyDescent="0.25">
      <c r="B17">
        <v>62355</v>
      </c>
      <c r="C17">
        <v>15736</v>
      </c>
      <c r="D17" t="s">
        <v>75</v>
      </c>
      <c r="E17" t="s">
        <v>78</v>
      </c>
      <c r="F17" t="s">
        <v>79</v>
      </c>
      <c r="G17">
        <v>0.70799999999999996</v>
      </c>
      <c r="H17">
        <v>0.71499999999999997</v>
      </c>
      <c r="I17">
        <v>5.7700000000000001E-2</v>
      </c>
      <c r="J17">
        <v>7.0000000000000001E-3</v>
      </c>
      <c r="K17">
        <v>0.215</v>
      </c>
      <c r="L17">
        <v>0</v>
      </c>
      <c r="M17">
        <v>0</v>
      </c>
      <c r="N17">
        <v>1.6E-2</v>
      </c>
      <c r="O17">
        <v>1.292</v>
      </c>
      <c r="P17">
        <v>1</v>
      </c>
      <c r="T17">
        <v>62355</v>
      </c>
      <c r="U17">
        <v>62355</v>
      </c>
      <c r="V17" t="s">
        <v>75</v>
      </c>
      <c r="W17" t="s">
        <v>76</v>
      </c>
      <c r="X17" t="s">
        <v>77</v>
      </c>
      <c r="Y17">
        <v>0.57699999999999996</v>
      </c>
      <c r="Z17">
        <v>0.57999999999999996</v>
      </c>
      <c r="AA17">
        <v>1.08E-3</v>
      </c>
      <c r="AB17">
        <v>4.2000000000000003E-2</v>
      </c>
      <c r="AC17">
        <v>0.74199999999999999</v>
      </c>
      <c r="AD17">
        <v>1</v>
      </c>
      <c r="AE17">
        <v>-1</v>
      </c>
      <c r="AF17">
        <v>7.2999999999999995E-2</v>
      </c>
    </row>
    <row r="18" spans="2:32" x14ac:dyDescent="0.25">
      <c r="B18" t="s">
        <v>87</v>
      </c>
      <c r="T18">
        <v>62355</v>
      </c>
      <c r="U18">
        <v>62355</v>
      </c>
      <c r="V18" t="s">
        <v>75</v>
      </c>
      <c r="W18" t="s">
        <v>76</v>
      </c>
      <c r="X18" t="s">
        <v>78</v>
      </c>
      <c r="Y18">
        <v>0.57699999999999996</v>
      </c>
      <c r="Z18">
        <v>0.57899999999999996</v>
      </c>
      <c r="AA18">
        <v>2.2249999999999999E-2</v>
      </c>
      <c r="AB18">
        <v>3.3000000000000002E-2</v>
      </c>
      <c r="AC18">
        <v>0.68799999999999994</v>
      </c>
      <c r="AD18">
        <v>1</v>
      </c>
      <c r="AE18">
        <v>-1</v>
      </c>
      <c r="AF18">
        <v>5.1999999999999998E-2</v>
      </c>
    </row>
    <row r="19" spans="2:32" x14ac:dyDescent="0.25">
      <c r="B19">
        <v>62355</v>
      </c>
      <c r="C19">
        <v>15803</v>
      </c>
      <c r="D19" t="s">
        <v>75</v>
      </c>
      <c r="E19" t="s">
        <v>76</v>
      </c>
      <c r="F19" t="s">
        <v>77</v>
      </c>
      <c r="G19">
        <v>0.69399999999999995</v>
      </c>
      <c r="H19">
        <v>0.68200000000000005</v>
      </c>
      <c r="I19">
        <v>5.4000000000000001E-4</v>
      </c>
      <c r="J19">
        <v>-1.2E-2</v>
      </c>
      <c r="K19">
        <v>0.192</v>
      </c>
      <c r="L19">
        <v>0</v>
      </c>
      <c r="M19">
        <v>0</v>
      </c>
      <c r="N19">
        <v>-2.7E-2</v>
      </c>
      <c r="O19">
        <v>1.768</v>
      </c>
      <c r="P19">
        <v>1</v>
      </c>
      <c r="T19">
        <v>62355</v>
      </c>
      <c r="U19">
        <v>62355</v>
      </c>
      <c r="V19" t="s">
        <v>75</v>
      </c>
      <c r="W19" t="s">
        <v>76</v>
      </c>
      <c r="X19" t="s">
        <v>79</v>
      </c>
      <c r="Y19">
        <v>0.57699999999999996</v>
      </c>
      <c r="Z19">
        <v>0.58099999999999996</v>
      </c>
      <c r="AA19">
        <v>2.1000000000000001E-4</v>
      </c>
      <c r="AB19">
        <v>4.7E-2</v>
      </c>
      <c r="AC19">
        <v>0.74399999999999999</v>
      </c>
      <c r="AD19">
        <v>1</v>
      </c>
      <c r="AE19">
        <v>-1</v>
      </c>
      <c r="AF19">
        <v>7.3999999999999996E-2</v>
      </c>
    </row>
    <row r="20" spans="2:32" x14ac:dyDescent="0.25">
      <c r="B20">
        <v>62355</v>
      </c>
      <c r="C20">
        <v>15803</v>
      </c>
      <c r="D20" t="s">
        <v>75</v>
      </c>
      <c r="E20" t="s">
        <v>76</v>
      </c>
      <c r="F20" t="s">
        <v>78</v>
      </c>
      <c r="G20">
        <v>0.69399999999999995</v>
      </c>
      <c r="H20">
        <v>0.71</v>
      </c>
      <c r="I20">
        <v>0</v>
      </c>
      <c r="J20">
        <v>1.6E-2</v>
      </c>
      <c r="K20">
        <v>0.13700000000000001</v>
      </c>
      <c r="L20">
        <v>0</v>
      </c>
      <c r="M20">
        <v>0</v>
      </c>
      <c r="N20">
        <v>0.17399999999999999</v>
      </c>
      <c r="O20">
        <v>3.4289999999999998</v>
      </c>
      <c r="P20">
        <v>1</v>
      </c>
      <c r="T20">
        <v>62355</v>
      </c>
      <c r="U20">
        <v>62355</v>
      </c>
      <c r="V20" t="s">
        <v>75</v>
      </c>
      <c r="W20" t="s">
        <v>77</v>
      </c>
      <c r="X20" t="s">
        <v>78</v>
      </c>
      <c r="Y20">
        <v>0.57999999999999996</v>
      </c>
      <c r="Z20">
        <v>0.57899999999999996</v>
      </c>
      <c r="AA20">
        <v>0.1575</v>
      </c>
      <c r="AB20">
        <v>-1.7999999999999999E-2</v>
      </c>
      <c r="AC20">
        <v>0.73699999999999999</v>
      </c>
      <c r="AD20">
        <v>1</v>
      </c>
      <c r="AE20">
        <v>-1</v>
      </c>
      <c r="AF20">
        <v>7.4999999999999997E-2</v>
      </c>
    </row>
    <row r="21" spans="2:32" x14ac:dyDescent="0.25">
      <c r="B21">
        <v>62355</v>
      </c>
      <c r="C21">
        <v>15803</v>
      </c>
      <c r="D21" t="s">
        <v>75</v>
      </c>
      <c r="E21" t="s">
        <v>76</v>
      </c>
      <c r="F21" t="s">
        <v>79</v>
      </c>
      <c r="G21">
        <v>0.69399999999999995</v>
      </c>
      <c r="H21">
        <v>0.71699999999999997</v>
      </c>
      <c r="I21">
        <v>0</v>
      </c>
      <c r="J21">
        <v>2.3E-2</v>
      </c>
      <c r="K21">
        <v>0.2</v>
      </c>
      <c r="L21">
        <v>0</v>
      </c>
      <c r="M21">
        <v>0</v>
      </c>
      <c r="N21">
        <v>8.2000000000000003E-2</v>
      </c>
      <c r="O21">
        <v>1.536</v>
      </c>
      <c r="P21">
        <v>1</v>
      </c>
      <c r="T21">
        <v>62355</v>
      </c>
      <c r="U21">
        <v>62355</v>
      </c>
      <c r="V21" t="s">
        <v>75</v>
      </c>
      <c r="W21" t="s">
        <v>77</v>
      </c>
      <c r="X21" t="s">
        <v>79</v>
      </c>
      <c r="Y21">
        <v>0.57999999999999996</v>
      </c>
      <c r="Z21">
        <v>0.58099999999999996</v>
      </c>
      <c r="AA21">
        <v>0.55432999999999999</v>
      </c>
      <c r="AB21">
        <v>8.0000000000000002E-3</v>
      </c>
      <c r="AC21">
        <v>0.67</v>
      </c>
      <c r="AD21">
        <v>1</v>
      </c>
      <c r="AE21">
        <v>-1</v>
      </c>
      <c r="AF21">
        <v>5.1999999999999998E-2</v>
      </c>
    </row>
    <row r="22" spans="2:32" x14ac:dyDescent="0.25">
      <c r="B22">
        <v>62355</v>
      </c>
      <c r="C22">
        <v>15803</v>
      </c>
      <c r="D22" t="s">
        <v>75</v>
      </c>
      <c r="E22" t="s">
        <v>77</v>
      </c>
      <c r="F22" t="s">
        <v>78</v>
      </c>
      <c r="G22">
        <v>0.68200000000000005</v>
      </c>
      <c r="H22">
        <v>0.71</v>
      </c>
      <c r="I22">
        <v>0</v>
      </c>
      <c r="J22">
        <v>2.8000000000000001E-2</v>
      </c>
      <c r="K22">
        <v>0.187</v>
      </c>
      <c r="L22">
        <v>0</v>
      </c>
      <c r="M22">
        <v>0</v>
      </c>
      <c r="N22">
        <v>0.11</v>
      </c>
      <c r="O22">
        <v>1.821</v>
      </c>
      <c r="P22">
        <v>1</v>
      </c>
      <c r="T22">
        <v>62355</v>
      </c>
      <c r="U22">
        <v>62355</v>
      </c>
      <c r="V22" t="s">
        <v>75</v>
      </c>
      <c r="W22" t="s">
        <v>78</v>
      </c>
      <c r="X22" t="s">
        <v>79</v>
      </c>
      <c r="Y22">
        <v>0.57899999999999996</v>
      </c>
      <c r="Z22">
        <v>0.58099999999999996</v>
      </c>
      <c r="AA22">
        <v>5.7700000000000001E-2</v>
      </c>
      <c r="AB22">
        <v>2.5000000000000001E-2</v>
      </c>
      <c r="AC22">
        <v>0.75800000000000001</v>
      </c>
      <c r="AD22">
        <v>1</v>
      </c>
      <c r="AE22">
        <v>-1</v>
      </c>
      <c r="AF22">
        <v>7.1999999999999995E-2</v>
      </c>
    </row>
    <row r="23" spans="2:32" x14ac:dyDescent="0.25">
      <c r="B23">
        <v>62355</v>
      </c>
      <c r="C23">
        <v>15803</v>
      </c>
      <c r="D23" t="s">
        <v>75</v>
      </c>
      <c r="E23" t="s">
        <v>77</v>
      </c>
      <c r="F23" t="s">
        <v>79</v>
      </c>
      <c r="G23">
        <v>0.68200000000000005</v>
      </c>
      <c r="H23">
        <v>0.71699999999999997</v>
      </c>
      <c r="I23">
        <v>0</v>
      </c>
      <c r="J23">
        <v>3.5000000000000003E-2</v>
      </c>
      <c r="K23">
        <v>0.111</v>
      </c>
      <c r="L23">
        <v>0</v>
      </c>
      <c r="M23">
        <v>0</v>
      </c>
      <c r="N23">
        <v>0.501</v>
      </c>
      <c r="O23">
        <v>4.617</v>
      </c>
      <c r="P23">
        <v>1</v>
      </c>
      <c r="T23">
        <v>62355</v>
      </c>
      <c r="U23">
        <v>62355</v>
      </c>
      <c r="V23" t="s">
        <v>80</v>
      </c>
      <c r="W23" t="s">
        <v>76</v>
      </c>
      <c r="X23" t="s">
        <v>77</v>
      </c>
      <c r="Y23">
        <v>0.56299999999999994</v>
      </c>
      <c r="Z23">
        <v>0.56599999999999995</v>
      </c>
      <c r="AA23">
        <v>1.272E-2</v>
      </c>
      <c r="AB23">
        <v>3.5000000000000003E-2</v>
      </c>
      <c r="AC23">
        <v>0.81200000000000006</v>
      </c>
      <c r="AD23">
        <v>1</v>
      </c>
      <c r="AE23">
        <v>-1</v>
      </c>
      <c r="AF23">
        <v>6.5000000000000002E-2</v>
      </c>
    </row>
    <row r="24" spans="2:32" x14ac:dyDescent="0.25">
      <c r="B24">
        <v>62355</v>
      </c>
      <c r="C24">
        <v>15803</v>
      </c>
      <c r="D24" t="s">
        <v>75</v>
      </c>
      <c r="E24" t="s">
        <v>78</v>
      </c>
      <c r="F24" t="s">
        <v>79</v>
      </c>
      <c r="G24">
        <v>0.71</v>
      </c>
      <c r="H24">
        <v>0.71699999999999997</v>
      </c>
      <c r="I24">
        <v>7.4050000000000005E-2</v>
      </c>
      <c r="J24">
        <v>7.0000000000000001E-3</v>
      </c>
      <c r="K24">
        <v>0.217</v>
      </c>
      <c r="L24">
        <v>0</v>
      </c>
      <c r="M24">
        <v>0</v>
      </c>
      <c r="N24">
        <v>1.7999999999999999E-2</v>
      </c>
      <c r="O24">
        <v>1.206</v>
      </c>
      <c r="P24">
        <v>1</v>
      </c>
      <c r="T24">
        <v>62355</v>
      </c>
      <c r="U24">
        <v>62355</v>
      </c>
      <c r="V24" t="s">
        <v>80</v>
      </c>
      <c r="W24" t="s">
        <v>76</v>
      </c>
      <c r="X24" t="s">
        <v>78</v>
      </c>
      <c r="Y24">
        <v>0.56299999999999994</v>
      </c>
      <c r="Z24">
        <v>0.56499999999999995</v>
      </c>
      <c r="AA24">
        <v>1.197E-2</v>
      </c>
      <c r="AB24">
        <v>4.2000000000000003E-2</v>
      </c>
      <c r="AC24">
        <v>0.8</v>
      </c>
      <c r="AD24">
        <v>1</v>
      </c>
      <c r="AE24">
        <v>-1</v>
      </c>
      <c r="AF24">
        <v>4.4999999999999998E-2</v>
      </c>
    </row>
    <row r="25" spans="2:32" x14ac:dyDescent="0.25">
      <c r="B25" t="s">
        <v>88</v>
      </c>
      <c r="T25">
        <v>62355</v>
      </c>
      <c r="U25">
        <v>62355</v>
      </c>
      <c r="V25" t="s">
        <v>80</v>
      </c>
      <c r="W25" t="s">
        <v>76</v>
      </c>
      <c r="X25" t="s">
        <v>79</v>
      </c>
      <c r="Y25">
        <v>0.56299999999999994</v>
      </c>
      <c r="Z25">
        <v>0.56599999999999995</v>
      </c>
      <c r="AA25">
        <v>1.0399999999999999E-3</v>
      </c>
      <c r="AB25">
        <v>4.5999999999999999E-2</v>
      </c>
      <c r="AC25">
        <v>0.82299999999999995</v>
      </c>
      <c r="AD25">
        <v>1</v>
      </c>
      <c r="AE25">
        <v>-1</v>
      </c>
      <c r="AF25">
        <v>6.6000000000000003E-2</v>
      </c>
    </row>
    <row r="26" spans="2:32" x14ac:dyDescent="0.25">
      <c r="B26" s="16">
        <v>62355</v>
      </c>
      <c r="C26">
        <v>15918</v>
      </c>
      <c r="D26" t="s">
        <v>75</v>
      </c>
      <c r="E26" t="s">
        <v>76</v>
      </c>
      <c r="F26" t="s">
        <v>77</v>
      </c>
      <c r="G26">
        <v>0.68600000000000005</v>
      </c>
      <c r="H26">
        <v>0.67900000000000005</v>
      </c>
      <c r="I26">
        <v>4.2430000000000002E-2</v>
      </c>
      <c r="J26">
        <v>-7.0000000000000001E-3</v>
      </c>
      <c r="K26">
        <v>0.192</v>
      </c>
      <c r="L26">
        <v>0</v>
      </c>
      <c r="M26">
        <v>0</v>
      </c>
      <c r="N26">
        <v>-1.4E-2</v>
      </c>
      <c r="O26">
        <v>1.698</v>
      </c>
      <c r="P26">
        <v>1</v>
      </c>
      <c r="T26">
        <v>62355</v>
      </c>
      <c r="U26">
        <v>62355</v>
      </c>
      <c r="V26" t="s">
        <v>80</v>
      </c>
      <c r="W26" t="s">
        <v>77</v>
      </c>
      <c r="X26" t="s">
        <v>78</v>
      </c>
      <c r="Y26">
        <v>0.56599999999999995</v>
      </c>
      <c r="Z26">
        <v>0.56499999999999995</v>
      </c>
      <c r="AA26">
        <v>0.67776000000000003</v>
      </c>
      <c r="AB26">
        <v>-6.0000000000000001E-3</v>
      </c>
      <c r="AC26">
        <v>0.81399999999999995</v>
      </c>
      <c r="AD26">
        <v>1</v>
      </c>
      <c r="AE26">
        <v>-1</v>
      </c>
      <c r="AF26">
        <v>6.6000000000000003E-2</v>
      </c>
    </row>
    <row r="27" spans="2:32" x14ac:dyDescent="0.25">
      <c r="B27">
        <v>62355</v>
      </c>
      <c r="C27">
        <v>15918</v>
      </c>
      <c r="D27" t="s">
        <v>75</v>
      </c>
      <c r="E27" t="s">
        <v>76</v>
      </c>
      <c r="F27" t="s">
        <v>78</v>
      </c>
      <c r="G27">
        <v>0.68600000000000005</v>
      </c>
      <c r="H27">
        <v>0.70599999999999996</v>
      </c>
      <c r="I27">
        <v>0</v>
      </c>
      <c r="J27">
        <v>0.02</v>
      </c>
      <c r="K27">
        <v>0.13600000000000001</v>
      </c>
      <c r="L27">
        <v>0</v>
      </c>
      <c r="M27">
        <v>0</v>
      </c>
      <c r="N27">
        <v>0.16200000000000001</v>
      </c>
      <c r="O27">
        <v>3.4689999999999999</v>
      </c>
      <c r="P27">
        <v>1</v>
      </c>
      <c r="T27">
        <v>62355</v>
      </c>
      <c r="U27">
        <v>62355</v>
      </c>
      <c r="V27" t="s">
        <v>80</v>
      </c>
      <c r="W27" t="s">
        <v>77</v>
      </c>
      <c r="X27" t="s">
        <v>79</v>
      </c>
      <c r="Y27">
        <v>0.56599999999999995</v>
      </c>
      <c r="Z27">
        <v>0.56599999999999995</v>
      </c>
      <c r="AA27">
        <v>0.31258000000000002</v>
      </c>
      <c r="AB27">
        <v>1.7000000000000001E-2</v>
      </c>
      <c r="AC27">
        <v>0.80400000000000005</v>
      </c>
      <c r="AD27">
        <v>1</v>
      </c>
      <c r="AE27">
        <v>-1</v>
      </c>
      <c r="AF27">
        <v>4.3999999999999997E-2</v>
      </c>
    </row>
    <row r="28" spans="2:32" x14ac:dyDescent="0.25">
      <c r="B28">
        <v>62355</v>
      </c>
      <c r="C28">
        <v>15918</v>
      </c>
      <c r="D28" t="s">
        <v>75</v>
      </c>
      <c r="E28" t="s">
        <v>76</v>
      </c>
      <c r="F28" t="s">
        <v>79</v>
      </c>
      <c r="G28">
        <v>0.68600000000000005</v>
      </c>
      <c r="H28">
        <v>0.71499999999999997</v>
      </c>
      <c r="I28">
        <v>0</v>
      </c>
      <c r="J28">
        <v>2.9000000000000001E-2</v>
      </c>
      <c r="K28">
        <v>0.21</v>
      </c>
      <c r="L28">
        <v>0</v>
      </c>
      <c r="M28">
        <v>0</v>
      </c>
      <c r="N28">
        <v>8.6999999999999994E-2</v>
      </c>
      <c r="O28">
        <v>1.3160000000000001</v>
      </c>
      <c r="P28">
        <v>1</v>
      </c>
      <c r="T28">
        <v>62355</v>
      </c>
      <c r="U28">
        <v>62355</v>
      </c>
      <c r="V28" t="s">
        <v>80</v>
      </c>
      <c r="W28" t="s">
        <v>78</v>
      </c>
      <c r="X28" t="s">
        <v>79</v>
      </c>
      <c r="Y28">
        <v>0.56499999999999995</v>
      </c>
      <c r="Z28">
        <v>0.56599999999999995</v>
      </c>
      <c r="AA28">
        <v>0.21106</v>
      </c>
      <c r="AB28">
        <v>1.7999999999999999E-2</v>
      </c>
      <c r="AC28">
        <v>0.82</v>
      </c>
      <c r="AD28">
        <v>1</v>
      </c>
      <c r="AE28">
        <v>-1</v>
      </c>
      <c r="AF28">
        <v>6.4000000000000001E-2</v>
      </c>
    </row>
    <row r="29" spans="2:32" x14ac:dyDescent="0.25">
      <c r="B29">
        <v>62355</v>
      </c>
      <c r="C29">
        <v>15918</v>
      </c>
      <c r="D29" t="s">
        <v>75</v>
      </c>
      <c r="E29" t="s">
        <v>77</v>
      </c>
      <c r="F29" t="s">
        <v>78</v>
      </c>
      <c r="G29">
        <v>0.67900000000000005</v>
      </c>
      <c r="H29">
        <v>0.70599999999999996</v>
      </c>
      <c r="I29">
        <v>0</v>
      </c>
      <c r="J29">
        <v>2.7E-2</v>
      </c>
      <c r="K29">
        <v>0.185</v>
      </c>
      <c r="L29">
        <v>0</v>
      </c>
      <c r="M29">
        <v>0</v>
      </c>
      <c r="N29">
        <v>9.0999999999999998E-2</v>
      </c>
      <c r="O29">
        <v>1.8660000000000001</v>
      </c>
      <c r="P29">
        <v>1</v>
      </c>
      <c r="T29" t="s">
        <v>87</v>
      </c>
    </row>
    <row r="30" spans="2:32" x14ac:dyDescent="0.25">
      <c r="B30">
        <v>62355</v>
      </c>
      <c r="C30">
        <v>15918</v>
      </c>
      <c r="D30" t="s">
        <v>75</v>
      </c>
      <c r="E30" t="s">
        <v>77</v>
      </c>
      <c r="F30" t="s">
        <v>79</v>
      </c>
      <c r="G30">
        <v>0.67900000000000005</v>
      </c>
      <c r="H30">
        <v>0.71499999999999997</v>
      </c>
      <c r="I30">
        <v>0</v>
      </c>
      <c r="J30">
        <v>3.5999999999999997E-2</v>
      </c>
      <c r="K30">
        <v>0.108</v>
      </c>
      <c r="L30">
        <v>0</v>
      </c>
      <c r="M30">
        <v>0</v>
      </c>
      <c r="N30">
        <v>0.58099999999999996</v>
      </c>
      <c r="O30">
        <v>4.7549999999999999</v>
      </c>
      <c r="P30">
        <v>1</v>
      </c>
      <c r="T30">
        <v>62355</v>
      </c>
      <c r="U30">
        <v>62355</v>
      </c>
      <c r="V30" t="s">
        <v>75</v>
      </c>
      <c r="W30" t="s">
        <v>76</v>
      </c>
      <c r="X30" t="s">
        <v>77</v>
      </c>
      <c r="Y30">
        <v>0.57699999999999996</v>
      </c>
      <c r="Z30">
        <v>0.57999999999999996</v>
      </c>
      <c r="AA30">
        <v>6.8000000000000005E-4</v>
      </c>
      <c r="AB30">
        <v>4.2999999999999997E-2</v>
      </c>
      <c r="AC30">
        <v>0.73599999999999999</v>
      </c>
      <c r="AD30">
        <v>1</v>
      </c>
      <c r="AE30">
        <v>-1</v>
      </c>
      <c r="AF30">
        <v>7.3999999999999996E-2</v>
      </c>
    </row>
    <row r="31" spans="2:32" x14ac:dyDescent="0.25">
      <c r="B31">
        <v>62355</v>
      </c>
      <c r="C31">
        <v>15918</v>
      </c>
      <c r="D31" t="s">
        <v>75</v>
      </c>
      <c r="E31" t="s">
        <v>78</v>
      </c>
      <c r="F31" t="s">
        <v>79</v>
      </c>
      <c r="G31">
        <v>0.70599999999999996</v>
      </c>
      <c r="H31">
        <v>0.71499999999999997</v>
      </c>
      <c r="I31">
        <v>2.0279999999999999E-2</v>
      </c>
      <c r="J31">
        <v>8.9999999999999993E-3</v>
      </c>
      <c r="K31">
        <v>0.214</v>
      </c>
      <c r="L31">
        <v>0</v>
      </c>
      <c r="M31">
        <v>0</v>
      </c>
      <c r="N31">
        <v>4.4999999999999998E-2</v>
      </c>
      <c r="O31">
        <v>1.24</v>
      </c>
      <c r="P31">
        <v>1</v>
      </c>
      <c r="T31">
        <v>62355</v>
      </c>
      <c r="U31">
        <v>62355</v>
      </c>
      <c r="V31" t="s">
        <v>75</v>
      </c>
      <c r="W31" t="s">
        <v>76</v>
      </c>
      <c r="X31" t="s">
        <v>78</v>
      </c>
      <c r="Y31">
        <v>0.57699999999999996</v>
      </c>
      <c r="Z31">
        <v>0.57899999999999996</v>
      </c>
      <c r="AA31">
        <v>1.2760000000000001E-2</v>
      </c>
      <c r="AB31">
        <v>3.5000000000000003E-2</v>
      </c>
      <c r="AC31">
        <v>0.67700000000000005</v>
      </c>
      <c r="AD31">
        <v>1</v>
      </c>
      <c r="AE31">
        <v>-1</v>
      </c>
      <c r="AF31">
        <v>5.3999999999999999E-2</v>
      </c>
    </row>
    <row r="32" spans="2:32" x14ac:dyDescent="0.25">
      <c r="B32" t="s">
        <v>89</v>
      </c>
      <c r="I32" s="39"/>
      <c r="T32">
        <v>62355</v>
      </c>
      <c r="U32">
        <v>62355</v>
      </c>
      <c r="V32" t="s">
        <v>75</v>
      </c>
      <c r="W32" t="s">
        <v>76</v>
      </c>
      <c r="X32" t="s">
        <v>79</v>
      </c>
      <c r="Y32">
        <v>0.57699999999999996</v>
      </c>
      <c r="Z32">
        <v>0.58099999999999996</v>
      </c>
      <c r="AA32" s="22">
        <v>9.0000000000000006E-5</v>
      </c>
      <c r="AB32">
        <v>0.05</v>
      </c>
      <c r="AC32">
        <v>0.72799999999999998</v>
      </c>
      <c r="AD32">
        <v>1</v>
      </c>
      <c r="AE32">
        <v>-1</v>
      </c>
      <c r="AF32">
        <v>7.1999999999999995E-2</v>
      </c>
    </row>
    <row r="33" spans="2:32" x14ac:dyDescent="0.25">
      <c r="B33" s="16">
        <v>62355</v>
      </c>
      <c r="C33">
        <v>15820</v>
      </c>
      <c r="D33" t="s">
        <v>75</v>
      </c>
      <c r="E33" t="s">
        <v>76</v>
      </c>
      <c r="F33" t="s">
        <v>77</v>
      </c>
      <c r="G33">
        <v>0.69299999999999995</v>
      </c>
      <c r="H33">
        <v>0.68200000000000005</v>
      </c>
      <c r="I33">
        <v>1.5499999999999999E-3</v>
      </c>
      <c r="J33">
        <v>-1.0999999999999999E-2</v>
      </c>
      <c r="K33">
        <v>0.193</v>
      </c>
      <c r="L33">
        <v>0</v>
      </c>
      <c r="M33">
        <v>0</v>
      </c>
      <c r="N33">
        <v>-1.2E-2</v>
      </c>
      <c r="O33">
        <v>1.7150000000000001</v>
      </c>
      <c r="P33">
        <v>1</v>
      </c>
      <c r="T33">
        <v>62355</v>
      </c>
      <c r="U33">
        <v>62355</v>
      </c>
      <c r="V33" t="s">
        <v>75</v>
      </c>
      <c r="W33" t="s">
        <v>77</v>
      </c>
      <c r="X33" t="s">
        <v>78</v>
      </c>
      <c r="Y33">
        <v>0.57999999999999996</v>
      </c>
      <c r="Z33">
        <v>0.57899999999999996</v>
      </c>
      <c r="AA33">
        <v>0.18114</v>
      </c>
      <c r="AB33">
        <v>-1.7000000000000001E-2</v>
      </c>
      <c r="AC33">
        <v>0.72499999999999998</v>
      </c>
      <c r="AD33">
        <v>1</v>
      </c>
      <c r="AE33">
        <v>-1</v>
      </c>
      <c r="AF33">
        <v>7.5999999999999998E-2</v>
      </c>
    </row>
    <row r="34" spans="2:32" x14ac:dyDescent="0.25">
      <c r="B34">
        <v>62355</v>
      </c>
      <c r="C34">
        <v>15820</v>
      </c>
      <c r="D34" t="s">
        <v>75</v>
      </c>
      <c r="E34" t="s">
        <v>76</v>
      </c>
      <c r="F34" t="s">
        <v>78</v>
      </c>
      <c r="G34">
        <v>0.69299999999999995</v>
      </c>
      <c r="H34">
        <v>0.7</v>
      </c>
      <c r="I34" s="22">
        <v>1.46E-2</v>
      </c>
      <c r="J34">
        <v>7.0000000000000001E-3</v>
      </c>
      <c r="K34">
        <v>0.13500000000000001</v>
      </c>
      <c r="L34">
        <v>0</v>
      </c>
      <c r="M34">
        <v>0</v>
      </c>
      <c r="N34">
        <v>7.3999999999999996E-2</v>
      </c>
      <c r="O34">
        <v>3.5339999999999998</v>
      </c>
      <c r="P34">
        <v>1</v>
      </c>
      <c r="T34">
        <v>62355</v>
      </c>
      <c r="U34">
        <v>62355</v>
      </c>
      <c r="V34" t="s">
        <v>75</v>
      </c>
      <c r="W34" t="s">
        <v>77</v>
      </c>
      <c r="X34" t="s">
        <v>79</v>
      </c>
      <c r="Y34">
        <v>0.57999999999999996</v>
      </c>
      <c r="Z34">
        <v>0.58099999999999996</v>
      </c>
      <c r="AA34">
        <v>0.58199000000000001</v>
      </c>
      <c r="AB34">
        <v>8.0000000000000002E-3</v>
      </c>
      <c r="AC34">
        <v>0.66700000000000004</v>
      </c>
      <c r="AD34">
        <v>1</v>
      </c>
      <c r="AE34">
        <v>-1</v>
      </c>
      <c r="AF34">
        <v>5.3999999999999999E-2</v>
      </c>
    </row>
    <row r="35" spans="2:32" x14ac:dyDescent="0.25">
      <c r="B35">
        <v>62355</v>
      </c>
      <c r="C35">
        <v>15820</v>
      </c>
      <c r="D35" t="s">
        <v>75</v>
      </c>
      <c r="E35" t="s">
        <v>76</v>
      </c>
      <c r="F35" t="s">
        <v>79</v>
      </c>
      <c r="G35">
        <v>0.69299999999999995</v>
      </c>
      <c r="H35">
        <v>0.71699999999999997</v>
      </c>
      <c r="I35">
        <v>0</v>
      </c>
      <c r="J35">
        <v>2.4E-2</v>
      </c>
      <c r="K35">
        <v>0.20799999999999999</v>
      </c>
      <c r="L35">
        <v>0</v>
      </c>
      <c r="M35">
        <v>0</v>
      </c>
      <c r="N35">
        <v>9.9000000000000005E-2</v>
      </c>
      <c r="O35">
        <v>1.3580000000000001</v>
      </c>
      <c r="P35">
        <v>1</v>
      </c>
      <c r="T35">
        <v>62355</v>
      </c>
      <c r="U35">
        <v>62355</v>
      </c>
      <c r="V35" t="s">
        <v>75</v>
      </c>
      <c r="W35" t="s">
        <v>78</v>
      </c>
      <c r="X35" t="s">
        <v>79</v>
      </c>
      <c r="Y35">
        <v>0.57899999999999996</v>
      </c>
      <c r="Z35">
        <v>0.58099999999999996</v>
      </c>
      <c r="AA35">
        <v>7.4060000000000001E-2</v>
      </c>
      <c r="AB35">
        <v>2.1999999999999999E-2</v>
      </c>
      <c r="AC35">
        <v>0.73499999999999999</v>
      </c>
      <c r="AD35">
        <v>1</v>
      </c>
      <c r="AE35">
        <v>-1</v>
      </c>
      <c r="AF35">
        <v>7.4999999999999997E-2</v>
      </c>
    </row>
    <row r="36" spans="2:32" x14ac:dyDescent="0.25">
      <c r="B36">
        <v>62355</v>
      </c>
      <c r="C36">
        <v>15820</v>
      </c>
      <c r="D36" t="s">
        <v>75</v>
      </c>
      <c r="E36" t="s">
        <v>77</v>
      </c>
      <c r="F36" t="s">
        <v>78</v>
      </c>
      <c r="G36">
        <v>0.68200000000000005</v>
      </c>
      <c r="H36">
        <v>0.7</v>
      </c>
      <c r="I36">
        <v>0</v>
      </c>
      <c r="J36">
        <v>1.7999999999999999E-2</v>
      </c>
      <c r="K36">
        <v>0.189</v>
      </c>
      <c r="L36">
        <v>0</v>
      </c>
      <c r="M36">
        <v>0</v>
      </c>
      <c r="N36">
        <v>5.6000000000000001E-2</v>
      </c>
      <c r="O36">
        <v>1.7529999999999999</v>
      </c>
      <c r="P36">
        <v>1</v>
      </c>
      <c r="T36">
        <v>62355</v>
      </c>
      <c r="U36">
        <v>62355</v>
      </c>
      <c r="V36" t="s">
        <v>80</v>
      </c>
      <c r="W36" t="s">
        <v>76</v>
      </c>
      <c r="X36" t="s">
        <v>77</v>
      </c>
      <c r="Y36">
        <v>0.56299999999999994</v>
      </c>
      <c r="Z36">
        <v>0.56699999999999995</v>
      </c>
      <c r="AA36" s="22">
        <v>2.0000000000000002E-5</v>
      </c>
      <c r="AB36">
        <v>6.0999999999999999E-2</v>
      </c>
      <c r="AC36">
        <v>0.81299999999999994</v>
      </c>
      <c r="AD36">
        <v>1</v>
      </c>
      <c r="AE36">
        <v>-1</v>
      </c>
      <c r="AF36">
        <v>6.5000000000000002E-2</v>
      </c>
    </row>
    <row r="37" spans="2:32" x14ac:dyDescent="0.25">
      <c r="B37">
        <v>62355</v>
      </c>
      <c r="C37">
        <v>15820</v>
      </c>
      <c r="D37" t="s">
        <v>75</v>
      </c>
      <c r="E37" t="s">
        <v>77</v>
      </c>
      <c r="F37" t="s">
        <v>79</v>
      </c>
      <c r="G37">
        <v>0.68200000000000005</v>
      </c>
      <c r="H37">
        <v>0.71699999999999997</v>
      </c>
      <c r="I37">
        <v>0</v>
      </c>
      <c r="J37">
        <v>3.5000000000000003E-2</v>
      </c>
      <c r="K37">
        <v>0.104</v>
      </c>
      <c r="L37">
        <v>0</v>
      </c>
      <c r="M37">
        <v>0</v>
      </c>
      <c r="N37">
        <v>0.61099999999999999</v>
      </c>
      <c r="O37">
        <v>5.1749999999999998</v>
      </c>
      <c r="P37">
        <v>1</v>
      </c>
      <c r="T37">
        <v>62355</v>
      </c>
      <c r="U37">
        <v>62355</v>
      </c>
      <c r="V37" t="s">
        <v>80</v>
      </c>
      <c r="W37" t="s">
        <v>76</v>
      </c>
      <c r="X37" t="s">
        <v>78</v>
      </c>
      <c r="Y37">
        <v>0.56299999999999994</v>
      </c>
      <c r="Z37">
        <v>0.56599999999999995</v>
      </c>
      <c r="AA37">
        <v>8.3000000000000001E-4</v>
      </c>
      <c r="AB37">
        <v>5.6000000000000001E-2</v>
      </c>
      <c r="AC37">
        <v>0.79600000000000004</v>
      </c>
      <c r="AD37">
        <v>1</v>
      </c>
      <c r="AE37">
        <v>-1</v>
      </c>
      <c r="AF37">
        <v>4.5999999999999999E-2</v>
      </c>
    </row>
    <row r="38" spans="2:32" x14ac:dyDescent="0.25">
      <c r="B38">
        <v>62355</v>
      </c>
      <c r="C38">
        <v>15820</v>
      </c>
      <c r="D38" t="s">
        <v>75</v>
      </c>
      <c r="E38" t="s">
        <v>78</v>
      </c>
      <c r="F38" t="s">
        <v>79</v>
      </c>
      <c r="G38">
        <v>0.7</v>
      </c>
      <c r="H38">
        <v>0.71699999999999997</v>
      </c>
      <c r="I38" s="22">
        <v>1.0000000000000001E-5</v>
      </c>
      <c r="J38">
        <v>1.7000000000000001E-2</v>
      </c>
      <c r="K38">
        <v>0.215</v>
      </c>
      <c r="L38">
        <v>0</v>
      </c>
      <c r="M38">
        <v>0</v>
      </c>
      <c r="N38">
        <v>0.06</v>
      </c>
      <c r="O38">
        <v>1.22</v>
      </c>
      <c r="P38">
        <v>1</v>
      </c>
      <c r="T38">
        <v>62355</v>
      </c>
      <c r="U38">
        <v>62355</v>
      </c>
      <c r="V38" t="s">
        <v>80</v>
      </c>
      <c r="W38" t="s">
        <v>76</v>
      </c>
      <c r="X38" t="s">
        <v>79</v>
      </c>
      <c r="Y38">
        <v>0.56299999999999994</v>
      </c>
      <c r="Z38">
        <v>0.56599999999999995</v>
      </c>
      <c r="AA38">
        <v>1.47E-3</v>
      </c>
      <c r="AB38">
        <v>4.5999999999999999E-2</v>
      </c>
      <c r="AC38">
        <v>0.81699999999999995</v>
      </c>
      <c r="AD38">
        <v>1</v>
      </c>
      <c r="AE38">
        <v>-1</v>
      </c>
      <c r="AF38">
        <v>6.3E-2</v>
      </c>
    </row>
    <row r="39" spans="2:32" x14ac:dyDescent="0.25">
      <c r="T39">
        <v>62355</v>
      </c>
      <c r="U39">
        <v>62355</v>
      </c>
      <c r="V39" t="s">
        <v>80</v>
      </c>
      <c r="W39" t="s">
        <v>77</v>
      </c>
      <c r="X39" t="s">
        <v>78</v>
      </c>
      <c r="Y39">
        <v>0.56699999999999995</v>
      </c>
      <c r="Z39">
        <v>0.56599999999999995</v>
      </c>
      <c r="AA39">
        <v>0.14579</v>
      </c>
      <c r="AB39">
        <v>-0.02</v>
      </c>
      <c r="AC39">
        <v>0.81200000000000006</v>
      </c>
      <c r="AD39">
        <v>1</v>
      </c>
      <c r="AE39">
        <v>-1</v>
      </c>
      <c r="AF39">
        <v>6.7000000000000004E-2</v>
      </c>
    </row>
    <row r="40" spans="2:32" x14ac:dyDescent="0.25">
      <c r="T40">
        <v>62355</v>
      </c>
      <c r="U40">
        <v>62355</v>
      </c>
      <c r="V40" t="s">
        <v>80</v>
      </c>
      <c r="W40" t="s">
        <v>77</v>
      </c>
      <c r="X40" t="s">
        <v>79</v>
      </c>
      <c r="Y40">
        <v>0.56699999999999995</v>
      </c>
      <c r="Z40">
        <v>0.56599999999999995</v>
      </c>
      <c r="AA40">
        <v>0.17643</v>
      </c>
      <c r="AB40">
        <v>-2.3E-2</v>
      </c>
      <c r="AC40">
        <v>0.80300000000000005</v>
      </c>
      <c r="AD40">
        <v>1</v>
      </c>
      <c r="AE40">
        <v>-1</v>
      </c>
      <c r="AF40">
        <v>4.5999999999999999E-2</v>
      </c>
    </row>
    <row r="41" spans="2:32" x14ac:dyDescent="0.25">
      <c r="T41">
        <v>62355</v>
      </c>
      <c r="U41">
        <v>62355</v>
      </c>
      <c r="V41" t="s">
        <v>80</v>
      </c>
      <c r="W41" t="s">
        <v>78</v>
      </c>
      <c r="X41" t="s">
        <v>79</v>
      </c>
      <c r="Y41">
        <v>0.56599999999999995</v>
      </c>
      <c r="Z41">
        <v>0.56599999999999995</v>
      </c>
      <c r="AA41">
        <v>0.73257000000000005</v>
      </c>
      <c r="AB41">
        <v>5.0000000000000001E-3</v>
      </c>
      <c r="AC41">
        <v>0.82</v>
      </c>
      <c r="AD41">
        <v>1</v>
      </c>
      <c r="AE41">
        <v>-1</v>
      </c>
      <c r="AF41">
        <v>6.6000000000000003E-2</v>
      </c>
    </row>
    <row r="42" spans="2:32" x14ac:dyDescent="0.25">
      <c r="B42" t="s">
        <v>66</v>
      </c>
      <c r="T42" t="s">
        <v>88</v>
      </c>
    </row>
    <row r="43" spans="2:32" x14ac:dyDescent="0.25">
      <c r="B43">
        <v>62355</v>
      </c>
      <c r="C43">
        <v>15825</v>
      </c>
      <c r="D43" t="s">
        <v>80</v>
      </c>
      <c r="E43" t="s">
        <v>76</v>
      </c>
      <c r="F43" t="s">
        <v>77</v>
      </c>
      <c r="G43">
        <v>0.64400000000000002</v>
      </c>
      <c r="H43">
        <v>0.625</v>
      </c>
      <c r="I43">
        <v>0</v>
      </c>
      <c r="J43">
        <v>-1.9E-2</v>
      </c>
      <c r="K43">
        <v>0.191</v>
      </c>
      <c r="L43">
        <v>0</v>
      </c>
      <c r="M43">
        <v>0</v>
      </c>
      <c r="N43">
        <v>-0.11600000000000001</v>
      </c>
      <c r="O43">
        <v>1.9139999999999999</v>
      </c>
      <c r="P43">
        <v>1</v>
      </c>
      <c r="T43">
        <v>62355</v>
      </c>
      <c r="U43">
        <v>62355</v>
      </c>
      <c r="V43" t="s">
        <v>75</v>
      </c>
      <c r="W43" t="s">
        <v>76</v>
      </c>
      <c r="X43" t="s">
        <v>77</v>
      </c>
      <c r="Y43">
        <v>0.57699999999999996</v>
      </c>
      <c r="Z43">
        <v>0.57999999999999996</v>
      </c>
      <c r="AA43" s="22">
        <v>2.0000000000000002E-5</v>
      </c>
      <c r="AB43">
        <v>5.1999999999999998E-2</v>
      </c>
      <c r="AC43">
        <v>0.71799999999999997</v>
      </c>
      <c r="AD43">
        <v>1</v>
      </c>
      <c r="AE43">
        <v>-1</v>
      </c>
      <c r="AF43">
        <v>7.5999999999999998E-2</v>
      </c>
    </row>
    <row r="44" spans="2:32" x14ac:dyDescent="0.25">
      <c r="B44">
        <v>62355</v>
      </c>
      <c r="C44">
        <v>15825</v>
      </c>
      <c r="D44" t="s">
        <v>80</v>
      </c>
      <c r="E44" t="s">
        <v>76</v>
      </c>
      <c r="F44" t="s">
        <v>78</v>
      </c>
      <c r="G44">
        <v>0.64400000000000002</v>
      </c>
      <c r="H44">
        <v>0.65100000000000002</v>
      </c>
      <c r="I44">
        <v>1.9230000000000001E-2</v>
      </c>
      <c r="J44">
        <v>7.0000000000000001E-3</v>
      </c>
      <c r="K44">
        <v>0.13500000000000001</v>
      </c>
      <c r="L44">
        <v>0</v>
      </c>
      <c r="M44">
        <v>0</v>
      </c>
      <c r="N44">
        <v>8.6999999999999994E-2</v>
      </c>
      <c r="O44">
        <v>4.0039999999999996</v>
      </c>
      <c r="P44">
        <v>1</v>
      </c>
      <c r="T44">
        <v>62355</v>
      </c>
      <c r="U44">
        <v>62355</v>
      </c>
      <c r="V44" t="s">
        <v>75</v>
      </c>
      <c r="W44" t="s">
        <v>76</v>
      </c>
      <c r="X44" t="s">
        <v>78</v>
      </c>
      <c r="Y44">
        <v>0.57699999999999996</v>
      </c>
      <c r="Z44">
        <v>0.57899999999999996</v>
      </c>
      <c r="AA44">
        <v>1.5100000000000001E-3</v>
      </c>
      <c r="AB44">
        <v>4.4999999999999998E-2</v>
      </c>
      <c r="AC44">
        <v>0.68200000000000005</v>
      </c>
      <c r="AD44">
        <v>1</v>
      </c>
      <c r="AE44">
        <v>-1</v>
      </c>
      <c r="AF44">
        <v>5.5E-2</v>
      </c>
    </row>
    <row r="45" spans="2:32" x14ac:dyDescent="0.25">
      <c r="B45">
        <v>62355</v>
      </c>
      <c r="C45">
        <v>15825</v>
      </c>
      <c r="D45" t="s">
        <v>80</v>
      </c>
      <c r="E45" t="s">
        <v>76</v>
      </c>
      <c r="F45" t="s">
        <v>79</v>
      </c>
      <c r="G45">
        <v>0.64400000000000002</v>
      </c>
      <c r="H45">
        <v>0.65400000000000003</v>
      </c>
      <c r="I45">
        <v>1.227E-2</v>
      </c>
      <c r="J45">
        <v>8.9999999999999993E-3</v>
      </c>
      <c r="K45">
        <v>0.20699999999999999</v>
      </c>
      <c r="L45">
        <v>0</v>
      </c>
      <c r="M45">
        <v>0</v>
      </c>
      <c r="N45">
        <v>1.2999999999999999E-2</v>
      </c>
      <c r="O45">
        <v>1.5740000000000001</v>
      </c>
      <c r="P45">
        <v>1</v>
      </c>
      <c r="T45">
        <v>62355</v>
      </c>
      <c r="U45">
        <v>62355</v>
      </c>
      <c r="V45" t="s">
        <v>75</v>
      </c>
      <c r="W45" t="s">
        <v>76</v>
      </c>
      <c r="X45" t="s">
        <v>79</v>
      </c>
      <c r="Y45">
        <v>0.57699999999999996</v>
      </c>
      <c r="Z45">
        <v>0.58099999999999996</v>
      </c>
      <c r="AA45">
        <v>0</v>
      </c>
      <c r="AB45">
        <v>0.06</v>
      </c>
      <c r="AC45">
        <v>0.72699999999999998</v>
      </c>
      <c r="AD45">
        <v>1</v>
      </c>
      <c r="AE45">
        <v>-1</v>
      </c>
      <c r="AF45">
        <v>7.6999999999999999E-2</v>
      </c>
    </row>
    <row r="46" spans="2:32" x14ac:dyDescent="0.25">
      <c r="B46">
        <v>62355</v>
      </c>
      <c r="C46">
        <v>15825</v>
      </c>
      <c r="D46" t="s">
        <v>80</v>
      </c>
      <c r="E46" t="s">
        <v>77</v>
      </c>
      <c r="F46" t="s">
        <v>78</v>
      </c>
      <c r="G46">
        <v>0.625</v>
      </c>
      <c r="H46">
        <v>0.65100000000000002</v>
      </c>
      <c r="I46">
        <v>0</v>
      </c>
      <c r="J46">
        <v>2.5999999999999999E-2</v>
      </c>
      <c r="K46">
        <v>0.17399999999999999</v>
      </c>
      <c r="L46">
        <v>0</v>
      </c>
      <c r="M46">
        <v>0</v>
      </c>
      <c r="N46">
        <v>0.19700000000000001</v>
      </c>
      <c r="O46">
        <v>2.3780000000000001</v>
      </c>
      <c r="P46">
        <v>1</v>
      </c>
      <c r="T46">
        <v>62355</v>
      </c>
      <c r="U46">
        <v>62355</v>
      </c>
      <c r="V46" t="s">
        <v>75</v>
      </c>
      <c r="W46" t="s">
        <v>77</v>
      </c>
      <c r="X46" t="s">
        <v>78</v>
      </c>
      <c r="Y46">
        <v>0.57999999999999996</v>
      </c>
      <c r="Z46">
        <v>0.57899999999999996</v>
      </c>
      <c r="AA46">
        <v>0.10835</v>
      </c>
      <c r="AB46">
        <v>-0.02</v>
      </c>
      <c r="AC46">
        <v>0.72899999999999998</v>
      </c>
      <c r="AD46">
        <v>1</v>
      </c>
      <c r="AE46">
        <v>-1</v>
      </c>
      <c r="AF46">
        <v>7.5999999999999998E-2</v>
      </c>
    </row>
    <row r="47" spans="2:32" x14ac:dyDescent="0.25">
      <c r="B47">
        <v>62355</v>
      </c>
      <c r="C47">
        <v>15825</v>
      </c>
      <c r="D47" t="s">
        <v>80</v>
      </c>
      <c r="E47" t="s">
        <v>77</v>
      </c>
      <c r="F47" t="s">
        <v>79</v>
      </c>
      <c r="G47">
        <v>0.625</v>
      </c>
      <c r="H47">
        <v>0.65400000000000003</v>
      </c>
      <c r="I47">
        <v>0</v>
      </c>
      <c r="J47">
        <v>2.8000000000000001E-2</v>
      </c>
      <c r="K47">
        <v>0.11</v>
      </c>
      <c r="L47">
        <v>0</v>
      </c>
      <c r="M47">
        <v>0</v>
      </c>
      <c r="N47">
        <v>0.5</v>
      </c>
      <c r="O47">
        <v>5.3929999999999998</v>
      </c>
      <c r="P47">
        <v>1</v>
      </c>
      <c r="T47">
        <v>62355</v>
      </c>
      <c r="U47">
        <v>62355</v>
      </c>
      <c r="V47" t="s">
        <v>75</v>
      </c>
      <c r="W47" t="s">
        <v>77</v>
      </c>
      <c r="X47" t="s">
        <v>79</v>
      </c>
      <c r="Y47">
        <v>0.57999999999999996</v>
      </c>
      <c r="Z47">
        <v>0.58099999999999996</v>
      </c>
      <c r="AA47">
        <v>0.38272</v>
      </c>
      <c r="AB47">
        <v>1.2E-2</v>
      </c>
      <c r="AC47">
        <v>0.65800000000000003</v>
      </c>
      <c r="AD47">
        <v>1</v>
      </c>
      <c r="AE47">
        <v>-1</v>
      </c>
      <c r="AF47">
        <v>5.3999999999999999E-2</v>
      </c>
    </row>
    <row r="48" spans="2:32" x14ac:dyDescent="0.25">
      <c r="B48">
        <v>62355</v>
      </c>
      <c r="C48">
        <v>15825</v>
      </c>
      <c r="D48" t="s">
        <v>80</v>
      </c>
      <c r="E48" t="s">
        <v>78</v>
      </c>
      <c r="F48" t="s">
        <v>79</v>
      </c>
      <c r="G48">
        <v>0.65100000000000002</v>
      </c>
      <c r="H48">
        <v>0.65400000000000003</v>
      </c>
      <c r="I48">
        <v>0.54037999999999997</v>
      </c>
      <c r="J48">
        <v>2E-3</v>
      </c>
      <c r="K48">
        <v>0.21</v>
      </c>
      <c r="L48">
        <v>0</v>
      </c>
      <c r="M48">
        <v>0</v>
      </c>
      <c r="N48">
        <v>-1.6E-2</v>
      </c>
      <c r="O48">
        <v>1.516</v>
      </c>
      <c r="P48">
        <v>1</v>
      </c>
      <c r="T48">
        <v>62355</v>
      </c>
      <c r="U48">
        <v>62355</v>
      </c>
      <c r="V48" t="s">
        <v>75</v>
      </c>
      <c r="W48" t="s">
        <v>78</v>
      </c>
      <c r="X48" t="s">
        <v>79</v>
      </c>
      <c r="Y48">
        <v>0.57899999999999996</v>
      </c>
      <c r="Z48">
        <v>0.58099999999999996</v>
      </c>
      <c r="AA48">
        <v>2.0279999999999999E-2</v>
      </c>
      <c r="AB48">
        <v>2.9000000000000001E-2</v>
      </c>
      <c r="AC48">
        <v>0.72</v>
      </c>
      <c r="AD48">
        <v>1</v>
      </c>
      <c r="AE48">
        <v>-1</v>
      </c>
      <c r="AF48">
        <v>7.5999999999999998E-2</v>
      </c>
    </row>
    <row r="49" spans="2:32" x14ac:dyDescent="0.25">
      <c r="B49" t="s">
        <v>81</v>
      </c>
      <c r="T49">
        <v>62355</v>
      </c>
      <c r="U49">
        <v>62355</v>
      </c>
      <c r="V49" t="s">
        <v>80</v>
      </c>
      <c r="W49" t="s">
        <v>76</v>
      </c>
      <c r="X49" t="s">
        <v>77</v>
      </c>
      <c r="Y49">
        <v>0.56399999999999995</v>
      </c>
      <c r="Z49">
        <v>0.56799999999999995</v>
      </c>
      <c r="AA49" s="22">
        <v>1.0000000000000001E-5</v>
      </c>
      <c r="AB49">
        <v>6.3E-2</v>
      </c>
      <c r="AC49">
        <v>0.81399999999999995</v>
      </c>
      <c r="AD49">
        <v>1</v>
      </c>
      <c r="AE49">
        <v>-1</v>
      </c>
      <c r="AF49">
        <v>6.6000000000000003E-2</v>
      </c>
    </row>
    <row r="50" spans="2:32" x14ac:dyDescent="0.25">
      <c r="B50">
        <v>62355</v>
      </c>
      <c r="C50">
        <v>15736</v>
      </c>
      <c r="D50" t="s">
        <v>80</v>
      </c>
      <c r="E50" t="s">
        <v>76</v>
      </c>
      <c r="F50" t="s">
        <v>77</v>
      </c>
      <c r="G50">
        <v>0.63700000000000001</v>
      </c>
      <c r="H50">
        <v>0.623</v>
      </c>
      <c r="I50" s="22">
        <v>5.0000000000000002E-5</v>
      </c>
      <c r="J50">
        <v>-1.4E-2</v>
      </c>
      <c r="K50">
        <v>0.188</v>
      </c>
      <c r="L50">
        <v>0</v>
      </c>
      <c r="M50">
        <v>0</v>
      </c>
      <c r="N50">
        <v>-8.3000000000000004E-2</v>
      </c>
      <c r="O50">
        <v>2.0209999999999999</v>
      </c>
      <c r="P50">
        <v>1</v>
      </c>
      <c r="T50">
        <v>62355</v>
      </c>
      <c r="U50">
        <v>62355</v>
      </c>
      <c r="V50" t="s">
        <v>80</v>
      </c>
      <c r="W50" t="s">
        <v>76</v>
      </c>
      <c r="X50" t="s">
        <v>78</v>
      </c>
      <c r="Y50">
        <v>0.56399999999999995</v>
      </c>
      <c r="Z50">
        <v>0.56599999999999995</v>
      </c>
      <c r="AA50">
        <v>4.5700000000000003E-3</v>
      </c>
      <c r="AB50">
        <v>4.7E-2</v>
      </c>
      <c r="AC50">
        <v>0.80200000000000005</v>
      </c>
      <c r="AD50">
        <v>1</v>
      </c>
      <c r="AE50">
        <v>-1</v>
      </c>
      <c r="AF50">
        <v>4.7E-2</v>
      </c>
    </row>
    <row r="51" spans="2:32" x14ac:dyDescent="0.25">
      <c r="B51">
        <v>62355</v>
      </c>
      <c r="C51">
        <v>15736</v>
      </c>
      <c r="D51" t="s">
        <v>80</v>
      </c>
      <c r="E51" t="s">
        <v>76</v>
      </c>
      <c r="F51" t="s">
        <v>78</v>
      </c>
      <c r="G51">
        <v>0.63700000000000001</v>
      </c>
      <c r="H51">
        <v>0.65400000000000003</v>
      </c>
      <c r="I51">
        <v>0</v>
      </c>
      <c r="J51">
        <v>1.7999999999999999E-2</v>
      </c>
      <c r="K51">
        <v>0.13300000000000001</v>
      </c>
      <c r="L51">
        <v>0</v>
      </c>
      <c r="M51">
        <v>0</v>
      </c>
      <c r="N51">
        <v>0.19700000000000001</v>
      </c>
      <c r="O51">
        <v>4.0469999999999997</v>
      </c>
      <c r="P51">
        <v>1</v>
      </c>
      <c r="T51">
        <v>62355</v>
      </c>
      <c r="U51">
        <v>62355</v>
      </c>
      <c r="V51" t="s">
        <v>80</v>
      </c>
      <c r="W51" t="s">
        <v>76</v>
      </c>
      <c r="X51" t="s">
        <v>79</v>
      </c>
      <c r="Y51">
        <v>0.56399999999999995</v>
      </c>
      <c r="Z51">
        <v>0.56799999999999995</v>
      </c>
      <c r="AA51" s="22">
        <v>6.9999999999999994E-5</v>
      </c>
      <c r="AB51">
        <v>5.5E-2</v>
      </c>
      <c r="AC51">
        <v>0.81599999999999995</v>
      </c>
      <c r="AD51">
        <v>1</v>
      </c>
      <c r="AE51">
        <v>-1</v>
      </c>
      <c r="AF51">
        <v>6.8000000000000005E-2</v>
      </c>
    </row>
    <row r="52" spans="2:32" x14ac:dyDescent="0.25">
      <c r="B52">
        <v>62355</v>
      </c>
      <c r="C52">
        <v>15736</v>
      </c>
      <c r="D52" t="s">
        <v>80</v>
      </c>
      <c r="E52" t="s">
        <v>76</v>
      </c>
      <c r="F52" t="s">
        <v>79</v>
      </c>
      <c r="G52">
        <v>0.63700000000000001</v>
      </c>
      <c r="H52">
        <v>0.65900000000000003</v>
      </c>
      <c r="I52">
        <v>0</v>
      </c>
      <c r="J52">
        <v>2.1999999999999999E-2</v>
      </c>
      <c r="K52">
        <v>0.20499999999999999</v>
      </c>
      <c r="L52">
        <v>0</v>
      </c>
      <c r="M52">
        <v>0</v>
      </c>
      <c r="N52">
        <v>7.0000000000000007E-2</v>
      </c>
      <c r="O52">
        <v>1.611</v>
      </c>
      <c r="P52">
        <v>1</v>
      </c>
      <c r="T52">
        <v>62355</v>
      </c>
      <c r="U52">
        <v>62355</v>
      </c>
      <c r="V52" t="s">
        <v>80</v>
      </c>
      <c r="W52" t="s">
        <v>77</v>
      </c>
      <c r="X52" t="s">
        <v>78</v>
      </c>
      <c r="Y52">
        <v>0.56799999999999995</v>
      </c>
      <c r="Z52">
        <v>0.56599999999999995</v>
      </c>
      <c r="AA52">
        <v>3.9289999999999999E-2</v>
      </c>
      <c r="AB52">
        <v>-2.9000000000000001E-2</v>
      </c>
      <c r="AC52">
        <v>0.81499999999999995</v>
      </c>
      <c r="AD52">
        <v>1</v>
      </c>
      <c r="AE52">
        <v>-1</v>
      </c>
      <c r="AF52">
        <v>6.7000000000000004E-2</v>
      </c>
    </row>
    <row r="53" spans="2:32" x14ac:dyDescent="0.25">
      <c r="B53">
        <v>62355</v>
      </c>
      <c r="C53">
        <v>15736</v>
      </c>
      <c r="D53" t="s">
        <v>80</v>
      </c>
      <c r="E53" t="s">
        <v>77</v>
      </c>
      <c r="F53" t="s">
        <v>78</v>
      </c>
      <c r="G53">
        <v>0.623</v>
      </c>
      <c r="H53">
        <v>0.65400000000000003</v>
      </c>
      <c r="I53">
        <v>0</v>
      </c>
      <c r="J53">
        <v>3.2000000000000001E-2</v>
      </c>
      <c r="K53">
        <v>0.18099999999999999</v>
      </c>
      <c r="L53">
        <v>0</v>
      </c>
      <c r="M53">
        <v>0</v>
      </c>
      <c r="N53">
        <v>0.188</v>
      </c>
      <c r="O53">
        <v>2.165</v>
      </c>
      <c r="P53">
        <v>1</v>
      </c>
      <c r="T53">
        <v>62355</v>
      </c>
      <c r="U53">
        <v>62355</v>
      </c>
      <c r="V53" t="s">
        <v>80</v>
      </c>
      <c r="W53" t="s">
        <v>77</v>
      </c>
      <c r="X53" t="s">
        <v>79</v>
      </c>
      <c r="Y53">
        <v>0.56799999999999995</v>
      </c>
      <c r="Z53">
        <v>0.56799999999999995</v>
      </c>
      <c r="AA53">
        <v>0.60753000000000001</v>
      </c>
      <c r="AB53">
        <v>-8.9999999999999993E-3</v>
      </c>
      <c r="AC53">
        <v>0.80400000000000005</v>
      </c>
      <c r="AD53">
        <v>1</v>
      </c>
      <c r="AE53">
        <v>-1</v>
      </c>
      <c r="AF53">
        <v>4.5999999999999999E-2</v>
      </c>
    </row>
    <row r="54" spans="2:32" x14ac:dyDescent="0.25">
      <c r="B54">
        <v>62355</v>
      </c>
      <c r="C54">
        <v>15736</v>
      </c>
      <c r="D54" t="s">
        <v>80</v>
      </c>
      <c r="E54" t="s">
        <v>77</v>
      </c>
      <c r="F54" t="s">
        <v>79</v>
      </c>
      <c r="G54">
        <v>0.623</v>
      </c>
      <c r="H54">
        <v>0.65900000000000003</v>
      </c>
      <c r="I54">
        <v>0</v>
      </c>
      <c r="J54">
        <v>3.5999999999999997E-2</v>
      </c>
      <c r="K54">
        <v>0.108</v>
      </c>
      <c r="L54">
        <v>0</v>
      </c>
      <c r="M54">
        <v>0</v>
      </c>
      <c r="N54">
        <v>0.65100000000000002</v>
      </c>
      <c r="O54">
        <v>5.3979999999999997</v>
      </c>
      <c r="P54">
        <v>1</v>
      </c>
      <c r="T54">
        <v>62355</v>
      </c>
      <c r="U54">
        <v>62355</v>
      </c>
      <c r="V54" t="s">
        <v>80</v>
      </c>
      <c r="W54" t="s">
        <v>78</v>
      </c>
      <c r="X54" t="s">
        <v>79</v>
      </c>
      <c r="Y54">
        <v>0.56599999999999995</v>
      </c>
      <c r="Z54">
        <v>0.56799999999999995</v>
      </c>
      <c r="AA54">
        <v>9.7710000000000005E-2</v>
      </c>
      <c r="AB54">
        <v>2.3E-2</v>
      </c>
      <c r="AC54">
        <v>0.81200000000000006</v>
      </c>
      <c r="AD54">
        <v>1</v>
      </c>
      <c r="AE54">
        <v>-1</v>
      </c>
      <c r="AF54">
        <v>6.6000000000000003E-2</v>
      </c>
    </row>
    <row r="55" spans="2:32" x14ac:dyDescent="0.25">
      <c r="B55">
        <v>62355</v>
      </c>
      <c r="C55">
        <v>15736</v>
      </c>
      <c r="D55" t="s">
        <v>80</v>
      </c>
      <c r="E55" t="s">
        <v>78</v>
      </c>
      <c r="F55" t="s">
        <v>79</v>
      </c>
      <c r="G55">
        <v>0.65400000000000003</v>
      </c>
      <c r="H55">
        <v>0.65900000000000003</v>
      </c>
      <c r="I55">
        <v>0.21106</v>
      </c>
      <c r="J55">
        <v>5.0000000000000001E-3</v>
      </c>
      <c r="K55">
        <v>0.20899999999999999</v>
      </c>
      <c r="L55">
        <v>0</v>
      </c>
      <c r="M55">
        <v>0</v>
      </c>
      <c r="N55">
        <v>6.0000000000000001E-3</v>
      </c>
      <c r="O55">
        <v>1.5389999999999999</v>
      </c>
      <c r="P55">
        <v>1</v>
      </c>
      <c r="T55" t="s">
        <v>89</v>
      </c>
    </row>
    <row r="56" spans="2:32" x14ac:dyDescent="0.25">
      <c r="B56" t="s">
        <v>87</v>
      </c>
      <c r="T56">
        <v>62355</v>
      </c>
      <c r="U56">
        <v>62355</v>
      </c>
      <c r="V56" t="s">
        <v>75</v>
      </c>
      <c r="W56" t="s">
        <v>76</v>
      </c>
      <c r="X56" t="s">
        <v>77</v>
      </c>
      <c r="Y56">
        <v>0.57799999999999996</v>
      </c>
      <c r="Z56">
        <v>0.58099999999999996</v>
      </c>
      <c r="AA56">
        <v>2.4000000000000001E-4</v>
      </c>
      <c r="AB56">
        <v>4.5999999999999999E-2</v>
      </c>
      <c r="AC56">
        <v>0.73699999999999999</v>
      </c>
      <c r="AD56">
        <v>1</v>
      </c>
      <c r="AE56">
        <v>-1</v>
      </c>
      <c r="AF56">
        <v>7.3999999999999996E-2</v>
      </c>
    </row>
    <row r="57" spans="2:32" x14ac:dyDescent="0.25">
      <c r="B57">
        <v>62355</v>
      </c>
      <c r="C57">
        <v>15803</v>
      </c>
      <c r="D57" t="s">
        <v>80</v>
      </c>
      <c r="E57" t="s">
        <v>76</v>
      </c>
      <c r="F57" t="s">
        <v>77</v>
      </c>
      <c r="G57">
        <v>0.63900000000000001</v>
      </c>
      <c r="H57">
        <v>0.628</v>
      </c>
      <c r="I57" s="22">
        <v>1.7799999999999999E-3</v>
      </c>
      <c r="J57">
        <v>-1.0999999999999999E-2</v>
      </c>
      <c r="K57">
        <v>0.183</v>
      </c>
      <c r="L57">
        <v>0</v>
      </c>
      <c r="M57">
        <v>0</v>
      </c>
      <c r="N57">
        <v>-5.6000000000000001E-2</v>
      </c>
      <c r="O57">
        <v>2.161</v>
      </c>
      <c r="P57">
        <v>1</v>
      </c>
      <c r="T57">
        <v>62355</v>
      </c>
      <c r="U57">
        <v>62355</v>
      </c>
      <c r="V57" t="s">
        <v>75</v>
      </c>
      <c r="W57" t="s">
        <v>76</v>
      </c>
      <c r="X57" t="s">
        <v>78</v>
      </c>
      <c r="Y57">
        <v>0.57799999999999996</v>
      </c>
      <c r="Z57">
        <v>0.57699999999999996</v>
      </c>
      <c r="AA57">
        <v>0.37407000000000001</v>
      </c>
      <c r="AB57">
        <v>-1.2999999999999999E-2</v>
      </c>
      <c r="AC57">
        <v>0.68300000000000005</v>
      </c>
      <c r="AD57">
        <v>1</v>
      </c>
      <c r="AE57">
        <v>-1</v>
      </c>
      <c r="AF57">
        <v>5.3999999999999999E-2</v>
      </c>
    </row>
    <row r="58" spans="2:32" x14ac:dyDescent="0.25">
      <c r="B58">
        <v>62355</v>
      </c>
      <c r="C58">
        <v>15803</v>
      </c>
      <c r="D58" t="s">
        <v>80</v>
      </c>
      <c r="E58" t="s">
        <v>76</v>
      </c>
      <c r="F58" t="s">
        <v>78</v>
      </c>
      <c r="G58">
        <v>0.63900000000000001</v>
      </c>
      <c r="H58">
        <v>0.65900000000000003</v>
      </c>
      <c r="I58">
        <v>0</v>
      </c>
      <c r="J58">
        <v>0.02</v>
      </c>
      <c r="K58">
        <v>0.13600000000000001</v>
      </c>
      <c r="L58">
        <v>0</v>
      </c>
      <c r="M58">
        <v>0</v>
      </c>
      <c r="N58">
        <v>0.22600000000000001</v>
      </c>
      <c r="O58">
        <v>3.8610000000000002</v>
      </c>
      <c r="P58">
        <v>1</v>
      </c>
      <c r="T58">
        <v>62355</v>
      </c>
      <c r="U58">
        <v>62355</v>
      </c>
      <c r="V58" t="s">
        <v>75</v>
      </c>
      <c r="W58" t="s">
        <v>76</v>
      </c>
      <c r="X58" t="s">
        <v>79</v>
      </c>
      <c r="Y58">
        <v>0.57799999999999996</v>
      </c>
      <c r="Z58">
        <v>0.58099999999999996</v>
      </c>
      <c r="AA58">
        <v>1.6000000000000001E-4</v>
      </c>
      <c r="AB58">
        <v>4.7E-2</v>
      </c>
      <c r="AC58">
        <v>0.72499999999999998</v>
      </c>
      <c r="AD58">
        <v>1</v>
      </c>
      <c r="AE58">
        <v>-1</v>
      </c>
      <c r="AF58">
        <v>7.5999999999999998E-2</v>
      </c>
    </row>
    <row r="59" spans="2:32" x14ac:dyDescent="0.25">
      <c r="B59">
        <v>62355</v>
      </c>
      <c r="C59">
        <v>15803</v>
      </c>
      <c r="D59" t="s">
        <v>80</v>
      </c>
      <c r="E59" t="s">
        <v>76</v>
      </c>
      <c r="F59" t="s">
        <v>79</v>
      </c>
      <c r="G59">
        <v>0.63900000000000001</v>
      </c>
      <c r="H59">
        <v>0.66</v>
      </c>
      <c r="I59">
        <v>0</v>
      </c>
      <c r="J59">
        <v>2.1000000000000001E-2</v>
      </c>
      <c r="K59">
        <v>0.19400000000000001</v>
      </c>
      <c r="L59">
        <v>0</v>
      </c>
      <c r="M59">
        <v>0</v>
      </c>
      <c r="N59">
        <v>9.0999999999999998E-2</v>
      </c>
      <c r="O59">
        <v>1.865</v>
      </c>
      <c r="P59">
        <v>1</v>
      </c>
      <c r="T59">
        <v>62355</v>
      </c>
      <c r="U59">
        <v>62355</v>
      </c>
      <c r="V59" t="s">
        <v>75</v>
      </c>
      <c r="W59" t="s">
        <v>77</v>
      </c>
      <c r="X59" t="s">
        <v>78</v>
      </c>
      <c r="Y59">
        <v>0.58099999999999996</v>
      </c>
      <c r="Z59">
        <v>0.57699999999999996</v>
      </c>
      <c r="AA59" s="22">
        <v>1.0000000000000001E-5</v>
      </c>
      <c r="AB59">
        <v>-5.2999999999999999E-2</v>
      </c>
      <c r="AC59">
        <v>0.72299999999999998</v>
      </c>
      <c r="AD59">
        <v>1</v>
      </c>
      <c r="AE59">
        <v>-1</v>
      </c>
      <c r="AF59">
        <v>7.8E-2</v>
      </c>
    </row>
    <row r="60" spans="2:32" x14ac:dyDescent="0.25">
      <c r="B60">
        <v>62355</v>
      </c>
      <c r="C60">
        <v>15803</v>
      </c>
      <c r="D60" t="s">
        <v>80</v>
      </c>
      <c r="E60" t="s">
        <v>77</v>
      </c>
      <c r="F60" t="s">
        <v>78</v>
      </c>
      <c r="G60">
        <v>0.628</v>
      </c>
      <c r="H60">
        <v>0.65900000000000003</v>
      </c>
      <c r="I60">
        <v>0</v>
      </c>
      <c r="J60">
        <v>3.1E-2</v>
      </c>
      <c r="K60">
        <v>0.18</v>
      </c>
      <c r="L60">
        <v>0</v>
      </c>
      <c r="M60">
        <v>0</v>
      </c>
      <c r="N60">
        <v>0.17499999999999999</v>
      </c>
      <c r="O60">
        <v>2.1909999999999998</v>
      </c>
      <c r="P60">
        <v>1</v>
      </c>
      <c r="T60">
        <v>62355</v>
      </c>
      <c r="U60">
        <v>62355</v>
      </c>
      <c r="V60" t="s">
        <v>75</v>
      </c>
      <c r="W60" t="s">
        <v>77</v>
      </c>
      <c r="X60" t="s">
        <v>79</v>
      </c>
      <c r="Y60">
        <v>0.58099999999999996</v>
      </c>
      <c r="Z60">
        <v>0.58099999999999996</v>
      </c>
      <c r="AA60">
        <v>0.89219999999999999</v>
      </c>
      <c r="AB60">
        <v>2E-3</v>
      </c>
      <c r="AC60">
        <v>0.69199999999999995</v>
      </c>
      <c r="AD60">
        <v>1</v>
      </c>
      <c r="AE60">
        <v>-1</v>
      </c>
      <c r="AF60">
        <v>5.0999999999999997E-2</v>
      </c>
    </row>
    <row r="61" spans="2:32" x14ac:dyDescent="0.25">
      <c r="B61">
        <v>62355</v>
      </c>
      <c r="C61">
        <v>15803</v>
      </c>
      <c r="D61" t="s">
        <v>80</v>
      </c>
      <c r="E61" t="s">
        <v>77</v>
      </c>
      <c r="F61" t="s">
        <v>79</v>
      </c>
      <c r="G61">
        <v>0.628</v>
      </c>
      <c r="H61">
        <v>0.66</v>
      </c>
      <c r="I61">
        <v>0</v>
      </c>
      <c r="J61">
        <v>3.2000000000000001E-2</v>
      </c>
      <c r="K61">
        <v>0.11</v>
      </c>
      <c r="L61">
        <v>0</v>
      </c>
      <c r="M61">
        <v>0</v>
      </c>
      <c r="N61">
        <v>0.52800000000000002</v>
      </c>
      <c r="O61">
        <v>5.3049999999999997</v>
      </c>
      <c r="P61">
        <v>1</v>
      </c>
      <c r="T61">
        <v>62355</v>
      </c>
      <c r="U61">
        <v>62355</v>
      </c>
      <c r="V61" t="s">
        <v>75</v>
      </c>
      <c r="W61" t="s">
        <v>78</v>
      </c>
      <c r="X61" t="s">
        <v>79</v>
      </c>
      <c r="Y61">
        <v>0.57699999999999996</v>
      </c>
      <c r="Z61">
        <v>0.58099999999999996</v>
      </c>
      <c r="AA61" s="22">
        <v>1.0000000000000001E-5</v>
      </c>
      <c r="AB61">
        <v>5.6000000000000001E-2</v>
      </c>
      <c r="AC61">
        <v>0.72299999999999998</v>
      </c>
      <c r="AD61">
        <v>1</v>
      </c>
      <c r="AE61">
        <v>-1</v>
      </c>
      <c r="AF61">
        <v>7.4999999999999997E-2</v>
      </c>
    </row>
    <row r="62" spans="2:32" x14ac:dyDescent="0.25">
      <c r="B62">
        <v>62355</v>
      </c>
      <c r="C62">
        <v>15803</v>
      </c>
      <c r="D62" t="s">
        <v>80</v>
      </c>
      <c r="E62" t="s">
        <v>78</v>
      </c>
      <c r="F62" t="s">
        <v>79</v>
      </c>
      <c r="G62">
        <v>0.65900000000000003</v>
      </c>
      <c r="H62">
        <v>0.66</v>
      </c>
      <c r="I62">
        <v>0.73258000000000001</v>
      </c>
      <c r="J62">
        <v>1E-3</v>
      </c>
      <c r="K62">
        <v>0.215</v>
      </c>
      <c r="L62">
        <v>0</v>
      </c>
      <c r="M62">
        <v>0</v>
      </c>
      <c r="N62">
        <v>-4.0000000000000001E-3</v>
      </c>
      <c r="O62">
        <v>1.42</v>
      </c>
      <c r="P62">
        <v>1</v>
      </c>
      <c r="T62">
        <v>62355</v>
      </c>
      <c r="U62">
        <v>62355</v>
      </c>
      <c r="V62" t="s">
        <v>80</v>
      </c>
      <c r="W62" t="s">
        <v>76</v>
      </c>
      <c r="X62" t="s">
        <v>77</v>
      </c>
      <c r="Y62">
        <v>0.56399999999999995</v>
      </c>
      <c r="Z62">
        <v>0.56699999999999995</v>
      </c>
      <c r="AA62">
        <v>8.7000000000000001E-4</v>
      </c>
      <c r="AB62">
        <v>4.7E-2</v>
      </c>
      <c r="AC62">
        <v>0.81699999999999995</v>
      </c>
      <c r="AD62">
        <v>1</v>
      </c>
      <c r="AE62">
        <v>-1</v>
      </c>
      <c r="AF62">
        <v>6.6000000000000003E-2</v>
      </c>
    </row>
    <row r="63" spans="2:32" x14ac:dyDescent="0.25">
      <c r="B63" t="s">
        <v>88</v>
      </c>
      <c r="T63">
        <v>62355</v>
      </c>
      <c r="U63">
        <v>62355</v>
      </c>
      <c r="V63" t="s">
        <v>80</v>
      </c>
      <c r="W63" t="s">
        <v>76</v>
      </c>
      <c r="X63" t="s">
        <v>78</v>
      </c>
      <c r="Y63">
        <v>0.56399999999999995</v>
      </c>
      <c r="Z63">
        <v>0.56399999999999995</v>
      </c>
      <c r="AA63">
        <v>0.51297000000000004</v>
      </c>
      <c r="AB63">
        <v>1.0999999999999999E-2</v>
      </c>
      <c r="AC63">
        <v>0.80900000000000005</v>
      </c>
      <c r="AD63">
        <v>1</v>
      </c>
      <c r="AE63">
        <v>-1</v>
      </c>
      <c r="AF63">
        <v>4.5999999999999999E-2</v>
      </c>
    </row>
    <row r="64" spans="2:32" x14ac:dyDescent="0.25">
      <c r="B64" s="16">
        <v>62355</v>
      </c>
      <c r="C64" s="16">
        <v>15918</v>
      </c>
      <c r="D64" s="16" t="s">
        <v>80</v>
      </c>
      <c r="E64" s="16" t="s">
        <v>76</v>
      </c>
      <c r="F64" s="16" t="s">
        <v>77</v>
      </c>
      <c r="G64" s="16">
        <v>0.63500000000000001</v>
      </c>
      <c r="H64" s="16">
        <v>0.627</v>
      </c>
      <c r="I64" s="16">
        <v>1.634E-2</v>
      </c>
      <c r="J64" s="16">
        <v>-8.0000000000000002E-3</v>
      </c>
      <c r="K64" s="16">
        <v>0.187</v>
      </c>
      <c r="L64" s="16">
        <v>0</v>
      </c>
      <c r="M64" s="16">
        <v>0</v>
      </c>
      <c r="N64" s="16">
        <v>-7.0999999999999994E-2</v>
      </c>
      <c r="O64">
        <v>2.056</v>
      </c>
      <c r="P64">
        <v>1</v>
      </c>
      <c r="T64">
        <v>62355</v>
      </c>
      <c r="U64">
        <v>62355</v>
      </c>
      <c r="V64" t="s">
        <v>80</v>
      </c>
      <c r="W64" t="s">
        <v>76</v>
      </c>
      <c r="X64" t="s">
        <v>79</v>
      </c>
      <c r="Y64">
        <v>0.56399999999999995</v>
      </c>
      <c r="Z64">
        <v>0.56599999999999995</v>
      </c>
      <c r="AA64">
        <v>3.2000000000000002E-3</v>
      </c>
      <c r="AB64">
        <v>4.1000000000000002E-2</v>
      </c>
      <c r="AC64">
        <v>0.81399999999999995</v>
      </c>
      <c r="AD64">
        <v>1</v>
      </c>
      <c r="AE64">
        <v>-1</v>
      </c>
      <c r="AF64">
        <v>6.7000000000000004E-2</v>
      </c>
    </row>
    <row r="65" spans="2:32" x14ac:dyDescent="0.25">
      <c r="B65">
        <v>62355</v>
      </c>
      <c r="C65">
        <v>15918</v>
      </c>
      <c r="D65" t="s">
        <v>80</v>
      </c>
      <c r="E65" t="s">
        <v>76</v>
      </c>
      <c r="F65" t="s">
        <v>78</v>
      </c>
      <c r="G65">
        <v>0.63500000000000001</v>
      </c>
      <c r="H65">
        <v>0.65500000000000003</v>
      </c>
      <c r="I65">
        <v>0</v>
      </c>
      <c r="J65">
        <v>0.02</v>
      </c>
      <c r="K65">
        <v>0.13700000000000001</v>
      </c>
      <c r="L65">
        <v>0</v>
      </c>
      <c r="M65">
        <v>0</v>
      </c>
      <c r="N65">
        <v>0.20399999999999999</v>
      </c>
      <c r="O65">
        <v>3.8220000000000001</v>
      </c>
      <c r="P65">
        <v>1</v>
      </c>
      <c r="T65">
        <v>62355</v>
      </c>
      <c r="U65">
        <v>62355</v>
      </c>
      <c r="V65" t="s">
        <v>80</v>
      </c>
      <c r="W65" t="s">
        <v>77</v>
      </c>
      <c r="X65" t="s">
        <v>78</v>
      </c>
      <c r="Y65">
        <v>0.56699999999999995</v>
      </c>
      <c r="Z65">
        <v>0.56399999999999995</v>
      </c>
      <c r="AA65">
        <v>6.0499999999999998E-3</v>
      </c>
      <c r="AB65">
        <v>-3.7999999999999999E-2</v>
      </c>
      <c r="AC65">
        <v>0.81299999999999994</v>
      </c>
      <c r="AD65">
        <v>1</v>
      </c>
      <c r="AE65">
        <v>-1</v>
      </c>
      <c r="AF65">
        <v>6.8000000000000005E-2</v>
      </c>
    </row>
    <row r="66" spans="2:32" x14ac:dyDescent="0.25">
      <c r="B66">
        <v>62355</v>
      </c>
      <c r="C66">
        <v>15918</v>
      </c>
      <c r="D66" t="s">
        <v>80</v>
      </c>
      <c r="E66" t="s">
        <v>76</v>
      </c>
      <c r="F66" t="s">
        <v>79</v>
      </c>
      <c r="G66">
        <v>0.63500000000000001</v>
      </c>
      <c r="H66">
        <v>0.66200000000000003</v>
      </c>
      <c r="I66">
        <v>0</v>
      </c>
      <c r="J66">
        <v>2.5999999999999999E-2</v>
      </c>
      <c r="K66">
        <v>0.20699999999999999</v>
      </c>
      <c r="L66">
        <v>0</v>
      </c>
      <c r="M66">
        <v>0</v>
      </c>
      <c r="N66">
        <v>6.8000000000000005E-2</v>
      </c>
      <c r="O66">
        <v>1.5720000000000001</v>
      </c>
      <c r="P66">
        <v>1</v>
      </c>
      <c r="T66">
        <v>62355</v>
      </c>
      <c r="U66">
        <v>62355</v>
      </c>
      <c r="V66" t="s">
        <v>80</v>
      </c>
      <c r="W66" t="s">
        <v>77</v>
      </c>
      <c r="X66" t="s">
        <v>79</v>
      </c>
      <c r="Y66">
        <v>0.56699999999999995</v>
      </c>
      <c r="Z66">
        <v>0.56599999999999995</v>
      </c>
      <c r="AA66">
        <v>0.64829000000000003</v>
      </c>
      <c r="AB66">
        <v>-8.0000000000000002E-3</v>
      </c>
      <c r="AC66">
        <v>0.80400000000000005</v>
      </c>
      <c r="AD66">
        <v>1</v>
      </c>
      <c r="AE66">
        <v>-1</v>
      </c>
      <c r="AF66">
        <v>4.3999999999999997E-2</v>
      </c>
    </row>
    <row r="67" spans="2:32" x14ac:dyDescent="0.25">
      <c r="B67">
        <v>62355</v>
      </c>
      <c r="C67">
        <v>15918</v>
      </c>
      <c r="D67" t="s">
        <v>80</v>
      </c>
      <c r="E67" t="s">
        <v>77</v>
      </c>
      <c r="F67" t="s">
        <v>78</v>
      </c>
      <c r="G67">
        <v>0.627</v>
      </c>
      <c r="H67">
        <v>0.65500000000000003</v>
      </c>
      <c r="I67">
        <v>0</v>
      </c>
      <c r="J67">
        <v>2.8000000000000001E-2</v>
      </c>
      <c r="K67">
        <v>0.18</v>
      </c>
      <c r="L67">
        <v>0</v>
      </c>
      <c r="M67">
        <v>0</v>
      </c>
      <c r="N67">
        <v>0.17799999999999999</v>
      </c>
      <c r="O67">
        <v>2.1949999999999998</v>
      </c>
      <c r="P67">
        <v>1</v>
      </c>
      <c r="T67">
        <v>62355</v>
      </c>
      <c r="U67">
        <v>62355</v>
      </c>
      <c r="V67" t="s">
        <v>80</v>
      </c>
      <c r="W67" t="s">
        <v>78</v>
      </c>
      <c r="X67" t="s">
        <v>79</v>
      </c>
      <c r="Y67">
        <v>0.56399999999999995</v>
      </c>
      <c r="Z67">
        <v>0.56599999999999995</v>
      </c>
      <c r="AA67">
        <v>1.553E-2</v>
      </c>
      <c r="AB67">
        <v>3.4000000000000002E-2</v>
      </c>
      <c r="AC67">
        <v>0.81699999999999995</v>
      </c>
      <c r="AD67">
        <v>1</v>
      </c>
      <c r="AE67">
        <v>-1</v>
      </c>
      <c r="AF67">
        <v>6.6000000000000003E-2</v>
      </c>
    </row>
    <row r="68" spans="2:32" x14ac:dyDescent="0.25">
      <c r="B68">
        <v>62355</v>
      </c>
      <c r="C68">
        <v>15918</v>
      </c>
      <c r="D68" t="s">
        <v>80</v>
      </c>
      <c r="E68" t="s">
        <v>77</v>
      </c>
      <c r="F68" t="s">
        <v>79</v>
      </c>
      <c r="G68">
        <v>0.627</v>
      </c>
      <c r="H68">
        <v>0.66200000000000003</v>
      </c>
      <c r="I68">
        <v>0</v>
      </c>
      <c r="J68">
        <v>3.4000000000000002E-2</v>
      </c>
      <c r="K68">
        <v>0.109</v>
      </c>
      <c r="L68">
        <v>0</v>
      </c>
      <c r="M68">
        <v>0</v>
      </c>
      <c r="N68">
        <v>0.59399999999999997</v>
      </c>
      <c r="O68">
        <v>5.3529999999999998</v>
      </c>
      <c r="P68">
        <v>1</v>
      </c>
    </row>
    <row r="69" spans="2:32" x14ac:dyDescent="0.25">
      <c r="B69">
        <v>62355</v>
      </c>
      <c r="C69">
        <v>15918</v>
      </c>
      <c r="D69" t="s">
        <v>80</v>
      </c>
      <c r="E69" t="s">
        <v>78</v>
      </c>
      <c r="F69" t="s">
        <v>79</v>
      </c>
      <c r="G69">
        <v>0.65500000000000003</v>
      </c>
      <c r="H69">
        <v>0.66200000000000003</v>
      </c>
      <c r="I69">
        <v>9.7710000000000005E-2</v>
      </c>
      <c r="J69">
        <v>6.0000000000000001E-3</v>
      </c>
      <c r="K69">
        <v>0.21099999999999999</v>
      </c>
      <c r="L69">
        <v>0</v>
      </c>
      <c r="M69">
        <v>0</v>
      </c>
      <c r="N69">
        <v>2E-3</v>
      </c>
      <c r="O69">
        <v>1.49</v>
      </c>
      <c r="P69">
        <v>1</v>
      </c>
    </row>
    <row r="70" spans="2:32" x14ac:dyDescent="0.25">
      <c r="B70" t="s">
        <v>89</v>
      </c>
    </row>
    <row r="71" spans="2:32" x14ac:dyDescent="0.25">
      <c r="B71">
        <v>62355</v>
      </c>
      <c r="C71">
        <v>15820</v>
      </c>
      <c r="D71" t="s">
        <v>80</v>
      </c>
      <c r="E71" t="s">
        <v>76</v>
      </c>
      <c r="F71" t="s">
        <v>77</v>
      </c>
      <c r="G71">
        <v>0.63600000000000001</v>
      </c>
      <c r="H71">
        <v>0.623</v>
      </c>
      <c r="I71" s="39">
        <v>1E-4</v>
      </c>
      <c r="J71">
        <v>-1.2999999999999999E-2</v>
      </c>
      <c r="K71">
        <v>0.188</v>
      </c>
      <c r="L71">
        <v>0</v>
      </c>
      <c r="M71">
        <v>0</v>
      </c>
      <c r="N71">
        <v>-8.2000000000000003E-2</v>
      </c>
      <c r="O71">
        <v>2.0390000000000001</v>
      </c>
      <c r="P71">
        <v>1</v>
      </c>
    </row>
    <row r="72" spans="2:32" x14ac:dyDescent="0.25">
      <c r="B72" s="16">
        <v>62355</v>
      </c>
      <c r="C72">
        <v>15820</v>
      </c>
      <c r="D72" t="s">
        <v>80</v>
      </c>
      <c r="E72" t="s">
        <v>76</v>
      </c>
      <c r="F72" t="s">
        <v>78</v>
      </c>
      <c r="G72">
        <v>0.63600000000000001</v>
      </c>
      <c r="H72">
        <v>0.64900000000000002</v>
      </c>
      <c r="I72" s="22">
        <v>2.0000000000000002E-5</v>
      </c>
      <c r="J72">
        <v>1.2999999999999999E-2</v>
      </c>
      <c r="K72">
        <v>0.13700000000000001</v>
      </c>
      <c r="L72">
        <v>0</v>
      </c>
      <c r="M72">
        <v>0</v>
      </c>
      <c r="N72">
        <v>0.126</v>
      </c>
      <c r="O72">
        <v>3.887</v>
      </c>
      <c r="P72">
        <v>1</v>
      </c>
    </row>
    <row r="73" spans="2:32" x14ac:dyDescent="0.25">
      <c r="B73">
        <v>62355</v>
      </c>
      <c r="C73">
        <v>15820</v>
      </c>
      <c r="D73" t="s">
        <v>80</v>
      </c>
      <c r="E73" t="s">
        <v>76</v>
      </c>
      <c r="F73" t="s">
        <v>79</v>
      </c>
      <c r="G73">
        <v>0.63600000000000001</v>
      </c>
      <c r="H73">
        <v>0.65800000000000003</v>
      </c>
      <c r="I73">
        <v>0</v>
      </c>
      <c r="J73">
        <v>2.1000000000000001E-2</v>
      </c>
      <c r="K73">
        <v>0.20300000000000001</v>
      </c>
      <c r="L73">
        <v>0</v>
      </c>
      <c r="M73">
        <v>0</v>
      </c>
      <c r="N73">
        <v>5.8999999999999997E-2</v>
      </c>
      <c r="O73">
        <v>1.647</v>
      </c>
      <c r="P73">
        <v>1</v>
      </c>
    </row>
    <row r="74" spans="2:32" x14ac:dyDescent="0.25">
      <c r="B74">
        <v>62355</v>
      </c>
      <c r="C74">
        <v>15820</v>
      </c>
      <c r="D74" t="s">
        <v>80</v>
      </c>
      <c r="E74" t="s">
        <v>77</v>
      </c>
      <c r="F74" t="s">
        <v>78</v>
      </c>
      <c r="G74">
        <v>0.623</v>
      </c>
      <c r="H74">
        <v>0.64900000000000002</v>
      </c>
      <c r="I74">
        <v>0</v>
      </c>
      <c r="J74">
        <v>2.5999999999999999E-2</v>
      </c>
      <c r="K74">
        <v>0.183</v>
      </c>
      <c r="L74">
        <v>0</v>
      </c>
      <c r="M74">
        <v>0</v>
      </c>
      <c r="N74">
        <v>0.14399999999999999</v>
      </c>
      <c r="O74">
        <v>2.125</v>
      </c>
      <c r="P74">
        <v>1</v>
      </c>
    </row>
    <row r="75" spans="2:32" x14ac:dyDescent="0.25">
      <c r="B75">
        <v>62355</v>
      </c>
      <c r="C75">
        <v>15820</v>
      </c>
      <c r="D75" t="s">
        <v>80</v>
      </c>
      <c r="E75" t="s">
        <v>77</v>
      </c>
      <c r="F75" t="s">
        <v>79</v>
      </c>
      <c r="G75">
        <v>0.623</v>
      </c>
      <c r="H75">
        <v>0.65800000000000003</v>
      </c>
      <c r="I75">
        <v>0</v>
      </c>
      <c r="J75">
        <v>3.5000000000000003E-2</v>
      </c>
      <c r="K75">
        <v>0.10299999999999999</v>
      </c>
      <c r="L75">
        <v>0</v>
      </c>
      <c r="M75">
        <v>0</v>
      </c>
      <c r="N75">
        <v>0.67200000000000004</v>
      </c>
      <c r="O75">
        <v>5.8010000000000002</v>
      </c>
      <c r="P75">
        <v>1</v>
      </c>
    </row>
    <row r="76" spans="2:32" x14ac:dyDescent="0.25">
      <c r="B76">
        <v>62355</v>
      </c>
      <c r="C76">
        <v>15820</v>
      </c>
      <c r="D76" t="s">
        <v>80</v>
      </c>
      <c r="E76" t="s">
        <v>78</v>
      </c>
      <c r="F76" t="s">
        <v>79</v>
      </c>
      <c r="G76">
        <v>0.64900000000000002</v>
      </c>
      <c r="H76">
        <v>0.65800000000000003</v>
      </c>
      <c r="I76">
        <v>1.553E-2</v>
      </c>
      <c r="J76">
        <v>8.9999999999999993E-3</v>
      </c>
      <c r="K76">
        <v>0.21099999999999999</v>
      </c>
      <c r="L76">
        <v>0</v>
      </c>
      <c r="M76">
        <v>0</v>
      </c>
      <c r="N76">
        <v>1.6E-2</v>
      </c>
      <c r="O76">
        <v>1.49</v>
      </c>
      <c r="P76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8"/>
  <sheetViews>
    <sheetView topLeftCell="A67" zoomScale="85" zoomScaleNormal="85" workbookViewId="0">
      <selection activeCell="H41" sqref="H41"/>
    </sheetView>
  </sheetViews>
  <sheetFormatPr defaultColWidth="11.5703125" defaultRowHeight="15" x14ac:dyDescent="0.25"/>
  <sheetData>
    <row r="1" spans="1:16" x14ac:dyDescent="0.25">
      <c r="J1" t="s">
        <v>65</v>
      </c>
    </row>
    <row r="2" spans="1:16" x14ac:dyDescent="0.25">
      <c r="A2" s="16" t="s">
        <v>66</v>
      </c>
      <c r="B2" s="16"/>
      <c r="C2" s="16"/>
      <c r="D2" s="16"/>
      <c r="E2" s="16"/>
      <c r="F2" s="16"/>
      <c r="G2" s="16"/>
      <c r="H2" s="16" t="s">
        <v>67</v>
      </c>
      <c r="I2" s="16"/>
      <c r="J2" s="16" t="s">
        <v>68</v>
      </c>
      <c r="K2" s="16" t="s">
        <v>69</v>
      </c>
      <c r="L2" s="16" t="s">
        <v>70</v>
      </c>
      <c r="M2" s="16" t="s">
        <v>71</v>
      </c>
      <c r="N2" s="16" t="s">
        <v>74</v>
      </c>
    </row>
    <row r="3" spans="1:16" x14ac:dyDescent="0.25">
      <c r="A3">
        <v>62355</v>
      </c>
      <c r="B3">
        <v>62355</v>
      </c>
      <c r="C3" t="s">
        <v>75</v>
      </c>
      <c r="D3" t="s">
        <v>76</v>
      </c>
      <c r="E3" t="s">
        <v>77</v>
      </c>
      <c r="F3">
        <v>0.57799999999999996</v>
      </c>
      <c r="G3">
        <v>0.57999999999999996</v>
      </c>
      <c r="H3">
        <v>0.10017</v>
      </c>
      <c r="J3">
        <v>0.02</v>
      </c>
      <c r="K3">
        <v>0.72199999999999998</v>
      </c>
      <c r="L3">
        <v>1</v>
      </c>
      <c r="M3">
        <v>-1</v>
      </c>
      <c r="N3">
        <v>7.6999999999999999E-2</v>
      </c>
      <c r="P3" s="40" t="b">
        <f t="shared" ref="P3:P8" si="0">J3&gt;0</f>
        <v>1</v>
      </c>
    </row>
    <row r="4" spans="1:16" x14ac:dyDescent="0.25">
      <c r="A4">
        <v>62355</v>
      </c>
      <c r="B4">
        <v>62355</v>
      </c>
      <c r="C4" t="s">
        <v>75</v>
      </c>
      <c r="D4" t="s">
        <v>76</v>
      </c>
      <c r="E4" t="s">
        <v>78</v>
      </c>
      <c r="F4">
        <v>0.57799999999999996</v>
      </c>
      <c r="G4">
        <v>0.57799999999999996</v>
      </c>
      <c r="H4">
        <v>0.60768</v>
      </c>
      <c r="J4">
        <v>-7.0000000000000001E-3</v>
      </c>
      <c r="K4">
        <v>0.66300000000000003</v>
      </c>
      <c r="L4">
        <v>1</v>
      </c>
      <c r="M4">
        <v>-1</v>
      </c>
      <c r="N4">
        <v>5.3999999999999999E-2</v>
      </c>
      <c r="P4" s="40" t="b">
        <f t="shared" si="0"/>
        <v>0</v>
      </c>
    </row>
    <row r="5" spans="1:16" x14ac:dyDescent="0.25">
      <c r="A5">
        <v>62355</v>
      </c>
      <c r="B5">
        <v>62355</v>
      </c>
      <c r="C5" t="s">
        <v>75</v>
      </c>
      <c r="D5" t="s">
        <v>76</v>
      </c>
      <c r="E5" t="s">
        <v>79</v>
      </c>
      <c r="F5">
        <v>0.57799999999999996</v>
      </c>
      <c r="G5">
        <v>0.57899999999999996</v>
      </c>
      <c r="H5">
        <v>0.32588</v>
      </c>
      <c r="J5">
        <v>1.2E-2</v>
      </c>
      <c r="K5">
        <v>0.73599999999999999</v>
      </c>
      <c r="L5">
        <v>1</v>
      </c>
      <c r="M5">
        <v>-1</v>
      </c>
      <c r="N5">
        <v>7.6999999999999999E-2</v>
      </c>
      <c r="P5" s="40" t="b">
        <f t="shared" si="0"/>
        <v>1</v>
      </c>
    </row>
    <row r="6" spans="1:16" x14ac:dyDescent="0.25">
      <c r="A6">
        <v>62355</v>
      </c>
      <c r="B6">
        <v>62355</v>
      </c>
      <c r="C6" t="s">
        <v>75</v>
      </c>
      <c r="D6" t="s">
        <v>77</v>
      </c>
      <c r="E6" t="s">
        <v>78</v>
      </c>
      <c r="F6">
        <v>0.57999999999999996</v>
      </c>
      <c r="G6">
        <v>0.57799999999999996</v>
      </c>
      <c r="H6">
        <v>3.7019999999999997E-2</v>
      </c>
      <c r="J6">
        <v>-2.5999999999999999E-2</v>
      </c>
      <c r="K6">
        <v>0.73799999999999999</v>
      </c>
      <c r="L6">
        <v>1</v>
      </c>
      <c r="M6">
        <v>-1</v>
      </c>
      <c r="N6">
        <v>7.3999999999999996E-2</v>
      </c>
      <c r="P6" s="40" t="b">
        <f t="shared" si="0"/>
        <v>0</v>
      </c>
    </row>
    <row r="7" spans="1:16" x14ac:dyDescent="0.25">
      <c r="A7">
        <v>62355</v>
      </c>
      <c r="B7">
        <v>62355</v>
      </c>
      <c r="C7" t="s">
        <v>75</v>
      </c>
      <c r="D7" t="s">
        <v>77</v>
      </c>
      <c r="E7" t="s">
        <v>79</v>
      </c>
      <c r="F7">
        <v>0.57999999999999996</v>
      </c>
      <c r="G7">
        <v>0.57899999999999996</v>
      </c>
      <c r="H7">
        <v>0.41754000000000002</v>
      </c>
      <c r="J7">
        <v>-1.2E-2</v>
      </c>
      <c r="K7">
        <v>0.67900000000000005</v>
      </c>
      <c r="L7">
        <v>1</v>
      </c>
      <c r="M7">
        <v>-1</v>
      </c>
      <c r="N7">
        <v>5.3999999999999999E-2</v>
      </c>
      <c r="P7" s="40" t="b">
        <f t="shared" si="0"/>
        <v>0</v>
      </c>
    </row>
    <row r="8" spans="1:16" x14ac:dyDescent="0.25">
      <c r="A8">
        <v>62355</v>
      </c>
      <c r="B8">
        <v>62355</v>
      </c>
      <c r="C8" t="s">
        <v>75</v>
      </c>
      <c r="D8" t="s">
        <v>78</v>
      </c>
      <c r="E8" t="s">
        <v>79</v>
      </c>
      <c r="F8">
        <v>0.57799999999999996</v>
      </c>
      <c r="G8">
        <v>0.57899999999999996</v>
      </c>
      <c r="H8">
        <v>0.15454000000000001</v>
      </c>
      <c r="J8">
        <v>1.7999999999999999E-2</v>
      </c>
      <c r="K8">
        <v>0.73599999999999999</v>
      </c>
      <c r="L8">
        <v>1</v>
      </c>
      <c r="M8">
        <v>-1</v>
      </c>
      <c r="N8">
        <v>7.2999999999999995E-2</v>
      </c>
      <c r="P8" s="40" t="b">
        <f t="shared" si="0"/>
        <v>1</v>
      </c>
    </row>
    <row r="9" spans="1:16" x14ac:dyDescent="0.25">
      <c r="A9" t="s">
        <v>81</v>
      </c>
      <c r="P9" s="40"/>
    </row>
    <row r="10" spans="1:16" x14ac:dyDescent="0.25">
      <c r="A10">
        <v>62355</v>
      </c>
      <c r="B10">
        <v>62355</v>
      </c>
      <c r="C10" t="s">
        <v>75</v>
      </c>
      <c r="D10" t="s">
        <v>76</v>
      </c>
      <c r="E10" t="s">
        <v>77</v>
      </c>
      <c r="F10">
        <v>0.57699999999999996</v>
      </c>
      <c r="G10">
        <v>0.57999999999999996</v>
      </c>
      <c r="H10">
        <v>1.08E-3</v>
      </c>
      <c r="J10">
        <v>4.2000000000000003E-2</v>
      </c>
      <c r="K10">
        <v>0.74199999999999999</v>
      </c>
      <c r="L10">
        <v>1</v>
      </c>
      <c r="M10">
        <v>-1</v>
      </c>
      <c r="N10">
        <v>7.2999999999999995E-2</v>
      </c>
      <c r="P10" s="40" t="b">
        <f t="shared" ref="P10:P15" si="1">J10&gt;0</f>
        <v>1</v>
      </c>
    </row>
    <row r="11" spans="1:16" x14ac:dyDescent="0.25">
      <c r="A11">
        <v>62355</v>
      </c>
      <c r="B11">
        <v>62355</v>
      </c>
      <c r="C11" t="s">
        <v>75</v>
      </c>
      <c r="D11" t="s">
        <v>76</v>
      </c>
      <c r="E11" t="s">
        <v>78</v>
      </c>
      <c r="F11">
        <v>0.57699999999999996</v>
      </c>
      <c r="G11">
        <v>0.57899999999999996</v>
      </c>
      <c r="H11">
        <v>2.2249999999999999E-2</v>
      </c>
      <c r="J11">
        <v>3.3000000000000002E-2</v>
      </c>
      <c r="K11">
        <v>0.68799999999999994</v>
      </c>
      <c r="L11">
        <v>1</v>
      </c>
      <c r="M11">
        <v>-1</v>
      </c>
      <c r="N11">
        <v>5.1999999999999998E-2</v>
      </c>
      <c r="P11" s="40" t="b">
        <f t="shared" si="1"/>
        <v>1</v>
      </c>
    </row>
    <row r="12" spans="1:16" x14ac:dyDescent="0.25">
      <c r="A12">
        <v>62355</v>
      </c>
      <c r="B12">
        <v>62355</v>
      </c>
      <c r="C12" t="s">
        <v>75</v>
      </c>
      <c r="D12" t="s">
        <v>76</v>
      </c>
      <c r="E12" t="s">
        <v>79</v>
      </c>
      <c r="F12">
        <v>0.57699999999999996</v>
      </c>
      <c r="G12">
        <v>0.58099999999999996</v>
      </c>
      <c r="H12">
        <v>2.1000000000000001E-4</v>
      </c>
      <c r="J12">
        <v>4.7E-2</v>
      </c>
      <c r="K12">
        <v>0.74399999999999999</v>
      </c>
      <c r="L12">
        <v>1</v>
      </c>
      <c r="M12">
        <v>-1</v>
      </c>
      <c r="N12">
        <v>7.3999999999999996E-2</v>
      </c>
      <c r="P12" s="40" t="b">
        <f t="shared" si="1"/>
        <v>1</v>
      </c>
    </row>
    <row r="13" spans="1:16" x14ac:dyDescent="0.25">
      <c r="A13">
        <v>62355</v>
      </c>
      <c r="B13">
        <v>62355</v>
      </c>
      <c r="C13" t="s">
        <v>75</v>
      </c>
      <c r="D13" t="s">
        <v>77</v>
      </c>
      <c r="E13" t="s">
        <v>78</v>
      </c>
      <c r="F13">
        <v>0.57999999999999996</v>
      </c>
      <c r="G13">
        <v>0.57899999999999996</v>
      </c>
      <c r="H13">
        <v>0.1575</v>
      </c>
      <c r="J13">
        <v>-1.7999999999999999E-2</v>
      </c>
      <c r="K13">
        <v>0.73699999999999999</v>
      </c>
      <c r="L13">
        <v>1</v>
      </c>
      <c r="M13">
        <v>-1</v>
      </c>
      <c r="N13">
        <v>7.4999999999999997E-2</v>
      </c>
      <c r="P13" s="40" t="b">
        <f t="shared" si="1"/>
        <v>0</v>
      </c>
    </row>
    <row r="14" spans="1:16" x14ac:dyDescent="0.25">
      <c r="A14">
        <v>62355</v>
      </c>
      <c r="B14">
        <v>62355</v>
      </c>
      <c r="C14" t="s">
        <v>75</v>
      </c>
      <c r="D14" t="s">
        <v>77</v>
      </c>
      <c r="E14" t="s">
        <v>79</v>
      </c>
      <c r="F14">
        <v>0.57999999999999996</v>
      </c>
      <c r="G14">
        <v>0.58099999999999996</v>
      </c>
      <c r="H14">
        <v>0.55432999999999999</v>
      </c>
      <c r="J14">
        <v>8.0000000000000002E-3</v>
      </c>
      <c r="K14">
        <v>0.67</v>
      </c>
      <c r="L14">
        <v>1</v>
      </c>
      <c r="M14">
        <v>-1</v>
      </c>
      <c r="N14">
        <v>5.1999999999999998E-2</v>
      </c>
      <c r="P14" s="40" t="b">
        <f t="shared" si="1"/>
        <v>1</v>
      </c>
    </row>
    <row r="15" spans="1:16" x14ac:dyDescent="0.25">
      <c r="A15">
        <v>62355</v>
      </c>
      <c r="B15">
        <v>62355</v>
      </c>
      <c r="C15" t="s">
        <v>75</v>
      </c>
      <c r="D15" t="s">
        <v>78</v>
      </c>
      <c r="E15" t="s">
        <v>79</v>
      </c>
      <c r="F15">
        <v>0.57899999999999996</v>
      </c>
      <c r="G15">
        <v>0.58099999999999996</v>
      </c>
      <c r="H15">
        <v>5.7700000000000001E-2</v>
      </c>
      <c r="J15">
        <v>2.5000000000000001E-2</v>
      </c>
      <c r="K15">
        <v>0.75800000000000001</v>
      </c>
      <c r="L15">
        <v>1</v>
      </c>
      <c r="M15">
        <v>-1</v>
      </c>
      <c r="N15">
        <v>7.1999999999999995E-2</v>
      </c>
      <c r="P15" s="40" t="b">
        <f t="shared" si="1"/>
        <v>1</v>
      </c>
    </row>
    <row r="16" spans="1:16" x14ac:dyDescent="0.25">
      <c r="A16" t="s">
        <v>87</v>
      </c>
      <c r="P16" s="40"/>
    </row>
    <row r="17" spans="1:34" x14ac:dyDescent="0.25">
      <c r="A17">
        <v>62355</v>
      </c>
      <c r="B17">
        <v>62355</v>
      </c>
      <c r="C17" t="s">
        <v>75</v>
      </c>
      <c r="D17" t="s">
        <v>76</v>
      </c>
      <c r="E17" t="s">
        <v>77</v>
      </c>
      <c r="F17">
        <v>0.57699999999999996</v>
      </c>
      <c r="G17">
        <v>0.57999999999999996</v>
      </c>
      <c r="H17">
        <v>6.8000000000000005E-4</v>
      </c>
      <c r="J17">
        <v>4.2999999999999997E-2</v>
      </c>
      <c r="K17">
        <v>0.73599999999999999</v>
      </c>
      <c r="L17">
        <v>1</v>
      </c>
      <c r="M17">
        <v>-1</v>
      </c>
      <c r="N17">
        <v>7.3999999999999996E-2</v>
      </c>
      <c r="P17" s="40" t="b">
        <f t="shared" ref="P17:P22" si="2">J17&gt;0</f>
        <v>1</v>
      </c>
    </row>
    <row r="18" spans="1:34" x14ac:dyDescent="0.25">
      <c r="A18">
        <v>62355</v>
      </c>
      <c r="B18">
        <v>62355</v>
      </c>
      <c r="C18" t="s">
        <v>75</v>
      </c>
      <c r="D18" t="s">
        <v>76</v>
      </c>
      <c r="E18" t="s">
        <v>78</v>
      </c>
      <c r="F18">
        <v>0.57699999999999996</v>
      </c>
      <c r="G18">
        <v>0.57899999999999996</v>
      </c>
      <c r="H18">
        <v>1.2760000000000001E-2</v>
      </c>
      <c r="J18">
        <v>3.5000000000000003E-2</v>
      </c>
      <c r="K18">
        <v>0.67700000000000005</v>
      </c>
      <c r="L18">
        <v>1</v>
      </c>
      <c r="M18">
        <v>-1</v>
      </c>
      <c r="N18">
        <v>5.3999999999999999E-2</v>
      </c>
      <c r="P18" s="40" t="b">
        <f t="shared" si="2"/>
        <v>1</v>
      </c>
    </row>
    <row r="19" spans="1:34" x14ac:dyDescent="0.25">
      <c r="A19">
        <v>62355</v>
      </c>
      <c r="B19">
        <v>62355</v>
      </c>
      <c r="C19" t="s">
        <v>75</v>
      </c>
      <c r="D19" t="s">
        <v>76</v>
      </c>
      <c r="E19" t="s">
        <v>79</v>
      </c>
      <c r="F19">
        <v>0.57699999999999996</v>
      </c>
      <c r="G19">
        <v>0.58099999999999996</v>
      </c>
      <c r="H19" s="22">
        <v>9.0000000000000006E-5</v>
      </c>
      <c r="I19" s="22"/>
      <c r="J19">
        <v>0.05</v>
      </c>
      <c r="K19">
        <v>0.72799999999999998</v>
      </c>
      <c r="L19">
        <v>1</v>
      </c>
      <c r="M19">
        <v>-1</v>
      </c>
      <c r="N19">
        <v>7.1999999999999995E-2</v>
      </c>
      <c r="P19" s="40" t="b">
        <f t="shared" si="2"/>
        <v>1</v>
      </c>
    </row>
    <row r="20" spans="1:34" x14ac:dyDescent="0.25">
      <c r="A20">
        <v>62355</v>
      </c>
      <c r="B20">
        <v>62355</v>
      </c>
      <c r="C20" t="s">
        <v>75</v>
      </c>
      <c r="D20" t="s">
        <v>77</v>
      </c>
      <c r="E20" t="s">
        <v>78</v>
      </c>
      <c r="F20">
        <v>0.57999999999999996</v>
      </c>
      <c r="G20">
        <v>0.57899999999999996</v>
      </c>
      <c r="H20">
        <v>0.18114</v>
      </c>
      <c r="J20">
        <v>-1.7000000000000001E-2</v>
      </c>
      <c r="K20">
        <v>0.72499999999999998</v>
      </c>
      <c r="L20">
        <v>1</v>
      </c>
      <c r="M20">
        <v>-1</v>
      </c>
      <c r="N20">
        <v>7.5999999999999998E-2</v>
      </c>
      <c r="P20" s="40" t="b">
        <f t="shared" si="2"/>
        <v>0</v>
      </c>
    </row>
    <row r="21" spans="1:34" x14ac:dyDescent="0.25">
      <c r="A21">
        <v>62355</v>
      </c>
      <c r="B21">
        <v>62355</v>
      </c>
      <c r="C21" t="s">
        <v>75</v>
      </c>
      <c r="D21" t="s">
        <v>77</v>
      </c>
      <c r="E21" t="s">
        <v>79</v>
      </c>
      <c r="F21">
        <v>0.57999999999999996</v>
      </c>
      <c r="G21">
        <v>0.58099999999999996</v>
      </c>
      <c r="H21">
        <v>0.58199000000000001</v>
      </c>
      <c r="J21">
        <v>8.0000000000000002E-3</v>
      </c>
      <c r="K21">
        <v>0.66700000000000004</v>
      </c>
      <c r="L21">
        <v>1</v>
      </c>
      <c r="M21">
        <v>-1</v>
      </c>
      <c r="N21">
        <v>5.3999999999999999E-2</v>
      </c>
      <c r="P21" s="40" t="b">
        <f t="shared" si="2"/>
        <v>1</v>
      </c>
    </row>
    <row r="22" spans="1:34" x14ac:dyDescent="0.25">
      <c r="A22">
        <v>62355</v>
      </c>
      <c r="B22">
        <v>62355</v>
      </c>
      <c r="C22" t="s">
        <v>75</v>
      </c>
      <c r="D22" t="s">
        <v>78</v>
      </c>
      <c r="E22" t="s">
        <v>79</v>
      </c>
      <c r="F22">
        <v>0.57899999999999996</v>
      </c>
      <c r="G22">
        <v>0.58099999999999996</v>
      </c>
      <c r="H22">
        <v>7.4060000000000001E-2</v>
      </c>
      <c r="J22">
        <v>2.1999999999999999E-2</v>
      </c>
      <c r="K22">
        <v>0.73499999999999999</v>
      </c>
      <c r="L22">
        <v>1</v>
      </c>
      <c r="M22">
        <v>-1</v>
      </c>
      <c r="N22">
        <v>7.4999999999999997E-2</v>
      </c>
      <c r="P22" s="40" t="b">
        <f t="shared" si="2"/>
        <v>1</v>
      </c>
    </row>
    <row r="23" spans="1:34" x14ac:dyDescent="0.25">
      <c r="A23" t="s">
        <v>88</v>
      </c>
      <c r="P23" s="40"/>
      <c r="S23" t="s">
        <v>88</v>
      </c>
      <c r="AG23">
        <v>0</v>
      </c>
      <c r="AH23">
        <v>0</v>
      </c>
    </row>
    <row r="24" spans="1:34" x14ac:dyDescent="0.25">
      <c r="A24">
        <v>62355</v>
      </c>
      <c r="B24">
        <v>62355</v>
      </c>
      <c r="C24" t="s">
        <v>75</v>
      </c>
      <c r="D24" t="s">
        <v>76</v>
      </c>
      <c r="E24" t="s">
        <v>77</v>
      </c>
      <c r="F24">
        <v>0.57699999999999996</v>
      </c>
      <c r="G24">
        <v>0.57999999999999996</v>
      </c>
      <c r="H24" s="22">
        <v>2.0000000000000002E-5</v>
      </c>
      <c r="I24" s="22"/>
      <c r="J24">
        <v>5.1999999999999998E-2</v>
      </c>
      <c r="K24">
        <v>0.71799999999999997</v>
      </c>
      <c r="L24">
        <v>1</v>
      </c>
      <c r="M24">
        <v>-1</v>
      </c>
      <c r="N24">
        <v>7.5999999999999998E-2</v>
      </c>
      <c r="P24" s="40" t="b">
        <f t="shared" ref="P24:P29" si="3">J24&gt;0</f>
        <v>1</v>
      </c>
      <c r="S24">
        <v>62355</v>
      </c>
      <c r="T24">
        <v>10166</v>
      </c>
      <c r="X24">
        <v>0.50800000000000001</v>
      </c>
      <c r="Y24">
        <v>0.497</v>
      </c>
      <c r="Z24">
        <v>4.2430000000000002E-2</v>
      </c>
      <c r="AA24">
        <v>-2.5999999999999999E-2</v>
      </c>
      <c r="AB24">
        <v>0.71299999999999997</v>
      </c>
      <c r="AC24">
        <v>1</v>
      </c>
      <c r="AD24">
        <v>-1</v>
      </c>
      <c r="AE24">
        <v>0.42199999999999999</v>
      </c>
      <c r="AG24">
        <v>0.50800000000000001</v>
      </c>
      <c r="AH24">
        <v>0.497</v>
      </c>
    </row>
    <row r="25" spans="1:34" x14ac:dyDescent="0.25">
      <c r="A25">
        <v>62355</v>
      </c>
      <c r="B25">
        <v>62355</v>
      </c>
      <c r="C25" t="s">
        <v>75</v>
      </c>
      <c r="D25" t="s">
        <v>76</v>
      </c>
      <c r="E25" t="s">
        <v>78</v>
      </c>
      <c r="F25">
        <v>0.57699999999999996</v>
      </c>
      <c r="G25">
        <v>0.57899999999999996</v>
      </c>
      <c r="H25">
        <v>1.5100000000000001E-3</v>
      </c>
      <c r="J25">
        <v>4.4999999999999998E-2</v>
      </c>
      <c r="K25">
        <v>0.68200000000000005</v>
      </c>
      <c r="L25">
        <v>1</v>
      </c>
      <c r="M25">
        <v>-1</v>
      </c>
      <c r="N25">
        <v>5.5E-2</v>
      </c>
      <c r="P25" s="40" t="b">
        <f t="shared" si="3"/>
        <v>1</v>
      </c>
      <c r="S25">
        <v>62355</v>
      </c>
      <c r="T25">
        <v>10166</v>
      </c>
      <c r="X25">
        <v>0.50800000000000001</v>
      </c>
      <c r="Y25">
        <v>0.54</v>
      </c>
      <c r="Z25">
        <v>0</v>
      </c>
      <c r="AA25">
        <v>0.10100000000000001</v>
      </c>
      <c r="AB25">
        <v>0.66600000000000004</v>
      </c>
      <c r="AC25">
        <v>1</v>
      </c>
      <c r="AD25">
        <v>-0.66666666666666696</v>
      </c>
      <c r="AE25">
        <v>0.317</v>
      </c>
      <c r="AG25">
        <v>0.50800000000000001</v>
      </c>
      <c r="AH25">
        <v>0.54</v>
      </c>
    </row>
    <row r="26" spans="1:34" x14ac:dyDescent="0.25">
      <c r="A26">
        <v>62355</v>
      </c>
      <c r="B26">
        <v>62355</v>
      </c>
      <c r="C26" t="s">
        <v>75</v>
      </c>
      <c r="D26" t="s">
        <v>76</v>
      </c>
      <c r="E26" t="s">
        <v>79</v>
      </c>
      <c r="F26">
        <v>0.57699999999999996</v>
      </c>
      <c r="G26">
        <v>0.58099999999999996</v>
      </c>
      <c r="H26">
        <v>0</v>
      </c>
      <c r="J26">
        <v>0.06</v>
      </c>
      <c r="K26">
        <v>0.72699999999999998</v>
      </c>
      <c r="L26">
        <v>1</v>
      </c>
      <c r="M26">
        <v>-1</v>
      </c>
      <c r="N26">
        <v>7.6999999999999999E-2</v>
      </c>
      <c r="P26" s="40" t="b">
        <f t="shared" si="3"/>
        <v>1</v>
      </c>
      <c r="S26">
        <v>62355</v>
      </c>
      <c r="T26">
        <v>10166</v>
      </c>
      <c r="X26">
        <v>0.50800000000000001</v>
      </c>
      <c r="Y26">
        <v>0.55400000000000005</v>
      </c>
      <c r="Z26">
        <v>0</v>
      </c>
      <c r="AA26">
        <v>0.1</v>
      </c>
      <c r="AB26">
        <v>0.71699999999999997</v>
      </c>
      <c r="AC26">
        <v>1</v>
      </c>
      <c r="AD26">
        <v>-1</v>
      </c>
      <c r="AE26">
        <v>0.45300000000000001</v>
      </c>
      <c r="AG26">
        <v>0.50800000000000001</v>
      </c>
      <c r="AH26">
        <v>0.55400000000000005</v>
      </c>
    </row>
    <row r="27" spans="1:34" x14ac:dyDescent="0.25">
      <c r="A27">
        <v>62355</v>
      </c>
      <c r="B27">
        <v>62355</v>
      </c>
      <c r="C27" t="s">
        <v>75</v>
      </c>
      <c r="D27" t="s">
        <v>77</v>
      </c>
      <c r="E27" t="s">
        <v>78</v>
      </c>
      <c r="F27">
        <v>0.57999999999999996</v>
      </c>
      <c r="G27">
        <v>0.57899999999999996</v>
      </c>
      <c r="H27">
        <v>0.10835</v>
      </c>
      <c r="J27">
        <v>-0.02</v>
      </c>
      <c r="K27">
        <v>0.72899999999999998</v>
      </c>
      <c r="L27">
        <v>1</v>
      </c>
      <c r="M27">
        <v>-1</v>
      </c>
      <c r="N27">
        <v>7.5999999999999998E-2</v>
      </c>
      <c r="P27" s="40" t="b">
        <f t="shared" si="3"/>
        <v>0</v>
      </c>
      <c r="S27">
        <v>62355</v>
      </c>
      <c r="T27">
        <v>10166</v>
      </c>
      <c r="X27">
        <v>0.497</v>
      </c>
      <c r="Y27">
        <v>0.54</v>
      </c>
      <c r="Z27">
        <v>0</v>
      </c>
      <c r="AA27">
        <v>0.106</v>
      </c>
      <c r="AB27">
        <v>0.70799999999999996</v>
      </c>
      <c r="AC27">
        <v>1</v>
      </c>
      <c r="AD27">
        <v>-1</v>
      </c>
      <c r="AE27">
        <v>0.40500000000000003</v>
      </c>
      <c r="AG27">
        <v>0.497</v>
      </c>
      <c r="AH27">
        <v>0.54</v>
      </c>
    </row>
    <row r="28" spans="1:34" x14ac:dyDescent="0.25">
      <c r="A28">
        <v>62355</v>
      </c>
      <c r="B28">
        <v>62355</v>
      </c>
      <c r="C28" t="s">
        <v>75</v>
      </c>
      <c r="D28" t="s">
        <v>77</v>
      </c>
      <c r="E28" t="s">
        <v>79</v>
      </c>
      <c r="F28">
        <v>0.57999999999999996</v>
      </c>
      <c r="G28">
        <v>0.58099999999999996</v>
      </c>
      <c r="H28">
        <v>0.38272</v>
      </c>
      <c r="J28">
        <v>1.2E-2</v>
      </c>
      <c r="K28">
        <v>0.65800000000000003</v>
      </c>
      <c r="L28">
        <v>1</v>
      </c>
      <c r="M28">
        <v>-1</v>
      </c>
      <c r="N28">
        <v>5.3999999999999999E-2</v>
      </c>
      <c r="P28" s="40" t="b">
        <f t="shared" si="3"/>
        <v>1</v>
      </c>
      <c r="S28">
        <v>62355</v>
      </c>
      <c r="T28">
        <v>10166</v>
      </c>
      <c r="X28">
        <v>0.497</v>
      </c>
      <c r="Y28">
        <v>0.55400000000000005</v>
      </c>
      <c r="Z28">
        <v>0</v>
      </c>
      <c r="AA28">
        <v>0.20699999999999999</v>
      </c>
      <c r="AB28">
        <v>0.58399999999999996</v>
      </c>
      <c r="AC28">
        <v>1</v>
      </c>
      <c r="AD28">
        <v>-0.5</v>
      </c>
      <c r="AE28">
        <v>0.27200000000000002</v>
      </c>
      <c r="AG28">
        <v>0.497</v>
      </c>
      <c r="AH28">
        <v>0.55400000000000005</v>
      </c>
    </row>
    <row r="29" spans="1:34" x14ac:dyDescent="0.25">
      <c r="A29">
        <v>62355</v>
      </c>
      <c r="B29">
        <v>62355</v>
      </c>
      <c r="C29" t="s">
        <v>75</v>
      </c>
      <c r="D29" t="s">
        <v>78</v>
      </c>
      <c r="E29" t="s">
        <v>79</v>
      </c>
      <c r="F29">
        <v>0.57899999999999996</v>
      </c>
      <c r="G29">
        <v>0.58099999999999996</v>
      </c>
      <c r="H29">
        <v>2.0279999999999999E-2</v>
      </c>
      <c r="J29">
        <v>2.9000000000000001E-2</v>
      </c>
      <c r="K29">
        <v>0.72</v>
      </c>
      <c r="L29">
        <v>1</v>
      </c>
      <c r="M29">
        <v>-1</v>
      </c>
      <c r="N29">
        <v>7.5999999999999998E-2</v>
      </c>
      <c r="P29" s="40" t="b">
        <f t="shared" si="3"/>
        <v>1</v>
      </c>
      <c r="S29">
        <v>62355</v>
      </c>
      <c r="T29">
        <v>10166</v>
      </c>
      <c r="X29">
        <v>0.54</v>
      </c>
      <c r="Y29">
        <v>0.55400000000000005</v>
      </c>
      <c r="Z29">
        <v>2.0279999999999999E-2</v>
      </c>
      <c r="AA29">
        <v>2.9000000000000001E-2</v>
      </c>
      <c r="AB29">
        <v>0.72</v>
      </c>
      <c r="AC29">
        <v>1</v>
      </c>
      <c r="AD29">
        <v>-1</v>
      </c>
      <c r="AE29">
        <v>0.46500000000000002</v>
      </c>
      <c r="AG29">
        <v>0.54</v>
      </c>
      <c r="AH29">
        <v>0.55400000000000005</v>
      </c>
    </row>
    <row r="30" spans="1:34" x14ac:dyDescent="0.25">
      <c r="A30" t="s">
        <v>89</v>
      </c>
      <c r="P30" s="40"/>
    </row>
    <row r="31" spans="1:34" x14ac:dyDescent="0.25">
      <c r="A31">
        <v>62355</v>
      </c>
      <c r="B31">
        <v>62355</v>
      </c>
      <c r="C31" t="s">
        <v>75</v>
      </c>
      <c r="D31" t="s">
        <v>76</v>
      </c>
      <c r="E31" t="s">
        <v>77</v>
      </c>
      <c r="F31">
        <v>0.57799999999999996</v>
      </c>
      <c r="G31">
        <v>0.58099999999999996</v>
      </c>
      <c r="H31">
        <v>2.4000000000000001E-4</v>
      </c>
      <c r="J31">
        <v>4.5999999999999999E-2</v>
      </c>
      <c r="K31">
        <v>0.73699999999999999</v>
      </c>
      <c r="L31">
        <v>1</v>
      </c>
      <c r="M31">
        <v>-1</v>
      </c>
      <c r="N31">
        <v>7.3999999999999996E-2</v>
      </c>
      <c r="P31" s="40" t="b">
        <f t="shared" ref="P31:P36" si="4">J31&gt;0</f>
        <v>1</v>
      </c>
    </row>
    <row r="32" spans="1:34" x14ac:dyDescent="0.25">
      <c r="A32">
        <v>62355</v>
      </c>
      <c r="B32">
        <v>62355</v>
      </c>
      <c r="C32" t="s">
        <v>75</v>
      </c>
      <c r="D32" t="s">
        <v>76</v>
      </c>
      <c r="E32" t="s">
        <v>78</v>
      </c>
      <c r="F32">
        <v>0.57799999999999996</v>
      </c>
      <c r="G32">
        <v>0.57699999999999996</v>
      </c>
      <c r="H32">
        <v>0.37407000000000001</v>
      </c>
      <c r="J32">
        <v>-1.2999999999999999E-2</v>
      </c>
      <c r="K32">
        <v>0.68300000000000005</v>
      </c>
      <c r="L32">
        <v>1</v>
      </c>
      <c r="M32">
        <v>-1</v>
      </c>
      <c r="N32">
        <v>5.3999999999999999E-2</v>
      </c>
      <c r="P32" s="40" t="b">
        <f t="shared" si="4"/>
        <v>0</v>
      </c>
    </row>
    <row r="33" spans="1:16" x14ac:dyDescent="0.25">
      <c r="A33">
        <v>62355</v>
      </c>
      <c r="B33">
        <v>62355</v>
      </c>
      <c r="C33" t="s">
        <v>75</v>
      </c>
      <c r="D33" t="s">
        <v>76</v>
      </c>
      <c r="E33" t="s">
        <v>79</v>
      </c>
      <c r="F33">
        <v>0.57799999999999996</v>
      </c>
      <c r="G33">
        <v>0.58099999999999996</v>
      </c>
      <c r="H33">
        <v>1.6000000000000001E-4</v>
      </c>
      <c r="J33">
        <v>4.7E-2</v>
      </c>
      <c r="K33">
        <v>0.72499999999999998</v>
      </c>
      <c r="L33">
        <v>1</v>
      </c>
      <c r="M33">
        <v>-1</v>
      </c>
      <c r="N33">
        <v>7.5999999999999998E-2</v>
      </c>
      <c r="P33" s="40" t="b">
        <f t="shared" si="4"/>
        <v>1</v>
      </c>
    </row>
    <row r="34" spans="1:16" x14ac:dyDescent="0.25">
      <c r="A34">
        <v>62355</v>
      </c>
      <c r="B34">
        <v>62355</v>
      </c>
      <c r="C34" t="s">
        <v>75</v>
      </c>
      <c r="D34" t="s">
        <v>77</v>
      </c>
      <c r="E34" t="s">
        <v>78</v>
      </c>
      <c r="F34">
        <v>0.58099999999999996</v>
      </c>
      <c r="G34">
        <v>0.57699999999999996</v>
      </c>
      <c r="H34" s="22">
        <v>1.0000000000000001E-5</v>
      </c>
      <c r="I34" s="22"/>
      <c r="J34">
        <v>-5.2999999999999999E-2</v>
      </c>
      <c r="K34">
        <v>0.72299999999999998</v>
      </c>
      <c r="L34">
        <v>1</v>
      </c>
      <c r="M34">
        <v>-1</v>
      </c>
      <c r="N34">
        <v>7.8E-2</v>
      </c>
      <c r="P34" s="40" t="b">
        <f t="shared" si="4"/>
        <v>0</v>
      </c>
    </row>
    <row r="35" spans="1:16" x14ac:dyDescent="0.25">
      <c r="A35">
        <v>62355</v>
      </c>
      <c r="B35">
        <v>62355</v>
      </c>
      <c r="C35" t="s">
        <v>75</v>
      </c>
      <c r="D35" t="s">
        <v>77</v>
      </c>
      <c r="E35" t="s">
        <v>79</v>
      </c>
      <c r="F35">
        <v>0.58099999999999996</v>
      </c>
      <c r="G35">
        <v>0.58099999999999996</v>
      </c>
      <c r="H35">
        <v>0.89219999999999999</v>
      </c>
      <c r="J35">
        <v>2E-3</v>
      </c>
      <c r="K35">
        <v>0.69199999999999995</v>
      </c>
      <c r="L35">
        <v>1</v>
      </c>
      <c r="M35">
        <v>-1</v>
      </c>
      <c r="N35">
        <v>5.0999999999999997E-2</v>
      </c>
      <c r="P35" s="40" t="b">
        <f t="shared" si="4"/>
        <v>1</v>
      </c>
    </row>
    <row r="36" spans="1:16" x14ac:dyDescent="0.25">
      <c r="A36">
        <v>62355</v>
      </c>
      <c r="B36">
        <v>62355</v>
      </c>
      <c r="C36" t="s">
        <v>75</v>
      </c>
      <c r="D36" t="s">
        <v>78</v>
      </c>
      <c r="E36" t="s">
        <v>79</v>
      </c>
      <c r="F36">
        <v>0.57699999999999996</v>
      </c>
      <c r="G36">
        <v>0.58099999999999996</v>
      </c>
      <c r="H36" s="22">
        <v>1.0000000000000001E-5</v>
      </c>
      <c r="I36" s="22"/>
      <c r="J36">
        <v>5.6000000000000001E-2</v>
      </c>
      <c r="K36">
        <v>0.72299999999999998</v>
      </c>
      <c r="L36">
        <v>1</v>
      </c>
      <c r="M36">
        <v>-1</v>
      </c>
      <c r="N36">
        <v>7.4999999999999997E-2</v>
      </c>
      <c r="P36" s="40" t="b">
        <f t="shared" si="4"/>
        <v>1</v>
      </c>
    </row>
    <row r="37" spans="1:16" x14ac:dyDescent="0.25">
      <c r="P37" s="40"/>
    </row>
    <row r="38" spans="1:16" x14ac:dyDescent="0.25">
      <c r="F38">
        <f>MAX(F3:F36)</f>
        <v>0.58099999999999996</v>
      </c>
      <c r="G38">
        <f>MAX(G3:G36)</f>
        <v>0.58099999999999996</v>
      </c>
      <c r="J38">
        <f>MAX(J3:J36)</f>
        <v>0.06</v>
      </c>
      <c r="K38">
        <f>MIN(K3:K36)</f>
        <v>0.65800000000000003</v>
      </c>
      <c r="P38" s="40"/>
    </row>
    <row r="39" spans="1:16" x14ac:dyDescent="0.25">
      <c r="P39" s="40"/>
    </row>
    <row r="40" spans="1:16" x14ac:dyDescent="0.25">
      <c r="J40" t="s">
        <v>65</v>
      </c>
      <c r="P40" s="40"/>
    </row>
    <row r="41" spans="1:16" x14ac:dyDescent="0.25">
      <c r="A41" s="16" t="s">
        <v>66</v>
      </c>
      <c r="B41" s="16"/>
      <c r="C41" s="16"/>
      <c r="D41" s="16"/>
      <c r="E41" s="16"/>
      <c r="F41" s="16"/>
      <c r="G41" s="16"/>
      <c r="H41" s="16" t="s">
        <v>67</v>
      </c>
      <c r="I41" s="16"/>
      <c r="J41" s="16" t="s">
        <v>68</v>
      </c>
      <c r="K41" s="16" t="s">
        <v>69</v>
      </c>
      <c r="L41" s="16" t="s">
        <v>70</v>
      </c>
      <c r="M41" s="16" t="s">
        <v>71</v>
      </c>
      <c r="N41" s="16" t="s">
        <v>74</v>
      </c>
      <c r="P41" s="40"/>
    </row>
    <row r="42" spans="1:16" x14ac:dyDescent="0.25">
      <c r="A42">
        <v>62355</v>
      </c>
      <c r="B42">
        <v>62355</v>
      </c>
      <c r="C42" t="s">
        <v>80</v>
      </c>
      <c r="D42" t="s">
        <v>76</v>
      </c>
      <c r="E42" t="s">
        <v>77</v>
      </c>
      <c r="F42">
        <v>0.56499999999999995</v>
      </c>
      <c r="G42">
        <v>0.56699999999999995</v>
      </c>
      <c r="H42">
        <v>5.8409999999999997E-2</v>
      </c>
      <c r="J42">
        <v>2.5999999999999999E-2</v>
      </c>
      <c r="K42">
        <v>0.81599999999999995</v>
      </c>
      <c r="L42">
        <v>1</v>
      </c>
      <c r="M42">
        <v>-1</v>
      </c>
      <c r="N42">
        <v>6.8000000000000005E-2</v>
      </c>
      <c r="P42" s="40" t="b">
        <f t="shared" ref="P42:P47" si="5">J42&gt;0</f>
        <v>1</v>
      </c>
    </row>
    <row r="43" spans="1:16" x14ac:dyDescent="0.25">
      <c r="A43">
        <v>62355</v>
      </c>
      <c r="B43">
        <v>62355</v>
      </c>
      <c r="C43" t="s">
        <v>80</v>
      </c>
      <c r="D43" t="s">
        <v>76</v>
      </c>
      <c r="E43" t="s">
        <v>78</v>
      </c>
      <c r="F43">
        <v>0.56499999999999995</v>
      </c>
      <c r="G43">
        <v>0.56399999999999995</v>
      </c>
      <c r="H43">
        <v>5.7970000000000001E-2</v>
      </c>
      <c r="J43">
        <v>-3.2000000000000001E-2</v>
      </c>
      <c r="K43">
        <v>0.81100000000000005</v>
      </c>
      <c r="L43">
        <v>1</v>
      </c>
      <c r="M43">
        <v>-1</v>
      </c>
      <c r="N43">
        <v>4.5999999999999999E-2</v>
      </c>
      <c r="P43" s="40" t="b">
        <f t="shared" si="5"/>
        <v>0</v>
      </c>
    </row>
    <row r="44" spans="1:16" x14ac:dyDescent="0.25">
      <c r="A44">
        <v>62355</v>
      </c>
      <c r="B44">
        <v>62355</v>
      </c>
      <c r="C44" t="s">
        <v>80</v>
      </c>
      <c r="D44" t="s">
        <v>76</v>
      </c>
      <c r="E44" t="s">
        <v>79</v>
      </c>
      <c r="F44">
        <v>0.56499999999999995</v>
      </c>
      <c r="G44">
        <v>0.56399999999999995</v>
      </c>
      <c r="H44">
        <v>0.34128999999999998</v>
      </c>
      <c r="J44">
        <v>-1.2999999999999999E-2</v>
      </c>
      <c r="K44">
        <v>0.81899999999999995</v>
      </c>
      <c r="L44">
        <v>1</v>
      </c>
      <c r="M44">
        <v>-1</v>
      </c>
      <c r="N44">
        <v>6.8000000000000005E-2</v>
      </c>
      <c r="P44" s="40" t="b">
        <f t="shared" si="5"/>
        <v>0</v>
      </c>
    </row>
    <row r="45" spans="1:16" x14ac:dyDescent="0.25">
      <c r="A45">
        <v>62355</v>
      </c>
      <c r="B45">
        <v>62355</v>
      </c>
      <c r="C45" t="s">
        <v>80</v>
      </c>
      <c r="D45" t="s">
        <v>77</v>
      </c>
      <c r="E45" t="s">
        <v>78</v>
      </c>
      <c r="F45">
        <v>0.56699999999999995</v>
      </c>
      <c r="G45">
        <v>0.56399999999999995</v>
      </c>
      <c r="H45">
        <v>4.8000000000000001E-4</v>
      </c>
      <c r="J45">
        <v>-4.9000000000000002E-2</v>
      </c>
      <c r="K45">
        <v>0.81599999999999995</v>
      </c>
      <c r="L45">
        <v>1</v>
      </c>
      <c r="M45">
        <v>-1</v>
      </c>
      <c r="N45">
        <v>6.6000000000000003E-2</v>
      </c>
      <c r="P45" s="40" t="b">
        <f t="shared" si="5"/>
        <v>0</v>
      </c>
    </row>
    <row r="46" spans="1:16" x14ac:dyDescent="0.25">
      <c r="A46">
        <v>62355</v>
      </c>
      <c r="B46">
        <v>62355</v>
      </c>
      <c r="C46" t="s">
        <v>80</v>
      </c>
      <c r="D46" t="s">
        <v>77</v>
      </c>
      <c r="E46" t="s">
        <v>79</v>
      </c>
      <c r="F46">
        <v>0.56699999999999995</v>
      </c>
      <c r="G46">
        <v>0.56399999999999995</v>
      </c>
      <c r="H46">
        <v>5.5999999999999995E-4</v>
      </c>
      <c r="J46">
        <v>-5.8000000000000003E-2</v>
      </c>
      <c r="K46">
        <v>0.80700000000000005</v>
      </c>
      <c r="L46">
        <v>1</v>
      </c>
      <c r="M46">
        <v>-1</v>
      </c>
      <c r="N46">
        <v>4.5999999999999999E-2</v>
      </c>
      <c r="P46" s="40" t="b">
        <f t="shared" si="5"/>
        <v>0</v>
      </c>
    </row>
    <row r="47" spans="1:16" x14ac:dyDescent="0.25">
      <c r="A47">
        <v>62355</v>
      </c>
      <c r="B47">
        <v>62355</v>
      </c>
      <c r="C47" t="s">
        <v>80</v>
      </c>
      <c r="D47" t="s">
        <v>78</v>
      </c>
      <c r="E47" t="s">
        <v>79</v>
      </c>
      <c r="F47">
        <v>0.56399999999999995</v>
      </c>
      <c r="G47">
        <v>0.56399999999999995</v>
      </c>
      <c r="H47">
        <v>0.54037000000000002</v>
      </c>
      <c r="J47">
        <v>8.9999999999999993E-3</v>
      </c>
      <c r="K47">
        <v>0.82199999999999995</v>
      </c>
      <c r="L47">
        <v>1</v>
      </c>
      <c r="M47">
        <v>-1</v>
      </c>
      <c r="N47">
        <v>6.5000000000000002E-2</v>
      </c>
      <c r="P47" s="40" t="b">
        <f t="shared" si="5"/>
        <v>1</v>
      </c>
    </row>
    <row r="48" spans="1:16" x14ac:dyDescent="0.25">
      <c r="A48" t="s">
        <v>81</v>
      </c>
      <c r="P48" s="40"/>
    </row>
    <row r="49" spans="1:34" x14ac:dyDescent="0.25">
      <c r="A49">
        <v>62355</v>
      </c>
      <c r="B49">
        <v>62355</v>
      </c>
      <c r="C49" t="s">
        <v>80</v>
      </c>
      <c r="D49" t="s">
        <v>76</v>
      </c>
      <c r="E49" t="s">
        <v>77</v>
      </c>
      <c r="F49">
        <v>0.56299999999999994</v>
      </c>
      <c r="G49">
        <v>0.56599999999999995</v>
      </c>
      <c r="H49">
        <v>1.272E-2</v>
      </c>
      <c r="J49">
        <v>3.5000000000000003E-2</v>
      </c>
      <c r="K49">
        <v>0.81200000000000006</v>
      </c>
      <c r="L49">
        <v>1</v>
      </c>
      <c r="M49">
        <v>-1</v>
      </c>
      <c r="N49">
        <v>6.5000000000000002E-2</v>
      </c>
      <c r="P49" s="40" t="b">
        <f t="shared" ref="P49:P54" si="6">J49&gt;0</f>
        <v>1</v>
      </c>
    </row>
    <row r="50" spans="1:34" x14ac:dyDescent="0.25">
      <c r="A50">
        <v>62355</v>
      </c>
      <c r="B50">
        <v>62355</v>
      </c>
      <c r="C50" t="s">
        <v>80</v>
      </c>
      <c r="D50" t="s">
        <v>76</v>
      </c>
      <c r="E50" t="s">
        <v>78</v>
      </c>
      <c r="F50">
        <v>0.56299999999999994</v>
      </c>
      <c r="G50">
        <v>0.56499999999999995</v>
      </c>
      <c r="H50">
        <v>1.197E-2</v>
      </c>
      <c r="J50">
        <v>4.2000000000000003E-2</v>
      </c>
      <c r="K50">
        <v>0.8</v>
      </c>
      <c r="L50">
        <v>1</v>
      </c>
      <c r="M50">
        <v>-1</v>
      </c>
      <c r="N50">
        <v>4.4999999999999998E-2</v>
      </c>
      <c r="P50" s="40" t="b">
        <f t="shared" si="6"/>
        <v>1</v>
      </c>
    </row>
    <row r="51" spans="1:34" x14ac:dyDescent="0.25">
      <c r="A51">
        <v>62355</v>
      </c>
      <c r="B51">
        <v>62355</v>
      </c>
      <c r="C51" t="s">
        <v>80</v>
      </c>
      <c r="D51" t="s">
        <v>76</v>
      </c>
      <c r="E51" t="s">
        <v>79</v>
      </c>
      <c r="F51">
        <v>0.56299999999999994</v>
      </c>
      <c r="G51">
        <v>0.56599999999999995</v>
      </c>
      <c r="H51">
        <v>1.0399999999999999E-3</v>
      </c>
      <c r="J51">
        <v>4.5999999999999999E-2</v>
      </c>
      <c r="K51">
        <v>0.82299999999999995</v>
      </c>
      <c r="L51">
        <v>1</v>
      </c>
      <c r="M51">
        <v>-1</v>
      </c>
      <c r="N51">
        <v>6.6000000000000003E-2</v>
      </c>
      <c r="P51" s="40" t="b">
        <f t="shared" si="6"/>
        <v>1</v>
      </c>
    </row>
    <row r="52" spans="1:34" x14ac:dyDescent="0.25">
      <c r="A52">
        <v>62355</v>
      </c>
      <c r="B52">
        <v>62355</v>
      </c>
      <c r="C52" t="s">
        <v>80</v>
      </c>
      <c r="D52" t="s">
        <v>77</v>
      </c>
      <c r="E52" t="s">
        <v>78</v>
      </c>
      <c r="F52">
        <v>0.56599999999999995</v>
      </c>
      <c r="G52">
        <v>0.56499999999999995</v>
      </c>
      <c r="H52">
        <v>0.67776000000000003</v>
      </c>
      <c r="J52">
        <v>-6.0000000000000001E-3</v>
      </c>
      <c r="K52">
        <v>0.81399999999999995</v>
      </c>
      <c r="L52">
        <v>1</v>
      </c>
      <c r="M52">
        <v>-1</v>
      </c>
      <c r="N52">
        <v>6.6000000000000003E-2</v>
      </c>
      <c r="P52" s="40" t="b">
        <f t="shared" si="6"/>
        <v>0</v>
      </c>
    </row>
    <row r="53" spans="1:34" x14ac:dyDescent="0.25">
      <c r="A53">
        <v>62355</v>
      </c>
      <c r="B53">
        <v>62355</v>
      </c>
      <c r="C53" t="s">
        <v>80</v>
      </c>
      <c r="D53" t="s">
        <v>77</v>
      </c>
      <c r="E53" t="s">
        <v>79</v>
      </c>
      <c r="F53">
        <v>0.56599999999999995</v>
      </c>
      <c r="G53">
        <v>0.56599999999999995</v>
      </c>
      <c r="H53">
        <v>0.31258000000000002</v>
      </c>
      <c r="J53">
        <v>1.7000000000000001E-2</v>
      </c>
      <c r="K53">
        <v>0.80400000000000005</v>
      </c>
      <c r="L53">
        <v>1</v>
      </c>
      <c r="M53">
        <v>-1</v>
      </c>
      <c r="N53">
        <v>4.3999999999999997E-2</v>
      </c>
      <c r="P53" s="40" t="b">
        <f t="shared" si="6"/>
        <v>1</v>
      </c>
    </row>
    <row r="54" spans="1:34" x14ac:dyDescent="0.25">
      <c r="A54">
        <v>62355</v>
      </c>
      <c r="B54">
        <v>62355</v>
      </c>
      <c r="C54" t="s">
        <v>80</v>
      </c>
      <c r="D54" t="s">
        <v>78</v>
      </c>
      <c r="E54" t="s">
        <v>79</v>
      </c>
      <c r="F54">
        <v>0.56499999999999995</v>
      </c>
      <c r="G54">
        <v>0.56599999999999995</v>
      </c>
      <c r="H54">
        <v>0.21106</v>
      </c>
      <c r="J54">
        <v>1.7999999999999999E-2</v>
      </c>
      <c r="K54">
        <v>0.82</v>
      </c>
      <c r="L54">
        <v>1</v>
      </c>
      <c r="M54">
        <v>-1</v>
      </c>
      <c r="N54">
        <v>6.4000000000000001E-2</v>
      </c>
      <c r="P54" s="40" t="b">
        <f t="shared" si="6"/>
        <v>1</v>
      </c>
    </row>
    <row r="55" spans="1:34" x14ac:dyDescent="0.25">
      <c r="A55" t="s">
        <v>87</v>
      </c>
      <c r="P55" s="40"/>
    </row>
    <row r="56" spans="1:34" x14ac:dyDescent="0.25">
      <c r="A56">
        <v>62355</v>
      </c>
      <c r="B56">
        <v>62355</v>
      </c>
      <c r="C56" t="s">
        <v>80</v>
      </c>
      <c r="D56" t="s">
        <v>76</v>
      </c>
      <c r="E56" t="s">
        <v>77</v>
      </c>
      <c r="F56">
        <v>0.56299999999999994</v>
      </c>
      <c r="G56">
        <v>0.56699999999999995</v>
      </c>
      <c r="H56" s="22">
        <v>2.0000000000000002E-5</v>
      </c>
      <c r="I56" s="22"/>
      <c r="J56">
        <v>6.0999999999999999E-2</v>
      </c>
      <c r="K56">
        <v>0.81299999999999994</v>
      </c>
      <c r="L56">
        <v>1</v>
      </c>
      <c r="M56">
        <v>-1</v>
      </c>
      <c r="N56">
        <v>6.5000000000000002E-2</v>
      </c>
      <c r="P56" s="40" t="b">
        <f t="shared" ref="P56:P61" si="7">J56&gt;0</f>
        <v>1</v>
      </c>
    </row>
    <row r="57" spans="1:34" x14ac:dyDescent="0.25">
      <c r="A57">
        <v>62355</v>
      </c>
      <c r="B57">
        <v>62355</v>
      </c>
      <c r="C57" t="s">
        <v>80</v>
      </c>
      <c r="D57" t="s">
        <v>76</v>
      </c>
      <c r="E57" t="s">
        <v>78</v>
      </c>
      <c r="F57">
        <v>0.56299999999999994</v>
      </c>
      <c r="G57">
        <v>0.56599999999999995</v>
      </c>
      <c r="H57">
        <v>8.3000000000000001E-4</v>
      </c>
      <c r="J57">
        <v>5.6000000000000001E-2</v>
      </c>
      <c r="K57">
        <v>0.79600000000000004</v>
      </c>
      <c r="L57">
        <v>1</v>
      </c>
      <c r="M57">
        <v>-1</v>
      </c>
      <c r="N57">
        <v>4.5999999999999999E-2</v>
      </c>
      <c r="P57" s="40" t="b">
        <f t="shared" si="7"/>
        <v>1</v>
      </c>
    </row>
    <row r="58" spans="1:34" x14ac:dyDescent="0.25">
      <c r="A58">
        <v>62355</v>
      </c>
      <c r="B58">
        <v>62355</v>
      </c>
      <c r="C58" t="s">
        <v>80</v>
      </c>
      <c r="D58" t="s">
        <v>76</v>
      </c>
      <c r="E58" t="s">
        <v>79</v>
      </c>
      <c r="F58">
        <v>0.56299999999999994</v>
      </c>
      <c r="G58">
        <v>0.56599999999999995</v>
      </c>
      <c r="H58">
        <v>1.47E-3</v>
      </c>
      <c r="J58">
        <v>4.5999999999999999E-2</v>
      </c>
      <c r="K58">
        <v>0.81699999999999995</v>
      </c>
      <c r="L58">
        <v>1</v>
      </c>
      <c r="M58">
        <v>-1</v>
      </c>
      <c r="N58">
        <v>6.3E-2</v>
      </c>
      <c r="P58" s="40" t="b">
        <f t="shared" si="7"/>
        <v>1</v>
      </c>
    </row>
    <row r="59" spans="1:34" x14ac:dyDescent="0.25">
      <c r="A59">
        <v>62355</v>
      </c>
      <c r="B59">
        <v>62355</v>
      </c>
      <c r="C59" t="s">
        <v>80</v>
      </c>
      <c r="D59" t="s">
        <v>77</v>
      </c>
      <c r="E59" t="s">
        <v>78</v>
      </c>
      <c r="F59">
        <v>0.56699999999999995</v>
      </c>
      <c r="G59">
        <v>0.56599999999999995</v>
      </c>
      <c r="H59">
        <v>0.14579</v>
      </c>
      <c r="J59">
        <v>-0.02</v>
      </c>
      <c r="K59">
        <v>0.81200000000000006</v>
      </c>
      <c r="L59">
        <v>1</v>
      </c>
      <c r="M59">
        <v>-1</v>
      </c>
      <c r="N59">
        <v>6.7000000000000004E-2</v>
      </c>
      <c r="P59" s="40" t="b">
        <f t="shared" si="7"/>
        <v>0</v>
      </c>
    </row>
    <row r="60" spans="1:34" x14ac:dyDescent="0.25">
      <c r="A60">
        <v>62355</v>
      </c>
      <c r="B60">
        <v>62355</v>
      </c>
      <c r="C60" t="s">
        <v>80</v>
      </c>
      <c r="D60" t="s">
        <v>77</v>
      </c>
      <c r="E60" t="s">
        <v>79</v>
      </c>
      <c r="F60">
        <v>0.56699999999999995</v>
      </c>
      <c r="G60">
        <v>0.56599999999999995</v>
      </c>
      <c r="H60">
        <v>0.17643</v>
      </c>
      <c r="J60">
        <v>-2.3E-2</v>
      </c>
      <c r="K60">
        <v>0.80300000000000005</v>
      </c>
      <c r="L60">
        <v>1</v>
      </c>
      <c r="M60">
        <v>-1</v>
      </c>
      <c r="N60">
        <v>4.5999999999999999E-2</v>
      </c>
      <c r="P60" s="40" t="b">
        <f t="shared" si="7"/>
        <v>0</v>
      </c>
    </row>
    <row r="61" spans="1:34" x14ac:dyDescent="0.25">
      <c r="A61">
        <v>62355</v>
      </c>
      <c r="B61">
        <v>62355</v>
      </c>
      <c r="C61" t="s">
        <v>80</v>
      </c>
      <c r="D61" t="s">
        <v>78</v>
      </c>
      <c r="E61" t="s">
        <v>79</v>
      </c>
      <c r="F61">
        <v>0.56599999999999995</v>
      </c>
      <c r="G61">
        <v>0.56599999999999995</v>
      </c>
      <c r="H61">
        <v>0.73257000000000005</v>
      </c>
      <c r="J61">
        <v>5.0000000000000001E-3</v>
      </c>
      <c r="K61">
        <v>0.82</v>
      </c>
      <c r="L61">
        <v>1</v>
      </c>
      <c r="M61">
        <v>-1</v>
      </c>
      <c r="N61">
        <v>6.6000000000000003E-2</v>
      </c>
      <c r="P61" s="40" t="b">
        <f t="shared" si="7"/>
        <v>1</v>
      </c>
    </row>
    <row r="62" spans="1:34" x14ac:dyDescent="0.25">
      <c r="A62" t="s">
        <v>88</v>
      </c>
      <c r="P62" s="40"/>
      <c r="S62" t="s">
        <v>88</v>
      </c>
      <c r="AG62">
        <v>0</v>
      </c>
      <c r="AH62">
        <v>0</v>
      </c>
    </row>
    <row r="63" spans="1:34" x14ac:dyDescent="0.25">
      <c r="A63">
        <v>62355</v>
      </c>
      <c r="B63">
        <v>62355</v>
      </c>
      <c r="C63" t="s">
        <v>80</v>
      </c>
      <c r="D63" t="s">
        <v>76</v>
      </c>
      <c r="E63" t="s">
        <v>77</v>
      </c>
      <c r="F63">
        <v>0.56399999999999995</v>
      </c>
      <c r="G63">
        <v>0.56799999999999995</v>
      </c>
      <c r="H63" s="22">
        <v>1.0000000000000001E-5</v>
      </c>
      <c r="I63" s="22"/>
      <c r="J63">
        <v>6.3E-2</v>
      </c>
      <c r="K63">
        <v>0.81399999999999995</v>
      </c>
      <c r="L63">
        <v>1</v>
      </c>
      <c r="M63">
        <v>-1</v>
      </c>
      <c r="N63">
        <v>6.6000000000000003E-2</v>
      </c>
      <c r="P63" s="40" t="b">
        <f t="shared" ref="P63:P68" si="8">J63&gt;0</f>
        <v>1</v>
      </c>
      <c r="S63">
        <v>62355</v>
      </c>
      <c r="T63">
        <v>11345</v>
      </c>
      <c r="X63">
        <v>0.48899999999999999</v>
      </c>
      <c r="Y63">
        <v>0.47699999999999998</v>
      </c>
      <c r="Z63">
        <v>1.634E-2</v>
      </c>
      <c r="AA63">
        <v>-3.5999999999999997E-2</v>
      </c>
      <c r="AB63">
        <v>0.80700000000000005</v>
      </c>
      <c r="AC63">
        <v>1</v>
      </c>
      <c r="AD63">
        <v>-1</v>
      </c>
      <c r="AE63">
        <v>0.32500000000000001</v>
      </c>
      <c r="AG63">
        <v>0.48899999999999999</v>
      </c>
      <c r="AH63">
        <v>0.47699999999999998</v>
      </c>
    </row>
    <row r="64" spans="1:34" x14ac:dyDescent="0.25">
      <c r="A64">
        <v>62355</v>
      </c>
      <c r="B64">
        <v>62355</v>
      </c>
      <c r="C64" t="s">
        <v>80</v>
      </c>
      <c r="D64" t="s">
        <v>76</v>
      </c>
      <c r="E64" t="s">
        <v>78</v>
      </c>
      <c r="F64">
        <v>0.56399999999999995</v>
      </c>
      <c r="G64">
        <v>0.56599999999999995</v>
      </c>
      <c r="H64">
        <v>4.5700000000000003E-3</v>
      </c>
      <c r="J64">
        <v>4.7E-2</v>
      </c>
      <c r="K64">
        <v>0.80200000000000005</v>
      </c>
      <c r="L64">
        <v>1</v>
      </c>
      <c r="M64">
        <v>-1</v>
      </c>
      <c r="N64">
        <v>4.7E-2</v>
      </c>
      <c r="P64" s="40" t="b">
        <f t="shared" si="8"/>
        <v>1</v>
      </c>
      <c r="S64">
        <v>62355</v>
      </c>
      <c r="T64">
        <v>11345</v>
      </c>
      <c r="X64">
        <v>0.48899999999999999</v>
      </c>
      <c r="Y64">
        <v>0.51700000000000002</v>
      </c>
      <c r="Z64">
        <v>0</v>
      </c>
      <c r="AA64">
        <v>0.11600000000000001</v>
      </c>
      <c r="AB64">
        <v>0.78500000000000003</v>
      </c>
      <c r="AC64">
        <v>1</v>
      </c>
      <c r="AD64">
        <v>-1</v>
      </c>
      <c r="AE64">
        <v>0.24199999999999999</v>
      </c>
      <c r="AG64">
        <v>0.48899999999999999</v>
      </c>
      <c r="AH64">
        <v>0.51700000000000002</v>
      </c>
    </row>
    <row r="65" spans="1:34" x14ac:dyDescent="0.25">
      <c r="A65">
        <v>62355</v>
      </c>
      <c r="B65">
        <v>62355</v>
      </c>
      <c r="C65" t="s">
        <v>80</v>
      </c>
      <c r="D65" t="s">
        <v>76</v>
      </c>
      <c r="E65" t="s">
        <v>79</v>
      </c>
      <c r="F65">
        <v>0.56399999999999995</v>
      </c>
      <c r="G65">
        <v>0.56799999999999995</v>
      </c>
      <c r="H65" s="22">
        <v>6.9999999999999994E-5</v>
      </c>
      <c r="I65" s="22"/>
      <c r="J65">
        <v>5.5E-2</v>
      </c>
      <c r="K65">
        <v>0.81599999999999995</v>
      </c>
      <c r="L65">
        <v>1</v>
      </c>
      <c r="M65">
        <v>-1</v>
      </c>
      <c r="N65">
        <v>6.8000000000000005E-2</v>
      </c>
      <c r="P65" s="40" t="b">
        <f t="shared" si="8"/>
        <v>1</v>
      </c>
      <c r="S65">
        <v>62355</v>
      </c>
      <c r="T65">
        <v>11345</v>
      </c>
      <c r="X65">
        <v>0.48899999999999999</v>
      </c>
      <c r="Y65">
        <v>0.52500000000000002</v>
      </c>
      <c r="Z65">
        <v>0</v>
      </c>
      <c r="AA65">
        <v>0.10199999999999999</v>
      </c>
      <c r="AB65">
        <v>0.80500000000000005</v>
      </c>
      <c r="AC65">
        <v>1</v>
      </c>
      <c r="AD65">
        <v>-1</v>
      </c>
      <c r="AE65">
        <v>0.35699999999999998</v>
      </c>
      <c r="AG65">
        <v>0.48899999999999999</v>
      </c>
      <c r="AH65">
        <v>0.52500000000000002</v>
      </c>
    </row>
    <row r="66" spans="1:34" x14ac:dyDescent="0.25">
      <c r="A66">
        <v>62355</v>
      </c>
      <c r="B66">
        <v>62355</v>
      </c>
      <c r="C66" t="s">
        <v>80</v>
      </c>
      <c r="D66" t="s">
        <v>77</v>
      </c>
      <c r="E66" t="s">
        <v>78</v>
      </c>
      <c r="F66">
        <v>0.56799999999999995</v>
      </c>
      <c r="G66">
        <v>0.56599999999999995</v>
      </c>
      <c r="H66">
        <v>3.9289999999999999E-2</v>
      </c>
      <c r="J66">
        <v>-2.9000000000000001E-2</v>
      </c>
      <c r="K66">
        <v>0.81499999999999995</v>
      </c>
      <c r="L66">
        <v>1</v>
      </c>
      <c r="M66">
        <v>-1</v>
      </c>
      <c r="N66">
        <v>6.7000000000000004E-2</v>
      </c>
      <c r="P66" s="40" t="b">
        <f t="shared" si="8"/>
        <v>0</v>
      </c>
      <c r="S66">
        <v>62355</v>
      </c>
      <c r="T66">
        <v>11345</v>
      </c>
      <c r="X66">
        <v>0.47699999999999998</v>
      </c>
      <c r="Y66">
        <v>0.51700000000000002</v>
      </c>
      <c r="Z66">
        <v>0</v>
      </c>
      <c r="AA66">
        <v>0.125</v>
      </c>
      <c r="AB66">
        <v>0.78600000000000003</v>
      </c>
      <c r="AC66">
        <v>1</v>
      </c>
      <c r="AD66">
        <v>-1</v>
      </c>
      <c r="AE66">
        <v>0.316</v>
      </c>
      <c r="AG66">
        <v>0.47699999999999998</v>
      </c>
      <c r="AH66">
        <v>0.51700000000000002</v>
      </c>
    </row>
    <row r="67" spans="1:34" x14ac:dyDescent="0.25">
      <c r="A67">
        <v>62355</v>
      </c>
      <c r="B67">
        <v>62355</v>
      </c>
      <c r="C67" t="s">
        <v>80</v>
      </c>
      <c r="D67" t="s">
        <v>77</v>
      </c>
      <c r="E67" t="s">
        <v>79</v>
      </c>
      <c r="F67">
        <v>0.56799999999999995</v>
      </c>
      <c r="G67">
        <v>0.56799999999999995</v>
      </c>
      <c r="H67">
        <v>0.60753000000000001</v>
      </c>
      <c r="J67">
        <v>-8.9999999999999993E-3</v>
      </c>
      <c r="K67">
        <v>0.80400000000000005</v>
      </c>
      <c r="L67">
        <v>1</v>
      </c>
      <c r="M67">
        <v>-1</v>
      </c>
      <c r="N67">
        <v>4.5999999999999999E-2</v>
      </c>
      <c r="P67" s="40" t="b">
        <f t="shared" si="8"/>
        <v>0</v>
      </c>
      <c r="S67">
        <v>62355</v>
      </c>
      <c r="T67">
        <v>11345</v>
      </c>
      <c r="X67">
        <v>0.47699999999999998</v>
      </c>
      <c r="Y67">
        <v>0.52500000000000002</v>
      </c>
      <c r="Z67">
        <v>0</v>
      </c>
      <c r="AA67">
        <v>0.24199999999999999</v>
      </c>
      <c r="AB67">
        <v>0.72099999999999997</v>
      </c>
      <c r="AC67">
        <v>1</v>
      </c>
      <c r="AD67">
        <v>-0.5</v>
      </c>
      <c r="AE67">
        <v>0.19900000000000001</v>
      </c>
      <c r="AG67">
        <v>0.47699999999999998</v>
      </c>
      <c r="AH67">
        <v>0.52500000000000002</v>
      </c>
    </row>
    <row r="68" spans="1:34" x14ac:dyDescent="0.25">
      <c r="A68">
        <v>62355</v>
      </c>
      <c r="B68">
        <v>62355</v>
      </c>
      <c r="C68" t="s">
        <v>80</v>
      </c>
      <c r="D68" t="s">
        <v>78</v>
      </c>
      <c r="E68" t="s">
        <v>79</v>
      </c>
      <c r="F68">
        <v>0.56599999999999995</v>
      </c>
      <c r="G68">
        <v>0.56799999999999995</v>
      </c>
      <c r="H68">
        <v>9.7710000000000005E-2</v>
      </c>
      <c r="J68">
        <v>2.3E-2</v>
      </c>
      <c r="K68">
        <v>0.81200000000000006</v>
      </c>
      <c r="L68">
        <v>1</v>
      </c>
      <c r="M68">
        <v>-1</v>
      </c>
      <c r="N68">
        <v>6.6000000000000003E-2</v>
      </c>
      <c r="P68" s="40" t="b">
        <f t="shared" si="8"/>
        <v>1</v>
      </c>
      <c r="S68">
        <v>62355</v>
      </c>
      <c r="T68">
        <v>11345</v>
      </c>
      <c r="X68">
        <v>0.51700000000000002</v>
      </c>
      <c r="Y68">
        <v>0.52500000000000002</v>
      </c>
      <c r="Z68">
        <v>9.7710000000000005E-2</v>
      </c>
      <c r="AA68">
        <v>2.3E-2</v>
      </c>
      <c r="AB68">
        <v>0.81200000000000006</v>
      </c>
      <c r="AC68">
        <v>1</v>
      </c>
      <c r="AD68">
        <v>-1</v>
      </c>
      <c r="AE68">
        <v>0.36499999999999999</v>
      </c>
      <c r="AG68">
        <v>0.51700000000000002</v>
      </c>
      <c r="AH68">
        <v>0.52500000000000002</v>
      </c>
    </row>
    <row r="69" spans="1:34" x14ac:dyDescent="0.25">
      <c r="A69" t="s">
        <v>89</v>
      </c>
      <c r="P69" s="40"/>
    </row>
    <row r="70" spans="1:34" x14ac:dyDescent="0.25">
      <c r="A70">
        <v>62355</v>
      </c>
      <c r="B70">
        <v>62355</v>
      </c>
      <c r="C70" t="s">
        <v>80</v>
      </c>
      <c r="D70" t="s">
        <v>76</v>
      </c>
      <c r="E70" t="s">
        <v>77</v>
      </c>
      <c r="F70">
        <v>0.56399999999999995</v>
      </c>
      <c r="G70">
        <v>0.56699999999999995</v>
      </c>
      <c r="H70">
        <v>8.7000000000000001E-4</v>
      </c>
      <c r="J70">
        <v>4.7E-2</v>
      </c>
      <c r="K70">
        <v>0.81699999999999995</v>
      </c>
      <c r="L70">
        <v>1</v>
      </c>
      <c r="M70">
        <v>-1</v>
      </c>
      <c r="N70">
        <v>6.6000000000000003E-2</v>
      </c>
      <c r="P70" s="40" t="b">
        <f t="shared" ref="P70:P75" si="9">J70&gt;0</f>
        <v>1</v>
      </c>
    </row>
    <row r="71" spans="1:34" x14ac:dyDescent="0.25">
      <c r="A71">
        <v>62355</v>
      </c>
      <c r="B71">
        <v>62355</v>
      </c>
      <c r="C71" t="s">
        <v>80</v>
      </c>
      <c r="D71" t="s">
        <v>76</v>
      </c>
      <c r="E71" t="s">
        <v>78</v>
      </c>
      <c r="F71">
        <v>0.56399999999999995</v>
      </c>
      <c r="G71">
        <v>0.56399999999999995</v>
      </c>
      <c r="H71">
        <v>0.51297000000000004</v>
      </c>
      <c r="J71">
        <v>1.0999999999999999E-2</v>
      </c>
      <c r="K71">
        <v>0.80900000000000005</v>
      </c>
      <c r="L71">
        <v>1</v>
      </c>
      <c r="M71">
        <v>-1</v>
      </c>
      <c r="N71">
        <v>4.5999999999999999E-2</v>
      </c>
      <c r="P71" s="40" t="b">
        <f t="shared" si="9"/>
        <v>1</v>
      </c>
    </row>
    <row r="72" spans="1:34" x14ac:dyDescent="0.25">
      <c r="A72">
        <v>62355</v>
      </c>
      <c r="B72">
        <v>62355</v>
      </c>
      <c r="C72" t="s">
        <v>80</v>
      </c>
      <c r="D72" t="s">
        <v>76</v>
      </c>
      <c r="E72" t="s">
        <v>79</v>
      </c>
      <c r="F72">
        <v>0.56399999999999995</v>
      </c>
      <c r="G72">
        <v>0.56599999999999995</v>
      </c>
      <c r="H72">
        <v>3.2000000000000002E-3</v>
      </c>
      <c r="J72">
        <v>4.1000000000000002E-2</v>
      </c>
      <c r="K72">
        <v>0.81399999999999995</v>
      </c>
      <c r="L72">
        <v>1</v>
      </c>
      <c r="M72">
        <v>-1</v>
      </c>
      <c r="N72">
        <v>6.7000000000000004E-2</v>
      </c>
      <c r="P72" s="40" t="b">
        <f t="shared" si="9"/>
        <v>1</v>
      </c>
    </row>
    <row r="73" spans="1:34" x14ac:dyDescent="0.25">
      <c r="A73">
        <v>62355</v>
      </c>
      <c r="B73">
        <v>62355</v>
      </c>
      <c r="C73" t="s">
        <v>80</v>
      </c>
      <c r="D73" t="s">
        <v>77</v>
      </c>
      <c r="E73" t="s">
        <v>78</v>
      </c>
      <c r="F73">
        <v>0.56699999999999995</v>
      </c>
      <c r="G73">
        <v>0.56399999999999995</v>
      </c>
      <c r="H73">
        <v>6.0499999999999998E-3</v>
      </c>
      <c r="J73">
        <v>-3.7999999999999999E-2</v>
      </c>
      <c r="K73">
        <v>0.81299999999999994</v>
      </c>
      <c r="L73">
        <v>1</v>
      </c>
      <c r="M73">
        <v>-1</v>
      </c>
      <c r="N73">
        <v>6.8000000000000005E-2</v>
      </c>
      <c r="P73" s="40" t="b">
        <f t="shared" si="9"/>
        <v>0</v>
      </c>
    </row>
    <row r="74" spans="1:34" x14ac:dyDescent="0.25">
      <c r="A74">
        <v>62355</v>
      </c>
      <c r="B74">
        <v>62355</v>
      </c>
      <c r="C74" t="s">
        <v>80</v>
      </c>
      <c r="D74" t="s">
        <v>77</v>
      </c>
      <c r="E74" t="s">
        <v>79</v>
      </c>
      <c r="F74">
        <v>0.56699999999999995</v>
      </c>
      <c r="G74">
        <v>0.56599999999999995</v>
      </c>
      <c r="H74">
        <v>0.64829000000000003</v>
      </c>
      <c r="J74">
        <v>-8.0000000000000002E-3</v>
      </c>
      <c r="K74">
        <v>0.80400000000000005</v>
      </c>
      <c r="L74">
        <v>1</v>
      </c>
      <c r="M74">
        <v>-1</v>
      </c>
      <c r="N74">
        <v>4.3999999999999997E-2</v>
      </c>
      <c r="P74" s="40" t="b">
        <f t="shared" si="9"/>
        <v>0</v>
      </c>
    </row>
    <row r="75" spans="1:34" x14ac:dyDescent="0.25">
      <c r="A75">
        <v>62355</v>
      </c>
      <c r="B75">
        <v>62355</v>
      </c>
      <c r="C75" t="s">
        <v>80</v>
      </c>
      <c r="D75" t="s">
        <v>78</v>
      </c>
      <c r="E75" t="s">
        <v>79</v>
      </c>
      <c r="F75">
        <v>0.56399999999999995</v>
      </c>
      <c r="G75">
        <v>0.56599999999999995</v>
      </c>
      <c r="H75">
        <v>1.553E-2</v>
      </c>
      <c r="J75">
        <v>3.4000000000000002E-2</v>
      </c>
      <c r="K75">
        <v>0.81699999999999995</v>
      </c>
      <c r="L75">
        <v>1</v>
      </c>
      <c r="M75">
        <v>-1</v>
      </c>
      <c r="N75">
        <v>6.6000000000000003E-2</v>
      </c>
      <c r="P75" s="40" t="b">
        <f t="shared" si="9"/>
        <v>1</v>
      </c>
    </row>
    <row r="77" spans="1:34" x14ac:dyDescent="0.25">
      <c r="F77">
        <f>MAX(F42:F75)</f>
        <v>0.56799999999999995</v>
      </c>
      <c r="G77">
        <f>MAX(G42:G75)</f>
        <v>0.56799999999999995</v>
      </c>
      <c r="J77">
        <f>MAX(J42:J75)</f>
        <v>6.3E-2</v>
      </c>
      <c r="K77">
        <f>MIN(K42:K75)</f>
        <v>0.79600000000000004</v>
      </c>
    </row>
    <row r="78" spans="1:34" x14ac:dyDescent="0.25">
      <c r="P78" s="4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99"/>
  <sheetViews>
    <sheetView topLeftCell="G1" zoomScale="85" zoomScaleNormal="85" workbookViewId="0">
      <selection activeCell="H2" sqref="H2"/>
    </sheetView>
  </sheetViews>
  <sheetFormatPr defaultColWidth="11.5703125" defaultRowHeight="15" x14ac:dyDescent="0.25"/>
  <cols>
    <col min="3" max="3" width="41.5703125" customWidth="1"/>
    <col min="6" max="6" width="16.7109375" customWidth="1"/>
    <col min="16" max="16" width="20.5703125" customWidth="1"/>
    <col min="17" max="17" width="17.42578125" customWidth="1"/>
    <col min="18" max="18" width="22.85546875" customWidth="1"/>
  </cols>
  <sheetData>
    <row r="2" spans="1:21" x14ac:dyDescent="0.25">
      <c r="I2" t="s">
        <v>65</v>
      </c>
    </row>
    <row r="3" spans="1:21" x14ac:dyDescent="0.25">
      <c r="A3" t="s">
        <v>66</v>
      </c>
      <c r="D3" t="s">
        <v>66</v>
      </c>
      <c r="H3" s="16" t="s">
        <v>67</v>
      </c>
      <c r="I3" s="16" t="s">
        <v>68</v>
      </c>
      <c r="J3" s="16" t="s">
        <v>69</v>
      </c>
      <c r="K3" s="16" t="s">
        <v>70</v>
      </c>
      <c r="L3" s="16" t="s">
        <v>71</v>
      </c>
      <c r="M3" t="s">
        <v>72</v>
      </c>
      <c r="N3" t="s">
        <v>73</v>
      </c>
      <c r="O3" t="s">
        <v>90</v>
      </c>
      <c r="P3" t="s">
        <v>91</v>
      </c>
      <c r="Q3" t="s">
        <v>92</v>
      </c>
      <c r="R3" t="s">
        <v>93</v>
      </c>
      <c r="S3" s="16" t="s">
        <v>74</v>
      </c>
    </row>
    <row r="4" spans="1:21" x14ac:dyDescent="0.25">
      <c r="A4">
        <v>62355</v>
      </c>
      <c r="B4">
        <v>5233</v>
      </c>
      <c r="C4" t="s">
        <v>75</v>
      </c>
      <c r="D4" t="s">
        <v>76</v>
      </c>
      <c r="E4" t="s">
        <v>77</v>
      </c>
      <c r="F4">
        <v>0.54900000000000004</v>
      </c>
      <c r="G4">
        <v>0.57099999999999995</v>
      </c>
      <c r="H4">
        <v>1.7250000000000001E-2</v>
      </c>
      <c r="I4">
        <v>2.1999999999999999E-2</v>
      </c>
      <c r="J4">
        <v>0.46</v>
      </c>
      <c r="K4">
        <v>0.5</v>
      </c>
      <c r="L4">
        <v>-0.5</v>
      </c>
      <c r="M4">
        <v>-2.7E-2</v>
      </c>
      <c r="N4">
        <v>-1.0029999999999999</v>
      </c>
      <c r="O4">
        <v>1674</v>
      </c>
      <c r="P4">
        <v>0.83399999999999996</v>
      </c>
      <c r="Q4">
        <v>1559</v>
      </c>
      <c r="R4">
        <v>-0.82099999999999995</v>
      </c>
      <c r="S4">
        <v>1</v>
      </c>
      <c r="U4">
        <f t="shared" ref="U4:U9" si="0">O4-Q4</f>
        <v>115</v>
      </c>
    </row>
    <row r="5" spans="1:21" x14ac:dyDescent="0.25">
      <c r="A5">
        <v>62355</v>
      </c>
      <c r="B5">
        <v>5233</v>
      </c>
      <c r="C5" t="s">
        <v>75</v>
      </c>
      <c r="D5" t="s">
        <v>76</v>
      </c>
      <c r="E5" t="s">
        <v>78</v>
      </c>
      <c r="F5">
        <v>0.54900000000000004</v>
      </c>
      <c r="G5">
        <v>0.54100000000000004</v>
      </c>
      <c r="H5">
        <v>0.24837000000000001</v>
      </c>
      <c r="I5">
        <v>-8.0000000000000002E-3</v>
      </c>
      <c r="J5">
        <v>0.23699999999999999</v>
      </c>
      <c r="K5">
        <v>0</v>
      </c>
      <c r="L5">
        <v>0</v>
      </c>
      <c r="M5">
        <v>-1.9E-2</v>
      </c>
      <c r="N5">
        <v>0.68300000000000005</v>
      </c>
      <c r="O5">
        <v>924</v>
      </c>
      <c r="P5">
        <v>0.76400000000000001</v>
      </c>
      <c r="Q5">
        <v>962</v>
      </c>
      <c r="R5">
        <v>-0.77600000000000002</v>
      </c>
      <c r="S5">
        <v>1</v>
      </c>
      <c r="U5">
        <f t="shared" si="0"/>
        <v>-38</v>
      </c>
    </row>
    <row r="6" spans="1:21" x14ac:dyDescent="0.25">
      <c r="A6">
        <v>62355</v>
      </c>
      <c r="B6">
        <v>5233</v>
      </c>
      <c r="C6" t="s">
        <v>75</v>
      </c>
      <c r="D6" t="s">
        <v>76</v>
      </c>
      <c r="E6" t="s">
        <v>79</v>
      </c>
      <c r="F6">
        <v>0.54900000000000004</v>
      </c>
      <c r="G6">
        <v>0.56000000000000005</v>
      </c>
      <c r="H6">
        <v>0.30367</v>
      </c>
      <c r="I6">
        <v>1.2E-2</v>
      </c>
      <c r="J6">
        <v>0.67200000000000004</v>
      </c>
      <c r="K6">
        <v>1</v>
      </c>
      <c r="L6">
        <v>-1</v>
      </c>
      <c r="M6">
        <v>-1.6E-2</v>
      </c>
      <c r="N6">
        <v>-1.6379999999999999</v>
      </c>
      <c r="O6">
        <v>2396</v>
      </c>
      <c r="P6">
        <v>0.83099999999999996</v>
      </c>
      <c r="Q6">
        <v>2356</v>
      </c>
      <c r="R6">
        <v>-0.81899999999999995</v>
      </c>
      <c r="S6">
        <v>1</v>
      </c>
      <c r="U6">
        <f t="shared" si="0"/>
        <v>40</v>
      </c>
    </row>
    <row r="7" spans="1:21" x14ac:dyDescent="0.25">
      <c r="A7">
        <v>62355</v>
      </c>
      <c r="B7">
        <v>5233</v>
      </c>
      <c r="C7" t="s">
        <v>75</v>
      </c>
      <c r="D7" t="s">
        <v>77</v>
      </c>
      <c r="E7" t="s">
        <v>78</v>
      </c>
      <c r="F7">
        <v>0.57099999999999995</v>
      </c>
      <c r="G7">
        <v>0.54100000000000004</v>
      </c>
      <c r="H7">
        <v>3.6999999999999999E-4</v>
      </c>
      <c r="I7">
        <v>-0.03</v>
      </c>
      <c r="J7">
        <v>0.374</v>
      </c>
      <c r="K7">
        <v>0</v>
      </c>
      <c r="L7">
        <v>-0.5</v>
      </c>
      <c r="M7">
        <v>1.4999999999999999E-2</v>
      </c>
      <c r="N7">
        <v>-0.52400000000000002</v>
      </c>
      <c r="O7">
        <v>1199</v>
      </c>
      <c r="P7">
        <v>0.83199999999999996</v>
      </c>
      <c r="Q7">
        <v>1354</v>
      </c>
      <c r="R7">
        <v>-0.85299999999999998</v>
      </c>
      <c r="S7">
        <v>1</v>
      </c>
      <c r="U7">
        <f t="shared" si="0"/>
        <v>-155</v>
      </c>
    </row>
    <row r="8" spans="1:21" x14ac:dyDescent="0.25">
      <c r="A8">
        <v>62355</v>
      </c>
      <c r="B8">
        <v>5233</v>
      </c>
      <c r="C8" t="s">
        <v>75</v>
      </c>
      <c r="D8" t="s">
        <v>77</v>
      </c>
      <c r="E8" t="s">
        <v>79</v>
      </c>
      <c r="F8">
        <v>0.57099999999999995</v>
      </c>
      <c r="G8">
        <v>0.56000000000000005</v>
      </c>
      <c r="H8">
        <v>0.10702</v>
      </c>
      <c r="I8">
        <v>-1.0999999999999999E-2</v>
      </c>
      <c r="J8">
        <v>0.22900000000000001</v>
      </c>
      <c r="K8">
        <v>0</v>
      </c>
      <c r="L8">
        <v>0</v>
      </c>
      <c r="M8">
        <v>1E-3</v>
      </c>
      <c r="N8">
        <v>0.877</v>
      </c>
      <c r="O8">
        <v>835</v>
      </c>
      <c r="P8">
        <v>0.79300000000000004</v>
      </c>
      <c r="Q8">
        <v>913</v>
      </c>
      <c r="R8">
        <v>-0.78600000000000003</v>
      </c>
      <c r="S8">
        <v>1</v>
      </c>
      <c r="U8">
        <f t="shared" si="0"/>
        <v>-78</v>
      </c>
    </row>
    <row r="9" spans="1:21" x14ac:dyDescent="0.25">
      <c r="A9">
        <v>62355</v>
      </c>
      <c r="B9">
        <v>5233</v>
      </c>
      <c r="C9" t="s">
        <v>75</v>
      </c>
      <c r="D9" t="s">
        <v>78</v>
      </c>
      <c r="E9" t="s">
        <v>79</v>
      </c>
      <c r="F9">
        <v>0.54100000000000004</v>
      </c>
      <c r="G9">
        <v>0.56000000000000005</v>
      </c>
      <c r="H9">
        <v>3.6819999999999999E-2</v>
      </c>
      <c r="I9">
        <v>1.9E-2</v>
      </c>
      <c r="J9">
        <v>0.45300000000000001</v>
      </c>
      <c r="K9">
        <v>0.5</v>
      </c>
      <c r="L9">
        <v>-0.5</v>
      </c>
      <c r="M9">
        <v>-5.0000000000000001E-3</v>
      </c>
      <c r="N9">
        <v>-0.95599999999999996</v>
      </c>
      <c r="O9">
        <v>1577</v>
      </c>
      <c r="P9">
        <v>0.85799999999999998</v>
      </c>
      <c r="Q9">
        <v>1512</v>
      </c>
      <c r="R9">
        <v>-0.82799999999999996</v>
      </c>
      <c r="S9">
        <v>1</v>
      </c>
      <c r="U9">
        <f t="shared" si="0"/>
        <v>65</v>
      </c>
    </row>
    <row r="10" spans="1:21" x14ac:dyDescent="0.25">
      <c r="A10" t="s">
        <v>81</v>
      </c>
      <c r="D10" t="s">
        <v>81</v>
      </c>
    </row>
    <row r="11" spans="1:21" x14ac:dyDescent="0.25">
      <c r="A11">
        <v>62355</v>
      </c>
      <c r="B11">
        <v>5038</v>
      </c>
      <c r="C11" t="s">
        <v>75</v>
      </c>
      <c r="D11" t="s">
        <v>76</v>
      </c>
      <c r="E11" t="s">
        <v>77</v>
      </c>
      <c r="F11">
        <v>0.52800000000000002</v>
      </c>
      <c r="G11">
        <v>0.57299999999999995</v>
      </c>
      <c r="H11">
        <v>0</v>
      </c>
      <c r="I11">
        <v>4.4999999999999998E-2</v>
      </c>
      <c r="J11">
        <v>0.46899999999999997</v>
      </c>
      <c r="K11">
        <v>0.5</v>
      </c>
      <c r="L11">
        <v>-0.5</v>
      </c>
      <c r="M11">
        <v>-7.4999999999999997E-2</v>
      </c>
      <c r="N11">
        <v>-1.0169999999999999</v>
      </c>
      <c r="O11">
        <v>1667</v>
      </c>
      <c r="P11">
        <v>0.84899999999999998</v>
      </c>
      <c r="Q11">
        <v>1401</v>
      </c>
      <c r="R11">
        <v>-0.84699999999999998</v>
      </c>
      <c r="S11">
        <v>1</v>
      </c>
      <c r="U11">
        <f t="shared" ref="U11:U16" si="1">O11-Q11</f>
        <v>266</v>
      </c>
    </row>
    <row r="12" spans="1:21" x14ac:dyDescent="0.25">
      <c r="A12">
        <v>62355</v>
      </c>
      <c r="B12">
        <v>5038</v>
      </c>
      <c r="C12" t="s">
        <v>75</v>
      </c>
      <c r="D12" t="s">
        <v>76</v>
      </c>
      <c r="E12" t="s">
        <v>78</v>
      </c>
      <c r="F12">
        <v>0.52800000000000002</v>
      </c>
      <c r="G12">
        <v>0.54100000000000004</v>
      </c>
      <c r="H12">
        <v>5.3440000000000001E-2</v>
      </c>
      <c r="I12">
        <v>1.2999999999999999E-2</v>
      </c>
      <c r="J12">
        <v>0.23599999999999999</v>
      </c>
      <c r="K12">
        <v>0</v>
      </c>
      <c r="L12">
        <v>0</v>
      </c>
      <c r="M12">
        <v>1E-3</v>
      </c>
      <c r="N12">
        <v>0.73299999999999998</v>
      </c>
      <c r="O12">
        <v>937</v>
      </c>
      <c r="P12">
        <v>0.77300000000000002</v>
      </c>
      <c r="Q12">
        <v>839</v>
      </c>
      <c r="R12">
        <v>-0.78300000000000003</v>
      </c>
      <c r="S12">
        <v>1</v>
      </c>
      <c r="U12">
        <f t="shared" si="1"/>
        <v>98</v>
      </c>
    </row>
    <row r="13" spans="1:21" x14ac:dyDescent="0.25">
      <c r="A13">
        <v>62355</v>
      </c>
      <c r="B13">
        <v>5038</v>
      </c>
      <c r="C13" t="s">
        <v>75</v>
      </c>
      <c r="D13" t="s">
        <v>76</v>
      </c>
      <c r="E13" t="s">
        <v>79</v>
      </c>
      <c r="F13">
        <v>0.52800000000000002</v>
      </c>
      <c r="G13">
        <v>0.57199999999999995</v>
      </c>
      <c r="H13">
        <v>1.7000000000000001E-4</v>
      </c>
      <c r="I13">
        <v>4.3999999999999997E-2</v>
      </c>
      <c r="J13">
        <v>0.68400000000000005</v>
      </c>
      <c r="K13">
        <v>1</v>
      </c>
      <c r="L13">
        <v>-1</v>
      </c>
      <c r="M13">
        <v>-8.6999999999999994E-2</v>
      </c>
      <c r="N13">
        <v>-1.6479999999999999</v>
      </c>
      <c r="O13">
        <v>2427</v>
      </c>
      <c r="P13">
        <v>0.83399999999999996</v>
      </c>
      <c r="Q13">
        <v>2177</v>
      </c>
      <c r="R13">
        <v>-0.82799999999999996</v>
      </c>
      <c r="S13">
        <v>1</v>
      </c>
      <c r="U13">
        <f t="shared" si="1"/>
        <v>250</v>
      </c>
    </row>
    <row r="14" spans="1:21" x14ac:dyDescent="0.25">
      <c r="A14">
        <v>62355</v>
      </c>
      <c r="B14">
        <v>5038</v>
      </c>
      <c r="C14" t="s">
        <v>75</v>
      </c>
      <c r="D14" t="s">
        <v>77</v>
      </c>
      <c r="E14" t="s">
        <v>78</v>
      </c>
      <c r="F14">
        <v>0.57299999999999995</v>
      </c>
      <c r="G14">
        <v>0.54100000000000004</v>
      </c>
      <c r="H14">
        <v>2.5000000000000001E-4</v>
      </c>
      <c r="I14">
        <v>-3.2000000000000001E-2</v>
      </c>
      <c r="J14">
        <v>0.38600000000000001</v>
      </c>
      <c r="K14">
        <v>0</v>
      </c>
      <c r="L14">
        <v>-0.5</v>
      </c>
      <c r="M14">
        <v>1.9E-2</v>
      </c>
      <c r="N14">
        <v>-0.61399999999999999</v>
      </c>
      <c r="O14">
        <v>1213</v>
      </c>
      <c r="P14">
        <v>0.82099999999999995</v>
      </c>
      <c r="Q14">
        <v>1367</v>
      </c>
      <c r="R14">
        <v>-0.84699999999999998</v>
      </c>
      <c r="S14">
        <v>1</v>
      </c>
      <c r="U14">
        <f t="shared" si="1"/>
        <v>-154</v>
      </c>
    </row>
    <row r="15" spans="1:21" x14ac:dyDescent="0.25">
      <c r="A15">
        <v>62355</v>
      </c>
      <c r="B15">
        <v>5038</v>
      </c>
      <c r="C15" t="s">
        <v>75</v>
      </c>
      <c r="D15" t="s">
        <v>77</v>
      </c>
      <c r="E15" t="s">
        <v>79</v>
      </c>
      <c r="F15">
        <v>0.57299999999999995</v>
      </c>
      <c r="G15">
        <v>0.57199999999999995</v>
      </c>
      <c r="H15">
        <v>0.82994000000000001</v>
      </c>
      <c r="I15">
        <v>-1E-3</v>
      </c>
      <c r="J15">
        <v>0.23100000000000001</v>
      </c>
      <c r="K15">
        <v>0</v>
      </c>
      <c r="L15">
        <v>0</v>
      </c>
      <c r="M15">
        <v>2E-3</v>
      </c>
      <c r="N15">
        <v>0.80600000000000005</v>
      </c>
      <c r="O15">
        <v>873</v>
      </c>
      <c r="P15">
        <v>0.77200000000000002</v>
      </c>
      <c r="Q15">
        <v>882</v>
      </c>
      <c r="R15">
        <v>-0.77200000000000002</v>
      </c>
      <c r="S15">
        <v>1</v>
      </c>
      <c r="U15">
        <f t="shared" si="1"/>
        <v>-9</v>
      </c>
    </row>
    <row r="16" spans="1:21" x14ac:dyDescent="0.25">
      <c r="A16">
        <v>62355</v>
      </c>
      <c r="B16">
        <v>5038</v>
      </c>
      <c r="C16" t="s">
        <v>75</v>
      </c>
      <c r="D16" t="s">
        <v>78</v>
      </c>
      <c r="E16" t="s">
        <v>79</v>
      </c>
      <c r="F16">
        <v>0.54100000000000004</v>
      </c>
      <c r="G16">
        <v>0.57199999999999995</v>
      </c>
      <c r="H16">
        <v>1.5E-3</v>
      </c>
      <c r="I16">
        <v>3.1E-2</v>
      </c>
      <c r="J16">
        <v>0.46899999999999997</v>
      </c>
      <c r="K16">
        <v>0.5</v>
      </c>
      <c r="L16">
        <v>-0.5</v>
      </c>
      <c r="M16">
        <v>-0.03</v>
      </c>
      <c r="N16">
        <v>-1.018</v>
      </c>
      <c r="O16">
        <v>1589</v>
      </c>
      <c r="P16">
        <v>0.86299999999999999</v>
      </c>
      <c r="Q16">
        <v>1452</v>
      </c>
      <c r="R16">
        <v>-0.83799999999999997</v>
      </c>
      <c r="S16">
        <v>1</v>
      </c>
      <c r="U16">
        <f t="shared" si="1"/>
        <v>137</v>
      </c>
    </row>
    <row r="17" spans="1:21" x14ac:dyDescent="0.25">
      <c r="A17" t="s">
        <v>87</v>
      </c>
      <c r="D17" t="s">
        <v>87</v>
      </c>
    </row>
    <row r="18" spans="1:21" x14ac:dyDescent="0.25">
      <c r="A18">
        <v>62355</v>
      </c>
      <c r="B18">
        <v>4889</v>
      </c>
      <c r="C18" t="s">
        <v>75</v>
      </c>
      <c r="D18" t="s">
        <v>76</v>
      </c>
      <c r="E18" t="s">
        <v>77</v>
      </c>
      <c r="F18">
        <v>0.53100000000000003</v>
      </c>
      <c r="G18">
        <v>0.58099999999999996</v>
      </c>
      <c r="H18">
        <v>0</v>
      </c>
      <c r="I18">
        <v>0.05</v>
      </c>
      <c r="J18">
        <v>0.45900000000000002</v>
      </c>
      <c r="K18">
        <v>0.5</v>
      </c>
      <c r="L18">
        <v>-0.5</v>
      </c>
      <c r="M18">
        <v>-6.4000000000000001E-2</v>
      </c>
      <c r="N18">
        <v>-0.98599999999999999</v>
      </c>
      <c r="O18">
        <v>1601</v>
      </c>
      <c r="P18">
        <v>0.85199999999999998</v>
      </c>
      <c r="Q18">
        <v>1346</v>
      </c>
      <c r="R18">
        <v>-0.83099999999999996</v>
      </c>
      <c r="S18">
        <v>1</v>
      </c>
      <c r="U18">
        <f t="shared" ref="U18:U23" si="2">O18-Q18</f>
        <v>255</v>
      </c>
    </row>
    <row r="19" spans="1:21" x14ac:dyDescent="0.25">
      <c r="A19">
        <v>62355</v>
      </c>
      <c r="B19">
        <v>4889</v>
      </c>
      <c r="C19" t="s">
        <v>75</v>
      </c>
      <c r="D19" t="s">
        <v>76</v>
      </c>
      <c r="E19" t="s">
        <v>78</v>
      </c>
      <c r="F19">
        <v>0.53100000000000003</v>
      </c>
      <c r="G19">
        <v>0.55400000000000005</v>
      </c>
      <c r="H19">
        <v>7.6999999999999996E-4</v>
      </c>
      <c r="I19">
        <v>2.3E-2</v>
      </c>
      <c r="J19">
        <v>0.22700000000000001</v>
      </c>
      <c r="K19">
        <v>0</v>
      </c>
      <c r="L19">
        <v>0</v>
      </c>
      <c r="M19">
        <v>2.5999999999999999E-2</v>
      </c>
      <c r="N19">
        <v>0.84699999999999998</v>
      </c>
      <c r="O19">
        <v>912</v>
      </c>
      <c r="P19">
        <v>0.77400000000000002</v>
      </c>
      <c r="Q19">
        <v>771</v>
      </c>
      <c r="R19">
        <v>-0.77</v>
      </c>
      <c r="S19">
        <v>1</v>
      </c>
      <c r="U19">
        <f t="shared" si="2"/>
        <v>141</v>
      </c>
    </row>
    <row r="20" spans="1:21" x14ac:dyDescent="0.25">
      <c r="A20">
        <v>62355</v>
      </c>
      <c r="B20">
        <v>4889</v>
      </c>
      <c r="C20" t="s">
        <v>75</v>
      </c>
      <c r="D20" t="s">
        <v>76</v>
      </c>
      <c r="E20" t="s">
        <v>79</v>
      </c>
      <c r="F20">
        <v>0.53100000000000003</v>
      </c>
      <c r="G20">
        <v>0.57799999999999996</v>
      </c>
      <c r="H20" s="22">
        <v>6.9999999999999994E-5</v>
      </c>
      <c r="I20">
        <v>4.5999999999999999E-2</v>
      </c>
      <c r="J20">
        <v>0.66900000000000004</v>
      </c>
      <c r="K20" s="22">
        <v>1</v>
      </c>
      <c r="L20">
        <v>-1</v>
      </c>
      <c r="M20">
        <v>-9.0999999999999998E-2</v>
      </c>
      <c r="N20">
        <v>-1.629</v>
      </c>
      <c r="O20">
        <v>2353</v>
      </c>
      <c r="P20">
        <v>0.82699999999999996</v>
      </c>
      <c r="Q20">
        <v>2107</v>
      </c>
      <c r="R20">
        <v>-0.81599999999999995</v>
      </c>
      <c r="S20">
        <v>1</v>
      </c>
      <c r="U20">
        <f t="shared" si="2"/>
        <v>246</v>
      </c>
    </row>
    <row r="21" spans="1:21" x14ac:dyDescent="0.25">
      <c r="A21">
        <v>62355</v>
      </c>
      <c r="B21">
        <v>4889</v>
      </c>
      <c r="C21" t="s">
        <v>75</v>
      </c>
      <c r="D21" t="s">
        <v>77</v>
      </c>
      <c r="E21" t="s">
        <v>78</v>
      </c>
      <c r="F21">
        <v>0.58099999999999996</v>
      </c>
      <c r="G21">
        <v>0.55400000000000005</v>
      </c>
      <c r="H21">
        <v>2.1700000000000001E-3</v>
      </c>
      <c r="I21">
        <v>-2.7E-2</v>
      </c>
      <c r="J21">
        <v>0.38</v>
      </c>
      <c r="K21">
        <v>0</v>
      </c>
      <c r="L21">
        <v>-0.5</v>
      </c>
      <c r="M21">
        <v>3.0000000000000001E-3</v>
      </c>
      <c r="N21">
        <v>-0.57999999999999996</v>
      </c>
      <c r="O21">
        <v>1176</v>
      </c>
      <c r="P21">
        <v>0.81899999999999995</v>
      </c>
      <c r="Q21">
        <v>1291</v>
      </c>
      <c r="R21">
        <v>-0.84799999999999998</v>
      </c>
      <c r="S21">
        <v>1</v>
      </c>
      <c r="U21">
        <f t="shared" si="2"/>
        <v>-115</v>
      </c>
    </row>
    <row r="22" spans="1:21" x14ac:dyDescent="0.25">
      <c r="A22">
        <v>62355</v>
      </c>
      <c r="B22">
        <v>4889</v>
      </c>
      <c r="C22" t="s">
        <v>75</v>
      </c>
      <c r="D22" t="s">
        <v>77</v>
      </c>
      <c r="E22" t="s">
        <v>79</v>
      </c>
      <c r="F22">
        <v>0.58099999999999996</v>
      </c>
      <c r="G22">
        <v>0.57799999999999996</v>
      </c>
      <c r="H22">
        <v>0.61312</v>
      </c>
      <c r="I22">
        <v>-3.0000000000000001E-3</v>
      </c>
      <c r="J22">
        <v>0.23100000000000001</v>
      </c>
      <c r="K22">
        <v>0</v>
      </c>
      <c r="L22">
        <v>0</v>
      </c>
      <c r="M22">
        <v>-1.7999999999999999E-2</v>
      </c>
      <c r="N22">
        <v>0.77600000000000002</v>
      </c>
      <c r="O22">
        <v>856</v>
      </c>
      <c r="P22">
        <v>0.76400000000000001</v>
      </c>
      <c r="Q22">
        <v>871</v>
      </c>
      <c r="R22">
        <v>-0.77</v>
      </c>
      <c r="S22">
        <v>1</v>
      </c>
      <c r="U22">
        <f t="shared" si="2"/>
        <v>-15</v>
      </c>
    </row>
    <row r="23" spans="1:21" x14ac:dyDescent="0.25">
      <c r="A23">
        <v>62355</v>
      </c>
      <c r="B23">
        <v>4889</v>
      </c>
      <c r="C23" t="s">
        <v>75</v>
      </c>
      <c r="D23" t="s">
        <v>78</v>
      </c>
      <c r="E23" t="s">
        <v>79</v>
      </c>
      <c r="F23">
        <v>0.55400000000000005</v>
      </c>
      <c r="G23">
        <v>0.57799999999999996</v>
      </c>
      <c r="H23">
        <v>1.532E-2</v>
      </c>
      <c r="I23">
        <v>2.4E-2</v>
      </c>
      <c r="J23">
        <v>0.46100000000000002</v>
      </c>
      <c r="K23">
        <v>0.5</v>
      </c>
      <c r="L23">
        <v>-0.5</v>
      </c>
      <c r="M23">
        <v>-1.4E-2</v>
      </c>
      <c r="N23">
        <v>-1.0009999999999999</v>
      </c>
      <c r="O23">
        <v>1531</v>
      </c>
      <c r="P23">
        <v>0.85199999999999998</v>
      </c>
      <c r="Q23">
        <v>1446</v>
      </c>
      <c r="R23">
        <v>-0.82199999999999995</v>
      </c>
      <c r="S23">
        <v>1</v>
      </c>
      <c r="U23">
        <f t="shared" si="2"/>
        <v>85</v>
      </c>
    </row>
    <row r="24" spans="1:21" x14ac:dyDescent="0.25">
      <c r="A24" t="s">
        <v>88</v>
      </c>
      <c r="D24" t="s">
        <v>88</v>
      </c>
    </row>
    <row r="25" spans="1:21" x14ac:dyDescent="0.25">
      <c r="A25">
        <v>62355</v>
      </c>
      <c r="B25">
        <v>5253</v>
      </c>
      <c r="C25" t="s">
        <v>75</v>
      </c>
      <c r="D25" t="s">
        <v>76</v>
      </c>
      <c r="E25" t="s">
        <v>77</v>
      </c>
      <c r="F25">
        <v>0.52500000000000002</v>
      </c>
      <c r="G25">
        <v>0.57299999999999995</v>
      </c>
      <c r="H25">
        <v>0</v>
      </c>
      <c r="I25">
        <v>4.7E-2</v>
      </c>
      <c r="J25">
        <v>0.45400000000000001</v>
      </c>
      <c r="K25">
        <v>0.5</v>
      </c>
      <c r="L25">
        <v>-0.5</v>
      </c>
      <c r="M25">
        <v>-0.06</v>
      </c>
      <c r="N25">
        <v>-0.97599999999999998</v>
      </c>
      <c r="O25">
        <v>1725</v>
      </c>
      <c r="P25">
        <v>0.84199999999999997</v>
      </c>
      <c r="Q25">
        <v>1472</v>
      </c>
      <c r="R25">
        <v>-0.81799999999999995</v>
      </c>
      <c r="S25">
        <v>1</v>
      </c>
      <c r="U25">
        <f t="shared" ref="U25:U30" si="3">O25-Q25</f>
        <v>253</v>
      </c>
    </row>
    <row r="26" spans="1:21" x14ac:dyDescent="0.25">
      <c r="A26">
        <v>62355</v>
      </c>
      <c r="B26">
        <v>5253</v>
      </c>
      <c r="C26" t="s">
        <v>75</v>
      </c>
      <c r="D26" t="s">
        <v>76</v>
      </c>
      <c r="E26" t="s">
        <v>78</v>
      </c>
      <c r="F26">
        <v>0.52500000000000002</v>
      </c>
      <c r="G26">
        <v>0.54</v>
      </c>
      <c r="H26">
        <v>2.9530000000000001E-2</v>
      </c>
      <c r="I26">
        <v>1.4999999999999999E-2</v>
      </c>
      <c r="J26">
        <v>0.24199999999999999</v>
      </c>
      <c r="K26">
        <v>0</v>
      </c>
      <c r="L26">
        <v>0</v>
      </c>
      <c r="M26">
        <v>-2E-3</v>
      </c>
      <c r="N26">
        <v>0.66900000000000004</v>
      </c>
      <c r="O26">
        <v>987</v>
      </c>
      <c r="P26">
        <v>0.78200000000000003</v>
      </c>
      <c r="Q26">
        <v>875</v>
      </c>
      <c r="R26">
        <v>-0.79300000000000004</v>
      </c>
      <c r="S26">
        <v>1</v>
      </c>
      <c r="U26">
        <f t="shared" si="3"/>
        <v>112</v>
      </c>
    </row>
    <row r="27" spans="1:21" x14ac:dyDescent="0.25">
      <c r="A27">
        <v>62355</v>
      </c>
      <c r="B27">
        <v>5253</v>
      </c>
      <c r="C27" t="s">
        <v>75</v>
      </c>
      <c r="D27" t="s">
        <v>76</v>
      </c>
      <c r="E27" t="s">
        <v>79</v>
      </c>
      <c r="F27">
        <v>0.52500000000000002</v>
      </c>
      <c r="G27">
        <v>0.57899999999999996</v>
      </c>
      <c r="H27">
        <v>0</v>
      </c>
      <c r="I27">
        <v>5.3999999999999999E-2</v>
      </c>
      <c r="J27">
        <v>0.66300000000000003</v>
      </c>
      <c r="K27">
        <v>1</v>
      </c>
      <c r="L27">
        <v>-1</v>
      </c>
      <c r="M27">
        <v>-0.105</v>
      </c>
      <c r="N27">
        <v>-1.615</v>
      </c>
      <c r="O27">
        <v>2538</v>
      </c>
      <c r="P27">
        <v>0.82599999999999996</v>
      </c>
      <c r="Q27">
        <v>2230</v>
      </c>
      <c r="R27">
        <v>-0.81299999999999994</v>
      </c>
      <c r="S27">
        <v>1</v>
      </c>
      <c r="U27">
        <f t="shared" si="3"/>
        <v>308</v>
      </c>
    </row>
    <row r="28" spans="1:21" x14ac:dyDescent="0.25">
      <c r="A28">
        <v>62355</v>
      </c>
      <c r="B28">
        <v>5253</v>
      </c>
      <c r="C28" t="s">
        <v>75</v>
      </c>
      <c r="D28" t="s">
        <v>77</v>
      </c>
      <c r="E28" t="s">
        <v>78</v>
      </c>
      <c r="F28">
        <v>0.57299999999999995</v>
      </c>
      <c r="G28">
        <v>0.54</v>
      </c>
      <c r="H28">
        <v>1.1E-4</v>
      </c>
      <c r="I28">
        <v>-3.3000000000000002E-2</v>
      </c>
      <c r="J28">
        <v>0.374</v>
      </c>
      <c r="K28">
        <v>0</v>
      </c>
      <c r="L28">
        <v>-0.5</v>
      </c>
      <c r="M28">
        <v>1.4999999999999999E-2</v>
      </c>
      <c r="N28">
        <v>-0.56699999999999995</v>
      </c>
      <c r="O28">
        <v>1263</v>
      </c>
      <c r="P28">
        <v>0.80500000000000005</v>
      </c>
      <c r="Q28">
        <v>1422</v>
      </c>
      <c r="R28">
        <v>-0.83499999999999996</v>
      </c>
      <c r="S28">
        <v>1</v>
      </c>
      <c r="U28">
        <f t="shared" si="3"/>
        <v>-159</v>
      </c>
    </row>
    <row r="29" spans="1:21" x14ac:dyDescent="0.25">
      <c r="A29">
        <v>62355</v>
      </c>
      <c r="B29">
        <v>5253</v>
      </c>
      <c r="C29" t="s">
        <v>75</v>
      </c>
      <c r="D29" t="s">
        <v>77</v>
      </c>
      <c r="E29" t="s">
        <v>79</v>
      </c>
      <c r="F29">
        <v>0.57299999999999995</v>
      </c>
      <c r="G29">
        <v>0.57899999999999996</v>
      </c>
      <c r="H29">
        <v>0.31407000000000002</v>
      </c>
      <c r="I29">
        <v>7.0000000000000001E-3</v>
      </c>
      <c r="J29">
        <v>0.23</v>
      </c>
      <c r="K29">
        <v>0</v>
      </c>
      <c r="L29">
        <v>0</v>
      </c>
      <c r="M29">
        <v>1.4999999999999999E-2</v>
      </c>
      <c r="N29">
        <v>0.80800000000000005</v>
      </c>
      <c r="O29">
        <v>941</v>
      </c>
      <c r="P29">
        <v>0.76900000000000002</v>
      </c>
      <c r="Q29">
        <v>899</v>
      </c>
      <c r="R29">
        <v>-0.76600000000000001</v>
      </c>
      <c r="S29">
        <v>1</v>
      </c>
      <c r="U29">
        <f t="shared" si="3"/>
        <v>42</v>
      </c>
    </row>
    <row r="30" spans="1:21" x14ac:dyDescent="0.25">
      <c r="A30">
        <v>62355</v>
      </c>
      <c r="B30">
        <v>5253</v>
      </c>
      <c r="C30" t="s">
        <v>75</v>
      </c>
      <c r="D30" t="s">
        <v>78</v>
      </c>
      <c r="E30" t="s">
        <v>79</v>
      </c>
      <c r="F30">
        <v>0.54</v>
      </c>
      <c r="G30">
        <v>0.57899999999999996</v>
      </c>
      <c r="H30" s="22">
        <v>2.0000000000000002E-5</v>
      </c>
      <c r="I30">
        <v>3.9E-2</v>
      </c>
      <c r="J30">
        <v>0.44600000000000001</v>
      </c>
      <c r="K30" s="22">
        <v>0.5</v>
      </c>
      <c r="L30">
        <v>-0.5</v>
      </c>
      <c r="M30">
        <v>-4.2000000000000003E-2</v>
      </c>
      <c r="N30">
        <v>-0.94899999999999995</v>
      </c>
      <c r="O30">
        <v>1690</v>
      </c>
      <c r="P30">
        <v>0.83599999999999997</v>
      </c>
      <c r="Q30">
        <v>1492</v>
      </c>
      <c r="R30">
        <v>-0.80800000000000005</v>
      </c>
      <c r="S30">
        <v>1</v>
      </c>
      <c r="U30">
        <f t="shared" si="3"/>
        <v>198</v>
      </c>
    </row>
    <row r="31" spans="1:21" x14ac:dyDescent="0.25">
      <c r="A31" t="s">
        <v>89</v>
      </c>
      <c r="D31" t="s">
        <v>89</v>
      </c>
    </row>
    <row r="32" spans="1:21" x14ac:dyDescent="0.25">
      <c r="A32">
        <v>62355</v>
      </c>
      <c r="B32">
        <v>5155</v>
      </c>
      <c r="C32" t="s">
        <v>75</v>
      </c>
      <c r="D32" t="s">
        <v>76</v>
      </c>
      <c r="E32" t="s">
        <v>77</v>
      </c>
      <c r="F32">
        <v>0.53300000000000003</v>
      </c>
      <c r="G32">
        <v>0.57299999999999995</v>
      </c>
      <c r="H32" s="22">
        <v>2.0000000000000002E-5</v>
      </c>
      <c r="I32">
        <v>0.04</v>
      </c>
      <c r="J32">
        <v>0.46100000000000002</v>
      </c>
      <c r="K32" s="22">
        <v>0.5</v>
      </c>
      <c r="L32">
        <v>-0.5</v>
      </c>
      <c r="M32">
        <v>-4.1000000000000002E-2</v>
      </c>
      <c r="N32">
        <v>-1.016</v>
      </c>
      <c r="O32">
        <v>1698</v>
      </c>
      <c r="P32">
        <v>0.84199999999999997</v>
      </c>
      <c r="Q32">
        <v>1513</v>
      </c>
      <c r="R32">
        <v>-0.80900000000000005</v>
      </c>
      <c r="S32">
        <v>1</v>
      </c>
      <c r="U32">
        <f t="shared" ref="U32:U37" si="4">O32-Q32</f>
        <v>185</v>
      </c>
    </row>
    <row r="33" spans="1:21" x14ac:dyDescent="0.25">
      <c r="A33">
        <v>62355</v>
      </c>
      <c r="B33">
        <v>5155</v>
      </c>
      <c r="C33" t="s">
        <v>75</v>
      </c>
      <c r="D33" t="s">
        <v>76</v>
      </c>
      <c r="E33" t="s">
        <v>78</v>
      </c>
      <c r="F33">
        <v>0.53300000000000003</v>
      </c>
      <c r="G33">
        <v>0.52800000000000002</v>
      </c>
      <c r="H33">
        <v>0.50568000000000002</v>
      </c>
      <c r="I33">
        <v>-4.0000000000000001E-3</v>
      </c>
      <c r="J33">
        <v>0.23200000000000001</v>
      </c>
      <c r="K33">
        <v>0</v>
      </c>
      <c r="L33">
        <v>0</v>
      </c>
      <c r="M33">
        <v>-1.2E-2</v>
      </c>
      <c r="N33">
        <v>0.81</v>
      </c>
      <c r="O33">
        <v>876</v>
      </c>
      <c r="P33">
        <v>0.77700000000000002</v>
      </c>
      <c r="Q33">
        <v>903</v>
      </c>
      <c r="R33">
        <v>-0.77900000000000003</v>
      </c>
      <c r="S33">
        <v>1</v>
      </c>
      <c r="U33">
        <f t="shared" si="4"/>
        <v>-27</v>
      </c>
    </row>
    <row r="34" spans="1:21" x14ac:dyDescent="0.25">
      <c r="A34">
        <v>62355</v>
      </c>
      <c r="B34">
        <v>5155</v>
      </c>
      <c r="C34" t="s">
        <v>75</v>
      </c>
      <c r="D34" t="s">
        <v>76</v>
      </c>
      <c r="E34" t="s">
        <v>79</v>
      </c>
      <c r="F34">
        <v>0.53300000000000003</v>
      </c>
      <c r="G34">
        <v>0.57699999999999996</v>
      </c>
      <c r="H34">
        <v>1E-4</v>
      </c>
      <c r="I34">
        <v>4.3999999999999997E-2</v>
      </c>
      <c r="J34">
        <v>0.66300000000000003</v>
      </c>
      <c r="K34">
        <v>1</v>
      </c>
      <c r="L34">
        <v>-1</v>
      </c>
      <c r="M34">
        <v>-7.4999999999999997E-2</v>
      </c>
      <c r="N34">
        <v>-1.621</v>
      </c>
      <c r="O34">
        <v>2447</v>
      </c>
      <c r="P34">
        <v>0.83</v>
      </c>
      <c r="Q34">
        <v>2243</v>
      </c>
      <c r="R34">
        <v>-0.80400000000000005</v>
      </c>
      <c r="S34">
        <v>1</v>
      </c>
      <c r="U34">
        <f t="shared" si="4"/>
        <v>204</v>
      </c>
    </row>
    <row r="35" spans="1:21" x14ac:dyDescent="0.25">
      <c r="A35">
        <v>62355</v>
      </c>
      <c r="B35">
        <v>5155</v>
      </c>
      <c r="C35" t="s">
        <v>75</v>
      </c>
      <c r="D35" t="s">
        <v>77</v>
      </c>
      <c r="E35" t="s">
        <v>78</v>
      </c>
      <c r="F35">
        <v>0.57299999999999995</v>
      </c>
      <c r="G35">
        <v>0.52800000000000002</v>
      </c>
      <c r="H35">
        <v>0</v>
      </c>
      <c r="I35">
        <v>-4.4999999999999998E-2</v>
      </c>
      <c r="J35">
        <v>0.38</v>
      </c>
      <c r="K35">
        <v>0</v>
      </c>
      <c r="L35">
        <v>-0.5</v>
      </c>
      <c r="M35">
        <v>2.5999999999999999E-2</v>
      </c>
      <c r="N35">
        <v>-0.60699999999999998</v>
      </c>
      <c r="O35">
        <v>1225</v>
      </c>
      <c r="P35">
        <v>0.80400000000000005</v>
      </c>
      <c r="Q35">
        <v>1453</v>
      </c>
      <c r="R35">
        <v>-0.83599999999999997</v>
      </c>
      <c r="S35">
        <v>1</v>
      </c>
      <c r="U35">
        <f t="shared" si="4"/>
        <v>-228</v>
      </c>
    </row>
    <row r="36" spans="1:21" x14ac:dyDescent="0.25">
      <c r="A36">
        <v>62355</v>
      </c>
      <c r="B36">
        <v>5155</v>
      </c>
      <c r="C36" t="s">
        <v>75</v>
      </c>
      <c r="D36" t="s">
        <v>77</v>
      </c>
      <c r="E36" t="s">
        <v>79</v>
      </c>
      <c r="F36">
        <v>0.57299999999999995</v>
      </c>
      <c r="G36">
        <v>0.57699999999999996</v>
      </c>
      <c r="H36">
        <v>0.52134999999999998</v>
      </c>
      <c r="I36">
        <v>4.0000000000000001E-3</v>
      </c>
      <c r="J36">
        <v>0.221</v>
      </c>
      <c r="K36">
        <v>0</v>
      </c>
      <c r="L36">
        <v>0</v>
      </c>
      <c r="M36">
        <v>2.3E-2</v>
      </c>
      <c r="N36">
        <v>0.998</v>
      </c>
      <c r="O36">
        <v>860</v>
      </c>
      <c r="P36">
        <v>0.78100000000000003</v>
      </c>
      <c r="Q36">
        <v>849</v>
      </c>
      <c r="R36">
        <v>-0.76500000000000001</v>
      </c>
      <c r="S36">
        <v>1</v>
      </c>
      <c r="U36">
        <f t="shared" si="4"/>
        <v>11</v>
      </c>
    </row>
    <row r="37" spans="1:21" x14ac:dyDescent="0.25">
      <c r="A37">
        <v>62355</v>
      </c>
      <c r="B37">
        <v>5155</v>
      </c>
      <c r="C37" t="s">
        <v>75</v>
      </c>
      <c r="D37" t="s">
        <v>78</v>
      </c>
      <c r="E37" t="s">
        <v>79</v>
      </c>
      <c r="F37">
        <v>0.52800000000000002</v>
      </c>
      <c r="G37">
        <v>0.57699999999999996</v>
      </c>
      <c r="H37">
        <v>0</v>
      </c>
      <c r="I37">
        <v>4.9000000000000002E-2</v>
      </c>
      <c r="J37">
        <v>0.44900000000000001</v>
      </c>
      <c r="K37">
        <v>0.5</v>
      </c>
      <c r="L37">
        <v>-0.5</v>
      </c>
      <c r="M37">
        <v>-4.7E-2</v>
      </c>
      <c r="N37">
        <v>-0.96299999999999997</v>
      </c>
      <c r="O37">
        <v>1681</v>
      </c>
      <c r="P37">
        <v>0.84399999999999997</v>
      </c>
      <c r="Q37">
        <v>1452</v>
      </c>
      <c r="R37">
        <v>-0.80400000000000005</v>
      </c>
      <c r="S37">
        <v>1</v>
      </c>
      <c r="U37">
        <f t="shared" si="4"/>
        <v>229</v>
      </c>
    </row>
    <row r="39" spans="1:21" x14ac:dyDescent="0.25">
      <c r="U39">
        <f>MAX(U4:U37)</f>
        <v>308</v>
      </c>
    </row>
    <row r="43" spans="1:21" x14ac:dyDescent="0.25">
      <c r="A43" t="s">
        <v>66</v>
      </c>
    </row>
    <row r="44" spans="1:21" x14ac:dyDescent="0.25">
      <c r="A44">
        <v>62355</v>
      </c>
      <c r="B44">
        <v>5233</v>
      </c>
      <c r="C44" t="s">
        <v>80</v>
      </c>
      <c r="D44" t="s">
        <v>76</v>
      </c>
      <c r="E44" t="s">
        <v>77</v>
      </c>
      <c r="F44">
        <v>0.58599999999999997</v>
      </c>
      <c r="G44">
        <v>0.58699999999999997</v>
      </c>
      <c r="H44">
        <v>0.85211000000000003</v>
      </c>
      <c r="I44">
        <v>2E-3</v>
      </c>
      <c r="J44">
        <v>0.44500000000000001</v>
      </c>
      <c r="K44">
        <v>0.5</v>
      </c>
      <c r="L44">
        <v>-0.5</v>
      </c>
      <c r="M44">
        <v>-1.4999999999999999E-2</v>
      </c>
      <c r="N44">
        <v>-0.86499999999999999</v>
      </c>
      <c r="O44">
        <v>1441</v>
      </c>
      <c r="P44">
        <v>0.86799999999999999</v>
      </c>
      <c r="Q44">
        <v>1396</v>
      </c>
      <c r="R44">
        <v>-0.88900000000000001</v>
      </c>
      <c r="S44">
        <v>1</v>
      </c>
      <c r="U44">
        <f t="shared" ref="U44:U49" si="5">O44-Q44</f>
        <v>45</v>
      </c>
    </row>
    <row r="45" spans="1:21" x14ac:dyDescent="0.25">
      <c r="A45">
        <v>62355</v>
      </c>
      <c r="B45">
        <v>5233</v>
      </c>
      <c r="C45" t="s">
        <v>80</v>
      </c>
      <c r="D45" t="s">
        <v>76</v>
      </c>
      <c r="E45" t="s">
        <v>78</v>
      </c>
      <c r="F45">
        <v>0.58599999999999997</v>
      </c>
      <c r="G45">
        <v>0.55100000000000005</v>
      </c>
      <c r="H45">
        <v>0</v>
      </c>
      <c r="I45">
        <v>-3.5000000000000003E-2</v>
      </c>
      <c r="J45">
        <v>0.245</v>
      </c>
      <c r="K45">
        <v>0</v>
      </c>
      <c r="L45">
        <v>0</v>
      </c>
      <c r="M45">
        <v>-0.05</v>
      </c>
      <c r="N45">
        <v>0.83399999999999996</v>
      </c>
      <c r="O45">
        <v>694</v>
      </c>
      <c r="P45">
        <v>0.86799999999999999</v>
      </c>
      <c r="Q45">
        <v>896</v>
      </c>
      <c r="R45">
        <v>-0.875</v>
      </c>
      <c r="S45">
        <v>1</v>
      </c>
      <c r="U45">
        <f t="shared" si="5"/>
        <v>-202</v>
      </c>
    </row>
    <row r="46" spans="1:21" x14ac:dyDescent="0.25">
      <c r="A46">
        <v>62355</v>
      </c>
      <c r="B46">
        <v>5233</v>
      </c>
      <c r="C46" t="s">
        <v>80</v>
      </c>
      <c r="D46" t="s">
        <v>76</v>
      </c>
      <c r="E46" t="s">
        <v>79</v>
      </c>
      <c r="F46">
        <v>0.58599999999999997</v>
      </c>
      <c r="G46">
        <v>0.57499999999999996</v>
      </c>
      <c r="H46">
        <v>0.35282999999999998</v>
      </c>
      <c r="I46">
        <v>-0.01</v>
      </c>
      <c r="J46">
        <v>0.66300000000000003</v>
      </c>
      <c r="K46">
        <v>1</v>
      </c>
      <c r="L46">
        <v>-1</v>
      </c>
      <c r="M46">
        <v>0.01</v>
      </c>
      <c r="N46">
        <v>-1.5680000000000001</v>
      </c>
      <c r="O46">
        <v>2113</v>
      </c>
      <c r="P46">
        <v>0.86599999999999999</v>
      </c>
      <c r="Q46">
        <v>2123</v>
      </c>
      <c r="R46">
        <v>-0.88800000000000001</v>
      </c>
      <c r="S46">
        <v>1</v>
      </c>
      <c r="U46">
        <f t="shared" si="5"/>
        <v>-10</v>
      </c>
    </row>
    <row r="47" spans="1:21" x14ac:dyDescent="0.25">
      <c r="A47">
        <v>62355</v>
      </c>
      <c r="B47">
        <v>5233</v>
      </c>
      <c r="C47" t="s">
        <v>80</v>
      </c>
      <c r="D47" t="s">
        <v>77</v>
      </c>
      <c r="E47" t="s">
        <v>78</v>
      </c>
      <c r="F47">
        <v>0.58699999999999997</v>
      </c>
      <c r="G47">
        <v>0.55100000000000005</v>
      </c>
      <c r="H47" s="22">
        <v>1.0000000000000001E-5</v>
      </c>
      <c r="I47">
        <v>-3.5999999999999997E-2</v>
      </c>
      <c r="J47">
        <v>0.36299999999999999</v>
      </c>
      <c r="K47" s="22">
        <v>0</v>
      </c>
      <c r="L47">
        <v>0</v>
      </c>
      <c r="M47">
        <v>4.9000000000000002E-2</v>
      </c>
      <c r="N47">
        <v>-0.375</v>
      </c>
      <c r="O47">
        <v>1028</v>
      </c>
      <c r="P47">
        <v>0.89600000000000002</v>
      </c>
      <c r="Q47">
        <v>1280</v>
      </c>
      <c r="R47">
        <v>-0.86799999999999999</v>
      </c>
      <c r="S47">
        <v>1</v>
      </c>
      <c r="U47">
        <f t="shared" si="5"/>
        <v>-252</v>
      </c>
    </row>
    <row r="48" spans="1:21" x14ac:dyDescent="0.25">
      <c r="A48">
        <v>62355</v>
      </c>
      <c r="B48">
        <v>5233</v>
      </c>
      <c r="C48" t="s">
        <v>80</v>
      </c>
      <c r="D48" t="s">
        <v>77</v>
      </c>
      <c r="E48" t="s">
        <v>79</v>
      </c>
      <c r="F48">
        <v>0.58699999999999997</v>
      </c>
      <c r="G48">
        <v>0.57499999999999996</v>
      </c>
      <c r="H48">
        <v>6.9720000000000004E-2</v>
      </c>
      <c r="I48">
        <v>-1.2E-2</v>
      </c>
      <c r="J48">
        <v>0.23599999999999999</v>
      </c>
      <c r="K48">
        <v>0</v>
      </c>
      <c r="L48">
        <v>0</v>
      </c>
      <c r="M48">
        <v>-4.1000000000000002E-2</v>
      </c>
      <c r="N48">
        <v>1.014</v>
      </c>
      <c r="O48">
        <v>730</v>
      </c>
      <c r="P48">
        <v>0.86399999999999999</v>
      </c>
      <c r="Q48">
        <v>784</v>
      </c>
      <c r="R48">
        <v>-0.88500000000000001</v>
      </c>
      <c r="S48">
        <v>1</v>
      </c>
      <c r="U48">
        <f t="shared" si="5"/>
        <v>-54</v>
      </c>
    </row>
    <row r="49" spans="1:21" x14ac:dyDescent="0.25">
      <c r="A49">
        <v>62355</v>
      </c>
      <c r="B49">
        <v>5233</v>
      </c>
      <c r="C49" t="s">
        <v>80</v>
      </c>
      <c r="D49" t="s">
        <v>78</v>
      </c>
      <c r="E49" t="s">
        <v>79</v>
      </c>
      <c r="F49">
        <v>0.55100000000000005</v>
      </c>
      <c r="G49">
        <v>0.57499999999999996</v>
      </c>
      <c r="H49">
        <v>8.3199999999999993E-3</v>
      </c>
      <c r="I49">
        <v>2.4E-2</v>
      </c>
      <c r="J49">
        <v>0.438</v>
      </c>
      <c r="K49">
        <v>0.5</v>
      </c>
      <c r="L49">
        <v>0</v>
      </c>
      <c r="M49">
        <v>-5.3999999999999999E-2</v>
      </c>
      <c r="N49">
        <v>-0.82499999999999996</v>
      </c>
      <c r="O49">
        <v>1488</v>
      </c>
      <c r="P49">
        <v>0.86599999999999999</v>
      </c>
      <c r="Q49">
        <v>1297</v>
      </c>
      <c r="R49">
        <v>-0.89600000000000002</v>
      </c>
      <c r="S49">
        <v>1</v>
      </c>
      <c r="U49">
        <f t="shared" si="5"/>
        <v>191</v>
      </c>
    </row>
    <row r="50" spans="1:21" x14ac:dyDescent="0.25">
      <c r="A50" t="s">
        <v>81</v>
      </c>
    </row>
    <row r="51" spans="1:21" x14ac:dyDescent="0.25">
      <c r="A51">
        <v>62355</v>
      </c>
      <c r="B51">
        <v>5038</v>
      </c>
      <c r="C51" t="s">
        <v>80</v>
      </c>
      <c r="D51" t="s">
        <v>76</v>
      </c>
      <c r="E51" t="s">
        <v>77</v>
      </c>
      <c r="F51">
        <v>0.55400000000000005</v>
      </c>
      <c r="G51">
        <v>0.58099999999999996</v>
      </c>
      <c r="H51">
        <v>4.62E-3</v>
      </c>
      <c r="I51">
        <v>2.7E-2</v>
      </c>
      <c r="J51">
        <v>0.45100000000000001</v>
      </c>
      <c r="K51">
        <v>0.5</v>
      </c>
      <c r="L51">
        <v>-0.5</v>
      </c>
      <c r="M51">
        <v>-3.6999999999999998E-2</v>
      </c>
      <c r="N51">
        <v>-0.89</v>
      </c>
      <c r="O51">
        <v>1454</v>
      </c>
      <c r="P51">
        <v>0.88200000000000001</v>
      </c>
      <c r="Q51">
        <v>1304</v>
      </c>
      <c r="R51">
        <v>-0.88</v>
      </c>
      <c r="S51">
        <v>1</v>
      </c>
      <c r="U51">
        <f t="shared" ref="U51:U56" si="6">O51-Q51</f>
        <v>150</v>
      </c>
    </row>
    <row r="52" spans="1:21" x14ac:dyDescent="0.25">
      <c r="A52">
        <v>62355</v>
      </c>
      <c r="B52">
        <v>5038</v>
      </c>
      <c r="C52" t="s">
        <v>80</v>
      </c>
      <c r="D52" t="s">
        <v>76</v>
      </c>
      <c r="E52" t="s">
        <v>78</v>
      </c>
      <c r="F52">
        <v>0.55400000000000005</v>
      </c>
      <c r="G52">
        <v>0.56000000000000005</v>
      </c>
      <c r="H52">
        <v>0.4592</v>
      </c>
      <c r="I52">
        <v>5.0000000000000001E-3</v>
      </c>
      <c r="J52">
        <v>0.245</v>
      </c>
      <c r="K52">
        <v>0</v>
      </c>
      <c r="L52">
        <v>0</v>
      </c>
      <c r="M52">
        <v>1.2E-2</v>
      </c>
      <c r="N52">
        <v>0.86599999999999999</v>
      </c>
      <c r="O52">
        <v>776</v>
      </c>
      <c r="P52">
        <v>0.871</v>
      </c>
      <c r="Q52">
        <v>749</v>
      </c>
      <c r="R52">
        <v>-0.86799999999999999</v>
      </c>
      <c r="S52">
        <v>1</v>
      </c>
      <c r="U52">
        <f t="shared" si="6"/>
        <v>27</v>
      </c>
    </row>
    <row r="53" spans="1:21" x14ac:dyDescent="0.25">
      <c r="A53">
        <v>62355</v>
      </c>
      <c r="B53">
        <v>5038</v>
      </c>
      <c r="C53" t="s">
        <v>80</v>
      </c>
      <c r="D53" t="s">
        <v>76</v>
      </c>
      <c r="E53" t="s">
        <v>79</v>
      </c>
      <c r="F53">
        <v>0.55400000000000005</v>
      </c>
      <c r="G53">
        <v>0.59299999999999997</v>
      </c>
      <c r="H53">
        <v>9.7000000000000005E-4</v>
      </c>
      <c r="I53">
        <v>3.7999999999999999E-2</v>
      </c>
      <c r="J53">
        <v>0.67200000000000004</v>
      </c>
      <c r="K53">
        <v>1</v>
      </c>
      <c r="L53">
        <v>-1</v>
      </c>
      <c r="M53">
        <v>-7.9000000000000001E-2</v>
      </c>
      <c r="N53">
        <v>-1.579</v>
      </c>
      <c r="O53">
        <v>2170</v>
      </c>
      <c r="P53">
        <v>0.879</v>
      </c>
      <c r="Q53">
        <v>1940</v>
      </c>
      <c r="R53">
        <v>-0.88400000000000001</v>
      </c>
      <c r="S53">
        <v>1</v>
      </c>
      <c r="U53">
        <f t="shared" si="6"/>
        <v>230</v>
      </c>
    </row>
    <row r="54" spans="1:21" x14ac:dyDescent="0.25">
      <c r="A54">
        <v>62355</v>
      </c>
      <c r="B54">
        <v>5038</v>
      </c>
      <c r="C54" t="s">
        <v>80</v>
      </c>
      <c r="D54" t="s">
        <v>77</v>
      </c>
      <c r="E54" t="s">
        <v>78</v>
      </c>
      <c r="F54">
        <v>0.58099999999999996</v>
      </c>
      <c r="G54">
        <v>0.56000000000000005</v>
      </c>
      <c r="H54">
        <v>1.189E-2</v>
      </c>
      <c r="I54">
        <v>-2.1999999999999999E-2</v>
      </c>
      <c r="J54">
        <v>0.373</v>
      </c>
      <c r="K54">
        <v>0</v>
      </c>
      <c r="L54">
        <v>0</v>
      </c>
      <c r="M54">
        <v>2.3E-2</v>
      </c>
      <c r="N54">
        <v>-0.45</v>
      </c>
      <c r="O54">
        <v>1070</v>
      </c>
      <c r="P54">
        <v>0.88700000000000001</v>
      </c>
      <c r="Q54">
        <v>1202</v>
      </c>
      <c r="R54">
        <v>-0.88</v>
      </c>
      <c r="S54">
        <v>1</v>
      </c>
      <c r="U54">
        <f t="shared" si="6"/>
        <v>-132</v>
      </c>
    </row>
    <row r="55" spans="1:21" x14ac:dyDescent="0.25">
      <c r="A55">
        <v>62355</v>
      </c>
      <c r="B55">
        <v>5038</v>
      </c>
      <c r="C55" t="s">
        <v>80</v>
      </c>
      <c r="D55" t="s">
        <v>77</v>
      </c>
      <c r="E55" t="s">
        <v>79</v>
      </c>
      <c r="F55">
        <v>0.58099999999999996</v>
      </c>
      <c r="G55">
        <v>0.59299999999999997</v>
      </c>
      <c r="H55">
        <v>9.9540000000000003E-2</v>
      </c>
      <c r="I55">
        <v>1.0999999999999999E-2</v>
      </c>
      <c r="J55">
        <v>0.23699999999999999</v>
      </c>
      <c r="K55">
        <v>0</v>
      </c>
      <c r="L55">
        <v>0</v>
      </c>
      <c r="M55">
        <v>6.0000000000000001E-3</v>
      </c>
      <c r="N55">
        <v>1.006</v>
      </c>
      <c r="O55">
        <v>766</v>
      </c>
      <c r="P55">
        <v>0.872</v>
      </c>
      <c r="Q55">
        <v>690</v>
      </c>
      <c r="R55">
        <v>-0.88500000000000001</v>
      </c>
      <c r="S55">
        <v>1</v>
      </c>
      <c r="U55">
        <f t="shared" si="6"/>
        <v>76</v>
      </c>
    </row>
    <row r="56" spans="1:21" x14ac:dyDescent="0.25">
      <c r="A56">
        <v>62355</v>
      </c>
      <c r="B56">
        <v>5038</v>
      </c>
      <c r="C56" t="s">
        <v>80</v>
      </c>
      <c r="D56" t="s">
        <v>78</v>
      </c>
      <c r="E56" t="s">
        <v>79</v>
      </c>
      <c r="F56">
        <v>0.56000000000000005</v>
      </c>
      <c r="G56">
        <v>0.59299999999999997</v>
      </c>
      <c r="H56">
        <v>5.0000000000000001E-4</v>
      </c>
      <c r="I56">
        <v>3.3000000000000002E-2</v>
      </c>
      <c r="J56">
        <v>0.45100000000000001</v>
      </c>
      <c r="K56">
        <v>0.5</v>
      </c>
      <c r="L56">
        <v>-0.33333333333333298</v>
      </c>
      <c r="M56">
        <v>-5.6000000000000001E-2</v>
      </c>
      <c r="N56">
        <v>-0.88200000000000001</v>
      </c>
      <c r="O56">
        <v>1469</v>
      </c>
      <c r="P56">
        <v>0.88100000000000001</v>
      </c>
      <c r="Q56">
        <v>1263</v>
      </c>
      <c r="R56">
        <v>-0.89300000000000002</v>
      </c>
      <c r="S56">
        <v>1</v>
      </c>
      <c r="U56">
        <f t="shared" si="6"/>
        <v>206</v>
      </c>
    </row>
    <row r="57" spans="1:21" x14ac:dyDescent="0.25">
      <c r="A57" t="s">
        <v>87</v>
      </c>
    </row>
    <row r="58" spans="1:21" x14ac:dyDescent="0.25">
      <c r="A58">
        <v>62355</v>
      </c>
      <c r="B58">
        <v>4889</v>
      </c>
      <c r="C58" t="s">
        <v>80</v>
      </c>
      <c r="D58" t="s">
        <v>76</v>
      </c>
      <c r="E58" t="s">
        <v>77</v>
      </c>
      <c r="F58">
        <v>0.56200000000000006</v>
      </c>
      <c r="G58">
        <v>0.60099999999999998</v>
      </c>
      <c r="H58" s="22">
        <v>4.0000000000000003E-5</v>
      </c>
      <c r="I58">
        <v>3.9E-2</v>
      </c>
      <c r="J58">
        <v>0.439</v>
      </c>
      <c r="K58" s="22">
        <v>0.5</v>
      </c>
      <c r="L58">
        <v>0</v>
      </c>
      <c r="M58">
        <v>-5.5E-2</v>
      </c>
      <c r="N58">
        <v>-0.83199999999999996</v>
      </c>
      <c r="O58">
        <v>1413</v>
      </c>
      <c r="P58">
        <v>0.88100000000000001</v>
      </c>
      <c r="Q58">
        <v>1197</v>
      </c>
      <c r="R58">
        <v>-0.88</v>
      </c>
      <c r="S58">
        <v>1</v>
      </c>
      <c r="U58">
        <f t="shared" ref="U58:U63" si="7">O58-Q58</f>
        <v>216</v>
      </c>
    </row>
    <row r="59" spans="1:21" x14ac:dyDescent="0.25">
      <c r="A59">
        <v>62355</v>
      </c>
      <c r="B59">
        <v>4889</v>
      </c>
      <c r="C59" t="s">
        <v>80</v>
      </c>
      <c r="D59" t="s">
        <v>76</v>
      </c>
      <c r="E59" t="s">
        <v>78</v>
      </c>
      <c r="F59">
        <v>0.56200000000000006</v>
      </c>
      <c r="G59">
        <v>0.57599999999999996</v>
      </c>
      <c r="H59">
        <v>4.8219999999999999E-2</v>
      </c>
      <c r="I59">
        <v>1.2999999999999999E-2</v>
      </c>
      <c r="J59">
        <v>0.22800000000000001</v>
      </c>
      <c r="K59">
        <v>0</v>
      </c>
      <c r="L59">
        <v>0</v>
      </c>
      <c r="M59">
        <v>6.4000000000000001E-2</v>
      </c>
      <c r="N59">
        <v>1.1379999999999999</v>
      </c>
      <c r="O59">
        <v>718</v>
      </c>
      <c r="P59">
        <v>0.88300000000000001</v>
      </c>
      <c r="Q59">
        <v>673</v>
      </c>
      <c r="R59">
        <v>-0.84399999999999997</v>
      </c>
      <c r="S59">
        <v>1</v>
      </c>
      <c r="U59">
        <f t="shared" si="7"/>
        <v>45</v>
      </c>
    </row>
    <row r="60" spans="1:21" x14ac:dyDescent="0.25">
      <c r="A60">
        <v>62355</v>
      </c>
      <c r="B60">
        <v>4889</v>
      </c>
      <c r="C60" t="s">
        <v>80</v>
      </c>
      <c r="D60" t="s">
        <v>76</v>
      </c>
      <c r="E60" t="s">
        <v>79</v>
      </c>
      <c r="F60">
        <v>0.56200000000000006</v>
      </c>
      <c r="G60">
        <v>0.6</v>
      </c>
      <c r="H60">
        <v>1.14E-3</v>
      </c>
      <c r="I60">
        <v>3.7999999999999999E-2</v>
      </c>
      <c r="J60">
        <v>0.65800000000000003</v>
      </c>
      <c r="K60">
        <v>1</v>
      </c>
      <c r="L60">
        <v>-1</v>
      </c>
      <c r="M60">
        <v>-7.2999999999999995E-2</v>
      </c>
      <c r="N60">
        <v>-1.5509999999999999</v>
      </c>
      <c r="O60">
        <v>2066</v>
      </c>
      <c r="P60">
        <v>0.879</v>
      </c>
      <c r="Q60">
        <v>1862</v>
      </c>
      <c r="R60">
        <v>-0.876</v>
      </c>
      <c r="S60">
        <v>1</v>
      </c>
      <c r="U60">
        <f t="shared" si="7"/>
        <v>204</v>
      </c>
    </row>
    <row r="61" spans="1:21" x14ac:dyDescent="0.25">
      <c r="A61">
        <v>62355</v>
      </c>
      <c r="B61">
        <v>4889</v>
      </c>
      <c r="C61" t="s">
        <v>80</v>
      </c>
      <c r="D61" t="s">
        <v>77</v>
      </c>
      <c r="E61" t="s">
        <v>78</v>
      </c>
      <c r="F61">
        <v>0.60099999999999998</v>
      </c>
      <c r="G61">
        <v>0.57599999999999996</v>
      </c>
      <c r="H61">
        <v>3.1800000000000001E-3</v>
      </c>
      <c r="I61">
        <v>-2.5999999999999999E-2</v>
      </c>
      <c r="J61">
        <v>0.36799999999999999</v>
      </c>
      <c r="K61">
        <v>0</v>
      </c>
      <c r="L61">
        <v>0</v>
      </c>
      <c r="M61">
        <v>4.2999999999999997E-2</v>
      </c>
      <c r="N61">
        <v>-0.41099999999999998</v>
      </c>
      <c r="O61">
        <v>1001</v>
      </c>
      <c r="P61">
        <v>0.89800000000000002</v>
      </c>
      <c r="Q61">
        <v>1176</v>
      </c>
      <c r="R61">
        <v>-0.871</v>
      </c>
      <c r="S61">
        <v>1</v>
      </c>
      <c r="U61">
        <f t="shared" si="7"/>
        <v>-175</v>
      </c>
    </row>
    <row r="62" spans="1:21" x14ac:dyDescent="0.25">
      <c r="A62">
        <v>62355</v>
      </c>
      <c r="B62">
        <v>4889</v>
      </c>
      <c r="C62" t="s">
        <v>80</v>
      </c>
      <c r="D62" t="s">
        <v>77</v>
      </c>
      <c r="E62" t="s">
        <v>79</v>
      </c>
      <c r="F62">
        <v>0.60099999999999998</v>
      </c>
      <c r="G62">
        <v>0.6</v>
      </c>
      <c r="H62">
        <v>0.84936</v>
      </c>
      <c r="I62">
        <v>-1E-3</v>
      </c>
      <c r="J62">
        <v>0.24</v>
      </c>
      <c r="K62">
        <v>0</v>
      </c>
      <c r="L62">
        <v>0</v>
      </c>
      <c r="M62">
        <v>0</v>
      </c>
      <c r="N62">
        <v>0.95199999999999996</v>
      </c>
      <c r="O62">
        <v>720</v>
      </c>
      <c r="P62">
        <v>0.87</v>
      </c>
      <c r="Q62">
        <v>728</v>
      </c>
      <c r="R62">
        <v>-0.86899999999999999</v>
      </c>
      <c r="S62">
        <v>1</v>
      </c>
      <c r="U62">
        <f t="shared" si="7"/>
        <v>-8</v>
      </c>
    </row>
    <row r="63" spans="1:21" x14ac:dyDescent="0.25">
      <c r="A63">
        <v>62355</v>
      </c>
      <c r="B63">
        <v>4889</v>
      </c>
      <c r="C63" t="s">
        <v>80</v>
      </c>
      <c r="D63" t="s">
        <v>78</v>
      </c>
      <c r="E63" t="s">
        <v>79</v>
      </c>
      <c r="F63">
        <v>0.57599999999999996</v>
      </c>
      <c r="G63">
        <v>0.6</v>
      </c>
      <c r="H63">
        <v>1.141E-2</v>
      </c>
      <c r="I63">
        <v>2.4E-2</v>
      </c>
      <c r="J63">
        <v>0.45</v>
      </c>
      <c r="K63">
        <v>0.5</v>
      </c>
      <c r="L63">
        <v>-0.33333333333333298</v>
      </c>
      <c r="M63">
        <v>-4.7E-2</v>
      </c>
      <c r="N63">
        <v>-0.879</v>
      </c>
      <c r="O63">
        <v>1405</v>
      </c>
      <c r="P63">
        <v>0.877</v>
      </c>
      <c r="Q63">
        <v>1244</v>
      </c>
      <c r="R63">
        <v>-0.89500000000000002</v>
      </c>
      <c r="S63">
        <v>1</v>
      </c>
      <c r="U63">
        <f t="shared" si="7"/>
        <v>161</v>
      </c>
    </row>
    <row r="64" spans="1:21" x14ac:dyDescent="0.25">
      <c r="A64" t="s">
        <v>88</v>
      </c>
    </row>
    <row r="65" spans="1:21" x14ac:dyDescent="0.25">
      <c r="A65">
        <v>62355</v>
      </c>
      <c r="B65">
        <v>5253</v>
      </c>
      <c r="C65" t="s">
        <v>80</v>
      </c>
      <c r="D65" t="s">
        <v>76</v>
      </c>
      <c r="E65" t="s">
        <v>77</v>
      </c>
      <c r="F65">
        <v>0.55800000000000005</v>
      </c>
      <c r="G65">
        <v>0.59499999999999997</v>
      </c>
      <c r="H65" s="22">
        <v>4.0000000000000003E-5</v>
      </c>
      <c r="I65">
        <v>3.6999999999999998E-2</v>
      </c>
      <c r="J65">
        <v>0.439</v>
      </c>
      <c r="K65" s="22">
        <v>0.5</v>
      </c>
      <c r="L65">
        <v>0</v>
      </c>
      <c r="M65">
        <v>-6.8000000000000005E-2</v>
      </c>
      <c r="N65">
        <v>-0.83</v>
      </c>
      <c r="O65">
        <v>1531</v>
      </c>
      <c r="P65">
        <v>0.871</v>
      </c>
      <c r="Q65">
        <v>1275</v>
      </c>
      <c r="R65">
        <v>-0.89200000000000002</v>
      </c>
      <c r="S65">
        <v>1</v>
      </c>
      <c r="U65">
        <f t="shared" ref="U65:U70" si="8">O65-Q65</f>
        <v>256</v>
      </c>
    </row>
    <row r="66" spans="1:21" x14ac:dyDescent="0.25">
      <c r="A66">
        <v>62355</v>
      </c>
      <c r="B66">
        <v>5253</v>
      </c>
      <c r="C66" t="s">
        <v>80</v>
      </c>
      <c r="D66" t="s">
        <v>76</v>
      </c>
      <c r="E66" t="s">
        <v>78</v>
      </c>
      <c r="F66">
        <v>0.55800000000000005</v>
      </c>
      <c r="G66">
        <v>0.56699999999999995</v>
      </c>
      <c r="H66">
        <v>0.19564000000000001</v>
      </c>
      <c r="I66">
        <v>8.9999999999999993E-3</v>
      </c>
      <c r="J66">
        <v>0.247</v>
      </c>
      <c r="K66">
        <v>0</v>
      </c>
      <c r="L66">
        <v>0</v>
      </c>
      <c r="M66">
        <v>1.0999999999999999E-2</v>
      </c>
      <c r="N66">
        <v>0.82499999999999996</v>
      </c>
      <c r="O66">
        <v>825</v>
      </c>
      <c r="P66">
        <v>0.875</v>
      </c>
      <c r="Q66">
        <v>775</v>
      </c>
      <c r="R66">
        <v>-0.871</v>
      </c>
      <c r="S66">
        <v>1</v>
      </c>
      <c r="U66">
        <f t="shared" si="8"/>
        <v>50</v>
      </c>
    </row>
    <row r="67" spans="1:21" x14ac:dyDescent="0.25">
      <c r="A67">
        <v>62355</v>
      </c>
      <c r="B67">
        <v>5253</v>
      </c>
      <c r="C67" t="s">
        <v>80</v>
      </c>
      <c r="D67" t="s">
        <v>76</v>
      </c>
      <c r="E67" t="s">
        <v>79</v>
      </c>
      <c r="F67">
        <v>0.55800000000000005</v>
      </c>
      <c r="G67">
        <v>0.60199999999999998</v>
      </c>
      <c r="H67" s="22">
        <v>8.0000000000000007E-5</v>
      </c>
      <c r="I67">
        <v>4.3999999999999997E-2</v>
      </c>
      <c r="J67">
        <v>0.65900000000000003</v>
      </c>
      <c r="K67" s="22">
        <v>1</v>
      </c>
      <c r="L67">
        <v>-1</v>
      </c>
      <c r="M67">
        <v>-9.7000000000000003E-2</v>
      </c>
      <c r="N67">
        <v>-1.55</v>
      </c>
      <c r="O67">
        <v>2267</v>
      </c>
      <c r="P67">
        <v>0.87</v>
      </c>
      <c r="Q67">
        <v>1967</v>
      </c>
      <c r="R67">
        <v>-0.88500000000000001</v>
      </c>
      <c r="S67">
        <v>1</v>
      </c>
      <c r="U67">
        <f t="shared" si="8"/>
        <v>300</v>
      </c>
    </row>
    <row r="68" spans="1:21" x14ac:dyDescent="0.25">
      <c r="A68">
        <v>62355</v>
      </c>
      <c r="B68">
        <v>5253</v>
      </c>
      <c r="C68" t="s">
        <v>80</v>
      </c>
      <c r="D68" t="s">
        <v>77</v>
      </c>
      <c r="E68" t="s">
        <v>78</v>
      </c>
      <c r="F68">
        <v>0.59499999999999997</v>
      </c>
      <c r="G68">
        <v>0.56699999999999995</v>
      </c>
      <c r="H68">
        <v>6.9999999999999999E-4</v>
      </c>
      <c r="I68">
        <v>-2.8000000000000001E-2</v>
      </c>
      <c r="J68">
        <v>0.371</v>
      </c>
      <c r="K68">
        <v>0</v>
      </c>
      <c r="L68">
        <v>0</v>
      </c>
      <c r="M68">
        <v>4.3999999999999997E-2</v>
      </c>
      <c r="N68">
        <v>-0.43099999999999999</v>
      </c>
      <c r="O68">
        <v>1083</v>
      </c>
      <c r="P68">
        <v>0.89300000000000002</v>
      </c>
      <c r="Q68">
        <v>1286</v>
      </c>
      <c r="R68">
        <v>-0.86799999999999999</v>
      </c>
      <c r="S68">
        <v>1</v>
      </c>
      <c r="U68">
        <f t="shared" si="8"/>
        <v>-203</v>
      </c>
    </row>
    <row r="69" spans="1:21" x14ac:dyDescent="0.25">
      <c r="A69">
        <v>62355</v>
      </c>
      <c r="B69">
        <v>5253</v>
      </c>
      <c r="C69" t="s">
        <v>80</v>
      </c>
      <c r="D69" t="s">
        <v>77</v>
      </c>
      <c r="E69" t="s">
        <v>79</v>
      </c>
      <c r="F69">
        <v>0.59499999999999997</v>
      </c>
      <c r="G69">
        <v>0.60199999999999998</v>
      </c>
      <c r="H69">
        <v>0.30098000000000003</v>
      </c>
      <c r="I69">
        <v>7.0000000000000001E-3</v>
      </c>
      <c r="J69">
        <v>0.24099999999999999</v>
      </c>
      <c r="K69">
        <v>0</v>
      </c>
      <c r="L69">
        <v>0</v>
      </c>
      <c r="M69">
        <v>7.0000000000000001E-3</v>
      </c>
      <c r="N69">
        <v>0.91600000000000004</v>
      </c>
      <c r="O69">
        <v>810</v>
      </c>
      <c r="P69">
        <v>0.86599999999999999</v>
      </c>
      <c r="Q69">
        <v>763</v>
      </c>
      <c r="R69">
        <v>-0.871</v>
      </c>
      <c r="S69">
        <v>1</v>
      </c>
      <c r="U69">
        <f t="shared" si="8"/>
        <v>47</v>
      </c>
    </row>
    <row r="70" spans="1:21" x14ac:dyDescent="0.25">
      <c r="A70">
        <v>62355</v>
      </c>
      <c r="B70">
        <v>5253</v>
      </c>
      <c r="C70" t="s">
        <v>80</v>
      </c>
      <c r="D70" t="s">
        <v>78</v>
      </c>
      <c r="E70" t="s">
        <v>79</v>
      </c>
      <c r="F70">
        <v>0.56699999999999995</v>
      </c>
      <c r="G70">
        <v>0.60199999999999998</v>
      </c>
      <c r="H70">
        <v>1E-4</v>
      </c>
      <c r="I70">
        <v>3.5000000000000003E-2</v>
      </c>
      <c r="J70">
        <v>0.436</v>
      </c>
      <c r="K70">
        <v>0.5</v>
      </c>
      <c r="L70">
        <v>0</v>
      </c>
      <c r="M70">
        <v>-6.2E-2</v>
      </c>
      <c r="N70">
        <v>-0.81699999999999995</v>
      </c>
      <c r="O70">
        <v>1522</v>
      </c>
      <c r="P70">
        <v>0.86799999999999999</v>
      </c>
      <c r="Q70">
        <v>1279</v>
      </c>
      <c r="R70">
        <v>-0.88800000000000001</v>
      </c>
      <c r="S70">
        <v>1</v>
      </c>
      <c r="U70">
        <f t="shared" si="8"/>
        <v>243</v>
      </c>
    </row>
    <row r="71" spans="1:21" x14ac:dyDescent="0.25">
      <c r="A71" t="s">
        <v>89</v>
      </c>
    </row>
    <row r="72" spans="1:21" x14ac:dyDescent="0.25">
      <c r="A72">
        <v>62355</v>
      </c>
      <c r="B72">
        <v>5155</v>
      </c>
      <c r="C72" t="s">
        <v>80</v>
      </c>
      <c r="D72" t="s">
        <v>76</v>
      </c>
      <c r="E72" t="s">
        <v>77</v>
      </c>
      <c r="F72">
        <v>0.56699999999999995</v>
      </c>
      <c r="G72">
        <v>0.58799999999999997</v>
      </c>
      <c r="H72">
        <v>1.9879999999999998E-2</v>
      </c>
      <c r="I72">
        <v>2.1999999999999999E-2</v>
      </c>
      <c r="J72">
        <v>0.45</v>
      </c>
      <c r="K72">
        <v>0.5</v>
      </c>
      <c r="L72">
        <v>-0.5</v>
      </c>
      <c r="M72">
        <v>-3.9E-2</v>
      </c>
      <c r="N72">
        <v>-0.88400000000000001</v>
      </c>
      <c r="O72">
        <v>1481</v>
      </c>
      <c r="P72">
        <v>0.875</v>
      </c>
      <c r="Q72">
        <v>1334</v>
      </c>
      <c r="R72">
        <v>-0.88700000000000001</v>
      </c>
      <c r="S72">
        <v>1</v>
      </c>
      <c r="U72">
        <f t="shared" ref="U72:U77" si="9">O72-Q72</f>
        <v>147</v>
      </c>
    </row>
    <row r="73" spans="1:21" x14ac:dyDescent="0.25">
      <c r="A73">
        <v>62355</v>
      </c>
      <c r="B73">
        <v>5155</v>
      </c>
      <c r="C73" t="s">
        <v>80</v>
      </c>
      <c r="D73" t="s">
        <v>76</v>
      </c>
      <c r="E73" t="s">
        <v>78</v>
      </c>
      <c r="F73">
        <v>0.56699999999999995</v>
      </c>
      <c r="G73">
        <v>0.55300000000000005</v>
      </c>
      <c r="H73">
        <v>4.2250000000000003E-2</v>
      </c>
      <c r="I73">
        <v>-1.4E-2</v>
      </c>
      <c r="J73">
        <v>0.23799999999999999</v>
      </c>
      <c r="K73">
        <v>0</v>
      </c>
      <c r="L73">
        <v>0</v>
      </c>
      <c r="M73">
        <v>-0.03</v>
      </c>
      <c r="N73">
        <v>0.97399999999999998</v>
      </c>
      <c r="O73">
        <v>723</v>
      </c>
      <c r="P73">
        <v>0.86399999999999999</v>
      </c>
      <c r="Q73">
        <v>795</v>
      </c>
      <c r="R73">
        <v>-0.875</v>
      </c>
      <c r="S73">
        <v>1</v>
      </c>
      <c r="U73">
        <f t="shared" si="9"/>
        <v>-72</v>
      </c>
    </row>
    <row r="74" spans="1:21" x14ac:dyDescent="0.25">
      <c r="A74">
        <v>62355</v>
      </c>
      <c r="B74">
        <v>5155</v>
      </c>
      <c r="C74" t="s">
        <v>80</v>
      </c>
      <c r="D74" t="s">
        <v>76</v>
      </c>
      <c r="E74" t="s">
        <v>79</v>
      </c>
      <c r="F74">
        <v>0.56699999999999995</v>
      </c>
      <c r="G74">
        <v>0.6</v>
      </c>
      <c r="H74">
        <v>2.7499999999999998E-3</v>
      </c>
      <c r="I74">
        <v>3.4000000000000002E-2</v>
      </c>
      <c r="J74">
        <v>0.65500000000000003</v>
      </c>
      <c r="K74">
        <v>1</v>
      </c>
      <c r="L74">
        <v>-1</v>
      </c>
      <c r="M74">
        <v>-7.6999999999999999E-2</v>
      </c>
      <c r="N74">
        <v>-1.546</v>
      </c>
      <c r="O74">
        <v>2187</v>
      </c>
      <c r="P74">
        <v>0.86799999999999999</v>
      </c>
      <c r="Q74">
        <v>1948</v>
      </c>
      <c r="R74">
        <v>-0.88500000000000001</v>
      </c>
      <c r="S74">
        <v>1</v>
      </c>
      <c r="U74">
        <f t="shared" si="9"/>
        <v>239</v>
      </c>
    </row>
    <row r="75" spans="1:21" x14ac:dyDescent="0.25">
      <c r="A75">
        <v>62355</v>
      </c>
      <c r="B75">
        <v>5155</v>
      </c>
      <c r="C75" t="s">
        <v>80</v>
      </c>
      <c r="D75" t="s">
        <v>77</v>
      </c>
      <c r="E75" t="s">
        <v>78</v>
      </c>
      <c r="F75">
        <v>0.58799999999999997</v>
      </c>
      <c r="G75">
        <v>0.55300000000000005</v>
      </c>
      <c r="H75" s="22">
        <v>3.0000000000000001E-5</v>
      </c>
      <c r="I75">
        <v>-3.5999999999999997E-2</v>
      </c>
      <c r="J75">
        <v>0.36799999999999999</v>
      </c>
      <c r="K75" s="22">
        <v>0</v>
      </c>
      <c r="L75">
        <v>0</v>
      </c>
      <c r="M75">
        <v>3.5999999999999997E-2</v>
      </c>
      <c r="N75">
        <v>-0.41899999999999998</v>
      </c>
      <c r="O75">
        <v>1043</v>
      </c>
      <c r="P75">
        <v>0.88700000000000001</v>
      </c>
      <c r="Q75">
        <v>1262</v>
      </c>
      <c r="R75">
        <v>-0.878</v>
      </c>
      <c r="S75">
        <v>1</v>
      </c>
      <c r="U75">
        <f t="shared" si="9"/>
        <v>-219</v>
      </c>
    </row>
    <row r="76" spans="1:21" x14ac:dyDescent="0.25">
      <c r="A76">
        <v>62355</v>
      </c>
      <c r="B76">
        <v>5155</v>
      </c>
      <c r="C76" t="s">
        <v>80</v>
      </c>
      <c r="D76" t="s">
        <v>77</v>
      </c>
      <c r="E76" t="s">
        <v>79</v>
      </c>
      <c r="F76">
        <v>0.58799999999999997</v>
      </c>
      <c r="G76">
        <v>0.6</v>
      </c>
      <c r="H76">
        <v>6.9839999999999999E-2</v>
      </c>
      <c r="I76">
        <v>1.2E-2</v>
      </c>
      <c r="J76">
        <v>0.22600000000000001</v>
      </c>
      <c r="K76">
        <v>0</v>
      </c>
      <c r="L76">
        <v>0</v>
      </c>
      <c r="M76">
        <v>1.2999999999999999E-2</v>
      </c>
      <c r="N76">
        <v>1.169</v>
      </c>
      <c r="O76">
        <v>766</v>
      </c>
      <c r="P76">
        <v>0.86199999999999999</v>
      </c>
      <c r="Q76">
        <v>685</v>
      </c>
      <c r="R76">
        <v>-0.873</v>
      </c>
      <c r="S76">
        <v>1</v>
      </c>
      <c r="U76">
        <f t="shared" si="9"/>
        <v>81</v>
      </c>
    </row>
    <row r="77" spans="1:21" x14ac:dyDescent="0.25">
      <c r="A77">
        <v>62355</v>
      </c>
      <c r="B77">
        <v>5155</v>
      </c>
      <c r="C77" t="s">
        <v>80</v>
      </c>
      <c r="D77" t="s">
        <v>78</v>
      </c>
      <c r="E77" t="s">
        <v>79</v>
      </c>
      <c r="F77">
        <v>0.55300000000000005</v>
      </c>
      <c r="G77">
        <v>0.6</v>
      </c>
      <c r="H77">
        <v>0</v>
      </c>
      <c r="I77">
        <v>4.8000000000000001E-2</v>
      </c>
      <c r="J77">
        <v>0.432</v>
      </c>
      <c r="K77">
        <v>0.5</v>
      </c>
      <c r="L77">
        <v>0</v>
      </c>
      <c r="M77">
        <v>-7.9000000000000001E-2</v>
      </c>
      <c r="N77">
        <v>-0.80100000000000005</v>
      </c>
      <c r="O77">
        <v>1518</v>
      </c>
      <c r="P77">
        <v>0.871</v>
      </c>
      <c r="Q77">
        <v>1210</v>
      </c>
      <c r="R77">
        <v>-0.88900000000000001</v>
      </c>
      <c r="S77">
        <v>1</v>
      </c>
      <c r="U77">
        <f t="shared" si="9"/>
        <v>308</v>
      </c>
    </row>
    <row r="79" spans="1:21" x14ac:dyDescent="0.25">
      <c r="U79">
        <f>MAX(U44:U77)</f>
        <v>308</v>
      </c>
    </row>
    <row r="81" spans="3:7" x14ac:dyDescent="0.25">
      <c r="C81" t="s">
        <v>80</v>
      </c>
    </row>
    <row r="83" spans="3:7" x14ac:dyDescent="0.25">
      <c r="D83" t="s">
        <v>7</v>
      </c>
      <c r="E83" t="s">
        <v>14</v>
      </c>
      <c r="F83" t="s">
        <v>13</v>
      </c>
      <c r="G83" t="s">
        <v>15</v>
      </c>
    </row>
    <row r="84" spans="3:7" x14ac:dyDescent="0.25">
      <c r="C84" t="s">
        <v>11</v>
      </c>
      <c r="D84">
        <v>0.58599999999999997</v>
      </c>
      <c r="E84">
        <v>0.55100000000000005</v>
      </c>
      <c r="F84">
        <v>0.58699999999999997</v>
      </c>
      <c r="G84">
        <v>0.57499999999999996</v>
      </c>
    </row>
    <row r="85" spans="3:7" x14ac:dyDescent="0.25">
      <c r="C85" t="s">
        <v>10</v>
      </c>
      <c r="D85">
        <v>0.55400000000000005</v>
      </c>
      <c r="E85">
        <v>0.56000000000000005</v>
      </c>
      <c r="F85">
        <v>0.58099999999999996</v>
      </c>
      <c r="G85">
        <v>0.59299999999999997</v>
      </c>
    </row>
    <row r="86" spans="3:7" x14ac:dyDescent="0.25">
      <c r="C86" t="s">
        <v>12</v>
      </c>
      <c r="D86">
        <v>0.56200000000000006</v>
      </c>
      <c r="E86">
        <v>0.57599999999999996</v>
      </c>
      <c r="F86">
        <v>0.60099999999999998</v>
      </c>
      <c r="G86">
        <v>0.6</v>
      </c>
    </row>
    <row r="87" spans="3:7" x14ac:dyDescent="0.25">
      <c r="C87" t="s">
        <v>94</v>
      </c>
      <c r="D87">
        <v>0.55800000000000005</v>
      </c>
      <c r="E87">
        <v>0.56699999999999995</v>
      </c>
      <c r="F87">
        <v>0.59499999999999997</v>
      </c>
      <c r="G87">
        <v>0.60199999999999998</v>
      </c>
    </row>
    <row r="88" spans="3:7" x14ac:dyDescent="0.25">
      <c r="C88" t="s">
        <v>8</v>
      </c>
      <c r="D88">
        <v>0.56699999999999995</v>
      </c>
      <c r="E88">
        <v>0.55300000000000005</v>
      </c>
      <c r="F88">
        <v>0.58799999999999997</v>
      </c>
      <c r="G88">
        <v>0.6</v>
      </c>
    </row>
    <row r="94" spans="3:7" x14ac:dyDescent="0.25">
      <c r="D94" t="s">
        <v>7</v>
      </c>
      <c r="E94" t="s">
        <v>14</v>
      </c>
      <c r="F94" t="s">
        <v>13</v>
      </c>
      <c r="G94" t="s">
        <v>15</v>
      </c>
    </row>
    <row r="95" spans="3:7" x14ac:dyDescent="0.25">
      <c r="C95" t="s">
        <v>11</v>
      </c>
      <c r="D95">
        <v>0.54900000000000004</v>
      </c>
      <c r="E95">
        <v>0.54100000000000004</v>
      </c>
      <c r="F95">
        <v>0.57099999999999995</v>
      </c>
      <c r="G95">
        <v>0.56000000000000005</v>
      </c>
    </row>
    <row r="96" spans="3:7" x14ac:dyDescent="0.25">
      <c r="C96" t="s">
        <v>10</v>
      </c>
      <c r="D96">
        <v>0.52800000000000002</v>
      </c>
      <c r="E96">
        <v>0.54100000000000004</v>
      </c>
      <c r="F96">
        <v>0.57299999999999995</v>
      </c>
      <c r="G96">
        <v>0.57199999999999995</v>
      </c>
    </row>
    <row r="97" spans="3:7" x14ac:dyDescent="0.25">
      <c r="C97" t="s">
        <v>12</v>
      </c>
      <c r="D97">
        <v>0.53100000000000003</v>
      </c>
      <c r="E97">
        <v>0.55400000000000005</v>
      </c>
      <c r="F97">
        <v>0.58099999999999996</v>
      </c>
      <c r="G97">
        <v>0.57799999999999996</v>
      </c>
    </row>
    <row r="98" spans="3:7" x14ac:dyDescent="0.25">
      <c r="C98" t="s">
        <v>94</v>
      </c>
      <c r="D98">
        <v>0.52500000000000002</v>
      </c>
      <c r="E98">
        <v>0.54</v>
      </c>
      <c r="F98">
        <v>0.57299999999999995</v>
      </c>
      <c r="G98">
        <v>0.57899999999999996</v>
      </c>
    </row>
    <row r="99" spans="3:7" x14ac:dyDescent="0.25">
      <c r="C99" t="s">
        <v>8</v>
      </c>
      <c r="D99">
        <v>0.53300000000000003</v>
      </c>
      <c r="E99">
        <v>0.52800000000000002</v>
      </c>
      <c r="F99">
        <v>0.57299999999999995</v>
      </c>
      <c r="G99">
        <v>0.57699999999999996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28"/>
  <sheetViews>
    <sheetView tabSelected="1" zoomScaleNormal="100" workbookViewId="0">
      <selection activeCell="F23" sqref="F23"/>
    </sheetView>
  </sheetViews>
  <sheetFormatPr defaultColWidth="11.5703125" defaultRowHeight="15" x14ac:dyDescent="0.25"/>
  <cols>
    <col min="7" max="7" width="16.5703125" customWidth="1"/>
    <col min="8" max="8" width="17.140625" customWidth="1"/>
    <col min="9" max="9" width="10.5703125" customWidth="1"/>
    <col min="10" max="10" width="9.140625" customWidth="1"/>
    <col min="11" max="11" width="9" customWidth="1"/>
    <col min="12" max="12" width="10" customWidth="1"/>
    <col min="13" max="13" width="16.7109375" customWidth="1"/>
    <col min="14" max="14" width="9" customWidth="1"/>
    <col min="15" max="15" width="14.42578125" customWidth="1"/>
    <col min="16" max="16" width="19.42578125" customWidth="1"/>
    <col min="17" max="17" width="15.42578125" customWidth="1"/>
    <col min="18" max="18" width="24.42578125" customWidth="1"/>
    <col min="19" max="19" width="13.7109375" customWidth="1"/>
    <col min="20" max="20" width="19.42578125" customWidth="1"/>
    <col min="22" max="22" width="23.28515625" customWidth="1"/>
  </cols>
  <sheetData>
    <row r="1" spans="1:29" x14ac:dyDescent="0.25">
      <c r="H1" s="40"/>
      <c r="I1" s="40" t="s">
        <v>65</v>
      </c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9" x14ac:dyDescent="0.25">
      <c r="A2" t="s">
        <v>11</v>
      </c>
      <c r="H2" s="41" t="s">
        <v>67</v>
      </c>
      <c r="I2" s="41" t="s">
        <v>68</v>
      </c>
      <c r="J2" s="41" t="s">
        <v>69</v>
      </c>
      <c r="K2" s="42" t="s">
        <v>95</v>
      </c>
      <c r="L2" s="41" t="s">
        <v>70</v>
      </c>
      <c r="M2" s="41" t="s">
        <v>71</v>
      </c>
      <c r="N2" s="42" t="s">
        <v>72</v>
      </c>
      <c r="O2" s="42" t="s">
        <v>73</v>
      </c>
      <c r="P2" s="42" t="s">
        <v>90</v>
      </c>
      <c r="Q2" s="42" t="s">
        <v>91</v>
      </c>
      <c r="R2" s="42" t="s">
        <v>92</v>
      </c>
      <c r="S2" s="42" t="s">
        <v>93</v>
      </c>
      <c r="T2" s="41" t="s">
        <v>74</v>
      </c>
    </row>
    <row r="3" spans="1:29" x14ac:dyDescent="0.25">
      <c r="A3" s="40">
        <v>59175</v>
      </c>
      <c r="B3" s="40">
        <v>20569</v>
      </c>
      <c r="C3" s="40" t="s">
        <v>3</v>
      </c>
      <c r="D3" s="40" t="s">
        <v>96</v>
      </c>
      <c r="E3" s="40" t="s">
        <v>97</v>
      </c>
      <c r="F3" s="50">
        <v>0.60799999999999998</v>
      </c>
      <c r="G3" s="50">
        <v>0.61</v>
      </c>
      <c r="H3" s="50">
        <v>0.34187000000000001</v>
      </c>
      <c r="I3" s="40">
        <v>2E-3</v>
      </c>
      <c r="J3" s="40">
        <v>0.10100000000000001</v>
      </c>
      <c r="K3" s="40">
        <v>0.318</v>
      </c>
      <c r="L3" s="40">
        <v>0</v>
      </c>
      <c r="M3" s="40">
        <v>0</v>
      </c>
      <c r="N3" s="40">
        <v>4.1000000000000002E-2</v>
      </c>
      <c r="O3" s="40">
        <v>5.4409999999999998</v>
      </c>
      <c r="P3" s="40">
        <v>1693</v>
      </c>
      <c r="Q3" s="40">
        <v>0.748</v>
      </c>
      <c r="R3" s="40">
        <v>1651</v>
      </c>
      <c r="S3" s="40">
        <v>-0.74099999999999999</v>
      </c>
      <c r="T3" s="40">
        <v>1</v>
      </c>
      <c r="U3" s="40">
        <f t="shared" ref="U3:U14" si="0">P3-R3</f>
        <v>42</v>
      </c>
      <c r="V3" s="40"/>
      <c r="W3" s="40"/>
      <c r="X3" s="40"/>
      <c r="Y3" s="40"/>
      <c r="Z3" s="40"/>
      <c r="AA3" s="40"/>
      <c r="AB3" s="40"/>
      <c r="AC3" s="40"/>
    </row>
    <row r="4" spans="1:29" x14ac:dyDescent="0.25">
      <c r="A4" s="40">
        <v>59175</v>
      </c>
      <c r="B4" s="40">
        <v>20569</v>
      </c>
      <c r="C4" s="40" t="s">
        <v>3</v>
      </c>
      <c r="D4" s="40" t="s">
        <v>96</v>
      </c>
      <c r="E4" s="40" t="s">
        <v>78</v>
      </c>
      <c r="F4" s="50">
        <v>0.60799999999999998</v>
      </c>
      <c r="G4" s="50">
        <v>0.61499999999999999</v>
      </c>
      <c r="H4" s="50">
        <v>7.1199999999999996E-3</v>
      </c>
      <c r="I4" s="40">
        <v>7.0000000000000001E-3</v>
      </c>
      <c r="J4" s="40">
        <v>0.155</v>
      </c>
      <c r="K4" s="40">
        <v>0.39300000000000002</v>
      </c>
      <c r="L4" s="40">
        <v>0</v>
      </c>
      <c r="M4" s="40">
        <v>0</v>
      </c>
      <c r="N4" s="40">
        <v>5.8999999999999997E-2</v>
      </c>
      <c r="O4" s="40">
        <v>2.79</v>
      </c>
      <c r="P4" s="40">
        <v>2359</v>
      </c>
      <c r="Q4" s="40">
        <v>0.80200000000000005</v>
      </c>
      <c r="R4" s="40">
        <v>2197</v>
      </c>
      <c r="S4" s="40">
        <v>-0.79200000000000004</v>
      </c>
      <c r="T4" s="40">
        <v>1</v>
      </c>
      <c r="U4" s="40">
        <f t="shared" si="0"/>
        <v>162</v>
      </c>
      <c r="V4" s="40"/>
      <c r="W4" s="40"/>
      <c r="X4" s="40"/>
      <c r="Y4" s="40"/>
      <c r="Z4" s="40"/>
      <c r="AA4" s="40"/>
      <c r="AB4" s="40"/>
      <c r="AC4" s="40"/>
    </row>
    <row r="5" spans="1:29" x14ac:dyDescent="0.25">
      <c r="A5" s="40">
        <v>59175</v>
      </c>
      <c r="B5" s="40">
        <v>20569</v>
      </c>
      <c r="C5" s="40" t="s">
        <v>3</v>
      </c>
      <c r="D5" s="40" t="s">
        <v>96</v>
      </c>
      <c r="E5" s="40" t="s">
        <v>79</v>
      </c>
      <c r="F5" s="50">
        <v>0.60799999999999998</v>
      </c>
      <c r="G5" s="50">
        <v>0.61699999999999999</v>
      </c>
      <c r="H5" s="50">
        <v>9.3999999999999997E-4</v>
      </c>
      <c r="I5" s="40">
        <v>8.9999999999999993E-3</v>
      </c>
      <c r="J5" s="40">
        <v>0.159</v>
      </c>
      <c r="K5" s="40">
        <v>0.39900000000000002</v>
      </c>
      <c r="L5" s="40">
        <v>0</v>
      </c>
      <c r="M5" s="40">
        <v>0</v>
      </c>
      <c r="N5" s="40">
        <v>5.2999999999999999E-2</v>
      </c>
      <c r="O5" s="40">
        <v>2.6419999999999999</v>
      </c>
      <c r="P5" s="40">
        <v>2450</v>
      </c>
      <c r="Q5" s="40">
        <v>0.79900000000000004</v>
      </c>
      <c r="R5" s="40">
        <v>2220</v>
      </c>
      <c r="S5" s="40">
        <v>-0.79600000000000004</v>
      </c>
      <c r="T5" s="40">
        <v>1</v>
      </c>
      <c r="U5" s="40">
        <f t="shared" si="0"/>
        <v>230</v>
      </c>
      <c r="V5" s="40"/>
      <c r="W5" s="40"/>
      <c r="X5" s="40"/>
      <c r="Y5" s="40"/>
      <c r="Z5" s="40"/>
      <c r="AA5" s="40"/>
      <c r="AB5" s="40"/>
      <c r="AC5" s="40"/>
    </row>
    <row r="6" spans="1:29" x14ac:dyDescent="0.25">
      <c r="A6" s="40">
        <v>59175</v>
      </c>
      <c r="B6" s="40">
        <v>20569</v>
      </c>
      <c r="C6" s="40" t="s">
        <v>3</v>
      </c>
      <c r="D6" s="40" t="s">
        <v>97</v>
      </c>
      <c r="E6" s="40" t="s">
        <v>78</v>
      </c>
      <c r="F6" s="50">
        <v>0.61</v>
      </c>
      <c r="G6" s="50">
        <v>0.61499999999999999</v>
      </c>
      <c r="H6" s="50">
        <v>5.8590000000000003E-2</v>
      </c>
      <c r="I6" s="40">
        <v>5.0000000000000001E-3</v>
      </c>
      <c r="J6" s="40">
        <v>0.16</v>
      </c>
      <c r="K6" s="40">
        <v>0.4</v>
      </c>
      <c r="L6" s="40">
        <v>0</v>
      </c>
      <c r="M6" s="40">
        <v>0</v>
      </c>
      <c r="N6" s="40">
        <v>3.7999999999999999E-2</v>
      </c>
      <c r="O6" s="40">
        <v>2.6059999999999999</v>
      </c>
      <c r="P6" s="40">
        <v>2417</v>
      </c>
      <c r="Q6" s="40">
        <v>0.79800000000000004</v>
      </c>
      <c r="R6" s="40">
        <v>2292</v>
      </c>
      <c r="S6" s="40">
        <v>-0.79500000000000004</v>
      </c>
      <c r="T6" s="40">
        <v>1</v>
      </c>
      <c r="U6" s="40">
        <f t="shared" si="0"/>
        <v>125</v>
      </c>
      <c r="V6" s="40"/>
      <c r="W6" s="40"/>
      <c r="X6" s="40"/>
      <c r="Y6" s="40"/>
      <c r="Z6" s="40"/>
      <c r="AA6" s="40"/>
      <c r="AB6" s="40"/>
      <c r="AC6" s="40"/>
    </row>
    <row r="7" spans="1:29" x14ac:dyDescent="0.25">
      <c r="A7" s="40">
        <v>59175</v>
      </c>
      <c r="B7" s="40">
        <v>20569</v>
      </c>
      <c r="C7" s="40" t="s">
        <v>3</v>
      </c>
      <c r="D7" s="40" t="s">
        <v>97</v>
      </c>
      <c r="E7" s="40" t="s">
        <v>79</v>
      </c>
      <c r="F7" s="50">
        <v>0.61</v>
      </c>
      <c r="G7" s="50">
        <v>0.61699999999999999</v>
      </c>
      <c r="H7" s="50">
        <v>1.065E-2</v>
      </c>
      <c r="I7" s="40">
        <v>7.0000000000000001E-3</v>
      </c>
      <c r="J7" s="40">
        <v>0.158</v>
      </c>
      <c r="K7" s="40">
        <v>0.39800000000000002</v>
      </c>
      <c r="L7" s="40">
        <v>0</v>
      </c>
      <c r="M7" s="40">
        <v>0</v>
      </c>
      <c r="N7" s="40">
        <v>5.3999999999999999E-2</v>
      </c>
      <c r="O7" s="40">
        <v>2.653</v>
      </c>
      <c r="P7" s="40">
        <v>2417</v>
      </c>
      <c r="Q7" s="40">
        <v>0.8</v>
      </c>
      <c r="R7" s="40">
        <v>2257</v>
      </c>
      <c r="S7" s="40">
        <v>-0.79200000000000004</v>
      </c>
      <c r="T7" s="40">
        <v>1</v>
      </c>
      <c r="U7" s="40">
        <f t="shared" si="0"/>
        <v>160</v>
      </c>
      <c r="V7" s="40"/>
      <c r="W7" s="40"/>
      <c r="X7" s="40"/>
      <c r="Y7" s="40"/>
      <c r="Z7" s="40"/>
      <c r="AA7" s="40"/>
      <c r="AB7" s="40"/>
      <c r="AC7" s="40"/>
    </row>
    <row r="8" spans="1:29" x14ac:dyDescent="0.25">
      <c r="A8" s="40">
        <v>59175</v>
      </c>
      <c r="B8" s="40">
        <v>20569</v>
      </c>
      <c r="C8" s="40" t="s">
        <v>3</v>
      </c>
      <c r="D8" s="40" t="s">
        <v>78</v>
      </c>
      <c r="E8" s="40" t="s">
        <v>79</v>
      </c>
      <c r="F8" s="50">
        <v>0.61499999999999999</v>
      </c>
      <c r="G8" s="50">
        <v>0.61699999999999999</v>
      </c>
      <c r="H8" s="50">
        <v>0.40206999999999998</v>
      </c>
      <c r="I8" s="40">
        <v>2E-3</v>
      </c>
      <c r="J8" s="40">
        <v>9.7000000000000003E-2</v>
      </c>
      <c r="K8" s="40">
        <v>0.311</v>
      </c>
      <c r="L8" s="40">
        <v>0</v>
      </c>
      <c r="M8" s="40">
        <v>0</v>
      </c>
      <c r="N8" s="40">
        <v>3.2000000000000001E-2</v>
      </c>
      <c r="O8" s="40">
        <v>5.9480000000000004</v>
      </c>
      <c r="P8" s="40">
        <v>1574</v>
      </c>
      <c r="Q8" s="40">
        <v>0.75900000000000001</v>
      </c>
      <c r="R8" s="40">
        <v>1530</v>
      </c>
      <c r="S8" s="40">
        <v>-0.75600000000000001</v>
      </c>
      <c r="T8" s="40">
        <v>1</v>
      </c>
      <c r="U8" s="40">
        <f t="shared" si="0"/>
        <v>44</v>
      </c>
      <c r="V8" s="40"/>
      <c r="W8" s="40"/>
      <c r="X8" s="40"/>
      <c r="Y8" s="40"/>
      <c r="Z8" s="40"/>
      <c r="AA8" s="40"/>
      <c r="AB8" s="40"/>
      <c r="AC8" s="40"/>
    </row>
    <row r="9" spans="1:29" x14ac:dyDescent="0.25">
      <c r="A9" s="40">
        <v>59175</v>
      </c>
      <c r="B9" s="40">
        <v>20569</v>
      </c>
      <c r="C9" s="40" t="s">
        <v>4</v>
      </c>
      <c r="D9" s="40" t="s">
        <v>96</v>
      </c>
      <c r="E9" s="40" t="s">
        <v>97</v>
      </c>
      <c r="F9" s="63">
        <v>0.60899999999999999</v>
      </c>
      <c r="G9" s="63">
        <v>0.61</v>
      </c>
      <c r="H9" s="63">
        <v>0.90983999999999998</v>
      </c>
      <c r="I9" s="40">
        <v>0</v>
      </c>
      <c r="J9" s="40">
        <v>0.108</v>
      </c>
      <c r="K9" s="40">
        <v>0.32800000000000001</v>
      </c>
      <c r="L9" s="40">
        <v>0</v>
      </c>
      <c r="M9" s="40">
        <v>0</v>
      </c>
      <c r="N9" s="40">
        <v>5.0000000000000001E-3</v>
      </c>
      <c r="O9" s="40">
        <v>5.7480000000000002</v>
      </c>
      <c r="P9" s="40">
        <v>1393</v>
      </c>
      <c r="Q9" s="40">
        <v>0.86199999999999999</v>
      </c>
      <c r="R9" s="40">
        <v>1386</v>
      </c>
      <c r="S9" s="40">
        <v>-0.86199999999999999</v>
      </c>
      <c r="T9" s="40">
        <v>1</v>
      </c>
      <c r="U9" s="40">
        <f t="shared" si="0"/>
        <v>7</v>
      </c>
      <c r="V9" s="40"/>
      <c r="W9" s="40"/>
      <c r="X9" s="40"/>
      <c r="Y9" s="40"/>
      <c r="Z9" s="40"/>
      <c r="AA9" s="40"/>
      <c r="AB9" s="40"/>
      <c r="AC9" s="40"/>
    </row>
    <row r="10" spans="1:29" x14ac:dyDescent="0.25">
      <c r="A10" s="40">
        <v>59175</v>
      </c>
      <c r="B10" s="40">
        <v>20569</v>
      </c>
      <c r="C10" s="40" t="s">
        <v>4</v>
      </c>
      <c r="D10" s="40" t="s">
        <v>96</v>
      </c>
      <c r="E10" s="40" t="s">
        <v>78</v>
      </c>
      <c r="F10" s="63">
        <v>0.60899999999999999</v>
      </c>
      <c r="G10" s="63">
        <v>0.61199999999999999</v>
      </c>
      <c r="H10" s="63">
        <v>0.43006</v>
      </c>
      <c r="I10" s="40">
        <v>2E-3</v>
      </c>
      <c r="J10" s="40">
        <v>0.155</v>
      </c>
      <c r="K10" s="40">
        <v>0.39300000000000002</v>
      </c>
      <c r="L10" s="40">
        <v>0</v>
      </c>
      <c r="M10" s="40">
        <v>0</v>
      </c>
      <c r="N10" s="40">
        <v>-2.9000000000000001E-2</v>
      </c>
      <c r="O10" s="40">
        <v>3.105</v>
      </c>
      <c r="P10" s="40">
        <v>2056</v>
      </c>
      <c r="Q10" s="40">
        <v>0.84599999999999997</v>
      </c>
      <c r="R10" s="40">
        <v>1921</v>
      </c>
      <c r="S10" s="40">
        <v>-0.88200000000000001</v>
      </c>
      <c r="T10" s="40">
        <v>1</v>
      </c>
      <c r="U10" s="40">
        <f t="shared" si="0"/>
        <v>135</v>
      </c>
      <c r="V10" s="40"/>
      <c r="W10" s="40"/>
      <c r="X10" s="40"/>
      <c r="Y10" s="40"/>
      <c r="Z10" s="40"/>
      <c r="AA10" s="40"/>
      <c r="AB10" s="40"/>
      <c r="AC10" s="40"/>
    </row>
    <row r="11" spans="1:29" x14ac:dyDescent="0.25">
      <c r="A11" s="40">
        <v>59175</v>
      </c>
      <c r="B11" s="40">
        <v>20569</v>
      </c>
      <c r="C11" s="40" t="s">
        <v>4</v>
      </c>
      <c r="D11" s="40" t="s">
        <v>96</v>
      </c>
      <c r="E11" s="40" t="s">
        <v>79</v>
      </c>
      <c r="F11" s="63">
        <v>0.60899999999999999</v>
      </c>
      <c r="G11" s="63">
        <v>0.61299999999999999</v>
      </c>
      <c r="H11" s="63">
        <v>0.19567000000000001</v>
      </c>
      <c r="I11" s="40">
        <v>4.0000000000000001E-3</v>
      </c>
      <c r="J11" s="40">
        <v>0.158</v>
      </c>
      <c r="K11" s="40">
        <v>0.39800000000000002</v>
      </c>
      <c r="L11" s="40">
        <v>0</v>
      </c>
      <c r="M11" s="40">
        <v>0</v>
      </c>
      <c r="N11" s="40">
        <v>-3.0000000000000001E-3</v>
      </c>
      <c r="O11" s="40">
        <v>2.97</v>
      </c>
      <c r="P11" s="40">
        <v>2095</v>
      </c>
      <c r="Q11" s="40">
        <v>0.85499999999999998</v>
      </c>
      <c r="R11" s="40">
        <v>1956</v>
      </c>
      <c r="S11" s="40">
        <v>-0.878</v>
      </c>
      <c r="T11" s="40">
        <v>1</v>
      </c>
      <c r="U11" s="40">
        <f t="shared" si="0"/>
        <v>139</v>
      </c>
      <c r="V11" s="40"/>
      <c r="W11" s="40"/>
      <c r="X11" s="40"/>
      <c r="Y11" s="40"/>
      <c r="Z11" s="40"/>
      <c r="AA11" s="40"/>
      <c r="AB11" s="40"/>
      <c r="AC11" s="40"/>
    </row>
    <row r="12" spans="1:29" x14ac:dyDescent="0.25">
      <c r="A12" s="40">
        <v>59175</v>
      </c>
      <c r="B12" s="40">
        <v>20569</v>
      </c>
      <c r="C12" s="40" t="s">
        <v>4</v>
      </c>
      <c r="D12" s="40" t="s">
        <v>97</v>
      </c>
      <c r="E12" s="40" t="s">
        <v>78</v>
      </c>
      <c r="F12" s="63">
        <v>0.61</v>
      </c>
      <c r="G12" s="63">
        <v>0.61199999999999999</v>
      </c>
      <c r="H12" s="63">
        <v>0.49437999999999999</v>
      </c>
      <c r="I12" s="40">
        <v>2E-3</v>
      </c>
      <c r="J12" s="40">
        <v>0.16</v>
      </c>
      <c r="K12" s="40">
        <v>0.4</v>
      </c>
      <c r="L12" s="40">
        <v>0</v>
      </c>
      <c r="M12" s="40">
        <v>0</v>
      </c>
      <c r="N12" s="40">
        <v>-3.5000000000000003E-2</v>
      </c>
      <c r="O12" s="40">
        <v>2.919</v>
      </c>
      <c r="P12" s="40">
        <v>2111</v>
      </c>
      <c r="Q12" s="40">
        <v>0.84799999999999998</v>
      </c>
      <c r="R12" s="40">
        <v>1975</v>
      </c>
      <c r="S12" s="40">
        <v>-0.88600000000000001</v>
      </c>
      <c r="T12" s="40">
        <v>1</v>
      </c>
      <c r="U12" s="40">
        <f t="shared" si="0"/>
        <v>136</v>
      </c>
      <c r="V12" s="40"/>
      <c r="W12" s="40"/>
      <c r="X12" s="40"/>
      <c r="Y12" s="40"/>
      <c r="Z12" s="40"/>
      <c r="AA12" s="40"/>
      <c r="AB12" s="40"/>
      <c r="AC12" s="40"/>
    </row>
    <row r="13" spans="1:29" x14ac:dyDescent="0.25">
      <c r="A13" s="40">
        <v>59175</v>
      </c>
      <c r="B13" s="40">
        <v>20569</v>
      </c>
      <c r="C13" s="40" t="s">
        <v>4</v>
      </c>
      <c r="D13" s="40" t="s">
        <v>97</v>
      </c>
      <c r="E13" s="40" t="s">
        <v>79</v>
      </c>
      <c r="F13" s="63">
        <v>0.61</v>
      </c>
      <c r="G13" s="63">
        <v>0.61299999999999999</v>
      </c>
      <c r="H13" s="63">
        <v>0.23032</v>
      </c>
      <c r="I13" s="40">
        <v>3.0000000000000001E-3</v>
      </c>
      <c r="J13" s="40">
        <v>0.159</v>
      </c>
      <c r="K13" s="40">
        <v>0.39800000000000002</v>
      </c>
      <c r="L13" s="40">
        <v>0</v>
      </c>
      <c r="M13" s="40">
        <v>0</v>
      </c>
      <c r="N13" s="40">
        <v>-7.0000000000000001E-3</v>
      </c>
      <c r="O13" s="40">
        <v>2.9550000000000001</v>
      </c>
      <c r="P13" s="40">
        <v>2103</v>
      </c>
      <c r="Q13" s="40">
        <v>0.85299999999999998</v>
      </c>
      <c r="R13" s="40">
        <v>1966</v>
      </c>
      <c r="S13" s="40">
        <v>-0.877</v>
      </c>
      <c r="T13" s="40">
        <v>1</v>
      </c>
      <c r="U13" s="40">
        <f t="shared" si="0"/>
        <v>137</v>
      </c>
      <c r="V13" s="40"/>
      <c r="W13" s="40"/>
      <c r="X13" s="40"/>
      <c r="Y13" s="40"/>
      <c r="Z13" s="40"/>
      <c r="AA13" s="40"/>
      <c r="AB13" s="40"/>
      <c r="AC13" s="40"/>
    </row>
    <row r="14" spans="1:29" x14ac:dyDescent="0.25">
      <c r="A14" s="40">
        <v>59175</v>
      </c>
      <c r="B14" s="40">
        <v>20569</v>
      </c>
      <c r="C14" s="40" t="s">
        <v>4</v>
      </c>
      <c r="D14" s="40" t="s">
        <v>78</v>
      </c>
      <c r="E14" s="40" t="s">
        <v>79</v>
      </c>
      <c r="F14" s="63">
        <v>0.61199999999999999</v>
      </c>
      <c r="G14" s="63">
        <v>0.61299999999999999</v>
      </c>
      <c r="H14" s="63">
        <v>0.52363000000000004</v>
      </c>
      <c r="I14" s="40">
        <v>1E-3</v>
      </c>
      <c r="J14" s="40">
        <v>0.10299999999999999</v>
      </c>
      <c r="K14" s="40">
        <v>0.32100000000000001</v>
      </c>
      <c r="L14" s="40">
        <v>0</v>
      </c>
      <c r="M14" s="40">
        <v>0</v>
      </c>
      <c r="N14" s="40">
        <v>6.0999999999999999E-2</v>
      </c>
      <c r="O14" s="40">
        <v>6.1719999999999997</v>
      </c>
      <c r="P14" s="40">
        <v>1320</v>
      </c>
      <c r="Q14" s="40">
        <v>0.876</v>
      </c>
      <c r="R14" s="40">
        <v>1321</v>
      </c>
      <c r="S14" s="40">
        <v>-0.85299999999999998</v>
      </c>
      <c r="T14" s="40">
        <v>1</v>
      </c>
      <c r="U14" s="40">
        <f t="shared" si="0"/>
        <v>-1</v>
      </c>
      <c r="V14" s="40"/>
      <c r="W14" s="40"/>
      <c r="X14" s="40"/>
      <c r="Y14" s="40" t="s">
        <v>7</v>
      </c>
      <c r="Z14" s="40" t="s">
        <v>14</v>
      </c>
      <c r="AA14" s="40" t="s">
        <v>13</v>
      </c>
      <c r="AB14" s="40" t="s">
        <v>15</v>
      </c>
      <c r="AC14" s="40"/>
    </row>
    <row r="15" spans="1:29" x14ac:dyDescent="0.25">
      <c r="A15" s="40" t="s">
        <v>10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 t="s">
        <v>3</v>
      </c>
      <c r="Z15" s="40" t="s">
        <v>3</v>
      </c>
      <c r="AA15" s="40" t="s">
        <v>3</v>
      </c>
      <c r="AB15" s="40" t="s">
        <v>3</v>
      </c>
      <c r="AC15" s="40"/>
    </row>
    <row r="16" spans="1:29" ht="15.75" x14ac:dyDescent="0.25">
      <c r="A16" s="40">
        <v>59175</v>
      </c>
      <c r="B16" s="40">
        <v>20569</v>
      </c>
      <c r="C16" s="40" t="s">
        <v>3</v>
      </c>
      <c r="D16" s="40" t="s">
        <v>96</v>
      </c>
      <c r="E16" s="40" t="s">
        <v>97</v>
      </c>
      <c r="F16" s="40">
        <v>0.57299999999999995</v>
      </c>
      <c r="G16" s="40">
        <v>0.57699999999999996</v>
      </c>
      <c r="H16" s="22">
        <v>1.0000000000000001E-5</v>
      </c>
      <c r="I16" s="40">
        <v>4.0000000000000001E-3</v>
      </c>
      <c r="J16" s="40">
        <v>1.9E-2</v>
      </c>
      <c r="K16" s="40">
        <v>0.13800000000000001</v>
      </c>
      <c r="L16" s="40">
        <v>0</v>
      </c>
      <c r="M16" s="40">
        <v>0</v>
      </c>
      <c r="N16" s="40">
        <v>1.5509999999999999</v>
      </c>
      <c r="O16" s="40">
        <v>44.735999999999997</v>
      </c>
      <c r="P16" s="40">
        <v>309</v>
      </c>
      <c r="Q16" s="40">
        <v>0.84799999999999998</v>
      </c>
      <c r="R16" s="40">
        <v>228</v>
      </c>
      <c r="S16" s="40">
        <v>-0.77400000000000002</v>
      </c>
      <c r="T16" s="40">
        <v>1</v>
      </c>
      <c r="U16" s="40">
        <f t="shared" ref="U16:U27" si="1">P16-R16</f>
        <v>81</v>
      </c>
      <c r="V16" s="40"/>
      <c r="W16" s="40"/>
      <c r="X16" s="43" t="s">
        <v>11</v>
      </c>
      <c r="Y16" s="40">
        <f>F3</f>
        <v>0.60799999999999998</v>
      </c>
      <c r="Z16" s="40">
        <f>G6</f>
        <v>0.61499999999999999</v>
      </c>
      <c r="AA16" s="40">
        <f>F6</f>
        <v>0.61</v>
      </c>
      <c r="AB16" s="40">
        <f>G7</f>
        <v>0.61699999999999999</v>
      </c>
      <c r="AC16" s="40"/>
    </row>
    <row r="17" spans="1:29" ht="15.75" x14ac:dyDescent="0.25">
      <c r="A17" s="40">
        <v>59175</v>
      </c>
      <c r="B17" s="40">
        <v>20569</v>
      </c>
      <c r="C17" s="40" t="s">
        <v>3</v>
      </c>
      <c r="D17" s="40" t="s">
        <v>96</v>
      </c>
      <c r="E17" s="40" t="s">
        <v>78</v>
      </c>
      <c r="F17" s="40">
        <v>0.57299999999999995</v>
      </c>
      <c r="G17" s="40">
        <v>0.60499999999999998</v>
      </c>
      <c r="H17" s="40">
        <v>0</v>
      </c>
      <c r="I17" s="40">
        <v>3.2000000000000001E-2</v>
      </c>
      <c r="J17" s="40">
        <v>0.16400000000000001</v>
      </c>
      <c r="K17" s="40">
        <v>0.40500000000000003</v>
      </c>
      <c r="L17" s="40">
        <v>0</v>
      </c>
      <c r="M17" s="40">
        <v>0</v>
      </c>
      <c r="N17" s="40">
        <v>0.25600000000000001</v>
      </c>
      <c r="O17" s="40">
        <v>2.395</v>
      </c>
      <c r="P17" s="40">
        <v>2717</v>
      </c>
      <c r="Q17" s="40">
        <v>0.83</v>
      </c>
      <c r="R17" s="40">
        <v>2093</v>
      </c>
      <c r="S17" s="40">
        <v>-0.76600000000000001</v>
      </c>
      <c r="T17" s="40">
        <v>1</v>
      </c>
      <c r="U17" s="40">
        <f t="shared" si="1"/>
        <v>624</v>
      </c>
      <c r="V17" s="40"/>
      <c r="W17" s="40"/>
      <c r="X17" s="43" t="s">
        <v>10</v>
      </c>
      <c r="Y17" s="40">
        <f>F16</f>
        <v>0.57299999999999995</v>
      </c>
      <c r="Z17" s="40">
        <f>G19</f>
        <v>0.60499999999999998</v>
      </c>
      <c r="AA17" s="40">
        <f>F19</f>
        <v>0.57699999999999996</v>
      </c>
      <c r="AB17" s="40">
        <f>G20</f>
        <v>0.60699999999999998</v>
      </c>
      <c r="AC17" s="40"/>
    </row>
    <row r="18" spans="1:29" ht="15.75" x14ac:dyDescent="0.25">
      <c r="A18" s="40">
        <v>59175</v>
      </c>
      <c r="B18" s="40">
        <v>20569</v>
      </c>
      <c r="C18" s="40" t="s">
        <v>3</v>
      </c>
      <c r="D18" s="40" t="s">
        <v>96</v>
      </c>
      <c r="E18" s="40" t="s">
        <v>79</v>
      </c>
      <c r="F18" s="40">
        <v>0.57299999999999995</v>
      </c>
      <c r="G18" s="40">
        <v>0.60699999999999998</v>
      </c>
      <c r="H18" s="40">
        <v>0</v>
      </c>
      <c r="I18" s="40">
        <v>3.4000000000000002E-2</v>
      </c>
      <c r="J18" s="40">
        <v>0.16600000000000001</v>
      </c>
      <c r="K18" s="40">
        <v>0.40699999999999997</v>
      </c>
      <c r="L18" s="40">
        <v>0</v>
      </c>
      <c r="M18" s="40">
        <v>0</v>
      </c>
      <c r="N18" s="40">
        <v>0.26200000000000001</v>
      </c>
      <c r="O18" s="40">
        <v>2.3210000000000002</v>
      </c>
      <c r="P18" s="40">
        <v>2775</v>
      </c>
      <c r="Q18" s="40">
        <v>0.83</v>
      </c>
      <c r="R18" s="40">
        <v>2099</v>
      </c>
      <c r="S18" s="40">
        <v>-0.76500000000000001</v>
      </c>
      <c r="T18" s="40">
        <v>1</v>
      </c>
      <c r="U18" s="40">
        <f t="shared" si="1"/>
        <v>676</v>
      </c>
      <c r="V18" s="40"/>
      <c r="W18" s="40"/>
      <c r="X18" s="43" t="s">
        <v>12</v>
      </c>
      <c r="Y18" s="40">
        <f>F31</f>
        <v>0.56799999999999995</v>
      </c>
      <c r="Z18" s="40">
        <f>F34</f>
        <v>0.57599999999999996</v>
      </c>
      <c r="AA18" s="40">
        <f>F32</f>
        <v>0.56599999999999995</v>
      </c>
      <c r="AB18" s="40">
        <f>G34</f>
        <v>0.57499999999999996</v>
      </c>
      <c r="AC18" s="40"/>
    </row>
    <row r="19" spans="1:29" ht="15.75" x14ac:dyDescent="0.25">
      <c r="A19" s="40">
        <v>59175</v>
      </c>
      <c r="B19" s="40">
        <v>20569</v>
      </c>
      <c r="C19" s="40" t="s">
        <v>3</v>
      </c>
      <c r="D19" s="40" t="s">
        <v>97</v>
      </c>
      <c r="E19" s="40" t="s">
        <v>78</v>
      </c>
      <c r="F19" s="40">
        <v>0.57699999999999996</v>
      </c>
      <c r="G19" s="40">
        <v>0.60499999999999998</v>
      </c>
      <c r="H19" s="40">
        <v>0</v>
      </c>
      <c r="I19" s="40">
        <v>2.7E-2</v>
      </c>
      <c r="J19" s="40">
        <v>0.16200000000000001</v>
      </c>
      <c r="K19" s="40">
        <v>0.40300000000000002</v>
      </c>
      <c r="L19" s="40">
        <v>0</v>
      </c>
      <c r="M19" s="40">
        <v>0</v>
      </c>
      <c r="N19" s="40">
        <v>0.23100000000000001</v>
      </c>
      <c r="O19" s="40">
        <v>2.4649999999999999</v>
      </c>
      <c r="P19" s="40">
        <v>2651</v>
      </c>
      <c r="Q19" s="40">
        <v>0.82599999999999996</v>
      </c>
      <c r="R19" s="40">
        <v>2113</v>
      </c>
      <c r="S19" s="40">
        <v>-0.76900000000000002</v>
      </c>
      <c r="T19" s="40">
        <v>1</v>
      </c>
      <c r="U19" s="40">
        <f t="shared" si="1"/>
        <v>538</v>
      </c>
      <c r="V19" s="40"/>
      <c r="W19" s="40"/>
      <c r="X19" s="43" t="s">
        <v>94</v>
      </c>
      <c r="Y19" s="40">
        <f>F42</f>
        <v>0.55400000000000005</v>
      </c>
      <c r="Z19" s="40">
        <f>F47</f>
        <v>0.63</v>
      </c>
      <c r="AA19" s="40">
        <f>F45</f>
        <v>0.55200000000000005</v>
      </c>
      <c r="AB19" s="40">
        <f>G47</f>
        <v>0.63</v>
      </c>
      <c r="AC19" s="40"/>
    </row>
    <row r="20" spans="1:29" ht="15.75" x14ac:dyDescent="0.25">
      <c r="A20" s="40">
        <v>59175</v>
      </c>
      <c r="B20" s="40">
        <v>20569</v>
      </c>
      <c r="C20" s="40" t="s">
        <v>3</v>
      </c>
      <c r="D20" s="40" t="s">
        <v>97</v>
      </c>
      <c r="E20" s="40" t="s">
        <v>79</v>
      </c>
      <c r="F20" s="40">
        <v>0.57699999999999996</v>
      </c>
      <c r="G20" s="40">
        <v>0.60699999999999998</v>
      </c>
      <c r="H20" s="40">
        <v>0</v>
      </c>
      <c r="I20" s="40">
        <v>0.03</v>
      </c>
      <c r="J20" s="40">
        <v>0.159</v>
      </c>
      <c r="K20" s="40">
        <v>0.39900000000000002</v>
      </c>
      <c r="L20" s="40">
        <v>0</v>
      </c>
      <c r="M20" s="40">
        <v>0</v>
      </c>
      <c r="N20" s="40">
        <v>0.255</v>
      </c>
      <c r="O20" s="40">
        <v>2.5339999999999998</v>
      </c>
      <c r="P20" s="40">
        <v>2654</v>
      </c>
      <c r="Q20" s="40">
        <v>0.82399999999999995</v>
      </c>
      <c r="R20" s="40">
        <v>2063</v>
      </c>
      <c r="S20" s="40">
        <v>-0.76400000000000001</v>
      </c>
      <c r="T20" s="40">
        <v>1</v>
      </c>
      <c r="U20" s="40">
        <f t="shared" si="1"/>
        <v>591</v>
      </c>
      <c r="V20" s="40"/>
      <c r="W20" s="40"/>
      <c r="X20" s="44" t="s">
        <v>98</v>
      </c>
      <c r="Y20" s="40">
        <f>F55</f>
        <v>0.54300000000000004</v>
      </c>
      <c r="Z20" s="40">
        <f>F60</f>
        <v>0.56799999999999995</v>
      </c>
      <c r="AA20" s="40">
        <f>F58</f>
        <v>0.54600000000000004</v>
      </c>
      <c r="AB20" s="40">
        <f>G59</f>
        <v>0.56799999999999995</v>
      </c>
      <c r="AC20" s="40"/>
    </row>
    <row r="21" spans="1:29" ht="15.75" x14ac:dyDescent="0.25">
      <c r="A21" s="40">
        <v>59175</v>
      </c>
      <c r="B21" s="40">
        <v>20569</v>
      </c>
      <c r="C21" s="40" t="s">
        <v>3</v>
      </c>
      <c r="D21" s="40" t="s">
        <v>78</v>
      </c>
      <c r="E21" s="40" t="s">
        <v>79</v>
      </c>
      <c r="F21" s="40">
        <v>0.60499999999999998</v>
      </c>
      <c r="G21" s="40">
        <v>0.60699999999999998</v>
      </c>
      <c r="H21" s="40">
        <v>5.0000000000000001E-4</v>
      </c>
      <c r="I21" s="40">
        <v>2E-3</v>
      </c>
      <c r="J21" s="40">
        <v>8.9999999999999993E-3</v>
      </c>
      <c r="K21" s="40">
        <v>9.1999999999999998E-2</v>
      </c>
      <c r="L21" s="40">
        <v>0</v>
      </c>
      <c r="M21" s="40">
        <v>0</v>
      </c>
      <c r="N21" s="40">
        <v>2.6230000000000002</v>
      </c>
      <c r="O21" s="40">
        <v>101.285</v>
      </c>
      <c r="P21" s="40">
        <v>152</v>
      </c>
      <c r="Q21" s="40">
        <v>0.81499999999999995</v>
      </c>
      <c r="R21" s="40">
        <v>103</v>
      </c>
      <c r="S21" s="40">
        <v>-0.754</v>
      </c>
      <c r="T21" s="40">
        <v>1</v>
      </c>
      <c r="U21" s="40">
        <f t="shared" si="1"/>
        <v>49</v>
      </c>
      <c r="V21" s="40"/>
      <c r="W21" s="40"/>
      <c r="X21" s="43"/>
      <c r="Y21" s="40" t="s">
        <v>4</v>
      </c>
      <c r="Z21" s="40" t="s">
        <v>4</v>
      </c>
      <c r="AA21" s="40" t="s">
        <v>4</v>
      </c>
      <c r="AB21" s="40" t="s">
        <v>4</v>
      </c>
      <c r="AC21" s="40"/>
    </row>
    <row r="22" spans="1:29" ht="15.75" x14ac:dyDescent="0.25">
      <c r="A22" s="40">
        <v>59175</v>
      </c>
      <c r="B22" s="40">
        <v>20569</v>
      </c>
      <c r="C22" s="40" t="s">
        <v>4</v>
      </c>
      <c r="D22" s="40" t="s">
        <v>96</v>
      </c>
      <c r="E22" s="40" t="s">
        <v>97</v>
      </c>
      <c r="F22" s="40">
        <v>0.55800000000000005</v>
      </c>
      <c r="G22" s="40">
        <v>0.56399999999999995</v>
      </c>
      <c r="H22" s="40">
        <v>0</v>
      </c>
      <c r="I22" s="40">
        <v>6.0000000000000001E-3</v>
      </c>
      <c r="J22" s="40">
        <v>1.7999999999999999E-2</v>
      </c>
      <c r="K22" s="40">
        <v>0.13600000000000001</v>
      </c>
      <c r="L22" s="40">
        <v>0</v>
      </c>
      <c r="M22" s="40">
        <v>0</v>
      </c>
      <c r="N22" s="40">
        <v>2.0110000000000001</v>
      </c>
      <c r="O22" s="40">
        <v>48.085999999999999</v>
      </c>
      <c r="P22" s="40">
        <v>308</v>
      </c>
      <c r="Q22" s="40">
        <v>0.86199999999999999</v>
      </c>
      <c r="R22" s="40">
        <v>169</v>
      </c>
      <c r="S22" s="40">
        <v>-0.85199999999999998</v>
      </c>
      <c r="T22" s="40">
        <v>1</v>
      </c>
      <c r="U22" s="40">
        <f t="shared" si="1"/>
        <v>139</v>
      </c>
      <c r="V22" s="40"/>
      <c r="W22" s="40"/>
      <c r="X22" s="43" t="s">
        <v>11</v>
      </c>
      <c r="Y22" s="40">
        <f>F9</f>
        <v>0.60899999999999999</v>
      </c>
      <c r="Z22" s="40">
        <f>F14</f>
        <v>0.61199999999999999</v>
      </c>
      <c r="AA22" s="40">
        <f>F12</f>
        <v>0.61</v>
      </c>
      <c r="AB22" s="40">
        <f>G14</f>
        <v>0.61299999999999999</v>
      </c>
      <c r="AC22" s="40"/>
    </row>
    <row r="23" spans="1:29" ht="15.75" x14ac:dyDescent="0.25">
      <c r="A23" s="40">
        <v>59175</v>
      </c>
      <c r="B23" s="40">
        <v>20569</v>
      </c>
      <c r="C23" s="40" t="s">
        <v>4</v>
      </c>
      <c r="D23" s="40" t="s">
        <v>96</v>
      </c>
      <c r="E23" s="40" t="s">
        <v>78</v>
      </c>
      <c r="F23" s="40">
        <v>0.55800000000000005</v>
      </c>
      <c r="G23" s="40">
        <v>0.60899999999999999</v>
      </c>
      <c r="H23" s="40">
        <v>0</v>
      </c>
      <c r="I23" s="40">
        <v>0.05</v>
      </c>
      <c r="J23" s="40">
        <v>0.16300000000000001</v>
      </c>
      <c r="K23" s="40">
        <v>0.40400000000000003</v>
      </c>
      <c r="L23" s="40">
        <v>0</v>
      </c>
      <c r="M23" s="40">
        <v>0</v>
      </c>
      <c r="N23" s="40">
        <v>0.27300000000000002</v>
      </c>
      <c r="O23" s="40">
        <v>2.6509999999999998</v>
      </c>
      <c r="P23" s="40">
        <v>2765</v>
      </c>
      <c r="Q23" s="40">
        <v>0.85199999999999998</v>
      </c>
      <c r="R23" s="40">
        <v>1489</v>
      </c>
      <c r="S23" s="40">
        <v>-0.88500000000000001</v>
      </c>
      <c r="T23" s="40">
        <v>1</v>
      </c>
      <c r="U23" s="40">
        <f t="shared" si="1"/>
        <v>1276</v>
      </c>
      <c r="V23" s="40"/>
      <c r="W23" s="40"/>
      <c r="X23" s="43" t="s">
        <v>10</v>
      </c>
      <c r="Y23" s="40">
        <f>F22</f>
        <v>0.55800000000000005</v>
      </c>
      <c r="Z23" s="40">
        <f>F27</f>
        <v>0.60899999999999999</v>
      </c>
      <c r="AA23" s="40">
        <f>F25</f>
        <v>0.56399999999999995</v>
      </c>
      <c r="AB23" s="40">
        <f>G27</f>
        <v>0.61199999999999999</v>
      </c>
      <c r="AC23" s="40"/>
    </row>
    <row r="24" spans="1:29" ht="15.75" x14ac:dyDescent="0.25">
      <c r="A24" s="40">
        <v>59175</v>
      </c>
      <c r="B24" s="40">
        <v>20569</v>
      </c>
      <c r="C24" s="40" t="s">
        <v>4</v>
      </c>
      <c r="D24" s="40" t="s">
        <v>96</v>
      </c>
      <c r="E24" s="40" t="s">
        <v>79</v>
      </c>
      <c r="F24" s="40">
        <v>0.55800000000000005</v>
      </c>
      <c r="G24" s="40">
        <v>0.61199999999999999</v>
      </c>
      <c r="H24" s="40">
        <v>0</v>
      </c>
      <c r="I24" s="40">
        <v>5.3999999999999999E-2</v>
      </c>
      <c r="J24" s="40">
        <v>0.16500000000000001</v>
      </c>
      <c r="K24" s="40">
        <v>0.40600000000000003</v>
      </c>
      <c r="L24" s="40">
        <v>0</v>
      </c>
      <c r="M24" s="40">
        <v>0</v>
      </c>
      <c r="N24" s="40">
        <v>0.28599999999999998</v>
      </c>
      <c r="O24" s="40">
        <v>2.5609999999999999</v>
      </c>
      <c r="P24" s="40">
        <v>2834</v>
      </c>
      <c r="Q24" s="40">
        <v>0.85299999999999998</v>
      </c>
      <c r="R24" s="40">
        <v>1487</v>
      </c>
      <c r="S24" s="40">
        <v>-0.88200000000000001</v>
      </c>
      <c r="T24" s="40">
        <v>1</v>
      </c>
      <c r="U24" s="40">
        <f t="shared" si="1"/>
        <v>1347</v>
      </c>
      <c r="V24" s="40"/>
      <c r="W24" s="40"/>
      <c r="X24" s="43" t="s">
        <v>12</v>
      </c>
      <c r="Y24" s="40">
        <f>F36</f>
        <v>0.55300000000000005</v>
      </c>
      <c r="Z24" s="40">
        <f>F40</f>
        <v>0.56100000000000005</v>
      </c>
      <c r="AA24" s="40">
        <f>F38</f>
        <v>0.55200000000000005</v>
      </c>
      <c r="AB24" s="40">
        <f>G40</f>
        <v>0.55900000000000005</v>
      </c>
      <c r="AC24" s="40"/>
    </row>
    <row r="25" spans="1:29" ht="15.75" x14ac:dyDescent="0.25">
      <c r="A25" s="40">
        <v>59175</v>
      </c>
      <c r="B25" s="40">
        <v>20569</v>
      </c>
      <c r="C25" s="40" t="s">
        <v>4</v>
      </c>
      <c r="D25" s="40" t="s">
        <v>97</v>
      </c>
      <c r="E25" s="40" t="s">
        <v>78</v>
      </c>
      <c r="F25" s="40">
        <v>0.56399999999999995</v>
      </c>
      <c r="G25" s="40">
        <v>0.60899999999999999</v>
      </c>
      <c r="H25" s="40">
        <v>0</v>
      </c>
      <c r="I25" s="40">
        <v>4.4999999999999998E-2</v>
      </c>
      <c r="J25" s="40">
        <v>0.161</v>
      </c>
      <c r="K25" s="40">
        <v>0.40200000000000002</v>
      </c>
      <c r="L25" s="40">
        <v>0</v>
      </c>
      <c r="M25" s="40">
        <v>0</v>
      </c>
      <c r="N25" s="40">
        <v>0.24199999999999999</v>
      </c>
      <c r="O25" s="40">
        <v>2.738</v>
      </c>
      <c r="P25" s="40">
        <v>2668</v>
      </c>
      <c r="Q25" s="40">
        <v>0.85099999999999998</v>
      </c>
      <c r="R25" s="40">
        <v>1529</v>
      </c>
      <c r="S25" s="40">
        <v>-0.88600000000000001</v>
      </c>
      <c r="T25" s="40">
        <v>1</v>
      </c>
      <c r="U25" s="40">
        <f t="shared" si="1"/>
        <v>1139</v>
      </c>
      <c r="V25" s="40"/>
      <c r="W25" s="40"/>
      <c r="X25" s="43" t="s">
        <v>94</v>
      </c>
      <c r="Y25" s="40">
        <f>F48</f>
        <v>0.50900000000000001</v>
      </c>
      <c r="Z25" s="40">
        <f>F53</f>
        <v>0.64400000000000002</v>
      </c>
      <c r="AA25" s="40">
        <f>F51</f>
        <v>0.50900000000000001</v>
      </c>
      <c r="AB25" s="40">
        <f>G53</f>
        <v>0.64500000000000002</v>
      </c>
      <c r="AC25" s="40"/>
    </row>
    <row r="26" spans="1:29" ht="15.75" x14ac:dyDescent="0.25">
      <c r="A26" s="40">
        <v>59175</v>
      </c>
      <c r="B26" s="40">
        <v>20569</v>
      </c>
      <c r="C26" s="40" t="s">
        <v>4</v>
      </c>
      <c r="D26" s="40" t="s">
        <v>97</v>
      </c>
      <c r="E26" s="40" t="s">
        <v>79</v>
      </c>
      <c r="F26" s="40">
        <v>0.56399999999999995</v>
      </c>
      <c r="G26" s="40">
        <v>0.61199999999999999</v>
      </c>
      <c r="H26" s="40">
        <v>0</v>
      </c>
      <c r="I26" s="40">
        <v>4.8000000000000001E-2</v>
      </c>
      <c r="J26" s="40">
        <v>0.159</v>
      </c>
      <c r="K26" s="40">
        <v>0.39900000000000002</v>
      </c>
      <c r="L26" s="40">
        <v>0</v>
      </c>
      <c r="M26" s="40">
        <v>0</v>
      </c>
      <c r="N26" s="40">
        <v>0.27800000000000002</v>
      </c>
      <c r="O26" s="40">
        <v>2.7949999999999999</v>
      </c>
      <c r="P26" s="40">
        <v>2681</v>
      </c>
      <c r="Q26" s="40">
        <v>0.85199999999999998</v>
      </c>
      <c r="R26" s="40">
        <v>1472</v>
      </c>
      <c r="S26" s="40">
        <v>-0.88300000000000001</v>
      </c>
      <c r="T26" s="40">
        <v>1</v>
      </c>
      <c r="U26" s="40">
        <f t="shared" si="1"/>
        <v>1209</v>
      </c>
      <c r="V26" s="40"/>
      <c r="W26" s="40"/>
      <c r="X26" s="44" t="s">
        <v>98</v>
      </c>
      <c r="Y26" s="40">
        <f>F61</f>
        <v>0.53200000000000003</v>
      </c>
      <c r="Z26" s="40">
        <f>F66</f>
        <v>0.55400000000000005</v>
      </c>
      <c r="AA26" s="40">
        <f>F64</f>
        <v>0.53400000000000003</v>
      </c>
      <c r="AB26" s="40">
        <f>G66</f>
        <v>0.55500000000000005</v>
      </c>
      <c r="AC26" s="40"/>
    </row>
    <row r="27" spans="1:29" x14ac:dyDescent="0.25">
      <c r="A27" s="40">
        <v>59175</v>
      </c>
      <c r="B27" s="40">
        <v>20569</v>
      </c>
      <c r="C27" s="40" t="s">
        <v>4</v>
      </c>
      <c r="D27" s="40" t="s">
        <v>78</v>
      </c>
      <c r="E27" s="40" t="s">
        <v>79</v>
      </c>
      <c r="F27" s="40">
        <v>0.60899999999999999</v>
      </c>
      <c r="G27" s="40">
        <v>0.61199999999999999</v>
      </c>
      <c r="H27" s="40">
        <v>0</v>
      </c>
      <c r="I27" s="40">
        <v>3.0000000000000001E-3</v>
      </c>
      <c r="J27" s="40">
        <v>8.9999999999999993E-3</v>
      </c>
      <c r="K27" s="40">
        <v>9.1999999999999998E-2</v>
      </c>
      <c r="L27" s="40">
        <v>0</v>
      </c>
      <c r="M27" s="40">
        <v>0</v>
      </c>
      <c r="N27" s="40">
        <v>3.9319999999999999</v>
      </c>
      <c r="O27" s="40">
        <v>108.68600000000001</v>
      </c>
      <c r="P27" s="40">
        <v>141</v>
      </c>
      <c r="Q27" s="40">
        <v>0.9</v>
      </c>
      <c r="R27" s="40">
        <v>70</v>
      </c>
      <c r="S27" s="40">
        <v>-0.85499999999999998</v>
      </c>
      <c r="T27" s="40">
        <v>1</v>
      </c>
      <c r="U27" s="40">
        <f t="shared" si="1"/>
        <v>71</v>
      </c>
      <c r="V27" s="40"/>
      <c r="W27" s="40"/>
      <c r="X27" s="40"/>
      <c r="Y27" s="40"/>
      <c r="Z27" s="40"/>
      <c r="AA27" s="40"/>
      <c r="AB27" s="40"/>
      <c r="AC27" s="40"/>
    </row>
    <row r="28" spans="1:29" x14ac:dyDescent="0.25">
      <c r="A28" s="40" t="s">
        <v>12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 x14ac:dyDescent="0.25">
      <c r="A29" s="40">
        <v>59175</v>
      </c>
      <c r="B29" s="40">
        <v>20569</v>
      </c>
      <c r="C29" s="40" t="s">
        <v>3</v>
      </c>
      <c r="D29" s="40" t="s">
        <v>96</v>
      </c>
      <c r="E29" s="40" t="s">
        <v>97</v>
      </c>
      <c r="F29" s="40">
        <v>0.56799999999999995</v>
      </c>
      <c r="G29" s="40">
        <v>0.56599999999999995</v>
      </c>
      <c r="H29" s="40">
        <v>0.36765999999999999</v>
      </c>
      <c r="I29" s="40">
        <v>-1E-3</v>
      </c>
      <c r="J29" s="40">
        <v>2.9000000000000001E-2</v>
      </c>
      <c r="K29" s="40">
        <v>0.16900000000000001</v>
      </c>
      <c r="L29" s="40">
        <v>0</v>
      </c>
      <c r="M29" s="40">
        <v>0</v>
      </c>
      <c r="N29" s="40">
        <v>-0.16600000000000001</v>
      </c>
      <c r="O29" s="40">
        <v>27.832999999999998</v>
      </c>
      <c r="P29" s="40">
        <v>424</v>
      </c>
      <c r="Q29" s="40">
        <v>0.77900000000000003</v>
      </c>
      <c r="R29" s="40">
        <v>459</v>
      </c>
      <c r="S29" s="40">
        <v>-0.76800000000000002</v>
      </c>
      <c r="T29" s="40">
        <v>1</v>
      </c>
      <c r="U29" s="40">
        <f t="shared" ref="U29:U40" si="2">P29-R29</f>
        <v>-35</v>
      </c>
      <c r="V29" s="40"/>
      <c r="W29" s="40"/>
      <c r="X29" s="40"/>
      <c r="Y29" s="40"/>
      <c r="Z29" s="40"/>
      <c r="AA29" s="40"/>
      <c r="AB29" s="40"/>
      <c r="AC29" s="40"/>
    </row>
    <row r="30" spans="1:29" x14ac:dyDescent="0.25">
      <c r="A30" s="40">
        <v>59175</v>
      </c>
      <c r="B30" s="40">
        <v>20569</v>
      </c>
      <c r="C30" s="40" t="s">
        <v>3</v>
      </c>
      <c r="D30" s="40" t="s">
        <v>96</v>
      </c>
      <c r="E30" s="40" t="s">
        <v>78</v>
      </c>
      <c r="F30" s="40">
        <v>0.56799999999999995</v>
      </c>
      <c r="G30" s="40">
        <v>0.57599999999999996</v>
      </c>
      <c r="H30" s="40">
        <v>0</v>
      </c>
      <c r="I30" s="40">
        <v>8.9999999999999993E-3</v>
      </c>
      <c r="J30" s="40">
        <v>2.3E-2</v>
      </c>
      <c r="K30" s="40">
        <v>0.151</v>
      </c>
      <c r="L30" s="40">
        <v>0</v>
      </c>
      <c r="M30" s="40">
        <v>0</v>
      </c>
      <c r="N30" s="40">
        <v>2.375</v>
      </c>
      <c r="O30" s="40">
        <v>31.684999999999999</v>
      </c>
      <c r="P30" s="40">
        <v>515</v>
      </c>
      <c r="Q30" s="40">
        <v>0.75</v>
      </c>
      <c r="R30" s="40">
        <v>349</v>
      </c>
      <c r="S30" s="40">
        <v>-0.60599999999999998</v>
      </c>
      <c r="T30" s="40">
        <v>1</v>
      </c>
      <c r="U30" s="40">
        <f t="shared" si="2"/>
        <v>166</v>
      </c>
      <c r="V30" s="40"/>
      <c r="W30" s="40"/>
      <c r="X30" s="40"/>
      <c r="Y30" s="40"/>
      <c r="Z30" s="40"/>
      <c r="AA30" s="40"/>
      <c r="AB30" s="40"/>
      <c r="AC30" s="40"/>
    </row>
    <row r="31" spans="1:29" x14ac:dyDescent="0.25">
      <c r="A31" s="40">
        <v>59175</v>
      </c>
      <c r="B31" s="40">
        <v>20569</v>
      </c>
      <c r="C31" s="40" t="s">
        <v>3</v>
      </c>
      <c r="D31" s="40" t="s">
        <v>96</v>
      </c>
      <c r="E31" s="40" t="s">
        <v>79</v>
      </c>
      <c r="F31" s="40">
        <v>0.56799999999999995</v>
      </c>
      <c r="G31" s="40">
        <v>0.57499999999999996</v>
      </c>
      <c r="H31" s="22">
        <v>0</v>
      </c>
      <c r="I31" s="40">
        <v>7.0000000000000001E-3</v>
      </c>
      <c r="J31" s="40">
        <v>3.5000000000000003E-2</v>
      </c>
      <c r="K31" s="40">
        <v>0.188</v>
      </c>
      <c r="L31" s="40">
        <v>0</v>
      </c>
      <c r="M31" s="40">
        <v>0</v>
      </c>
      <c r="N31" s="40">
        <v>1.038</v>
      </c>
      <c r="O31" s="40">
        <v>20.494</v>
      </c>
      <c r="P31" s="40">
        <v>689</v>
      </c>
      <c r="Q31" s="40">
        <v>0.75600000000000001</v>
      </c>
      <c r="R31" s="40">
        <v>555</v>
      </c>
      <c r="S31" s="40">
        <v>-0.66800000000000004</v>
      </c>
      <c r="T31" s="40">
        <v>1</v>
      </c>
      <c r="U31" s="40">
        <f t="shared" si="2"/>
        <v>134</v>
      </c>
      <c r="V31" s="40"/>
      <c r="W31" s="40"/>
      <c r="X31" s="40"/>
      <c r="Y31" s="40"/>
      <c r="Z31" s="40"/>
      <c r="AA31" s="40"/>
      <c r="AB31" s="40"/>
      <c r="AC31" s="40"/>
    </row>
    <row r="32" spans="1:29" x14ac:dyDescent="0.25">
      <c r="A32" s="40">
        <v>59175</v>
      </c>
      <c r="B32" s="40">
        <v>20569</v>
      </c>
      <c r="C32" s="40" t="s">
        <v>3</v>
      </c>
      <c r="D32" s="40" t="s">
        <v>97</v>
      </c>
      <c r="E32" s="40" t="s">
        <v>78</v>
      </c>
      <c r="F32" s="40">
        <v>0.56599999999999995</v>
      </c>
      <c r="G32" s="40">
        <v>0.57599999999999996</v>
      </c>
      <c r="H32" s="40">
        <v>0</v>
      </c>
      <c r="I32" s="40">
        <v>0.01</v>
      </c>
      <c r="J32" s="40">
        <v>3.4000000000000002E-2</v>
      </c>
      <c r="K32" s="40">
        <v>0.184</v>
      </c>
      <c r="L32" s="40">
        <v>0</v>
      </c>
      <c r="M32" s="40">
        <v>0</v>
      </c>
      <c r="N32" s="40">
        <v>1.4119999999999999</v>
      </c>
      <c r="O32" s="40">
        <v>21.782</v>
      </c>
      <c r="P32" s="40">
        <v>674</v>
      </c>
      <c r="Q32" s="40">
        <v>0.77200000000000002</v>
      </c>
      <c r="R32" s="40">
        <v>475</v>
      </c>
      <c r="S32" s="40">
        <v>-0.68</v>
      </c>
      <c r="T32" s="40">
        <v>1</v>
      </c>
      <c r="U32" s="40">
        <f t="shared" si="2"/>
        <v>199</v>
      </c>
      <c r="V32" s="40"/>
      <c r="W32" s="40"/>
      <c r="X32" s="40"/>
      <c r="Y32" s="40"/>
      <c r="Z32" s="40"/>
      <c r="AA32" s="40"/>
      <c r="AB32" s="40"/>
      <c r="AC32" s="40"/>
    </row>
    <row r="33" spans="1:36" x14ac:dyDescent="0.25">
      <c r="A33" s="40">
        <v>59175</v>
      </c>
      <c r="B33" s="40">
        <v>20569</v>
      </c>
      <c r="C33" s="40" t="s">
        <v>3</v>
      </c>
      <c r="D33" s="40" t="s">
        <v>97</v>
      </c>
      <c r="E33" s="40" t="s">
        <v>79</v>
      </c>
      <c r="F33" s="40">
        <v>0.56599999999999995</v>
      </c>
      <c r="G33" s="40">
        <v>0.57499999999999996</v>
      </c>
      <c r="H33" s="40">
        <v>0</v>
      </c>
      <c r="I33" s="40">
        <v>8.0000000000000002E-3</v>
      </c>
      <c r="J33" s="40">
        <v>0.03</v>
      </c>
      <c r="K33" s="40">
        <v>0.17299999999999999</v>
      </c>
      <c r="L33" s="40">
        <v>0</v>
      </c>
      <c r="M33" s="40">
        <v>0</v>
      </c>
      <c r="N33" s="40">
        <v>1.512</v>
      </c>
      <c r="O33" s="40">
        <v>25.693000000000001</v>
      </c>
      <c r="P33" s="40">
        <v>571</v>
      </c>
      <c r="Q33" s="40">
        <v>0.79</v>
      </c>
      <c r="R33" s="40">
        <v>401</v>
      </c>
      <c r="S33" s="40">
        <v>-0.69499999999999995</v>
      </c>
      <c r="T33" s="40">
        <v>1</v>
      </c>
      <c r="U33" s="40">
        <f t="shared" si="2"/>
        <v>170</v>
      </c>
      <c r="V33" s="40"/>
      <c r="W33" s="40"/>
      <c r="X33" s="40"/>
      <c r="Y33" s="40"/>
      <c r="Z33" s="40"/>
      <c r="AA33" s="40"/>
      <c r="AB33" s="40"/>
      <c r="AC33" s="40"/>
    </row>
    <row r="34" spans="1:36" x14ac:dyDescent="0.25">
      <c r="A34" s="40">
        <v>59175</v>
      </c>
      <c r="B34" s="40">
        <v>20569</v>
      </c>
      <c r="C34" s="40" t="s">
        <v>3</v>
      </c>
      <c r="D34" s="40" t="s">
        <v>78</v>
      </c>
      <c r="E34" s="40" t="s">
        <v>79</v>
      </c>
      <c r="F34" s="40">
        <v>0.57599999999999996</v>
      </c>
      <c r="G34" s="40">
        <v>0.57499999999999996</v>
      </c>
      <c r="H34" s="40">
        <v>0.17752000000000001</v>
      </c>
      <c r="I34" s="40">
        <v>-1E-3</v>
      </c>
      <c r="J34" s="40">
        <v>1.7000000000000001E-2</v>
      </c>
      <c r="K34" s="40">
        <v>0.129</v>
      </c>
      <c r="L34" s="40">
        <v>0</v>
      </c>
      <c r="M34" s="40">
        <v>0</v>
      </c>
      <c r="N34" s="40">
        <v>-0.54600000000000004</v>
      </c>
      <c r="O34" s="40">
        <v>49.009</v>
      </c>
      <c r="P34" s="40">
        <v>254</v>
      </c>
      <c r="Q34" s="40">
        <v>0.749</v>
      </c>
      <c r="R34" s="40">
        <v>283</v>
      </c>
      <c r="S34" s="40">
        <v>-0.76</v>
      </c>
      <c r="T34" s="40">
        <v>1</v>
      </c>
      <c r="U34" s="40">
        <f t="shared" si="2"/>
        <v>-29</v>
      </c>
      <c r="V34" s="40"/>
      <c r="W34" s="40"/>
      <c r="X34" s="40"/>
      <c r="Y34" s="40"/>
      <c r="Z34" s="40" t="s">
        <v>11</v>
      </c>
      <c r="AA34" s="40" t="s">
        <v>10</v>
      </c>
      <c r="AB34" s="40" t="s">
        <v>12</v>
      </c>
      <c r="AC34" s="40" t="s">
        <v>94</v>
      </c>
      <c r="AD34" t="s">
        <v>98</v>
      </c>
      <c r="AF34" t="s">
        <v>11</v>
      </c>
      <c r="AG34" t="s">
        <v>10</v>
      </c>
      <c r="AH34" t="s">
        <v>12</v>
      </c>
      <c r="AI34" t="s">
        <v>94</v>
      </c>
      <c r="AJ34" t="s">
        <v>98</v>
      </c>
    </row>
    <row r="35" spans="1:36" x14ac:dyDescent="0.25">
      <c r="A35" s="40">
        <v>59175</v>
      </c>
      <c r="B35" s="40">
        <v>20569</v>
      </c>
      <c r="C35" s="40" t="s">
        <v>4</v>
      </c>
      <c r="D35" s="40" t="s">
        <v>96</v>
      </c>
      <c r="E35" s="40" t="s">
        <v>97</v>
      </c>
      <c r="F35" s="40">
        <v>0.55300000000000005</v>
      </c>
      <c r="G35" s="40">
        <v>0.55200000000000005</v>
      </c>
      <c r="H35" s="40">
        <v>0.68806999999999996</v>
      </c>
      <c r="I35" s="40">
        <v>0</v>
      </c>
      <c r="J35" s="40">
        <v>2.7E-2</v>
      </c>
      <c r="K35" s="40">
        <v>0.16400000000000001</v>
      </c>
      <c r="L35" s="40">
        <v>0</v>
      </c>
      <c r="M35" s="40">
        <v>0</v>
      </c>
      <c r="N35" s="40">
        <v>-5.5E-2</v>
      </c>
      <c r="O35" s="40">
        <v>32.533999999999999</v>
      </c>
      <c r="P35" s="40">
        <v>328</v>
      </c>
      <c r="Q35" s="40">
        <v>0.88200000000000001</v>
      </c>
      <c r="R35" s="40">
        <v>341</v>
      </c>
      <c r="S35" s="40">
        <v>-0.876</v>
      </c>
      <c r="T35" s="40">
        <v>1</v>
      </c>
      <c r="U35" s="40">
        <f t="shared" si="2"/>
        <v>-13</v>
      </c>
      <c r="V35" s="40"/>
      <c r="W35" s="40"/>
      <c r="X35" s="40" t="s">
        <v>7</v>
      </c>
      <c r="Y35" s="40" t="s">
        <v>3</v>
      </c>
      <c r="Z35" s="40">
        <v>0.60799999999999998</v>
      </c>
      <c r="AA35" s="40">
        <v>0.57299999999999995</v>
      </c>
      <c r="AB35" s="40">
        <v>0.56799999999999995</v>
      </c>
      <c r="AC35" s="40">
        <v>0.55400000000000005</v>
      </c>
      <c r="AD35">
        <v>0.54300000000000004</v>
      </c>
      <c r="AE35" t="s">
        <v>4</v>
      </c>
      <c r="AF35">
        <v>0.60899999999999999</v>
      </c>
      <c r="AG35">
        <v>0.55800000000000005</v>
      </c>
      <c r="AH35">
        <v>0.55300000000000005</v>
      </c>
      <c r="AI35">
        <v>0.50900000000000001</v>
      </c>
      <c r="AJ35">
        <v>0.53200000000000003</v>
      </c>
    </row>
    <row r="36" spans="1:36" x14ac:dyDescent="0.25">
      <c r="A36" s="40">
        <v>59175</v>
      </c>
      <c r="B36" s="40">
        <v>20569</v>
      </c>
      <c r="C36" s="40" t="s">
        <v>4</v>
      </c>
      <c r="D36" s="40" t="s">
        <v>96</v>
      </c>
      <c r="E36" s="40" t="s">
        <v>78</v>
      </c>
      <c r="F36" s="40">
        <v>0.55300000000000005</v>
      </c>
      <c r="G36" s="40">
        <v>0.56100000000000005</v>
      </c>
      <c r="H36" s="40">
        <v>0</v>
      </c>
      <c r="I36" s="40">
        <v>8.0000000000000002E-3</v>
      </c>
      <c r="J36" s="40">
        <v>2.4E-2</v>
      </c>
      <c r="K36" s="40">
        <v>0.153</v>
      </c>
      <c r="L36" s="40">
        <v>0</v>
      </c>
      <c r="M36" s="40">
        <v>0</v>
      </c>
      <c r="N36" s="40">
        <v>1.762</v>
      </c>
      <c r="O36" s="40">
        <v>36.509</v>
      </c>
      <c r="P36" s="40">
        <v>417</v>
      </c>
      <c r="Q36" s="40">
        <v>0.83399999999999996</v>
      </c>
      <c r="R36" s="40">
        <v>217</v>
      </c>
      <c r="S36" s="40">
        <v>-0.84399999999999997</v>
      </c>
      <c r="T36" s="40">
        <v>1</v>
      </c>
      <c r="U36" s="40">
        <f t="shared" si="2"/>
        <v>200</v>
      </c>
      <c r="V36" s="40"/>
      <c r="W36" s="40"/>
      <c r="X36" s="40" t="s">
        <v>14</v>
      </c>
      <c r="Y36" s="40" t="s">
        <v>3</v>
      </c>
      <c r="Z36" s="40">
        <v>0.61499999999999999</v>
      </c>
      <c r="AA36" s="40">
        <v>0.60499999999999998</v>
      </c>
      <c r="AB36" s="40">
        <v>0.57599999999999996</v>
      </c>
      <c r="AC36" s="40">
        <v>0.63</v>
      </c>
      <c r="AD36">
        <v>0.56799999999999995</v>
      </c>
      <c r="AE36" t="s">
        <v>4</v>
      </c>
      <c r="AF36">
        <v>0.61199999999999999</v>
      </c>
      <c r="AG36">
        <v>0.60899999999999999</v>
      </c>
      <c r="AH36">
        <v>0.56100000000000005</v>
      </c>
      <c r="AI36">
        <v>0.64400000000000002</v>
      </c>
      <c r="AJ36">
        <v>0.55400000000000005</v>
      </c>
    </row>
    <row r="37" spans="1:36" x14ac:dyDescent="0.25">
      <c r="A37" s="40">
        <v>59175</v>
      </c>
      <c r="B37" s="40">
        <v>20569</v>
      </c>
      <c r="C37" s="40" t="s">
        <v>4</v>
      </c>
      <c r="D37" s="40" t="s">
        <v>96</v>
      </c>
      <c r="E37" s="40" t="s">
        <v>79</v>
      </c>
      <c r="F37" s="40">
        <v>0.55300000000000005</v>
      </c>
      <c r="G37" s="40">
        <v>0.55900000000000005</v>
      </c>
      <c r="H37" s="40">
        <v>0</v>
      </c>
      <c r="I37" s="40">
        <v>7.0000000000000001E-3</v>
      </c>
      <c r="J37" s="40">
        <v>3.4000000000000002E-2</v>
      </c>
      <c r="K37" s="40">
        <v>0.185</v>
      </c>
      <c r="L37" s="40">
        <v>0</v>
      </c>
      <c r="M37" s="40">
        <v>0</v>
      </c>
      <c r="N37" s="40">
        <v>0.78400000000000003</v>
      </c>
      <c r="O37" s="40">
        <v>24.431000000000001</v>
      </c>
      <c r="P37" s="40">
        <v>533</v>
      </c>
      <c r="Q37" s="40">
        <v>0.84399999999999997</v>
      </c>
      <c r="R37" s="40">
        <v>366</v>
      </c>
      <c r="S37" s="40">
        <v>-0.86</v>
      </c>
      <c r="T37" s="40">
        <v>1</v>
      </c>
      <c r="U37" s="40">
        <f t="shared" si="2"/>
        <v>167</v>
      </c>
      <c r="V37" s="40"/>
      <c r="W37" s="40"/>
      <c r="X37" s="40" t="s">
        <v>13</v>
      </c>
      <c r="Y37" s="40" t="s">
        <v>3</v>
      </c>
      <c r="Z37" s="40">
        <v>0.61</v>
      </c>
      <c r="AA37" s="40">
        <v>0.57699999999999996</v>
      </c>
      <c r="AB37" s="40">
        <v>0.56599999999999995</v>
      </c>
      <c r="AC37" s="40">
        <v>0.55200000000000005</v>
      </c>
      <c r="AD37">
        <v>0.54600000000000004</v>
      </c>
      <c r="AE37" t="s">
        <v>4</v>
      </c>
      <c r="AF37">
        <v>0.61</v>
      </c>
      <c r="AG37">
        <v>0.56399999999999995</v>
      </c>
      <c r="AH37">
        <v>0.55200000000000005</v>
      </c>
      <c r="AI37">
        <v>0.50900000000000001</v>
      </c>
      <c r="AJ37">
        <v>0.53400000000000003</v>
      </c>
    </row>
    <row r="38" spans="1:36" x14ac:dyDescent="0.25">
      <c r="A38" s="40">
        <v>59175</v>
      </c>
      <c r="B38" s="40">
        <v>20569</v>
      </c>
      <c r="C38" s="40" t="s">
        <v>4</v>
      </c>
      <c r="D38" s="40" t="s">
        <v>97</v>
      </c>
      <c r="E38" s="40" t="s">
        <v>78</v>
      </c>
      <c r="F38" s="40">
        <v>0.55200000000000005</v>
      </c>
      <c r="G38" s="40">
        <v>0.56100000000000005</v>
      </c>
      <c r="H38" s="40">
        <v>0</v>
      </c>
      <c r="I38" s="40">
        <v>8.0000000000000002E-3</v>
      </c>
      <c r="J38" s="40">
        <v>3.4000000000000002E-2</v>
      </c>
      <c r="K38" s="40">
        <v>0.183</v>
      </c>
      <c r="L38" s="40">
        <v>0</v>
      </c>
      <c r="M38" s="40">
        <v>0</v>
      </c>
      <c r="N38" s="40">
        <v>1.0309999999999999</v>
      </c>
      <c r="O38" s="40">
        <v>25.077000000000002</v>
      </c>
      <c r="P38" s="40">
        <v>537</v>
      </c>
      <c r="Q38" s="40">
        <v>0.85599999999999998</v>
      </c>
      <c r="R38" s="40">
        <v>324</v>
      </c>
      <c r="S38" s="40">
        <v>-0.88100000000000001</v>
      </c>
      <c r="T38" s="40">
        <v>1</v>
      </c>
      <c r="U38" s="40">
        <f t="shared" si="2"/>
        <v>213</v>
      </c>
      <c r="V38" s="40"/>
      <c r="W38" s="40"/>
      <c r="X38" s="40" t="s">
        <v>15</v>
      </c>
      <c r="Y38" s="40" t="s">
        <v>3</v>
      </c>
      <c r="Z38" s="40">
        <v>0.61699999999999999</v>
      </c>
      <c r="AA38" s="40">
        <v>0.60699999999999998</v>
      </c>
      <c r="AB38" s="40">
        <v>0.57499999999999996</v>
      </c>
      <c r="AC38" s="40">
        <v>0.63</v>
      </c>
      <c r="AD38">
        <v>0.56799999999999995</v>
      </c>
      <c r="AE38" t="s">
        <v>4</v>
      </c>
      <c r="AF38">
        <v>0.61299999999999999</v>
      </c>
      <c r="AG38">
        <v>0.61199999999999999</v>
      </c>
      <c r="AH38">
        <v>0.55900000000000005</v>
      </c>
      <c r="AI38">
        <v>0.64500000000000002</v>
      </c>
      <c r="AJ38">
        <v>0.55500000000000005</v>
      </c>
    </row>
    <row r="39" spans="1:36" x14ac:dyDescent="0.25">
      <c r="A39" s="40">
        <v>59175</v>
      </c>
      <c r="B39" s="40">
        <v>20569</v>
      </c>
      <c r="C39" s="40" t="s">
        <v>4</v>
      </c>
      <c r="D39" s="40" t="s">
        <v>97</v>
      </c>
      <c r="E39" s="40" t="s">
        <v>79</v>
      </c>
      <c r="F39" s="40">
        <v>0.55200000000000005</v>
      </c>
      <c r="G39" s="40">
        <v>0.55900000000000005</v>
      </c>
      <c r="H39" s="40">
        <v>0</v>
      </c>
      <c r="I39" s="40">
        <v>7.0000000000000001E-3</v>
      </c>
      <c r="J39" s="40">
        <v>2.8000000000000001E-2</v>
      </c>
      <c r="K39" s="40">
        <v>0.16900000000000001</v>
      </c>
      <c r="L39" s="40">
        <v>0</v>
      </c>
      <c r="M39" s="40">
        <v>0</v>
      </c>
      <c r="N39" s="40">
        <v>1.107</v>
      </c>
      <c r="O39" s="40">
        <v>29.81</v>
      </c>
      <c r="P39" s="40">
        <v>468</v>
      </c>
      <c r="Q39" s="40">
        <v>0.83699999999999997</v>
      </c>
      <c r="R39" s="40">
        <v>288</v>
      </c>
      <c r="S39" s="40">
        <v>-0.85899999999999999</v>
      </c>
      <c r="T39" s="40">
        <v>1</v>
      </c>
      <c r="U39" s="40">
        <f t="shared" si="2"/>
        <v>180</v>
      </c>
      <c r="V39" s="40"/>
      <c r="W39" s="40"/>
      <c r="X39" s="40"/>
      <c r="Y39" s="40"/>
      <c r="Z39" s="40"/>
      <c r="AA39" s="40"/>
      <c r="AB39" s="40"/>
      <c r="AC39" s="40"/>
    </row>
    <row r="40" spans="1:36" x14ac:dyDescent="0.25">
      <c r="A40" s="40">
        <v>59175</v>
      </c>
      <c r="B40" s="40">
        <v>20569</v>
      </c>
      <c r="C40" s="40" t="s">
        <v>4</v>
      </c>
      <c r="D40" s="40" t="s">
        <v>78</v>
      </c>
      <c r="E40" s="40" t="s">
        <v>79</v>
      </c>
      <c r="F40" s="40">
        <v>0.56100000000000005</v>
      </c>
      <c r="G40" s="40">
        <v>0.55900000000000005</v>
      </c>
      <c r="H40" s="40">
        <v>9.4229999999999994E-2</v>
      </c>
      <c r="I40" s="40">
        <v>-1E-3</v>
      </c>
      <c r="J40" s="40">
        <v>1.4999999999999999E-2</v>
      </c>
      <c r="K40" s="40">
        <v>0.124</v>
      </c>
      <c r="L40" s="40">
        <v>0</v>
      </c>
      <c r="M40" s="40">
        <v>0</v>
      </c>
      <c r="N40" s="40">
        <v>-0.64200000000000002</v>
      </c>
      <c r="O40" s="40">
        <v>58.758000000000003</v>
      </c>
      <c r="P40" s="40">
        <v>180</v>
      </c>
      <c r="Q40" s="40">
        <v>0.86099999999999999</v>
      </c>
      <c r="R40" s="40">
        <v>213</v>
      </c>
      <c r="S40" s="40">
        <v>-0.86699999999999999</v>
      </c>
      <c r="T40" s="40">
        <v>1</v>
      </c>
      <c r="U40" s="40">
        <f t="shared" si="2"/>
        <v>-33</v>
      </c>
      <c r="V40" s="40"/>
      <c r="W40" s="40"/>
      <c r="X40" s="40"/>
      <c r="Y40" s="40"/>
      <c r="Z40" s="40"/>
      <c r="AA40" s="40"/>
      <c r="AB40" s="40"/>
      <c r="AC40" s="40"/>
    </row>
    <row r="41" spans="1:36" x14ac:dyDescent="0.25">
      <c r="A41" s="40" t="s">
        <v>94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36" x14ac:dyDescent="0.25">
      <c r="A42" s="40">
        <v>59175</v>
      </c>
      <c r="B42" s="40">
        <v>20569</v>
      </c>
      <c r="C42" s="40" t="s">
        <v>3</v>
      </c>
      <c r="D42" s="40" t="s">
        <v>96</v>
      </c>
      <c r="E42" s="40" t="s">
        <v>97</v>
      </c>
      <c r="F42" s="40">
        <v>0.55400000000000005</v>
      </c>
      <c r="G42" s="40">
        <v>0.55200000000000005</v>
      </c>
      <c r="H42" s="22">
        <v>6.6470000000000001E-2</v>
      </c>
      <c r="I42" s="40">
        <v>-2E-3</v>
      </c>
      <c r="J42" s="40">
        <v>1.9E-2</v>
      </c>
      <c r="K42" s="40">
        <v>0.13700000000000001</v>
      </c>
      <c r="L42" s="40">
        <v>0</v>
      </c>
      <c r="M42" s="40">
        <v>0</v>
      </c>
      <c r="N42" s="40">
        <v>-0.30099999999999999</v>
      </c>
      <c r="O42" s="40">
        <v>46.241999999999997</v>
      </c>
      <c r="P42" s="40">
        <v>219</v>
      </c>
      <c r="Q42" s="40">
        <v>0.88700000000000001</v>
      </c>
      <c r="R42" s="40">
        <v>279</v>
      </c>
      <c r="S42" s="40">
        <v>-0.82599999999999996</v>
      </c>
      <c r="T42" s="40">
        <v>1</v>
      </c>
      <c r="U42" s="40">
        <f t="shared" ref="U42:U53" si="3">P42-R42</f>
        <v>-60</v>
      </c>
      <c r="V42" s="40"/>
      <c r="W42" s="40"/>
      <c r="X42" s="40"/>
      <c r="Y42" s="40"/>
      <c r="Z42" s="40"/>
      <c r="AA42" s="40"/>
      <c r="AB42" s="40"/>
      <c r="AC42" s="40"/>
    </row>
    <row r="43" spans="1:36" x14ac:dyDescent="0.25">
      <c r="A43" s="40">
        <v>59175</v>
      </c>
      <c r="B43" s="40">
        <v>20569</v>
      </c>
      <c r="C43" s="40" t="s">
        <v>3</v>
      </c>
      <c r="D43" s="40" t="s">
        <v>96</v>
      </c>
      <c r="E43" s="40" t="s">
        <v>78</v>
      </c>
      <c r="F43" s="40">
        <v>0.55400000000000005</v>
      </c>
      <c r="G43" s="40">
        <v>0.63</v>
      </c>
      <c r="H43" s="40">
        <v>0</v>
      </c>
      <c r="I43" s="40">
        <v>7.6999999999999999E-2</v>
      </c>
      <c r="J43" s="40">
        <v>0.23300000000000001</v>
      </c>
      <c r="K43" s="40">
        <v>0.48299999999999998</v>
      </c>
      <c r="L43" s="40">
        <v>0</v>
      </c>
      <c r="M43" s="40">
        <v>0</v>
      </c>
      <c r="N43" s="40">
        <v>0.28399999999999997</v>
      </c>
      <c r="O43" s="40">
        <v>0.56100000000000005</v>
      </c>
      <c r="P43" s="40">
        <v>4251</v>
      </c>
      <c r="Q43" s="40">
        <v>0.85299999999999998</v>
      </c>
      <c r="R43" s="40">
        <v>2924</v>
      </c>
      <c r="S43" s="40">
        <v>-0.69899999999999995</v>
      </c>
      <c r="T43" s="40">
        <v>1</v>
      </c>
      <c r="U43" s="40">
        <f t="shared" si="3"/>
        <v>1327</v>
      </c>
      <c r="V43" s="40"/>
      <c r="W43" s="40"/>
      <c r="X43" s="40"/>
      <c r="Y43" s="40"/>
      <c r="Z43" s="40"/>
      <c r="AA43" s="40"/>
      <c r="AB43" s="40"/>
      <c r="AC43" s="40"/>
    </row>
    <row r="44" spans="1:36" x14ac:dyDescent="0.25">
      <c r="A44" s="40">
        <v>59175</v>
      </c>
      <c r="B44" s="40">
        <v>20569</v>
      </c>
      <c r="C44" s="40" t="s">
        <v>3</v>
      </c>
      <c r="D44" s="40" t="s">
        <v>96</v>
      </c>
      <c r="E44" s="40" t="s">
        <v>79</v>
      </c>
      <c r="F44" s="40">
        <v>0.55400000000000005</v>
      </c>
      <c r="G44" s="40">
        <v>0.63</v>
      </c>
      <c r="H44" s="40">
        <v>0</v>
      </c>
      <c r="I44" s="40">
        <v>7.5999999999999998E-2</v>
      </c>
      <c r="J44" s="40">
        <v>0.23599999999999999</v>
      </c>
      <c r="K44" s="40">
        <v>0.48599999999999999</v>
      </c>
      <c r="L44" s="40">
        <v>0</v>
      </c>
      <c r="M44" s="40">
        <v>0</v>
      </c>
      <c r="N44" s="40">
        <v>0.27400000000000002</v>
      </c>
      <c r="O44" s="40">
        <v>0.51600000000000001</v>
      </c>
      <c r="P44" s="40">
        <v>4295</v>
      </c>
      <c r="Q44" s="40">
        <v>0.85199999999999998</v>
      </c>
      <c r="R44" s="40">
        <v>2986</v>
      </c>
      <c r="S44" s="40">
        <v>-0.69899999999999995</v>
      </c>
      <c r="T44" s="40">
        <v>1</v>
      </c>
      <c r="U44" s="40">
        <f t="shared" si="3"/>
        <v>1309</v>
      </c>
      <c r="V44" s="40"/>
      <c r="W44" s="40"/>
      <c r="X44" s="40"/>
      <c r="Y44" s="40"/>
      <c r="Z44" s="40"/>
      <c r="AA44" s="40"/>
      <c r="AB44" s="40"/>
      <c r="AC44" s="40"/>
    </row>
    <row r="45" spans="1:36" x14ac:dyDescent="0.25">
      <c r="A45" s="40">
        <v>59175</v>
      </c>
      <c r="B45" s="40">
        <v>20569</v>
      </c>
      <c r="C45" s="40" t="s">
        <v>3</v>
      </c>
      <c r="D45" s="40" t="s">
        <v>97</v>
      </c>
      <c r="E45" s="40" t="s">
        <v>78</v>
      </c>
      <c r="F45" s="40">
        <v>0.55200000000000005</v>
      </c>
      <c r="G45" s="40">
        <v>0.63</v>
      </c>
      <c r="H45" s="40">
        <v>0</v>
      </c>
      <c r="I45" s="40">
        <v>7.9000000000000001E-2</v>
      </c>
      <c r="J45" s="40">
        <v>0.23</v>
      </c>
      <c r="K45" s="40">
        <v>0.47899999999999998</v>
      </c>
      <c r="L45" s="40">
        <v>0</v>
      </c>
      <c r="M45" s="40">
        <v>0</v>
      </c>
      <c r="N45" s="40">
        <v>0.29399999999999998</v>
      </c>
      <c r="O45" s="40">
        <v>0.60299999999999998</v>
      </c>
      <c r="P45" s="40">
        <v>4239</v>
      </c>
      <c r="Q45" s="40">
        <v>0.85099999999999998</v>
      </c>
      <c r="R45" s="40">
        <v>2849</v>
      </c>
      <c r="S45" s="40">
        <v>-0.69799999999999995</v>
      </c>
      <c r="T45" s="40">
        <v>1</v>
      </c>
      <c r="U45" s="40">
        <f t="shared" si="3"/>
        <v>1390</v>
      </c>
      <c r="V45" s="40"/>
      <c r="W45" s="40"/>
      <c r="X45" s="40"/>
      <c r="Y45" s="40"/>
      <c r="Z45" s="40"/>
      <c r="AA45" s="40"/>
      <c r="AB45" s="40"/>
      <c r="AC45" s="40"/>
    </row>
    <row r="46" spans="1:36" x14ac:dyDescent="0.25">
      <c r="A46" s="40">
        <v>59175</v>
      </c>
      <c r="B46" s="40">
        <v>20569</v>
      </c>
      <c r="C46" s="40" t="s">
        <v>3</v>
      </c>
      <c r="D46" s="40" t="s">
        <v>97</v>
      </c>
      <c r="E46" s="40" t="s">
        <v>79</v>
      </c>
      <c r="F46" s="40">
        <v>0.55200000000000005</v>
      </c>
      <c r="G46" s="40">
        <v>0.63</v>
      </c>
      <c r="H46" s="40">
        <v>0</v>
      </c>
      <c r="I46" s="40">
        <v>7.8E-2</v>
      </c>
      <c r="J46" s="40">
        <v>0.22900000000000001</v>
      </c>
      <c r="K46" s="40">
        <v>0.47799999999999998</v>
      </c>
      <c r="L46" s="40">
        <v>0</v>
      </c>
      <c r="M46" s="40">
        <v>0</v>
      </c>
      <c r="N46" s="40">
        <v>0.30099999999999999</v>
      </c>
      <c r="O46" s="40">
        <v>0.60899999999999999</v>
      </c>
      <c r="P46" s="40">
        <v>4224</v>
      </c>
      <c r="Q46" s="40">
        <v>0.85099999999999998</v>
      </c>
      <c r="R46" s="40">
        <v>2857</v>
      </c>
      <c r="S46" s="40">
        <v>-0.69499999999999995</v>
      </c>
      <c r="T46" s="40">
        <v>1</v>
      </c>
      <c r="U46" s="40">
        <f t="shared" si="3"/>
        <v>1367</v>
      </c>
      <c r="V46" s="40"/>
      <c r="W46" s="40"/>
      <c r="X46" s="40"/>
      <c r="Y46" s="40"/>
      <c r="Z46" s="40"/>
      <c r="AA46" s="40"/>
      <c r="AB46" s="40"/>
      <c r="AC46" s="40"/>
    </row>
    <row r="47" spans="1:36" x14ac:dyDescent="0.25">
      <c r="A47" s="40">
        <v>59175</v>
      </c>
      <c r="B47" s="40">
        <v>20569</v>
      </c>
      <c r="C47" s="40" t="s">
        <v>3</v>
      </c>
      <c r="D47" s="40" t="s">
        <v>78</v>
      </c>
      <c r="E47" s="40" t="s">
        <v>79</v>
      </c>
      <c r="F47" s="40">
        <v>0.63</v>
      </c>
      <c r="G47" s="40">
        <v>0.63</v>
      </c>
      <c r="H47" s="40">
        <v>0.53376000000000001</v>
      </c>
      <c r="I47" s="40">
        <v>0</v>
      </c>
      <c r="J47" s="40">
        <v>8.9999999999999993E-3</v>
      </c>
      <c r="K47" s="40">
        <v>9.4E-2</v>
      </c>
      <c r="L47" s="40">
        <v>0</v>
      </c>
      <c r="M47" s="40">
        <v>0</v>
      </c>
      <c r="N47" s="40">
        <v>-3.0000000000000001E-3</v>
      </c>
      <c r="O47" s="40">
        <v>85.673000000000002</v>
      </c>
      <c r="P47" s="40">
        <v>162</v>
      </c>
      <c r="Q47" s="40">
        <v>0.69699999999999995</v>
      </c>
      <c r="R47" s="40">
        <v>181</v>
      </c>
      <c r="S47" s="40">
        <v>-0.67100000000000004</v>
      </c>
      <c r="T47" s="40">
        <v>1</v>
      </c>
      <c r="U47" s="40">
        <f t="shared" si="3"/>
        <v>-19</v>
      </c>
      <c r="V47" s="40"/>
      <c r="W47" s="40"/>
      <c r="X47" s="40"/>
      <c r="Y47" s="40"/>
      <c r="Z47" s="40"/>
      <c r="AA47" s="40"/>
      <c r="AB47" s="40"/>
      <c r="AC47" s="40"/>
    </row>
    <row r="48" spans="1:36" x14ac:dyDescent="0.25">
      <c r="A48" s="40">
        <v>59175</v>
      </c>
      <c r="B48" s="40">
        <v>20569</v>
      </c>
      <c r="C48" s="40" t="s">
        <v>4</v>
      </c>
      <c r="D48" s="40" t="s">
        <v>96</v>
      </c>
      <c r="E48" s="40" t="s">
        <v>97</v>
      </c>
      <c r="F48" s="40">
        <v>0.50900000000000001</v>
      </c>
      <c r="G48" s="40">
        <v>0.50900000000000001</v>
      </c>
      <c r="H48" s="22">
        <v>0.64949999999999997</v>
      </c>
      <c r="I48" s="40">
        <v>0</v>
      </c>
      <c r="J48" s="40">
        <v>1.7000000000000001E-2</v>
      </c>
      <c r="K48" s="40">
        <v>0.129</v>
      </c>
      <c r="L48" s="40">
        <v>0</v>
      </c>
      <c r="M48" s="40">
        <v>0</v>
      </c>
      <c r="N48" s="40">
        <v>-0.47099999999999997</v>
      </c>
      <c r="O48" s="40">
        <v>53.076999999999998</v>
      </c>
      <c r="P48" s="40">
        <v>233</v>
      </c>
      <c r="Q48" s="40">
        <v>0.78900000000000003</v>
      </c>
      <c r="R48" s="40">
        <v>218</v>
      </c>
      <c r="S48" s="40">
        <v>-0.88200000000000001</v>
      </c>
      <c r="T48" s="40">
        <v>1</v>
      </c>
      <c r="U48" s="40">
        <f t="shared" si="3"/>
        <v>15</v>
      </c>
      <c r="V48" s="40"/>
      <c r="W48" s="40"/>
      <c r="X48" s="40"/>
      <c r="Y48" s="40"/>
      <c r="Z48" s="40"/>
      <c r="AA48" s="40"/>
      <c r="AB48" s="40"/>
      <c r="AC48" s="40"/>
    </row>
    <row r="49" spans="1:29" x14ac:dyDescent="0.25">
      <c r="A49" s="40">
        <v>59175</v>
      </c>
      <c r="B49" s="40">
        <v>20569</v>
      </c>
      <c r="C49" s="40" t="s">
        <v>4</v>
      </c>
      <c r="D49" s="40" t="s">
        <v>96</v>
      </c>
      <c r="E49" s="40" t="s">
        <v>78</v>
      </c>
      <c r="F49" s="40">
        <v>0.50900000000000001</v>
      </c>
      <c r="G49" s="40">
        <v>0.64400000000000002</v>
      </c>
      <c r="H49" s="40">
        <v>0</v>
      </c>
      <c r="I49" s="40">
        <v>0.13500000000000001</v>
      </c>
      <c r="J49" s="40">
        <v>0.215</v>
      </c>
      <c r="K49" s="40">
        <v>0.46400000000000002</v>
      </c>
      <c r="L49" s="40">
        <v>0</v>
      </c>
      <c r="M49" s="40">
        <v>0</v>
      </c>
      <c r="N49" s="40">
        <v>0.24099999999999999</v>
      </c>
      <c r="O49" s="40">
        <v>0.93600000000000005</v>
      </c>
      <c r="P49" s="40">
        <v>4774</v>
      </c>
      <c r="Q49" s="40">
        <v>0.83699999999999997</v>
      </c>
      <c r="R49" s="40">
        <v>1345</v>
      </c>
      <c r="S49" s="40">
        <v>-0.90800000000000003</v>
      </c>
      <c r="T49" s="40">
        <v>1</v>
      </c>
      <c r="U49" s="40">
        <f t="shared" si="3"/>
        <v>3429</v>
      </c>
      <c r="V49" s="40"/>
      <c r="W49" s="40"/>
      <c r="X49" s="40"/>
      <c r="Y49" s="40"/>
      <c r="Z49" s="40"/>
      <c r="AA49" s="40"/>
      <c r="AB49" s="40"/>
      <c r="AC49" s="40"/>
    </row>
    <row r="50" spans="1:29" x14ac:dyDescent="0.25">
      <c r="A50" s="40">
        <v>59175</v>
      </c>
      <c r="B50" s="40">
        <v>20569</v>
      </c>
      <c r="C50" s="40" t="s">
        <v>4</v>
      </c>
      <c r="D50" s="40" t="s">
        <v>96</v>
      </c>
      <c r="E50" s="40" t="s">
        <v>79</v>
      </c>
      <c r="F50" s="40">
        <v>0.50900000000000001</v>
      </c>
      <c r="G50" s="40">
        <v>0.64500000000000002</v>
      </c>
      <c r="H50" s="22">
        <v>0</v>
      </c>
      <c r="I50" s="40">
        <v>0.13600000000000001</v>
      </c>
      <c r="J50" s="40">
        <v>0.218</v>
      </c>
      <c r="K50" s="40">
        <v>0.46700000000000003</v>
      </c>
      <c r="L50" s="40">
        <v>0</v>
      </c>
      <c r="M50" s="40">
        <v>0</v>
      </c>
      <c r="N50" s="40">
        <v>0.22700000000000001</v>
      </c>
      <c r="O50" s="40">
        <v>0.89600000000000002</v>
      </c>
      <c r="P50" s="40">
        <v>4829</v>
      </c>
      <c r="Q50" s="40">
        <v>0.83599999999999997</v>
      </c>
      <c r="R50" s="40">
        <v>1367</v>
      </c>
      <c r="S50" s="40">
        <v>-0.90800000000000003</v>
      </c>
      <c r="T50" s="40">
        <v>1</v>
      </c>
      <c r="U50" s="40">
        <f t="shared" si="3"/>
        <v>3462</v>
      </c>
      <c r="V50" s="40"/>
      <c r="W50" s="40"/>
      <c r="X50" s="40"/>
      <c r="Y50" s="40"/>
      <c r="Z50" s="40"/>
      <c r="AA50" s="40"/>
      <c r="AB50" s="40"/>
      <c r="AC50" s="40"/>
    </row>
    <row r="51" spans="1:29" x14ac:dyDescent="0.25">
      <c r="A51" s="40">
        <v>59175</v>
      </c>
      <c r="B51" s="40">
        <v>20569</v>
      </c>
      <c r="C51" s="40" t="s">
        <v>4</v>
      </c>
      <c r="D51" s="40" t="s">
        <v>97</v>
      </c>
      <c r="E51" s="40" t="s">
        <v>78</v>
      </c>
      <c r="F51" s="40">
        <v>0.50900000000000001</v>
      </c>
      <c r="G51" s="40">
        <v>0.64400000000000002</v>
      </c>
      <c r="H51" s="40">
        <v>0</v>
      </c>
      <c r="I51" s="40">
        <v>0.13500000000000001</v>
      </c>
      <c r="J51" s="40">
        <v>0.214</v>
      </c>
      <c r="K51" s="40">
        <v>0.46200000000000002</v>
      </c>
      <c r="L51" s="40">
        <v>0</v>
      </c>
      <c r="M51" s="40">
        <v>0</v>
      </c>
      <c r="N51" s="40">
        <v>0.254</v>
      </c>
      <c r="O51" s="40">
        <v>0.95199999999999996</v>
      </c>
      <c r="P51" s="40">
        <v>4750</v>
      </c>
      <c r="Q51" s="40">
        <v>0.83799999999999997</v>
      </c>
      <c r="R51" s="40">
        <v>1323</v>
      </c>
      <c r="S51" s="40">
        <v>-0.90700000000000003</v>
      </c>
      <c r="T51" s="40">
        <v>1</v>
      </c>
      <c r="U51" s="40">
        <f t="shared" si="3"/>
        <v>3427</v>
      </c>
      <c r="V51" s="40"/>
      <c r="W51" s="40"/>
      <c r="X51" s="40"/>
      <c r="Y51" s="40"/>
      <c r="Z51" s="40"/>
      <c r="AA51" s="40"/>
      <c r="AB51" s="40"/>
      <c r="AC51" s="40"/>
    </row>
    <row r="52" spans="1:29" x14ac:dyDescent="0.25">
      <c r="A52" s="40">
        <v>59175</v>
      </c>
      <c r="B52" s="40">
        <v>20569</v>
      </c>
      <c r="C52" s="40" t="s">
        <v>4</v>
      </c>
      <c r="D52" s="40" t="s">
        <v>97</v>
      </c>
      <c r="E52" s="40" t="s">
        <v>79</v>
      </c>
      <c r="F52" s="40">
        <v>0.50900000000000001</v>
      </c>
      <c r="G52" s="40">
        <v>0.64500000000000002</v>
      </c>
      <c r="H52" s="40">
        <v>0</v>
      </c>
      <c r="I52" s="40">
        <v>0.13600000000000001</v>
      </c>
      <c r="J52" s="40">
        <v>0.21199999999999999</v>
      </c>
      <c r="K52" s="40">
        <v>0.46100000000000002</v>
      </c>
      <c r="L52" s="40">
        <v>0</v>
      </c>
      <c r="M52" s="40">
        <v>0</v>
      </c>
      <c r="N52" s="40">
        <v>0.26500000000000001</v>
      </c>
      <c r="O52" s="40">
        <v>0.96599999999999997</v>
      </c>
      <c r="P52" s="40">
        <v>4757</v>
      </c>
      <c r="Q52" s="40">
        <v>0.83699999999999997</v>
      </c>
      <c r="R52" s="40">
        <v>1297</v>
      </c>
      <c r="S52" s="40">
        <v>-0.90700000000000003</v>
      </c>
      <c r="T52" s="40">
        <v>1</v>
      </c>
      <c r="U52" s="40">
        <f t="shared" si="3"/>
        <v>3460</v>
      </c>
      <c r="V52" s="40"/>
      <c r="W52" s="40"/>
      <c r="X52" s="40"/>
      <c r="Y52" s="40"/>
      <c r="Z52" s="40"/>
      <c r="AA52" s="40"/>
      <c r="AB52" s="40"/>
      <c r="AC52" s="40"/>
    </row>
    <row r="53" spans="1:29" x14ac:dyDescent="0.25">
      <c r="A53" s="40">
        <v>59175</v>
      </c>
      <c r="B53" s="40">
        <v>20569</v>
      </c>
      <c r="C53" s="40" t="s">
        <v>4</v>
      </c>
      <c r="D53" s="40" t="s">
        <v>78</v>
      </c>
      <c r="E53" s="40" t="s">
        <v>79</v>
      </c>
      <c r="F53" s="40">
        <v>0.64400000000000002</v>
      </c>
      <c r="G53" s="40">
        <v>0.64500000000000002</v>
      </c>
      <c r="H53" s="40">
        <v>0.10650999999999999</v>
      </c>
      <c r="I53" s="40">
        <v>1E-3</v>
      </c>
      <c r="J53" s="40">
        <v>0.01</v>
      </c>
      <c r="K53" s="40">
        <v>0.1</v>
      </c>
      <c r="L53" s="40">
        <v>0</v>
      </c>
      <c r="M53" s="40">
        <v>0</v>
      </c>
      <c r="N53" s="40">
        <v>0.93</v>
      </c>
      <c r="O53" s="40">
        <v>91.055999999999997</v>
      </c>
      <c r="P53" s="40">
        <v>146</v>
      </c>
      <c r="Q53" s="40">
        <v>0.84299999999999997</v>
      </c>
      <c r="R53" s="40">
        <v>117</v>
      </c>
      <c r="S53" s="40">
        <v>-0.85499999999999998</v>
      </c>
      <c r="T53" s="40">
        <v>1</v>
      </c>
      <c r="U53" s="40">
        <f t="shared" si="3"/>
        <v>29</v>
      </c>
      <c r="V53" s="40"/>
      <c r="W53" s="40"/>
      <c r="X53" s="40"/>
      <c r="Y53" s="40"/>
      <c r="Z53" s="40"/>
      <c r="AA53" s="40"/>
      <c r="AB53" s="40"/>
      <c r="AC53" s="40"/>
    </row>
    <row r="54" spans="1:29" x14ac:dyDescent="0.25">
      <c r="A54" s="40" t="s">
        <v>99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1:29" x14ac:dyDescent="0.25">
      <c r="A55" s="40">
        <v>59175</v>
      </c>
      <c r="B55" s="40">
        <v>20569</v>
      </c>
      <c r="C55" s="40" t="s">
        <v>3</v>
      </c>
      <c r="D55" s="40" t="s">
        <v>96</v>
      </c>
      <c r="E55" s="40" t="s">
        <v>97</v>
      </c>
      <c r="F55" s="40">
        <v>0.54300000000000004</v>
      </c>
      <c r="G55" s="40">
        <v>0.54600000000000004</v>
      </c>
      <c r="H55" s="40">
        <v>0.24746000000000001</v>
      </c>
      <c r="I55" s="40">
        <v>3.0000000000000001E-3</v>
      </c>
      <c r="J55" s="40">
        <v>0.106</v>
      </c>
      <c r="K55" s="40">
        <v>0.32600000000000001</v>
      </c>
      <c r="L55" s="40">
        <v>0</v>
      </c>
      <c r="M55" s="40">
        <v>0</v>
      </c>
      <c r="N55" s="40">
        <v>3.6999999999999998E-2</v>
      </c>
      <c r="O55" s="40">
        <v>5.6870000000000003</v>
      </c>
      <c r="P55" s="40">
        <v>1486</v>
      </c>
      <c r="Q55" s="40">
        <v>0.83099999999999996</v>
      </c>
      <c r="R55" s="40">
        <v>1417</v>
      </c>
      <c r="S55" s="40">
        <v>-0.83299999999999996</v>
      </c>
      <c r="T55" s="40">
        <v>1</v>
      </c>
      <c r="U55" s="40">
        <f t="shared" ref="U55:U66" si="4">P55-R55</f>
        <v>69</v>
      </c>
      <c r="V55" s="40"/>
      <c r="W55" s="40"/>
      <c r="X55" s="40"/>
      <c r="Y55" s="40"/>
      <c r="Z55" s="40"/>
      <c r="AA55" s="40"/>
      <c r="AB55" s="40"/>
      <c r="AC55" s="40"/>
    </row>
    <row r="56" spans="1:29" x14ac:dyDescent="0.25">
      <c r="A56" s="40">
        <v>59175</v>
      </c>
      <c r="B56" s="40">
        <v>20569</v>
      </c>
      <c r="C56" s="40" t="s">
        <v>3</v>
      </c>
      <c r="D56" s="40" t="s">
        <v>96</v>
      </c>
      <c r="E56" s="40" t="s">
        <v>78</v>
      </c>
      <c r="F56" s="40">
        <v>0.54300000000000004</v>
      </c>
      <c r="G56" s="40">
        <v>0.56799999999999995</v>
      </c>
      <c r="H56" s="40">
        <v>0</v>
      </c>
      <c r="I56" s="40">
        <v>2.5000000000000001E-2</v>
      </c>
      <c r="J56" s="40">
        <v>0.16400000000000001</v>
      </c>
      <c r="K56" s="40">
        <v>0.40500000000000003</v>
      </c>
      <c r="L56" s="40">
        <v>0</v>
      </c>
      <c r="M56" s="40">
        <v>0</v>
      </c>
      <c r="N56" s="40">
        <v>0.185</v>
      </c>
      <c r="O56" s="40">
        <v>2.6219999999999999</v>
      </c>
      <c r="P56" s="40">
        <v>2445</v>
      </c>
      <c r="Q56" s="40">
        <v>0.86399999999999999</v>
      </c>
      <c r="R56" s="40">
        <v>1915</v>
      </c>
      <c r="S56" s="40">
        <v>-0.83299999999999996</v>
      </c>
      <c r="T56" s="40">
        <v>1</v>
      </c>
      <c r="U56" s="40">
        <f t="shared" si="4"/>
        <v>530</v>
      </c>
      <c r="V56" s="40"/>
      <c r="W56" s="40"/>
      <c r="X56" s="40"/>
      <c r="Y56" s="40"/>
      <c r="Z56" s="40"/>
      <c r="AA56" s="40"/>
      <c r="AB56" s="40"/>
      <c r="AC56" s="40"/>
    </row>
    <row r="57" spans="1:29" x14ac:dyDescent="0.25">
      <c r="A57" s="40">
        <v>59175</v>
      </c>
      <c r="B57" s="40">
        <v>20569</v>
      </c>
      <c r="C57" s="40" t="s">
        <v>3</v>
      </c>
      <c r="D57" s="40" t="s">
        <v>96</v>
      </c>
      <c r="E57" s="40" t="s">
        <v>79</v>
      </c>
      <c r="F57" s="40">
        <v>0.54300000000000004</v>
      </c>
      <c r="G57" s="40">
        <v>0.56799999999999995</v>
      </c>
      <c r="H57" s="40">
        <v>0</v>
      </c>
      <c r="I57" s="40">
        <v>2.5000000000000001E-2</v>
      </c>
      <c r="J57" s="40">
        <v>0.17199999999999999</v>
      </c>
      <c r="K57" s="40">
        <v>0.41399999999999998</v>
      </c>
      <c r="L57" s="40">
        <v>0</v>
      </c>
      <c r="M57" s="40">
        <v>0</v>
      </c>
      <c r="N57" s="40">
        <v>0.17499999999999999</v>
      </c>
      <c r="O57" s="40">
        <v>2.3969999999999998</v>
      </c>
      <c r="P57" s="40">
        <v>2512</v>
      </c>
      <c r="Q57" s="40">
        <v>0.871</v>
      </c>
      <c r="R57" s="40">
        <v>2004</v>
      </c>
      <c r="S57" s="40">
        <v>-0.83399999999999996</v>
      </c>
      <c r="T57" s="40">
        <v>1</v>
      </c>
      <c r="U57" s="40">
        <f t="shared" si="4"/>
        <v>508</v>
      </c>
      <c r="V57" s="40"/>
      <c r="W57" s="40"/>
      <c r="X57" s="40"/>
      <c r="Y57" s="40"/>
      <c r="Z57" s="40"/>
      <c r="AA57" s="40"/>
      <c r="AB57" s="40"/>
      <c r="AC57" s="40"/>
    </row>
    <row r="58" spans="1:29" x14ac:dyDescent="0.25">
      <c r="A58" s="40">
        <v>59175</v>
      </c>
      <c r="B58" s="40">
        <v>20569</v>
      </c>
      <c r="C58" s="40" t="s">
        <v>3</v>
      </c>
      <c r="D58" s="40" t="s">
        <v>97</v>
      </c>
      <c r="E58" s="40" t="s">
        <v>78</v>
      </c>
      <c r="F58" s="40">
        <v>0.54600000000000004</v>
      </c>
      <c r="G58" s="40">
        <v>0.56799999999999995</v>
      </c>
      <c r="H58" s="22">
        <v>0</v>
      </c>
      <c r="I58" s="40">
        <v>2.3E-2</v>
      </c>
      <c r="J58" s="40">
        <v>0.16900000000000001</v>
      </c>
      <c r="K58" s="40">
        <v>0.41099999999999998</v>
      </c>
      <c r="L58" s="40">
        <v>0</v>
      </c>
      <c r="M58" s="40">
        <v>0</v>
      </c>
      <c r="N58" s="40">
        <v>0.16200000000000001</v>
      </c>
      <c r="O58" s="40">
        <v>2.484</v>
      </c>
      <c r="P58" s="40">
        <v>2459</v>
      </c>
      <c r="Q58" s="40">
        <v>0.86699999999999999</v>
      </c>
      <c r="R58" s="40">
        <v>2004</v>
      </c>
      <c r="S58" s="40">
        <v>-0.83299999999999996</v>
      </c>
      <c r="T58" s="40">
        <v>1</v>
      </c>
      <c r="U58" s="40">
        <f t="shared" si="4"/>
        <v>455</v>
      </c>
      <c r="V58" s="40"/>
      <c r="W58" s="40"/>
      <c r="X58" s="40"/>
      <c r="Y58" s="40"/>
      <c r="Z58" s="40"/>
      <c r="AA58" s="40"/>
      <c r="AB58" s="40"/>
      <c r="AC58" s="40"/>
    </row>
    <row r="59" spans="1:29" x14ac:dyDescent="0.25">
      <c r="A59" s="40">
        <v>59175</v>
      </c>
      <c r="B59" s="40">
        <v>20569</v>
      </c>
      <c r="C59" s="40" t="s">
        <v>3</v>
      </c>
      <c r="D59" s="40" t="s">
        <v>97</v>
      </c>
      <c r="E59" s="40" t="s">
        <v>79</v>
      </c>
      <c r="F59" s="40">
        <v>0.54600000000000004</v>
      </c>
      <c r="G59" s="40">
        <v>0.56799999999999995</v>
      </c>
      <c r="H59" s="40">
        <v>0</v>
      </c>
      <c r="I59" s="40">
        <v>2.3E-2</v>
      </c>
      <c r="J59" s="40">
        <v>0.16500000000000001</v>
      </c>
      <c r="K59" s="40">
        <v>0.40600000000000003</v>
      </c>
      <c r="L59" s="40">
        <v>0</v>
      </c>
      <c r="M59" s="40">
        <v>0</v>
      </c>
      <c r="N59" s="40">
        <v>0.17100000000000001</v>
      </c>
      <c r="O59" s="40">
        <v>2.61</v>
      </c>
      <c r="P59" s="40">
        <v>2419</v>
      </c>
      <c r="Q59" s="40">
        <v>0.86399999999999999</v>
      </c>
      <c r="R59" s="40">
        <v>1964</v>
      </c>
      <c r="S59" s="40">
        <v>-0.82899999999999996</v>
      </c>
      <c r="T59" s="40">
        <v>1</v>
      </c>
      <c r="U59" s="40">
        <f t="shared" si="4"/>
        <v>455</v>
      </c>
      <c r="V59" s="40"/>
      <c r="W59" s="40"/>
      <c r="X59" s="40"/>
      <c r="Y59" s="40"/>
      <c r="Z59" s="40"/>
      <c r="AA59" s="40"/>
      <c r="AB59" s="40"/>
      <c r="AC59" s="40"/>
    </row>
    <row r="60" spans="1:29" x14ac:dyDescent="0.25">
      <c r="A60" s="40">
        <v>59175</v>
      </c>
      <c r="B60" s="40">
        <v>20569</v>
      </c>
      <c r="C60" s="40" t="s">
        <v>3</v>
      </c>
      <c r="D60" s="40" t="s">
        <v>78</v>
      </c>
      <c r="E60" s="40" t="s">
        <v>79</v>
      </c>
      <c r="F60" s="40">
        <v>0.56799999999999995</v>
      </c>
      <c r="G60" s="40">
        <v>0.56799999999999995</v>
      </c>
      <c r="H60" s="22">
        <v>0.99424999999999997</v>
      </c>
      <c r="I60" s="40">
        <v>0</v>
      </c>
      <c r="J60" s="40">
        <v>0.104</v>
      </c>
      <c r="K60" s="40">
        <v>0.32200000000000001</v>
      </c>
      <c r="L60" s="40">
        <v>0</v>
      </c>
      <c r="M60" s="40">
        <v>0</v>
      </c>
      <c r="N60" s="40">
        <v>1.6E-2</v>
      </c>
      <c r="O60" s="40">
        <v>5.9</v>
      </c>
      <c r="P60" s="40">
        <v>1398</v>
      </c>
      <c r="Q60" s="40">
        <v>0.84199999999999997</v>
      </c>
      <c r="R60" s="40">
        <v>1418</v>
      </c>
      <c r="S60" s="40">
        <v>-0.83099999999999996</v>
      </c>
      <c r="T60" s="40">
        <v>1</v>
      </c>
      <c r="U60" s="40">
        <f t="shared" si="4"/>
        <v>-20</v>
      </c>
      <c r="V60" s="40"/>
      <c r="W60" s="40"/>
      <c r="X60" s="40"/>
      <c r="Y60" s="40"/>
      <c r="Z60" s="40"/>
      <c r="AA60" s="40"/>
      <c r="AB60" s="40"/>
      <c r="AC60" s="40"/>
    </row>
    <row r="61" spans="1:29" x14ac:dyDescent="0.25">
      <c r="A61" s="40">
        <v>59175</v>
      </c>
      <c r="B61" s="40">
        <v>20569</v>
      </c>
      <c r="C61" s="40" t="s">
        <v>4</v>
      </c>
      <c r="D61" s="40" t="s">
        <v>96</v>
      </c>
      <c r="E61" s="40" t="s">
        <v>97</v>
      </c>
      <c r="F61" s="40">
        <v>0.53200000000000003</v>
      </c>
      <c r="G61" s="40">
        <v>0.53400000000000003</v>
      </c>
      <c r="H61" s="40">
        <v>0.33445999999999998</v>
      </c>
      <c r="I61" s="40">
        <v>2E-3</v>
      </c>
      <c r="J61" s="40">
        <v>0.11</v>
      </c>
      <c r="K61" s="40">
        <v>0.33200000000000002</v>
      </c>
      <c r="L61" s="40">
        <v>0</v>
      </c>
      <c r="M61" s="40">
        <v>0</v>
      </c>
      <c r="N61" s="40">
        <v>3.2000000000000001E-2</v>
      </c>
      <c r="O61" s="40">
        <v>5.7220000000000004</v>
      </c>
      <c r="P61" s="40">
        <v>1339</v>
      </c>
      <c r="Q61" s="40">
        <v>0.90800000000000003</v>
      </c>
      <c r="R61" s="40">
        <v>1287</v>
      </c>
      <c r="S61" s="40">
        <v>-0.90900000000000003</v>
      </c>
      <c r="T61" s="40">
        <v>1</v>
      </c>
      <c r="U61" s="40">
        <f t="shared" si="4"/>
        <v>52</v>
      </c>
      <c r="V61" s="40"/>
      <c r="W61" s="40"/>
      <c r="X61" s="40"/>
      <c r="Y61" s="40"/>
      <c r="Z61" s="40"/>
      <c r="AA61" s="40"/>
      <c r="AB61" s="40"/>
      <c r="AC61" s="40"/>
    </row>
    <row r="62" spans="1:29" x14ac:dyDescent="0.25">
      <c r="A62" s="40">
        <v>59175</v>
      </c>
      <c r="B62" s="40">
        <v>20569</v>
      </c>
      <c r="C62" s="40" t="s">
        <v>4</v>
      </c>
      <c r="D62" s="40" t="s">
        <v>96</v>
      </c>
      <c r="E62" s="40" t="s">
        <v>78</v>
      </c>
      <c r="F62" s="40">
        <v>0.53200000000000003</v>
      </c>
      <c r="G62" s="40">
        <v>0.55400000000000005</v>
      </c>
      <c r="H62" s="40">
        <v>0</v>
      </c>
      <c r="I62" s="40">
        <v>2.1999999999999999E-2</v>
      </c>
      <c r="J62" s="40">
        <v>0.16200000000000001</v>
      </c>
      <c r="K62" s="40">
        <v>0.40200000000000002</v>
      </c>
      <c r="L62" s="40">
        <v>0</v>
      </c>
      <c r="M62" s="40">
        <v>0</v>
      </c>
      <c r="N62" s="40">
        <v>0.11600000000000001</v>
      </c>
      <c r="O62" s="40">
        <v>2.8860000000000001</v>
      </c>
      <c r="P62" s="40">
        <v>2276</v>
      </c>
      <c r="Q62" s="40">
        <v>0.879</v>
      </c>
      <c r="R62" s="40">
        <v>1692</v>
      </c>
      <c r="S62" s="40">
        <v>-0.91</v>
      </c>
      <c r="T62" s="40">
        <v>1</v>
      </c>
      <c r="U62" s="40">
        <f t="shared" si="4"/>
        <v>584</v>
      </c>
      <c r="V62" s="40"/>
      <c r="W62" s="40"/>
      <c r="X62" s="40"/>
      <c r="Y62" s="40"/>
      <c r="Z62" s="40"/>
      <c r="AA62" s="40"/>
      <c r="AB62" s="40"/>
      <c r="AC62" s="40"/>
    </row>
    <row r="63" spans="1:29" x14ac:dyDescent="0.25">
      <c r="A63" s="40">
        <v>59175</v>
      </c>
      <c r="B63" s="40">
        <v>20569</v>
      </c>
      <c r="C63" s="40" t="s">
        <v>4</v>
      </c>
      <c r="D63" s="40" t="s">
        <v>96</v>
      </c>
      <c r="E63" s="40" t="s">
        <v>79</v>
      </c>
      <c r="F63" s="40">
        <v>0.53200000000000003</v>
      </c>
      <c r="G63" s="40">
        <v>0.55500000000000005</v>
      </c>
      <c r="H63" s="40">
        <v>0</v>
      </c>
      <c r="I63" s="40">
        <v>2.3E-2</v>
      </c>
      <c r="J63" s="40">
        <v>0.16900000000000001</v>
      </c>
      <c r="K63" s="40">
        <v>0.41099999999999998</v>
      </c>
      <c r="L63" s="40">
        <v>0</v>
      </c>
      <c r="M63" s="40">
        <v>0</v>
      </c>
      <c r="N63" s="40">
        <v>0.11</v>
      </c>
      <c r="O63" s="40">
        <v>2.6520000000000001</v>
      </c>
      <c r="P63" s="40">
        <v>2367</v>
      </c>
      <c r="Q63" s="40">
        <v>0.88</v>
      </c>
      <c r="R63" s="40">
        <v>1769</v>
      </c>
      <c r="S63" s="40">
        <v>-0.90700000000000003</v>
      </c>
      <c r="T63" s="40">
        <v>1</v>
      </c>
      <c r="U63" s="40">
        <f t="shared" si="4"/>
        <v>598</v>
      </c>
      <c r="V63" s="40"/>
      <c r="W63" s="40"/>
      <c r="X63" s="40"/>
      <c r="Y63" s="40"/>
      <c r="Z63" s="40"/>
      <c r="AA63" s="40"/>
      <c r="AB63" s="40"/>
      <c r="AC63" s="40"/>
    </row>
    <row r="64" spans="1:29" x14ac:dyDescent="0.25">
      <c r="A64" s="40">
        <v>59175</v>
      </c>
      <c r="B64" s="40">
        <v>20569</v>
      </c>
      <c r="C64" s="40" t="s">
        <v>4</v>
      </c>
      <c r="D64" s="40" t="s">
        <v>97</v>
      </c>
      <c r="E64" s="40" t="s">
        <v>78</v>
      </c>
      <c r="F64" s="40">
        <v>0.53400000000000003</v>
      </c>
      <c r="G64" s="40">
        <v>0.55400000000000005</v>
      </c>
      <c r="H64" s="40">
        <v>0</v>
      </c>
      <c r="I64" s="40">
        <v>0.02</v>
      </c>
      <c r="J64" s="40">
        <v>0.16700000000000001</v>
      </c>
      <c r="K64" s="40">
        <v>0.40899999999999997</v>
      </c>
      <c r="L64" s="40">
        <v>0</v>
      </c>
      <c r="M64" s="40">
        <v>0</v>
      </c>
      <c r="N64" s="40">
        <v>9.5000000000000001E-2</v>
      </c>
      <c r="O64" s="40">
        <v>2.6949999999999998</v>
      </c>
      <c r="P64" s="40">
        <v>2318</v>
      </c>
      <c r="Q64" s="40">
        <v>0.879</v>
      </c>
      <c r="R64" s="40">
        <v>1792</v>
      </c>
      <c r="S64" s="40">
        <v>-0.90600000000000003</v>
      </c>
      <c r="T64" s="40">
        <v>1</v>
      </c>
      <c r="U64" s="40">
        <f t="shared" si="4"/>
        <v>526</v>
      </c>
      <c r="V64" s="40"/>
      <c r="W64" s="40"/>
      <c r="X64" s="40"/>
      <c r="Y64" s="40"/>
      <c r="Z64" s="40"/>
      <c r="AA64" s="40"/>
      <c r="AB64" s="40"/>
      <c r="AC64" s="40"/>
    </row>
    <row r="65" spans="1:29" x14ac:dyDescent="0.25">
      <c r="A65" s="40">
        <v>59175</v>
      </c>
      <c r="B65" s="40">
        <v>20569</v>
      </c>
      <c r="C65" s="40" t="s">
        <v>4</v>
      </c>
      <c r="D65" s="40" t="s">
        <v>97</v>
      </c>
      <c r="E65" s="40" t="s">
        <v>79</v>
      </c>
      <c r="F65" s="40">
        <v>0.53400000000000003</v>
      </c>
      <c r="G65" s="40">
        <v>0.55500000000000005</v>
      </c>
      <c r="H65" s="40">
        <v>0</v>
      </c>
      <c r="I65" s="40">
        <v>2.1000000000000001E-2</v>
      </c>
      <c r="J65" s="40">
        <v>0.16400000000000001</v>
      </c>
      <c r="K65" s="40">
        <v>0.40400000000000003</v>
      </c>
      <c r="L65" s="40">
        <v>0</v>
      </c>
      <c r="M65" s="40">
        <v>0</v>
      </c>
      <c r="N65" s="40">
        <v>0.111</v>
      </c>
      <c r="O65" s="40">
        <v>2.8130000000000002</v>
      </c>
      <c r="P65" s="40">
        <v>2287</v>
      </c>
      <c r="Q65" s="40">
        <v>0.879</v>
      </c>
      <c r="R65" s="40">
        <v>1749</v>
      </c>
      <c r="S65" s="40">
        <v>-0.90100000000000002</v>
      </c>
      <c r="T65" s="40">
        <v>1</v>
      </c>
      <c r="U65" s="40">
        <f t="shared" si="4"/>
        <v>538</v>
      </c>
      <c r="V65" s="40"/>
      <c r="W65" s="40"/>
      <c r="X65" s="40"/>
      <c r="Y65" s="40"/>
      <c r="Z65" s="40"/>
      <c r="AA65" s="40"/>
      <c r="AB65" s="40"/>
      <c r="AC65" s="40"/>
    </row>
    <row r="66" spans="1:29" x14ac:dyDescent="0.25">
      <c r="A66" s="40">
        <v>59175</v>
      </c>
      <c r="B66" s="40">
        <v>20569</v>
      </c>
      <c r="C66" s="40" t="s">
        <v>4</v>
      </c>
      <c r="D66" s="40" t="s">
        <v>78</v>
      </c>
      <c r="E66" s="40" t="s">
        <v>79</v>
      </c>
      <c r="F66" s="40">
        <v>0.55400000000000005</v>
      </c>
      <c r="G66" s="40">
        <v>0.55500000000000005</v>
      </c>
      <c r="H66" s="40">
        <v>0.67998999999999998</v>
      </c>
      <c r="I66" s="40">
        <v>1E-3</v>
      </c>
      <c r="J66" s="40">
        <v>0.106</v>
      </c>
      <c r="K66" s="40">
        <v>0.32500000000000001</v>
      </c>
      <c r="L66" s="40">
        <v>0</v>
      </c>
      <c r="M66" s="40">
        <v>0</v>
      </c>
      <c r="N66" s="40">
        <v>1.2E-2</v>
      </c>
      <c r="O66" s="40">
        <v>6.0549999999999997</v>
      </c>
      <c r="P66" s="40">
        <v>1293</v>
      </c>
      <c r="Q66" s="40">
        <v>0.89800000000000002</v>
      </c>
      <c r="R66" s="40">
        <v>1270</v>
      </c>
      <c r="S66" s="40">
        <v>-0.89900000000000002</v>
      </c>
      <c r="T66" s="40">
        <v>1</v>
      </c>
      <c r="U66" s="40">
        <f t="shared" si="4"/>
        <v>23</v>
      </c>
      <c r="V66" s="40"/>
      <c r="W66" s="40"/>
      <c r="X66" s="40"/>
      <c r="Y66" s="40"/>
      <c r="Z66" s="40"/>
      <c r="AA66" s="40"/>
      <c r="AB66" s="40"/>
      <c r="AC66" s="40"/>
    </row>
    <row r="67" spans="1:29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</row>
    <row r="68" spans="1:29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1:29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spans="1:29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spans="1:29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spans="1:29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spans="1:29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29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29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29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29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29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29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29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29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29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29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29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29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29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29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29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29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29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29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29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29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29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1:29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1:29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29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29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29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29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29" x14ac:dyDescent="0.25">
      <c r="A108" s="40"/>
      <c r="B108" s="40"/>
      <c r="C108" s="40"/>
      <c r="D108" s="40"/>
      <c r="E108" s="40"/>
      <c r="F108" s="40">
        <v>17395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  <row r="109" spans="1:29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5" t="s">
        <v>100</v>
      </c>
      <c r="N109" s="45"/>
      <c r="O109" s="10" t="s">
        <v>101</v>
      </c>
      <c r="P109" s="10"/>
      <c r="Q109" s="10"/>
      <c r="R109" s="10" t="s">
        <v>102</v>
      </c>
      <c r="S109" s="1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</row>
    <row r="110" spans="1:29" x14ac:dyDescent="0.25">
      <c r="A110" s="40"/>
      <c r="B110" s="40"/>
      <c r="C110" s="40"/>
      <c r="D110" s="40"/>
      <c r="E110" s="40"/>
      <c r="F110" s="40"/>
      <c r="G110" s="40"/>
      <c r="H110" s="46" t="s">
        <v>103</v>
      </c>
      <c r="I110" s="46"/>
      <c r="J110" s="47" t="s">
        <v>3</v>
      </c>
      <c r="K110" s="47"/>
      <c r="L110" s="41" t="s">
        <v>104</v>
      </c>
      <c r="M110" s="41" t="s">
        <v>105</v>
      </c>
      <c r="N110" s="41" t="s">
        <v>106</v>
      </c>
      <c r="O110" s="41" t="s">
        <v>107</v>
      </c>
      <c r="P110" s="41" t="s">
        <v>108</v>
      </c>
      <c r="Q110" s="41" t="s">
        <v>109</v>
      </c>
      <c r="R110" s="41" t="s">
        <v>110</v>
      </c>
      <c r="S110" s="41" t="s">
        <v>111</v>
      </c>
      <c r="T110" s="40"/>
      <c r="U110" s="40"/>
      <c r="V110" s="40"/>
      <c r="W110" s="40"/>
      <c r="X110" s="40"/>
      <c r="Y110" s="40"/>
      <c r="Z110" s="16" t="s">
        <v>112</v>
      </c>
      <c r="AA110" s="40"/>
      <c r="AB110" s="40"/>
      <c r="AC110" s="40"/>
    </row>
    <row r="111" spans="1:29" x14ac:dyDescent="0.25">
      <c r="A111" s="40"/>
      <c r="B111" s="40"/>
      <c r="C111" s="40"/>
      <c r="D111" s="40"/>
      <c r="E111" s="40"/>
      <c r="F111" s="48"/>
      <c r="G111" s="40"/>
      <c r="H111" s="40" t="s">
        <v>7</v>
      </c>
      <c r="I111" s="40" t="s">
        <v>13</v>
      </c>
      <c r="J111" s="40">
        <v>0.54400000000000004</v>
      </c>
      <c r="K111" s="40">
        <v>0.63400000000000001</v>
      </c>
      <c r="L111" s="49" t="s">
        <v>113</v>
      </c>
      <c r="M111" s="50">
        <v>9.0999999999999998E-2</v>
      </c>
      <c r="N111" s="51">
        <v>0.52249401910452498</v>
      </c>
      <c r="O111" s="40">
        <v>4225</v>
      </c>
      <c r="P111" s="40">
        <v>2904</v>
      </c>
      <c r="Q111" s="40">
        <f t="shared" ref="Q111:Q116" si="5">O111-P111</f>
        <v>1321</v>
      </c>
      <c r="R111" s="40">
        <v>0.85299999999999998</v>
      </c>
      <c r="S111" s="40">
        <v>-0.69799999999999995</v>
      </c>
      <c r="T111" s="40"/>
      <c r="U111" s="40"/>
      <c r="V111" s="40"/>
      <c r="W111" s="40"/>
      <c r="X111" s="40"/>
      <c r="Y111" s="40"/>
      <c r="Z111" s="50">
        <v>0.27300000000000002</v>
      </c>
      <c r="AA111" s="40"/>
      <c r="AB111" s="40"/>
      <c r="AC111" s="40"/>
    </row>
    <row r="112" spans="1:29" x14ac:dyDescent="0.25">
      <c r="A112" s="40"/>
      <c r="B112" s="40"/>
      <c r="C112" s="40"/>
      <c r="D112" s="40"/>
      <c r="E112" s="40"/>
      <c r="F112" s="48"/>
      <c r="G112" s="40"/>
      <c r="H112" s="40" t="s">
        <v>7</v>
      </c>
      <c r="I112" s="40" t="s">
        <v>14</v>
      </c>
      <c r="J112" s="40">
        <v>0.54400000000000004</v>
      </c>
      <c r="K112" s="40">
        <v>0.54300000000000004</v>
      </c>
      <c r="L112" s="52">
        <v>0.58543000000000001</v>
      </c>
      <c r="M112" s="50">
        <v>-1E-3</v>
      </c>
      <c r="N112" s="51">
        <v>0.14142135623731</v>
      </c>
      <c r="O112" s="40">
        <v>204</v>
      </c>
      <c r="P112" s="40">
        <v>238</v>
      </c>
      <c r="Q112" s="40">
        <f t="shared" si="5"/>
        <v>-34</v>
      </c>
      <c r="R112" s="40">
        <v>0.90400000000000003</v>
      </c>
      <c r="S112" s="40">
        <v>-0.81699999999999995</v>
      </c>
      <c r="T112" s="40"/>
      <c r="U112" s="40"/>
      <c r="V112" s="40"/>
      <c r="W112" s="40"/>
      <c r="X112" s="40"/>
      <c r="Y112" s="40"/>
      <c r="Z112" s="50">
        <v>0.02</v>
      </c>
      <c r="AA112" s="40"/>
      <c r="AB112" s="40"/>
      <c r="AC112" s="40"/>
    </row>
    <row r="113" spans="1:29" x14ac:dyDescent="0.25">
      <c r="A113" s="40"/>
      <c r="B113" s="40"/>
      <c r="C113" s="40"/>
      <c r="D113" s="40"/>
      <c r="E113" s="40"/>
      <c r="F113" s="48"/>
      <c r="G113" s="40"/>
      <c r="H113" s="40" t="s">
        <v>7</v>
      </c>
      <c r="I113" s="40" t="s">
        <v>15</v>
      </c>
      <c r="J113" s="40">
        <v>0.54400000000000004</v>
      </c>
      <c r="K113" s="40">
        <v>0.63400000000000001</v>
      </c>
      <c r="L113" s="49" t="s">
        <v>113</v>
      </c>
      <c r="M113" s="50">
        <v>0.09</v>
      </c>
      <c r="N113" s="51">
        <v>0.52725705305856296</v>
      </c>
      <c r="O113" s="40">
        <v>4294</v>
      </c>
      <c r="P113" s="40">
        <v>2984</v>
      </c>
      <c r="Q113" s="40">
        <f t="shared" si="5"/>
        <v>1310</v>
      </c>
      <c r="R113" s="40">
        <v>0.85199999999999998</v>
      </c>
      <c r="S113" s="40">
        <v>-0.69899999999999995</v>
      </c>
      <c r="T113" s="40"/>
      <c r="U113" s="40"/>
      <c r="V113" s="40"/>
      <c r="W113" s="40"/>
      <c r="X113" s="40"/>
      <c r="Y113" s="40"/>
      <c r="Z113" s="50">
        <v>0.27800000000000002</v>
      </c>
      <c r="AA113" s="40"/>
      <c r="AB113" s="40"/>
      <c r="AC113" s="40"/>
    </row>
    <row r="114" spans="1:29" x14ac:dyDescent="0.25">
      <c r="A114" s="40"/>
      <c r="B114" s="40"/>
      <c r="C114" s="40"/>
      <c r="D114" s="40"/>
      <c r="E114" s="40"/>
      <c r="F114" s="48"/>
      <c r="G114" s="40"/>
      <c r="H114" s="40" t="s">
        <v>13</v>
      </c>
      <c r="I114" s="40" t="s">
        <v>14</v>
      </c>
      <c r="J114" s="40">
        <v>0.63400000000000001</v>
      </c>
      <c r="K114" s="40">
        <v>0.54300000000000004</v>
      </c>
      <c r="L114" s="49" t="s">
        <v>113</v>
      </c>
      <c r="M114" s="50">
        <v>-9.0999999999999998E-2</v>
      </c>
      <c r="N114" s="51">
        <v>0.51575187832910496</v>
      </c>
      <c r="O114" s="40">
        <v>2814</v>
      </c>
      <c r="P114" s="40">
        <v>4172</v>
      </c>
      <c r="Q114" s="40">
        <f t="shared" si="5"/>
        <v>-1358</v>
      </c>
      <c r="R114" s="40">
        <v>0.69699999999999995</v>
      </c>
      <c r="S114" s="40">
        <v>-0.85099999999999998</v>
      </c>
      <c r="T114" s="40"/>
      <c r="U114" s="40"/>
      <c r="V114" s="40"/>
      <c r="W114" s="40"/>
      <c r="X114" s="40"/>
      <c r="Y114" s="40"/>
      <c r="Z114" s="50">
        <v>0.26600000000000001</v>
      </c>
      <c r="AA114" s="40"/>
      <c r="AB114" s="40"/>
      <c r="AC114" s="40"/>
    </row>
    <row r="115" spans="1:29" x14ac:dyDescent="0.25">
      <c r="A115" s="40"/>
      <c r="B115" s="40"/>
      <c r="C115" s="40"/>
      <c r="D115" s="40"/>
      <c r="E115" s="40"/>
      <c r="F115" s="48"/>
      <c r="G115" s="40"/>
      <c r="H115" s="40" t="s">
        <v>13</v>
      </c>
      <c r="I115" s="40" t="s">
        <v>15</v>
      </c>
      <c r="J115" s="40">
        <v>0.63400000000000001</v>
      </c>
      <c r="K115" s="40">
        <v>0.63400000000000001</v>
      </c>
      <c r="L115" s="52">
        <v>0.73229999999999995</v>
      </c>
      <c r="M115" s="50">
        <v>0</v>
      </c>
      <c r="N115" s="51">
        <v>9.4868329805051402E-2</v>
      </c>
      <c r="O115" s="40">
        <v>141</v>
      </c>
      <c r="P115" s="40">
        <v>153</v>
      </c>
      <c r="Q115" s="40">
        <f t="shared" si="5"/>
        <v>-12</v>
      </c>
      <c r="R115" s="40">
        <v>0.68300000000000005</v>
      </c>
      <c r="S115" s="40">
        <v>-0.65700000000000003</v>
      </c>
      <c r="T115" s="40"/>
      <c r="U115" s="40"/>
      <c r="V115" s="40"/>
      <c r="W115" s="40"/>
      <c r="X115" s="40"/>
      <c r="Y115" s="40"/>
      <c r="Z115" s="50">
        <v>8.9999999999999993E-3</v>
      </c>
      <c r="AA115" s="40"/>
      <c r="AB115" s="40"/>
      <c r="AC115" s="40"/>
    </row>
    <row r="116" spans="1:29" s="40" customFormat="1" x14ac:dyDescent="0.25">
      <c r="F116" s="48"/>
      <c r="H116" s="40" t="s">
        <v>14</v>
      </c>
      <c r="I116" s="40" t="s">
        <v>15</v>
      </c>
      <c r="J116" s="40">
        <v>0.54300000000000004</v>
      </c>
      <c r="K116" s="40">
        <v>0.63400000000000001</v>
      </c>
      <c r="L116" s="49" t="s">
        <v>113</v>
      </c>
      <c r="M116" s="50">
        <v>9.0999999999999998E-2</v>
      </c>
      <c r="N116" s="51">
        <v>0.51672042731055301</v>
      </c>
      <c r="O116" s="40">
        <v>4183</v>
      </c>
      <c r="P116" s="40">
        <v>2842</v>
      </c>
      <c r="Q116" s="40">
        <f t="shared" si="5"/>
        <v>1341</v>
      </c>
      <c r="R116" s="40">
        <v>0.85099999999999998</v>
      </c>
      <c r="S116" s="40">
        <v>-0.69499999999999995</v>
      </c>
      <c r="Z116" s="50">
        <v>0.26700000000000002</v>
      </c>
    </row>
    <row r="117" spans="1:29" x14ac:dyDescent="0.25">
      <c r="A117" s="40"/>
      <c r="B117" s="40"/>
      <c r="C117" s="40"/>
      <c r="D117" s="40"/>
      <c r="E117" s="40"/>
      <c r="F117" s="11"/>
      <c r="G117" s="40"/>
      <c r="H117" s="40"/>
      <c r="I117" s="40"/>
      <c r="J117" s="53" t="s">
        <v>4</v>
      </c>
      <c r="K117" s="53"/>
      <c r="L117" s="19"/>
      <c r="M117" s="50"/>
      <c r="N117" s="51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50"/>
      <c r="AA117" s="40"/>
      <c r="AB117" s="40"/>
      <c r="AC117" s="40"/>
    </row>
    <row r="118" spans="1:29" x14ac:dyDescent="0.25">
      <c r="A118" s="40"/>
      <c r="B118" s="40"/>
      <c r="C118" s="40"/>
      <c r="D118" s="40"/>
      <c r="E118" s="40"/>
      <c r="F118" s="48"/>
      <c r="G118" s="40"/>
      <c r="H118" s="40" t="s">
        <v>7</v>
      </c>
      <c r="I118" s="40" t="s">
        <v>13</v>
      </c>
      <c r="J118" s="50">
        <v>0.5</v>
      </c>
      <c r="K118" s="50">
        <v>0.65800000000000003</v>
      </c>
      <c r="L118" s="49" t="s">
        <v>113</v>
      </c>
      <c r="M118" s="50">
        <v>0.159</v>
      </c>
      <c r="N118" s="51">
        <v>0.49899899799498598</v>
      </c>
      <c r="O118" s="40">
        <v>4745</v>
      </c>
      <c r="P118" s="40">
        <v>1330</v>
      </c>
      <c r="Q118" s="40">
        <f t="shared" ref="Q118:Q123" si="6">O118-P118</f>
        <v>3415</v>
      </c>
      <c r="R118" s="40">
        <v>0.83699999999999997</v>
      </c>
      <c r="S118" s="40">
        <v>-0.90800000000000003</v>
      </c>
      <c r="T118" s="40"/>
      <c r="U118" s="40"/>
      <c r="V118" s="40"/>
      <c r="W118" s="40"/>
      <c r="X118" s="40"/>
      <c r="Y118" s="40"/>
      <c r="Z118" s="50">
        <v>0.249</v>
      </c>
      <c r="AA118" s="40"/>
      <c r="AB118" s="40"/>
      <c r="AC118" s="40"/>
    </row>
    <row r="119" spans="1:29" x14ac:dyDescent="0.25">
      <c r="A119" s="40"/>
      <c r="B119" s="40"/>
      <c r="C119" s="40"/>
      <c r="D119" s="40"/>
      <c r="E119" s="40"/>
      <c r="F119" s="48"/>
      <c r="G119" s="40"/>
      <c r="H119" s="40" t="s">
        <v>7</v>
      </c>
      <c r="I119" s="40" t="s">
        <v>14</v>
      </c>
      <c r="J119" s="50">
        <v>0.5</v>
      </c>
      <c r="K119" s="50">
        <v>0.5</v>
      </c>
      <c r="L119" s="52">
        <v>0.41049000000000002</v>
      </c>
      <c r="M119" s="50">
        <v>1E-3</v>
      </c>
      <c r="N119" s="51">
        <v>0.13038404810405299</v>
      </c>
      <c r="O119" s="40">
        <v>221</v>
      </c>
      <c r="P119" s="40">
        <v>179</v>
      </c>
      <c r="Q119" s="40">
        <f t="shared" si="6"/>
        <v>42</v>
      </c>
      <c r="R119" s="40">
        <v>0.78</v>
      </c>
      <c r="S119" s="40">
        <v>-0.88300000000000001</v>
      </c>
      <c r="T119" s="40"/>
      <c r="U119" s="40"/>
      <c r="V119" s="40"/>
      <c r="W119" s="40"/>
      <c r="X119" s="40"/>
      <c r="Y119" s="40"/>
      <c r="Z119" s="50">
        <v>1.7000000000000001E-2</v>
      </c>
      <c r="AA119" s="40"/>
      <c r="AB119" s="40"/>
      <c r="AC119" s="40"/>
    </row>
    <row r="120" spans="1:29" x14ac:dyDescent="0.25">
      <c r="A120" s="40"/>
      <c r="B120" s="40"/>
      <c r="C120" s="40"/>
      <c r="D120" s="40"/>
      <c r="E120" s="40"/>
      <c r="F120" s="48"/>
      <c r="G120" s="40"/>
      <c r="H120" s="40" t="s">
        <v>7</v>
      </c>
      <c r="I120" s="40" t="s">
        <v>15</v>
      </c>
      <c r="J120" s="50">
        <v>0.5</v>
      </c>
      <c r="K120" s="50">
        <v>0.66</v>
      </c>
      <c r="L120" s="49" t="s">
        <v>113</v>
      </c>
      <c r="M120" s="50">
        <v>0.161</v>
      </c>
      <c r="N120" s="51">
        <v>0.50299105359837204</v>
      </c>
      <c r="O120" s="40">
        <v>4829</v>
      </c>
      <c r="P120" s="40">
        <v>1367</v>
      </c>
      <c r="Q120" s="40">
        <f t="shared" si="6"/>
        <v>3462</v>
      </c>
      <c r="R120" s="40">
        <v>0.83599999999999997</v>
      </c>
      <c r="S120" s="40">
        <v>-0.90800000000000003</v>
      </c>
      <c r="T120" s="40"/>
      <c r="U120" s="40"/>
      <c r="V120" s="40"/>
      <c r="W120" s="40"/>
      <c r="X120" s="40"/>
      <c r="Y120" s="40"/>
      <c r="Z120" s="50">
        <v>0.253</v>
      </c>
      <c r="AA120" s="40"/>
      <c r="AB120" s="40"/>
      <c r="AC120" s="40"/>
    </row>
    <row r="121" spans="1:29" x14ac:dyDescent="0.25">
      <c r="A121" s="40"/>
      <c r="B121" s="40"/>
      <c r="C121" s="40"/>
      <c r="D121" s="40"/>
      <c r="E121" s="40"/>
      <c r="F121" s="48"/>
      <c r="G121" s="40"/>
      <c r="H121" s="40" t="s">
        <v>13</v>
      </c>
      <c r="I121" s="40" t="s">
        <v>14</v>
      </c>
      <c r="J121" s="50">
        <v>0.65800000000000003</v>
      </c>
      <c r="K121" s="50">
        <v>0.5</v>
      </c>
      <c r="L121" s="49" t="s">
        <v>113</v>
      </c>
      <c r="M121" s="50">
        <v>-0.158</v>
      </c>
      <c r="N121" s="51">
        <v>0.49497474683058301</v>
      </c>
      <c r="O121" s="40">
        <v>1296</v>
      </c>
      <c r="P121" s="40">
        <v>4682</v>
      </c>
      <c r="Q121" s="40">
        <f t="shared" si="6"/>
        <v>-3386</v>
      </c>
      <c r="R121" s="40">
        <v>0.90700000000000003</v>
      </c>
      <c r="S121" s="40">
        <v>-0.83799999999999997</v>
      </c>
      <c r="T121" s="40"/>
      <c r="U121" s="40"/>
      <c r="V121" s="40"/>
      <c r="W121" s="40"/>
      <c r="X121" s="40"/>
      <c r="Y121" s="40"/>
      <c r="Z121" s="50">
        <v>0.245</v>
      </c>
      <c r="AA121" s="40"/>
      <c r="AB121" s="40"/>
      <c r="AC121" s="40"/>
    </row>
    <row r="122" spans="1:29" x14ac:dyDescent="0.25">
      <c r="A122" s="40"/>
      <c r="B122" s="40"/>
      <c r="C122" s="40"/>
      <c r="D122" s="40"/>
      <c r="E122" s="40"/>
      <c r="F122" s="48"/>
      <c r="G122" s="40"/>
      <c r="H122" s="40" t="s">
        <v>13</v>
      </c>
      <c r="I122" s="40" t="s">
        <v>15</v>
      </c>
      <c r="J122" s="50">
        <v>0.65800000000000003</v>
      </c>
      <c r="K122" s="50">
        <v>0.66</v>
      </c>
      <c r="L122" s="49" t="s">
        <v>113</v>
      </c>
      <c r="M122" s="50">
        <v>2E-3</v>
      </c>
      <c r="N122" s="51">
        <v>0.1</v>
      </c>
      <c r="O122" s="40">
        <v>131</v>
      </c>
      <c r="P122" s="40">
        <v>88</v>
      </c>
      <c r="Q122" s="40">
        <f t="shared" si="6"/>
        <v>43</v>
      </c>
      <c r="R122" s="40">
        <v>0.83299999999999996</v>
      </c>
      <c r="S122" s="40">
        <v>-0.85199999999999998</v>
      </c>
      <c r="T122" s="40"/>
      <c r="U122" s="40"/>
      <c r="V122" s="40"/>
      <c r="W122" s="40"/>
      <c r="X122" s="40"/>
      <c r="Y122" s="40"/>
      <c r="Z122" s="50">
        <v>0.01</v>
      </c>
      <c r="AA122" s="40"/>
      <c r="AB122" s="40"/>
      <c r="AC122" s="40"/>
    </row>
    <row r="123" spans="1:29" x14ac:dyDescent="0.25">
      <c r="A123" s="40"/>
      <c r="B123" s="40"/>
      <c r="C123" s="40"/>
      <c r="D123" s="40"/>
      <c r="E123" s="40"/>
      <c r="F123" s="48"/>
      <c r="G123" s="40"/>
      <c r="H123" s="40" t="s">
        <v>14</v>
      </c>
      <c r="I123" s="40" t="s">
        <v>15</v>
      </c>
      <c r="J123" s="50">
        <v>0.5</v>
      </c>
      <c r="K123" s="50">
        <v>0.66</v>
      </c>
      <c r="L123" s="49" t="s">
        <v>113</v>
      </c>
      <c r="M123" s="50">
        <v>0.16</v>
      </c>
      <c r="N123" s="51">
        <v>0.49497474683058301</v>
      </c>
      <c r="O123" s="40">
        <v>4718</v>
      </c>
      <c r="P123" s="40">
        <v>1285</v>
      </c>
      <c r="Q123" s="40">
        <f t="shared" si="6"/>
        <v>3433</v>
      </c>
      <c r="R123" s="40">
        <v>0.83699999999999997</v>
      </c>
      <c r="S123" s="40">
        <v>-0.90700000000000003</v>
      </c>
      <c r="T123" s="40"/>
      <c r="U123" s="40"/>
      <c r="V123" s="40"/>
      <c r="W123" s="40"/>
      <c r="X123" s="40"/>
      <c r="Y123" s="40"/>
      <c r="Z123" s="50">
        <v>0.245</v>
      </c>
      <c r="AA123" s="40"/>
      <c r="AB123" s="40"/>
      <c r="AC123" s="40"/>
    </row>
    <row r="124" spans="1:29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</row>
    <row r="125" spans="1:29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</row>
    <row r="126" spans="1:29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</row>
    <row r="127" spans="1:29" x14ac:dyDescent="0.25">
      <c r="A127" s="40"/>
      <c r="B127" s="40"/>
      <c r="C127" s="40"/>
      <c r="D127" s="40"/>
      <c r="E127" s="40"/>
      <c r="F127" s="40"/>
      <c r="G127" s="40" t="s">
        <v>88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</row>
    <row r="128" spans="1:29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23"/>
  <sheetViews>
    <sheetView zoomScale="85" zoomScaleNormal="85" workbookViewId="0">
      <selection activeCell="AB21" sqref="AB21"/>
    </sheetView>
  </sheetViews>
  <sheetFormatPr defaultColWidth="11.5703125" defaultRowHeight="15" x14ac:dyDescent="0.25"/>
  <cols>
    <col min="4" max="4" width="15.85546875" customWidth="1"/>
    <col min="5" max="5" width="18.42578125" customWidth="1"/>
  </cols>
  <sheetData>
    <row r="1" spans="1:28" x14ac:dyDescent="0.25">
      <c r="A1" t="s">
        <v>11</v>
      </c>
    </row>
    <row r="2" spans="1:28" x14ac:dyDescent="0.25">
      <c r="A2">
        <v>59175</v>
      </c>
      <c r="B2">
        <v>59175</v>
      </c>
      <c r="C2" t="s">
        <v>3</v>
      </c>
      <c r="D2" t="s">
        <v>96</v>
      </c>
      <c r="E2" t="s">
        <v>97</v>
      </c>
      <c r="F2">
        <v>0.61099999999999999</v>
      </c>
      <c r="G2">
        <v>0.61199999999999999</v>
      </c>
      <c r="H2" s="22">
        <v>0.34186</v>
      </c>
      <c r="I2">
        <v>1E-3</v>
      </c>
      <c r="J2">
        <v>3.5000000000000003E-2</v>
      </c>
      <c r="K2">
        <v>0</v>
      </c>
      <c r="L2">
        <v>0</v>
      </c>
      <c r="M2">
        <v>9.0999999999999998E-2</v>
      </c>
      <c r="N2">
        <v>21.286000000000001</v>
      </c>
      <c r="O2">
        <v>1693</v>
      </c>
      <c r="P2">
        <v>0.748</v>
      </c>
      <c r="Q2">
        <v>1651</v>
      </c>
      <c r="R2">
        <v>-0.74099999999999999</v>
      </c>
      <c r="S2">
        <v>1</v>
      </c>
      <c r="U2">
        <f t="shared" ref="U2:U13" si="0">O2-Q2</f>
        <v>42</v>
      </c>
    </row>
    <row r="3" spans="1:28" x14ac:dyDescent="0.25">
      <c r="A3">
        <v>59175</v>
      </c>
      <c r="B3">
        <v>59175</v>
      </c>
      <c r="C3" t="s">
        <v>3</v>
      </c>
      <c r="D3" t="s">
        <v>96</v>
      </c>
      <c r="E3" t="s">
        <v>78</v>
      </c>
      <c r="F3">
        <v>0.61099999999999999</v>
      </c>
      <c r="G3">
        <v>0.61399999999999999</v>
      </c>
      <c r="H3">
        <v>7.1199999999999996E-3</v>
      </c>
      <c r="I3">
        <v>3.0000000000000001E-3</v>
      </c>
      <c r="J3">
        <v>5.3999999999999999E-2</v>
      </c>
      <c r="K3">
        <v>0</v>
      </c>
      <c r="L3">
        <v>0</v>
      </c>
      <c r="M3">
        <v>0.16200000000000001</v>
      </c>
      <c r="N3">
        <v>13.66</v>
      </c>
      <c r="O3">
        <v>2359</v>
      </c>
      <c r="P3">
        <v>0.80200000000000005</v>
      </c>
      <c r="Q3">
        <v>2197</v>
      </c>
      <c r="R3">
        <v>-0.79200000000000004</v>
      </c>
      <c r="S3">
        <v>1</v>
      </c>
      <c r="U3">
        <f t="shared" si="0"/>
        <v>162</v>
      </c>
    </row>
    <row r="4" spans="1:28" x14ac:dyDescent="0.25">
      <c r="A4">
        <v>59175</v>
      </c>
      <c r="B4">
        <v>59175</v>
      </c>
      <c r="C4" t="s">
        <v>3</v>
      </c>
      <c r="D4" t="s">
        <v>96</v>
      </c>
      <c r="E4" t="s">
        <v>79</v>
      </c>
      <c r="F4">
        <v>0.61099999999999999</v>
      </c>
      <c r="G4">
        <v>0.61399999999999999</v>
      </c>
      <c r="H4">
        <v>9.3999999999999997E-4</v>
      </c>
      <c r="I4">
        <v>3.0000000000000001E-3</v>
      </c>
      <c r="J4">
        <v>5.5E-2</v>
      </c>
      <c r="K4">
        <v>0</v>
      </c>
      <c r="L4">
        <v>0</v>
      </c>
      <c r="M4">
        <v>0.16700000000000001</v>
      </c>
      <c r="N4">
        <v>13.233000000000001</v>
      </c>
      <c r="O4">
        <v>2450</v>
      </c>
      <c r="P4">
        <v>0.79900000000000004</v>
      </c>
      <c r="Q4">
        <v>2220</v>
      </c>
      <c r="R4">
        <v>-0.79600000000000004</v>
      </c>
      <c r="S4">
        <v>1</v>
      </c>
      <c r="U4">
        <f t="shared" si="0"/>
        <v>230</v>
      </c>
    </row>
    <row r="5" spans="1:28" x14ac:dyDescent="0.25">
      <c r="A5">
        <v>59175</v>
      </c>
      <c r="B5">
        <v>59175</v>
      </c>
      <c r="C5" t="s">
        <v>3</v>
      </c>
      <c r="D5" t="s">
        <v>97</v>
      </c>
      <c r="E5" t="s">
        <v>78</v>
      </c>
      <c r="F5">
        <v>0.61199999999999999</v>
      </c>
      <c r="G5">
        <v>0.61399999999999999</v>
      </c>
      <c r="H5">
        <v>5.8590000000000003E-2</v>
      </c>
      <c r="I5">
        <v>2E-3</v>
      </c>
      <c r="J5">
        <v>5.6000000000000001E-2</v>
      </c>
      <c r="K5">
        <v>0</v>
      </c>
      <c r="L5">
        <v>0</v>
      </c>
      <c r="M5">
        <v>0.109</v>
      </c>
      <c r="N5">
        <v>13.129</v>
      </c>
      <c r="O5">
        <v>2417</v>
      </c>
      <c r="P5">
        <v>0.79800000000000004</v>
      </c>
      <c r="Q5">
        <v>2292</v>
      </c>
      <c r="R5">
        <v>-0.79500000000000004</v>
      </c>
      <c r="S5">
        <v>1</v>
      </c>
      <c r="U5">
        <f t="shared" si="0"/>
        <v>125</v>
      </c>
    </row>
    <row r="6" spans="1:28" x14ac:dyDescent="0.25">
      <c r="A6">
        <v>59175</v>
      </c>
      <c r="B6">
        <v>59175</v>
      </c>
      <c r="C6" t="s">
        <v>3</v>
      </c>
      <c r="D6" t="s">
        <v>97</v>
      </c>
      <c r="E6" t="s">
        <v>79</v>
      </c>
      <c r="F6">
        <v>0.61199999999999999</v>
      </c>
      <c r="G6">
        <v>0.61399999999999999</v>
      </c>
      <c r="H6">
        <v>1.065E-2</v>
      </c>
      <c r="I6">
        <v>2E-3</v>
      </c>
      <c r="J6">
        <v>5.5E-2</v>
      </c>
      <c r="K6">
        <v>0</v>
      </c>
      <c r="L6">
        <v>0</v>
      </c>
      <c r="M6">
        <v>0.151</v>
      </c>
      <c r="N6">
        <v>13.265000000000001</v>
      </c>
      <c r="O6">
        <v>2417</v>
      </c>
      <c r="P6">
        <v>0.8</v>
      </c>
      <c r="Q6">
        <v>2257</v>
      </c>
      <c r="R6">
        <v>-0.79200000000000004</v>
      </c>
      <c r="S6">
        <v>1</v>
      </c>
      <c r="U6">
        <f t="shared" si="0"/>
        <v>160</v>
      </c>
    </row>
    <row r="7" spans="1:28" x14ac:dyDescent="0.25">
      <c r="A7">
        <v>59175</v>
      </c>
      <c r="B7">
        <v>59175</v>
      </c>
      <c r="C7" t="s">
        <v>3</v>
      </c>
      <c r="D7" t="s">
        <v>78</v>
      </c>
      <c r="E7" t="s">
        <v>79</v>
      </c>
      <c r="F7">
        <v>0.61399999999999999</v>
      </c>
      <c r="G7">
        <v>0.61399999999999999</v>
      </c>
      <c r="H7">
        <v>0.40206999999999998</v>
      </c>
      <c r="I7">
        <v>1E-3</v>
      </c>
      <c r="J7">
        <v>3.4000000000000002E-2</v>
      </c>
      <c r="K7">
        <v>0</v>
      </c>
      <c r="L7">
        <v>0</v>
      </c>
      <c r="M7">
        <v>7.3999999999999996E-2</v>
      </c>
      <c r="N7">
        <v>22.742999999999999</v>
      </c>
      <c r="O7">
        <v>1574</v>
      </c>
      <c r="P7">
        <v>0.75900000000000001</v>
      </c>
      <c r="Q7">
        <v>1530</v>
      </c>
      <c r="R7">
        <v>-0.75600000000000001</v>
      </c>
      <c r="S7">
        <v>1</v>
      </c>
      <c r="U7">
        <f t="shared" si="0"/>
        <v>44</v>
      </c>
    </row>
    <row r="8" spans="1:28" x14ac:dyDescent="0.25">
      <c r="A8">
        <v>59175</v>
      </c>
      <c r="B8">
        <v>59175</v>
      </c>
      <c r="C8" t="s">
        <v>4</v>
      </c>
      <c r="D8" t="s">
        <v>96</v>
      </c>
      <c r="E8" t="s">
        <v>97</v>
      </c>
      <c r="F8">
        <v>0.60199999999999998</v>
      </c>
      <c r="G8">
        <v>0.60199999999999998</v>
      </c>
      <c r="H8">
        <v>0.90983999999999998</v>
      </c>
      <c r="I8">
        <v>0</v>
      </c>
      <c r="J8">
        <v>3.6999999999999998E-2</v>
      </c>
      <c r="K8">
        <v>0</v>
      </c>
      <c r="L8">
        <v>0</v>
      </c>
      <c r="M8">
        <v>1.0999999999999999E-2</v>
      </c>
      <c r="N8">
        <v>22.166</v>
      </c>
      <c r="O8">
        <v>1393</v>
      </c>
      <c r="P8">
        <v>0.86199999999999999</v>
      </c>
      <c r="Q8">
        <v>1386</v>
      </c>
      <c r="R8">
        <v>-0.86199999999999999</v>
      </c>
      <c r="S8">
        <v>1</v>
      </c>
      <c r="U8">
        <f t="shared" si="0"/>
        <v>7</v>
      </c>
    </row>
    <row r="9" spans="1:28" x14ac:dyDescent="0.25">
      <c r="A9">
        <v>59175</v>
      </c>
      <c r="B9">
        <v>59175</v>
      </c>
      <c r="C9" t="s">
        <v>4</v>
      </c>
      <c r="D9" t="s">
        <v>96</v>
      </c>
      <c r="E9" t="s">
        <v>78</v>
      </c>
      <c r="F9">
        <v>0.60199999999999998</v>
      </c>
      <c r="G9">
        <v>0.60199999999999998</v>
      </c>
      <c r="H9">
        <v>0.43004999999999999</v>
      </c>
      <c r="I9">
        <v>1E-3</v>
      </c>
      <c r="J9">
        <v>5.3999999999999999E-2</v>
      </c>
      <c r="K9">
        <v>0</v>
      </c>
      <c r="L9">
        <v>0</v>
      </c>
      <c r="M9">
        <v>-3.1E-2</v>
      </c>
      <c r="N9">
        <v>14.563000000000001</v>
      </c>
      <c r="O9">
        <v>2056</v>
      </c>
      <c r="P9">
        <v>0.84599999999999997</v>
      </c>
      <c r="Q9">
        <v>1921</v>
      </c>
      <c r="R9">
        <v>-0.88200000000000001</v>
      </c>
      <c r="S9">
        <v>1</v>
      </c>
      <c r="U9">
        <f t="shared" si="0"/>
        <v>135</v>
      </c>
    </row>
    <row r="10" spans="1:28" x14ac:dyDescent="0.25">
      <c r="A10">
        <v>59175</v>
      </c>
      <c r="B10">
        <v>59175</v>
      </c>
      <c r="C10" t="s">
        <v>4</v>
      </c>
      <c r="D10" t="s">
        <v>96</v>
      </c>
      <c r="E10" t="s">
        <v>79</v>
      </c>
      <c r="F10">
        <v>0.60199999999999998</v>
      </c>
      <c r="G10">
        <v>0.60299999999999998</v>
      </c>
      <c r="H10">
        <v>0.19567000000000001</v>
      </c>
      <c r="I10">
        <v>1E-3</v>
      </c>
      <c r="J10">
        <v>5.5E-2</v>
      </c>
      <c r="K10">
        <v>0</v>
      </c>
      <c r="L10">
        <v>0</v>
      </c>
      <c r="M10">
        <v>2.4E-2</v>
      </c>
      <c r="N10">
        <v>14.175000000000001</v>
      </c>
      <c r="O10">
        <v>2095</v>
      </c>
      <c r="P10">
        <v>0.85499999999999998</v>
      </c>
      <c r="Q10">
        <v>1956</v>
      </c>
      <c r="R10">
        <v>-0.878</v>
      </c>
      <c r="S10">
        <v>1</v>
      </c>
      <c r="U10">
        <f t="shared" si="0"/>
        <v>139</v>
      </c>
    </row>
    <row r="11" spans="1:28" x14ac:dyDescent="0.25">
      <c r="A11">
        <v>59175</v>
      </c>
      <c r="B11">
        <v>59175</v>
      </c>
      <c r="C11" t="s">
        <v>4</v>
      </c>
      <c r="D11" t="s">
        <v>97</v>
      </c>
      <c r="E11" t="s">
        <v>78</v>
      </c>
      <c r="F11">
        <v>0.60199999999999998</v>
      </c>
      <c r="G11">
        <v>0.60199999999999998</v>
      </c>
      <c r="H11">
        <v>0.49436999999999998</v>
      </c>
      <c r="I11">
        <v>1E-3</v>
      </c>
      <c r="J11">
        <v>5.6000000000000001E-2</v>
      </c>
      <c r="K11">
        <v>0</v>
      </c>
      <c r="L11">
        <v>0</v>
      </c>
      <c r="M11">
        <v>-4.2999999999999997E-2</v>
      </c>
      <c r="N11">
        <v>14.028</v>
      </c>
      <c r="O11">
        <v>2111</v>
      </c>
      <c r="P11">
        <v>0.84799999999999998</v>
      </c>
      <c r="Q11">
        <v>1975</v>
      </c>
      <c r="R11">
        <v>-0.88600000000000001</v>
      </c>
      <c r="S11">
        <v>1</v>
      </c>
      <c r="U11">
        <f t="shared" si="0"/>
        <v>136</v>
      </c>
    </row>
    <row r="12" spans="1:28" x14ac:dyDescent="0.25">
      <c r="A12">
        <v>59175</v>
      </c>
      <c r="B12">
        <v>59175</v>
      </c>
      <c r="C12" t="s">
        <v>4</v>
      </c>
      <c r="D12" t="s">
        <v>97</v>
      </c>
      <c r="E12" t="s">
        <v>79</v>
      </c>
      <c r="F12">
        <v>0.60199999999999998</v>
      </c>
      <c r="G12">
        <v>0.60299999999999998</v>
      </c>
      <c r="H12">
        <v>0.23032</v>
      </c>
      <c r="I12">
        <v>1E-3</v>
      </c>
      <c r="J12">
        <v>5.5E-2</v>
      </c>
      <c r="K12">
        <v>0</v>
      </c>
      <c r="L12">
        <v>0</v>
      </c>
      <c r="M12">
        <v>1.6E-2</v>
      </c>
      <c r="N12">
        <v>14.131</v>
      </c>
      <c r="O12">
        <v>2103</v>
      </c>
      <c r="P12">
        <v>0.85299999999999998</v>
      </c>
      <c r="Q12">
        <v>1966</v>
      </c>
      <c r="R12">
        <v>-0.877</v>
      </c>
      <c r="S12">
        <v>1</v>
      </c>
      <c r="U12">
        <f t="shared" si="0"/>
        <v>137</v>
      </c>
    </row>
    <row r="13" spans="1:28" x14ac:dyDescent="0.25">
      <c r="A13">
        <v>59175</v>
      </c>
      <c r="B13">
        <v>59175</v>
      </c>
      <c r="C13" t="s">
        <v>4</v>
      </c>
      <c r="D13" t="s">
        <v>78</v>
      </c>
      <c r="E13" t="s">
        <v>79</v>
      </c>
      <c r="F13">
        <v>0.60199999999999998</v>
      </c>
      <c r="G13">
        <v>0.60299999999999998</v>
      </c>
      <c r="H13">
        <v>0.52361999999999997</v>
      </c>
      <c r="I13">
        <v>0</v>
      </c>
      <c r="J13">
        <v>3.5999999999999997E-2</v>
      </c>
      <c r="K13">
        <v>0</v>
      </c>
      <c r="L13">
        <v>0</v>
      </c>
      <c r="M13">
        <v>0.11799999999999999</v>
      </c>
      <c r="N13">
        <v>23.388000000000002</v>
      </c>
      <c r="O13">
        <v>1320</v>
      </c>
      <c r="P13">
        <v>0.876</v>
      </c>
      <c r="Q13">
        <v>1321</v>
      </c>
      <c r="R13">
        <v>-0.85299999999999998</v>
      </c>
      <c r="S13">
        <v>1</v>
      </c>
      <c r="U13">
        <f t="shared" si="0"/>
        <v>-1</v>
      </c>
      <c r="X13" s="40"/>
      <c r="Y13" s="40" t="s">
        <v>7</v>
      </c>
      <c r="Z13" s="40" t="s">
        <v>14</v>
      </c>
      <c r="AA13" s="40" t="s">
        <v>13</v>
      </c>
      <c r="AB13" s="40" t="s">
        <v>15</v>
      </c>
    </row>
    <row r="14" spans="1:28" x14ac:dyDescent="0.25">
      <c r="A14" t="s">
        <v>10</v>
      </c>
      <c r="X14" s="40"/>
      <c r="Y14" s="40" t="s">
        <v>3</v>
      </c>
      <c r="Z14" s="40" t="s">
        <v>3</v>
      </c>
      <c r="AA14" s="40" t="s">
        <v>3</v>
      </c>
      <c r="AB14" s="40" t="s">
        <v>3</v>
      </c>
    </row>
    <row r="15" spans="1:28" ht="15.75" x14ac:dyDescent="0.25">
      <c r="A15">
        <v>59175</v>
      </c>
      <c r="B15">
        <v>59175</v>
      </c>
      <c r="C15" t="s">
        <v>3</v>
      </c>
      <c r="D15" t="s">
        <v>96</v>
      </c>
      <c r="E15" t="s">
        <v>97</v>
      </c>
      <c r="F15">
        <v>0.59499999999999997</v>
      </c>
      <c r="G15">
        <v>0.59599999999999997</v>
      </c>
      <c r="H15" s="22">
        <v>1.0000000000000001E-5</v>
      </c>
      <c r="I15">
        <v>1E-3</v>
      </c>
      <c r="J15">
        <v>7.0000000000000001E-3</v>
      </c>
      <c r="K15">
        <v>0</v>
      </c>
      <c r="L15">
        <v>0</v>
      </c>
      <c r="M15">
        <v>2.7280000000000002</v>
      </c>
      <c r="N15">
        <v>134.52600000000001</v>
      </c>
      <c r="O15">
        <v>309</v>
      </c>
      <c r="P15">
        <v>0.84799999999999998</v>
      </c>
      <c r="Q15">
        <v>228</v>
      </c>
      <c r="R15">
        <v>-0.77400000000000002</v>
      </c>
      <c r="S15">
        <v>1</v>
      </c>
      <c r="U15">
        <f t="shared" ref="U15:U26" si="1">O15-Q15</f>
        <v>81</v>
      </c>
      <c r="X15" s="43" t="s">
        <v>11</v>
      </c>
      <c r="Y15" s="40">
        <f>F2</f>
        <v>0.61099999999999999</v>
      </c>
      <c r="Z15" s="40">
        <f>G5</f>
        <v>0.61399999999999999</v>
      </c>
      <c r="AA15" s="40">
        <f>F5</f>
        <v>0.61199999999999999</v>
      </c>
      <c r="AB15" s="40">
        <f>G6</f>
        <v>0.61399999999999999</v>
      </c>
    </row>
    <row r="16" spans="1:28" ht="15.75" x14ac:dyDescent="0.25">
      <c r="A16">
        <v>59175</v>
      </c>
      <c r="B16">
        <v>59175</v>
      </c>
      <c r="C16" t="s">
        <v>3</v>
      </c>
      <c r="D16" t="s">
        <v>96</v>
      </c>
      <c r="E16" t="s">
        <v>78</v>
      </c>
      <c r="F16">
        <v>0.59499999999999997</v>
      </c>
      <c r="G16">
        <v>0.60599999999999998</v>
      </c>
      <c r="H16" s="22">
        <v>0</v>
      </c>
      <c r="I16">
        <v>1.0999999999999999E-2</v>
      </c>
      <c r="J16">
        <v>5.7000000000000002E-2</v>
      </c>
      <c r="K16">
        <v>0</v>
      </c>
      <c r="L16">
        <v>0</v>
      </c>
      <c r="M16">
        <v>0.69</v>
      </c>
      <c r="N16">
        <v>12.593</v>
      </c>
      <c r="O16">
        <v>2717</v>
      </c>
      <c r="P16">
        <v>0.83</v>
      </c>
      <c r="Q16">
        <v>2093</v>
      </c>
      <c r="R16">
        <v>-0.76600000000000001</v>
      </c>
      <c r="S16">
        <v>1</v>
      </c>
      <c r="U16">
        <f t="shared" si="1"/>
        <v>624</v>
      </c>
      <c r="X16" s="43" t="s">
        <v>10</v>
      </c>
      <c r="Y16" s="40">
        <f>F15</f>
        <v>0.59499999999999997</v>
      </c>
      <c r="Z16" s="40">
        <f>G18</f>
        <v>0.60599999999999998</v>
      </c>
      <c r="AA16" s="40">
        <f>F18</f>
        <v>0.59599999999999997</v>
      </c>
      <c r="AB16" s="40">
        <f>G19</f>
        <v>0.60699999999999998</v>
      </c>
    </row>
    <row r="17" spans="1:28" ht="15.75" x14ac:dyDescent="0.25">
      <c r="A17">
        <v>59175</v>
      </c>
      <c r="B17">
        <v>59175</v>
      </c>
      <c r="C17" t="s">
        <v>3</v>
      </c>
      <c r="D17" t="s">
        <v>96</v>
      </c>
      <c r="E17" t="s">
        <v>79</v>
      </c>
      <c r="F17">
        <v>0.59499999999999997</v>
      </c>
      <c r="G17">
        <v>0.60699999999999998</v>
      </c>
      <c r="H17">
        <v>0</v>
      </c>
      <c r="I17">
        <v>1.2E-2</v>
      </c>
      <c r="J17">
        <v>5.8000000000000003E-2</v>
      </c>
      <c r="K17">
        <v>0</v>
      </c>
      <c r="L17">
        <v>0</v>
      </c>
      <c r="M17">
        <v>0.71599999999999997</v>
      </c>
      <c r="N17">
        <v>12.382</v>
      </c>
      <c r="O17">
        <v>2775</v>
      </c>
      <c r="P17">
        <v>0.83</v>
      </c>
      <c r="Q17">
        <v>2099</v>
      </c>
      <c r="R17">
        <v>-0.76500000000000001</v>
      </c>
      <c r="S17">
        <v>1</v>
      </c>
      <c r="U17">
        <f t="shared" si="1"/>
        <v>676</v>
      </c>
      <c r="X17" s="43" t="s">
        <v>12</v>
      </c>
      <c r="Y17" s="40">
        <f>F30</f>
        <v>0.59</v>
      </c>
      <c r="Z17" s="40">
        <f>F33</f>
        <v>0.59299999999999997</v>
      </c>
      <c r="AA17" s="40">
        <f>F31</f>
        <v>0.59</v>
      </c>
      <c r="AB17" s="40">
        <f>G33</f>
        <v>0.59199999999999997</v>
      </c>
    </row>
    <row r="18" spans="1:28" ht="15.75" x14ac:dyDescent="0.25">
      <c r="A18">
        <v>59175</v>
      </c>
      <c r="B18">
        <v>59175</v>
      </c>
      <c r="C18" t="s">
        <v>3</v>
      </c>
      <c r="D18" t="s">
        <v>97</v>
      </c>
      <c r="E18" t="s">
        <v>78</v>
      </c>
      <c r="F18">
        <v>0.59599999999999997</v>
      </c>
      <c r="G18">
        <v>0.60599999999999998</v>
      </c>
      <c r="H18">
        <v>0</v>
      </c>
      <c r="I18">
        <v>0.01</v>
      </c>
      <c r="J18">
        <v>5.7000000000000002E-2</v>
      </c>
      <c r="K18">
        <v>0</v>
      </c>
      <c r="L18">
        <v>0</v>
      </c>
      <c r="M18">
        <v>0.61499999999999999</v>
      </c>
      <c r="N18">
        <v>12.778</v>
      </c>
      <c r="O18">
        <v>2651</v>
      </c>
      <c r="P18">
        <v>0.82599999999999996</v>
      </c>
      <c r="Q18">
        <v>2113</v>
      </c>
      <c r="R18">
        <v>-0.76900000000000002</v>
      </c>
      <c r="S18">
        <v>1</v>
      </c>
      <c r="U18">
        <f t="shared" si="1"/>
        <v>538</v>
      </c>
      <c r="X18" s="43" t="s">
        <v>94</v>
      </c>
      <c r="Y18" s="40">
        <f>F41</f>
        <v>0.58699999999999997</v>
      </c>
      <c r="Z18" s="40">
        <f>F46</f>
        <v>0.61399999999999999</v>
      </c>
      <c r="AA18" s="40">
        <f>F44</f>
        <v>0.58699999999999997</v>
      </c>
      <c r="AB18" s="40">
        <f>G46</f>
        <v>0.61399999999999999</v>
      </c>
    </row>
    <row r="19" spans="1:28" ht="15.75" x14ac:dyDescent="0.25">
      <c r="A19">
        <v>59175</v>
      </c>
      <c r="B19">
        <v>59175</v>
      </c>
      <c r="C19" t="s">
        <v>3</v>
      </c>
      <c r="D19" t="s">
        <v>97</v>
      </c>
      <c r="E19" t="s">
        <v>79</v>
      </c>
      <c r="F19">
        <v>0.59599999999999997</v>
      </c>
      <c r="G19">
        <v>0.60699999999999998</v>
      </c>
      <c r="H19">
        <v>0</v>
      </c>
      <c r="I19">
        <v>0.01</v>
      </c>
      <c r="J19">
        <v>5.6000000000000001E-2</v>
      </c>
      <c r="K19">
        <v>0</v>
      </c>
      <c r="L19">
        <v>0</v>
      </c>
      <c r="M19">
        <v>0.67600000000000005</v>
      </c>
      <c r="N19">
        <v>12.989000000000001</v>
      </c>
      <c r="O19">
        <v>2654</v>
      </c>
      <c r="P19">
        <v>0.82399999999999995</v>
      </c>
      <c r="Q19">
        <v>2063</v>
      </c>
      <c r="R19">
        <v>-0.76400000000000001</v>
      </c>
      <c r="S19">
        <v>1</v>
      </c>
      <c r="U19">
        <f t="shared" si="1"/>
        <v>591</v>
      </c>
      <c r="X19" s="44" t="s">
        <v>98</v>
      </c>
      <c r="Y19" s="40">
        <f>F54</f>
        <v>0.58399999999999996</v>
      </c>
      <c r="Z19" s="40">
        <f>F59</f>
        <v>0.59299999999999997</v>
      </c>
      <c r="AA19" s="40">
        <f>F57</f>
        <v>0.58499999999999996</v>
      </c>
      <c r="AB19" s="40">
        <f>G58</f>
        <v>0.59299999999999997</v>
      </c>
    </row>
    <row r="20" spans="1:28" ht="15.75" x14ac:dyDescent="0.25">
      <c r="A20">
        <v>59175</v>
      </c>
      <c r="B20">
        <v>59175</v>
      </c>
      <c r="C20" t="s">
        <v>3</v>
      </c>
      <c r="D20" t="s">
        <v>78</v>
      </c>
      <c r="E20" t="s">
        <v>79</v>
      </c>
      <c r="F20">
        <v>0.60599999999999998</v>
      </c>
      <c r="G20">
        <v>0.60699999999999998</v>
      </c>
      <c r="H20">
        <v>5.0000000000000001E-4</v>
      </c>
      <c r="I20">
        <v>1E-3</v>
      </c>
      <c r="J20">
        <v>3.0000000000000001E-3</v>
      </c>
      <c r="K20">
        <v>0</v>
      </c>
      <c r="L20">
        <v>0</v>
      </c>
      <c r="M20">
        <v>4.5270000000000001</v>
      </c>
      <c r="N20">
        <v>297.27</v>
      </c>
      <c r="O20">
        <v>152</v>
      </c>
      <c r="P20">
        <v>0.81499999999999995</v>
      </c>
      <c r="Q20">
        <v>103</v>
      </c>
      <c r="R20">
        <v>-0.754</v>
      </c>
      <c r="S20">
        <v>1</v>
      </c>
      <c r="U20">
        <f t="shared" si="1"/>
        <v>49</v>
      </c>
      <c r="X20" s="43"/>
      <c r="Y20" s="40" t="s">
        <v>4</v>
      </c>
      <c r="Z20" s="40" t="s">
        <v>4</v>
      </c>
      <c r="AA20" s="40" t="s">
        <v>4</v>
      </c>
      <c r="AB20" s="40" t="s">
        <v>4</v>
      </c>
    </row>
    <row r="21" spans="1:28" ht="15.75" x14ac:dyDescent="0.25">
      <c r="A21">
        <v>59175</v>
      </c>
      <c r="B21">
        <v>59175</v>
      </c>
      <c r="C21" t="s">
        <v>4</v>
      </c>
      <c r="D21" t="s">
        <v>96</v>
      </c>
      <c r="E21" t="s">
        <v>97</v>
      </c>
      <c r="F21">
        <v>0.57299999999999995</v>
      </c>
      <c r="G21">
        <v>0.57499999999999996</v>
      </c>
      <c r="H21">
        <v>0</v>
      </c>
      <c r="I21">
        <v>2E-3</v>
      </c>
      <c r="J21">
        <v>6.0000000000000001E-3</v>
      </c>
      <c r="K21">
        <v>0</v>
      </c>
      <c r="L21">
        <v>0</v>
      </c>
      <c r="M21">
        <v>3.55</v>
      </c>
      <c r="N21">
        <v>144.27500000000001</v>
      </c>
      <c r="O21">
        <v>308</v>
      </c>
      <c r="P21">
        <v>0.86199999999999999</v>
      </c>
      <c r="Q21">
        <v>169</v>
      </c>
      <c r="R21">
        <v>-0.85199999999999998</v>
      </c>
      <c r="S21">
        <v>1</v>
      </c>
      <c r="U21">
        <f t="shared" si="1"/>
        <v>139</v>
      </c>
      <c r="X21" s="43" t="s">
        <v>11</v>
      </c>
      <c r="Y21" s="40">
        <f>F8</f>
        <v>0.60199999999999998</v>
      </c>
      <c r="Z21" s="40">
        <f>F13</f>
        <v>0.60199999999999998</v>
      </c>
      <c r="AA21" s="40">
        <f>F11</f>
        <v>0.60199999999999998</v>
      </c>
      <c r="AB21" s="40">
        <f>G13</f>
        <v>0.60299999999999998</v>
      </c>
    </row>
    <row r="22" spans="1:28" ht="15.75" x14ac:dyDescent="0.25">
      <c r="A22">
        <v>59175</v>
      </c>
      <c r="B22">
        <v>59175</v>
      </c>
      <c r="C22" t="s">
        <v>4</v>
      </c>
      <c r="D22" t="s">
        <v>96</v>
      </c>
      <c r="E22" t="s">
        <v>78</v>
      </c>
      <c r="F22">
        <v>0.57299999999999995</v>
      </c>
      <c r="G22">
        <v>0.59</v>
      </c>
      <c r="H22">
        <v>0</v>
      </c>
      <c r="I22">
        <v>1.7999999999999999E-2</v>
      </c>
      <c r="J22">
        <v>5.7000000000000002E-2</v>
      </c>
      <c r="K22">
        <v>0</v>
      </c>
      <c r="L22">
        <v>0</v>
      </c>
      <c r="M22">
        <v>0.86499999999999999</v>
      </c>
      <c r="N22">
        <v>13.295</v>
      </c>
      <c r="O22">
        <v>2765</v>
      </c>
      <c r="P22">
        <v>0.85199999999999998</v>
      </c>
      <c r="Q22">
        <v>1489</v>
      </c>
      <c r="R22">
        <v>-0.88500000000000001</v>
      </c>
      <c r="S22">
        <v>1</v>
      </c>
      <c r="U22">
        <f t="shared" si="1"/>
        <v>1276</v>
      </c>
      <c r="X22" s="43" t="s">
        <v>10</v>
      </c>
      <c r="Y22" s="40">
        <f>F21</f>
        <v>0.57299999999999995</v>
      </c>
      <c r="Z22" s="40">
        <f>F26</f>
        <v>0.59</v>
      </c>
      <c r="AA22" s="40">
        <f>F24</f>
        <v>0.57499999999999996</v>
      </c>
      <c r="AB22" s="40">
        <f>G26</f>
        <v>0.59199999999999997</v>
      </c>
    </row>
    <row r="23" spans="1:28" ht="15.75" x14ac:dyDescent="0.25">
      <c r="A23">
        <v>59175</v>
      </c>
      <c r="B23">
        <v>59175</v>
      </c>
      <c r="C23" t="s">
        <v>4</v>
      </c>
      <c r="D23" t="s">
        <v>96</v>
      </c>
      <c r="E23" t="s">
        <v>79</v>
      </c>
      <c r="F23">
        <v>0.57299999999999995</v>
      </c>
      <c r="G23">
        <v>0.59199999999999997</v>
      </c>
      <c r="H23">
        <v>0</v>
      </c>
      <c r="I23">
        <v>1.9E-2</v>
      </c>
      <c r="J23">
        <v>5.8000000000000003E-2</v>
      </c>
      <c r="K23">
        <v>0</v>
      </c>
      <c r="L23">
        <v>0</v>
      </c>
      <c r="M23">
        <v>0.90900000000000003</v>
      </c>
      <c r="N23">
        <v>13.042999999999999</v>
      </c>
      <c r="O23">
        <v>2834</v>
      </c>
      <c r="P23">
        <v>0.85299999999999998</v>
      </c>
      <c r="Q23">
        <v>1487</v>
      </c>
      <c r="R23">
        <v>-0.88200000000000001</v>
      </c>
      <c r="S23">
        <v>1</v>
      </c>
      <c r="U23">
        <f t="shared" si="1"/>
        <v>1347</v>
      </c>
      <c r="X23" s="43" t="s">
        <v>12</v>
      </c>
      <c r="Y23" s="40">
        <f>F35</f>
        <v>0.56999999999999995</v>
      </c>
      <c r="Z23" s="40">
        <f>F39</f>
        <v>0.57299999999999995</v>
      </c>
      <c r="AA23" s="40">
        <f>F37</f>
        <v>0.56999999999999995</v>
      </c>
      <c r="AB23" s="40">
        <f>G39</f>
        <v>0.57199999999999995</v>
      </c>
    </row>
    <row r="24" spans="1:28" ht="15.75" x14ac:dyDescent="0.25">
      <c r="A24">
        <v>59175</v>
      </c>
      <c r="B24">
        <v>59175</v>
      </c>
      <c r="C24" t="s">
        <v>4</v>
      </c>
      <c r="D24" t="s">
        <v>97</v>
      </c>
      <c r="E24" t="s">
        <v>78</v>
      </c>
      <c r="F24">
        <v>0.57499999999999996</v>
      </c>
      <c r="G24">
        <v>0.59</v>
      </c>
      <c r="H24">
        <v>0</v>
      </c>
      <c r="I24">
        <v>1.4999999999999999E-2</v>
      </c>
      <c r="J24">
        <v>5.7000000000000002E-2</v>
      </c>
      <c r="K24">
        <v>0</v>
      </c>
      <c r="L24">
        <v>0</v>
      </c>
      <c r="M24">
        <v>0.77</v>
      </c>
      <c r="N24">
        <v>13.534000000000001</v>
      </c>
      <c r="O24">
        <v>2668</v>
      </c>
      <c r="P24">
        <v>0.85099999999999998</v>
      </c>
      <c r="Q24">
        <v>1529</v>
      </c>
      <c r="R24">
        <v>-0.88600000000000001</v>
      </c>
      <c r="S24">
        <v>1</v>
      </c>
      <c r="U24">
        <f t="shared" si="1"/>
        <v>1139</v>
      </c>
      <c r="X24" s="43" t="s">
        <v>94</v>
      </c>
      <c r="Y24" s="40">
        <f>F47</f>
        <v>0.54100000000000004</v>
      </c>
      <c r="Z24" s="40">
        <f>F52</f>
        <v>0.58799999999999997</v>
      </c>
      <c r="AA24" s="40">
        <f>F50</f>
        <v>0.54100000000000004</v>
      </c>
      <c r="AB24" s="40">
        <f>G52</f>
        <v>0.58899999999999997</v>
      </c>
    </row>
    <row r="25" spans="1:28" ht="15.75" x14ac:dyDescent="0.25">
      <c r="A25">
        <v>59175</v>
      </c>
      <c r="B25">
        <v>59175</v>
      </c>
      <c r="C25" t="s">
        <v>4</v>
      </c>
      <c r="D25" t="s">
        <v>97</v>
      </c>
      <c r="E25" t="s">
        <v>79</v>
      </c>
      <c r="F25">
        <v>0.57499999999999996</v>
      </c>
      <c r="G25">
        <v>0.59199999999999997</v>
      </c>
      <c r="H25">
        <v>0</v>
      </c>
      <c r="I25">
        <v>1.7000000000000001E-2</v>
      </c>
      <c r="J25">
        <v>5.6000000000000001E-2</v>
      </c>
      <c r="K25">
        <v>0</v>
      </c>
      <c r="L25">
        <v>0</v>
      </c>
      <c r="M25">
        <v>0.85799999999999998</v>
      </c>
      <c r="N25">
        <v>13.714</v>
      </c>
      <c r="O25">
        <v>2681</v>
      </c>
      <c r="P25">
        <v>0.85199999999999998</v>
      </c>
      <c r="Q25">
        <v>1472</v>
      </c>
      <c r="R25">
        <v>-0.88300000000000001</v>
      </c>
      <c r="S25">
        <v>1</v>
      </c>
      <c r="U25">
        <f t="shared" si="1"/>
        <v>1209</v>
      </c>
      <c r="X25" s="44" t="s">
        <v>98</v>
      </c>
      <c r="Y25" s="40">
        <f>F60</f>
        <v>0.57099999999999995</v>
      </c>
      <c r="Z25" s="40">
        <f>F65</f>
        <v>0.57899999999999996</v>
      </c>
      <c r="AA25" s="40">
        <f>F63</f>
        <v>0.57199999999999995</v>
      </c>
      <c r="AB25" s="40">
        <f>G65</f>
        <v>0.57899999999999996</v>
      </c>
    </row>
    <row r="26" spans="1:28" x14ac:dyDescent="0.25">
      <c r="A26">
        <v>59175</v>
      </c>
      <c r="B26">
        <v>59175</v>
      </c>
      <c r="C26" t="s">
        <v>4</v>
      </c>
      <c r="D26" t="s">
        <v>78</v>
      </c>
      <c r="E26" t="s">
        <v>79</v>
      </c>
      <c r="F26">
        <v>0.59</v>
      </c>
      <c r="G26">
        <v>0.59199999999999997</v>
      </c>
      <c r="H26">
        <v>0</v>
      </c>
      <c r="I26">
        <v>1E-3</v>
      </c>
      <c r="J26">
        <v>3.0000000000000001E-3</v>
      </c>
      <c r="K26">
        <v>0</v>
      </c>
      <c r="L26">
        <v>0</v>
      </c>
      <c r="M26">
        <v>6.7779999999999996</v>
      </c>
      <c r="N26">
        <v>318.83800000000002</v>
      </c>
      <c r="O26">
        <v>141</v>
      </c>
      <c r="P26">
        <v>0.9</v>
      </c>
      <c r="Q26">
        <v>70</v>
      </c>
      <c r="R26">
        <v>-0.85499999999999998</v>
      </c>
      <c r="S26">
        <v>1</v>
      </c>
      <c r="U26">
        <f t="shared" si="1"/>
        <v>71</v>
      </c>
    </row>
    <row r="27" spans="1:28" x14ac:dyDescent="0.25">
      <c r="A27" t="s">
        <v>12</v>
      </c>
    </row>
    <row r="28" spans="1:28" x14ac:dyDescent="0.25">
      <c r="A28">
        <v>59175</v>
      </c>
      <c r="B28">
        <v>59175</v>
      </c>
      <c r="C28" t="s">
        <v>3</v>
      </c>
      <c r="D28" t="s">
        <v>96</v>
      </c>
      <c r="E28" t="s">
        <v>97</v>
      </c>
      <c r="F28">
        <v>0.59</v>
      </c>
      <c r="G28">
        <v>0.59</v>
      </c>
      <c r="H28">
        <v>0.36765999999999999</v>
      </c>
      <c r="I28">
        <v>0</v>
      </c>
      <c r="J28">
        <v>0.01</v>
      </c>
      <c r="K28">
        <v>0</v>
      </c>
      <c r="L28">
        <v>0</v>
      </c>
      <c r="M28">
        <v>-0.30299999999999999</v>
      </c>
      <c r="N28">
        <v>85.707999999999998</v>
      </c>
      <c r="O28">
        <v>424</v>
      </c>
      <c r="P28">
        <v>0.77900000000000003</v>
      </c>
      <c r="Q28">
        <v>459</v>
      </c>
      <c r="R28">
        <v>-0.76800000000000002</v>
      </c>
      <c r="S28">
        <v>1</v>
      </c>
      <c r="U28">
        <f t="shared" ref="U28:U39" si="2">O28-Q28</f>
        <v>-35</v>
      </c>
    </row>
    <row r="29" spans="1:28" x14ac:dyDescent="0.25">
      <c r="A29">
        <v>59175</v>
      </c>
      <c r="B29">
        <v>59175</v>
      </c>
      <c r="C29" t="s">
        <v>3</v>
      </c>
      <c r="D29" t="s">
        <v>96</v>
      </c>
      <c r="E29" t="s">
        <v>78</v>
      </c>
      <c r="F29">
        <v>0.59</v>
      </c>
      <c r="G29">
        <v>0.59299999999999997</v>
      </c>
      <c r="H29">
        <v>0</v>
      </c>
      <c r="I29">
        <v>3.0000000000000001E-3</v>
      </c>
      <c r="J29">
        <v>8.0000000000000002E-3</v>
      </c>
      <c r="K29">
        <v>0</v>
      </c>
      <c r="L29">
        <v>0</v>
      </c>
      <c r="M29">
        <v>4.2030000000000003</v>
      </c>
      <c r="N29">
        <v>97.397000000000006</v>
      </c>
      <c r="O29">
        <v>515</v>
      </c>
      <c r="P29">
        <v>0.75</v>
      </c>
      <c r="Q29">
        <v>349</v>
      </c>
      <c r="R29">
        <v>-0.60599999999999998</v>
      </c>
      <c r="S29">
        <v>1</v>
      </c>
      <c r="U29">
        <f t="shared" si="2"/>
        <v>166</v>
      </c>
    </row>
    <row r="30" spans="1:28" x14ac:dyDescent="0.25">
      <c r="A30">
        <v>59175</v>
      </c>
      <c r="B30">
        <v>59175</v>
      </c>
      <c r="C30" t="s">
        <v>3</v>
      </c>
      <c r="D30" t="s">
        <v>96</v>
      </c>
      <c r="E30" t="s">
        <v>79</v>
      </c>
      <c r="F30">
        <v>0.59</v>
      </c>
      <c r="G30">
        <v>0.59199999999999997</v>
      </c>
      <c r="H30" s="22">
        <v>0</v>
      </c>
      <c r="I30">
        <v>3.0000000000000001E-3</v>
      </c>
      <c r="J30">
        <v>1.2E-2</v>
      </c>
      <c r="K30">
        <v>0</v>
      </c>
      <c r="L30">
        <v>0</v>
      </c>
      <c r="M30">
        <v>1.8859999999999999</v>
      </c>
      <c r="N30">
        <v>64.771000000000001</v>
      </c>
      <c r="O30">
        <v>689</v>
      </c>
      <c r="P30">
        <v>0.75600000000000001</v>
      </c>
      <c r="Q30">
        <v>555</v>
      </c>
      <c r="R30">
        <v>-0.66800000000000004</v>
      </c>
      <c r="S30">
        <v>1</v>
      </c>
      <c r="U30">
        <f t="shared" si="2"/>
        <v>134</v>
      </c>
    </row>
    <row r="31" spans="1:28" x14ac:dyDescent="0.25">
      <c r="A31">
        <v>59175</v>
      </c>
      <c r="B31">
        <v>59175</v>
      </c>
      <c r="C31" t="s">
        <v>3</v>
      </c>
      <c r="D31" t="s">
        <v>97</v>
      </c>
      <c r="E31" t="s">
        <v>78</v>
      </c>
      <c r="F31">
        <v>0.59</v>
      </c>
      <c r="G31">
        <v>0.59299999999999997</v>
      </c>
      <c r="H31">
        <v>0</v>
      </c>
      <c r="I31">
        <v>3.0000000000000001E-3</v>
      </c>
      <c r="J31">
        <v>1.2E-2</v>
      </c>
      <c r="K31">
        <v>0</v>
      </c>
      <c r="L31">
        <v>0</v>
      </c>
      <c r="M31">
        <v>2.5619999999999998</v>
      </c>
      <c r="N31">
        <v>68.614999999999995</v>
      </c>
      <c r="O31">
        <v>674</v>
      </c>
      <c r="P31">
        <v>0.77200000000000002</v>
      </c>
      <c r="Q31">
        <v>475</v>
      </c>
      <c r="R31">
        <v>-0.68</v>
      </c>
      <c r="S31">
        <v>1</v>
      </c>
      <c r="U31">
        <f t="shared" si="2"/>
        <v>199</v>
      </c>
    </row>
    <row r="32" spans="1:28" x14ac:dyDescent="0.25">
      <c r="A32">
        <v>59175</v>
      </c>
      <c r="B32">
        <v>59175</v>
      </c>
      <c r="C32" t="s">
        <v>3</v>
      </c>
      <c r="D32" t="s">
        <v>97</v>
      </c>
      <c r="E32" t="s">
        <v>79</v>
      </c>
      <c r="F32">
        <v>0.59</v>
      </c>
      <c r="G32">
        <v>0.59199999999999997</v>
      </c>
      <c r="H32">
        <v>0</v>
      </c>
      <c r="I32">
        <v>3.0000000000000001E-3</v>
      </c>
      <c r="J32">
        <v>0.01</v>
      </c>
      <c r="K32">
        <v>0</v>
      </c>
      <c r="L32">
        <v>0</v>
      </c>
      <c r="M32">
        <v>2.7189999999999999</v>
      </c>
      <c r="N32">
        <v>79.861000000000004</v>
      </c>
      <c r="O32">
        <v>571</v>
      </c>
      <c r="P32">
        <v>0.79</v>
      </c>
      <c r="Q32">
        <v>401</v>
      </c>
      <c r="R32">
        <v>-0.69499999999999995</v>
      </c>
      <c r="S32">
        <v>1</v>
      </c>
      <c r="U32">
        <f t="shared" si="2"/>
        <v>170</v>
      </c>
    </row>
    <row r="33" spans="1:21" x14ac:dyDescent="0.25">
      <c r="A33">
        <v>59175</v>
      </c>
      <c r="B33">
        <v>59175</v>
      </c>
      <c r="C33" t="s">
        <v>3</v>
      </c>
      <c r="D33" t="s">
        <v>78</v>
      </c>
      <c r="E33" t="s">
        <v>79</v>
      </c>
      <c r="F33">
        <v>0.59299999999999997</v>
      </c>
      <c r="G33">
        <v>0.59199999999999997</v>
      </c>
      <c r="H33">
        <v>0.17751</v>
      </c>
      <c r="I33">
        <v>0</v>
      </c>
      <c r="J33">
        <v>6.0000000000000001E-3</v>
      </c>
      <c r="K33">
        <v>0</v>
      </c>
      <c r="L33">
        <v>0</v>
      </c>
      <c r="M33">
        <v>-0.95699999999999996</v>
      </c>
      <c r="N33">
        <v>146.64599999999999</v>
      </c>
      <c r="O33">
        <v>254</v>
      </c>
      <c r="P33">
        <v>0.749</v>
      </c>
      <c r="Q33">
        <v>283</v>
      </c>
      <c r="R33">
        <v>-0.76</v>
      </c>
      <c r="S33">
        <v>1</v>
      </c>
      <c r="U33">
        <f t="shared" si="2"/>
        <v>-29</v>
      </c>
    </row>
    <row r="34" spans="1:21" x14ac:dyDescent="0.25">
      <c r="A34">
        <v>59175</v>
      </c>
      <c r="B34">
        <v>59175</v>
      </c>
      <c r="C34" t="s">
        <v>4</v>
      </c>
      <c r="D34" t="s">
        <v>96</v>
      </c>
      <c r="E34" t="s">
        <v>97</v>
      </c>
      <c r="F34">
        <v>0.56999999999999995</v>
      </c>
      <c r="G34">
        <v>0.56999999999999995</v>
      </c>
      <c r="H34">
        <v>0.68806999999999996</v>
      </c>
      <c r="I34">
        <v>0</v>
      </c>
      <c r="J34">
        <v>8.9999999999999993E-3</v>
      </c>
      <c r="K34">
        <v>0</v>
      </c>
      <c r="L34">
        <v>0</v>
      </c>
      <c r="M34">
        <v>-0.10199999999999999</v>
      </c>
      <c r="N34">
        <v>99.227999999999994</v>
      </c>
      <c r="O34">
        <v>328</v>
      </c>
      <c r="P34">
        <v>0.88200000000000001</v>
      </c>
      <c r="Q34">
        <v>341</v>
      </c>
      <c r="R34">
        <v>-0.876</v>
      </c>
      <c r="S34">
        <v>1</v>
      </c>
      <c r="U34">
        <f t="shared" si="2"/>
        <v>-13</v>
      </c>
    </row>
    <row r="35" spans="1:21" x14ac:dyDescent="0.25">
      <c r="A35">
        <v>59175</v>
      </c>
      <c r="B35">
        <v>59175</v>
      </c>
      <c r="C35" t="s">
        <v>4</v>
      </c>
      <c r="D35" t="s">
        <v>96</v>
      </c>
      <c r="E35" t="s">
        <v>78</v>
      </c>
      <c r="F35">
        <v>0.56999999999999995</v>
      </c>
      <c r="G35">
        <v>0.57299999999999995</v>
      </c>
      <c r="H35">
        <v>0</v>
      </c>
      <c r="I35">
        <v>3.0000000000000001E-3</v>
      </c>
      <c r="J35">
        <v>8.0000000000000002E-3</v>
      </c>
      <c r="K35">
        <v>0</v>
      </c>
      <c r="L35">
        <v>0</v>
      </c>
      <c r="M35">
        <v>3.1539999999999999</v>
      </c>
      <c r="N35">
        <v>110.967</v>
      </c>
      <c r="O35">
        <v>417</v>
      </c>
      <c r="P35">
        <v>0.83399999999999996</v>
      </c>
      <c r="Q35">
        <v>217</v>
      </c>
      <c r="R35">
        <v>-0.84399999999999997</v>
      </c>
      <c r="S35">
        <v>1</v>
      </c>
      <c r="U35">
        <f t="shared" si="2"/>
        <v>200</v>
      </c>
    </row>
    <row r="36" spans="1:21" x14ac:dyDescent="0.25">
      <c r="A36">
        <v>59175</v>
      </c>
      <c r="B36">
        <v>59175</v>
      </c>
      <c r="C36" t="s">
        <v>4</v>
      </c>
      <c r="D36" t="s">
        <v>96</v>
      </c>
      <c r="E36" t="s">
        <v>79</v>
      </c>
      <c r="F36">
        <v>0.56999999999999995</v>
      </c>
      <c r="G36">
        <v>0.57199999999999995</v>
      </c>
      <c r="H36">
        <v>0</v>
      </c>
      <c r="I36">
        <v>2E-3</v>
      </c>
      <c r="J36">
        <v>1.2E-2</v>
      </c>
      <c r="K36">
        <v>0</v>
      </c>
      <c r="L36">
        <v>0</v>
      </c>
      <c r="M36">
        <v>1.446</v>
      </c>
      <c r="N36">
        <v>76.004000000000005</v>
      </c>
      <c r="O36">
        <v>533</v>
      </c>
      <c r="P36">
        <v>0.84399999999999997</v>
      </c>
      <c r="Q36">
        <v>366</v>
      </c>
      <c r="R36">
        <v>-0.86</v>
      </c>
      <c r="S36">
        <v>1</v>
      </c>
      <c r="U36">
        <f t="shared" si="2"/>
        <v>167</v>
      </c>
    </row>
    <row r="37" spans="1:21" x14ac:dyDescent="0.25">
      <c r="A37">
        <v>59175</v>
      </c>
      <c r="B37">
        <v>59175</v>
      </c>
      <c r="C37" t="s">
        <v>4</v>
      </c>
      <c r="D37" t="s">
        <v>97</v>
      </c>
      <c r="E37" t="s">
        <v>78</v>
      </c>
      <c r="F37">
        <v>0.56999999999999995</v>
      </c>
      <c r="G37">
        <v>0.57299999999999995</v>
      </c>
      <c r="H37">
        <v>0</v>
      </c>
      <c r="I37">
        <v>3.0000000000000001E-3</v>
      </c>
      <c r="J37">
        <v>1.2E-2</v>
      </c>
      <c r="K37">
        <v>0</v>
      </c>
      <c r="L37">
        <v>0</v>
      </c>
      <c r="M37">
        <v>1.8979999999999999</v>
      </c>
      <c r="N37">
        <v>77.921999999999997</v>
      </c>
      <c r="O37">
        <v>537</v>
      </c>
      <c r="P37">
        <v>0.85599999999999998</v>
      </c>
      <c r="Q37">
        <v>324</v>
      </c>
      <c r="R37">
        <v>-0.88100000000000001</v>
      </c>
      <c r="S37">
        <v>1</v>
      </c>
      <c r="U37">
        <f t="shared" si="2"/>
        <v>213</v>
      </c>
    </row>
    <row r="38" spans="1:21" x14ac:dyDescent="0.25">
      <c r="A38">
        <v>59175</v>
      </c>
      <c r="B38">
        <v>59175</v>
      </c>
      <c r="C38" t="s">
        <v>4</v>
      </c>
      <c r="D38" t="s">
        <v>97</v>
      </c>
      <c r="E38" t="s">
        <v>79</v>
      </c>
      <c r="F38">
        <v>0.56999999999999995</v>
      </c>
      <c r="G38">
        <v>0.57199999999999995</v>
      </c>
      <c r="H38">
        <v>0</v>
      </c>
      <c r="I38">
        <v>2E-3</v>
      </c>
      <c r="J38">
        <v>0.01</v>
      </c>
      <c r="K38">
        <v>0</v>
      </c>
      <c r="L38">
        <v>0</v>
      </c>
      <c r="M38">
        <v>2.0129999999999999</v>
      </c>
      <c r="N38">
        <v>91.537000000000006</v>
      </c>
      <c r="O38">
        <v>468</v>
      </c>
      <c r="P38">
        <v>0.83699999999999997</v>
      </c>
      <c r="Q38">
        <v>288</v>
      </c>
      <c r="R38">
        <v>-0.85899999999999999</v>
      </c>
      <c r="S38">
        <v>1</v>
      </c>
      <c r="U38">
        <f t="shared" si="2"/>
        <v>180</v>
      </c>
    </row>
    <row r="39" spans="1:21" x14ac:dyDescent="0.25">
      <c r="A39">
        <v>59175</v>
      </c>
      <c r="B39">
        <v>59175</v>
      </c>
      <c r="C39" t="s">
        <v>4</v>
      </c>
      <c r="D39" t="s">
        <v>78</v>
      </c>
      <c r="E39" t="s">
        <v>79</v>
      </c>
      <c r="F39">
        <v>0.57299999999999995</v>
      </c>
      <c r="G39">
        <v>0.57199999999999995</v>
      </c>
      <c r="H39">
        <v>9.4229999999999994E-2</v>
      </c>
      <c r="I39">
        <v>-1E-3</v>
      </c>
      <c r="J39">
        <v>5.0000000000000001E-3</v>
      </c>
      <c r="K39">
        <v>0</v>
      </c>
      <c r="L39">
        <v>0</v>
      </c>
      <c r="M39">
        <v>-1.127</v>
      </c>
      <c r="N39">
        <v>174.696</v>
      </c>
      <c r="O39">
        <v>180</v>
      </c>
      <c r="P39">
        <v>0.86099999999999999</v>
      </c>
      <c r="Q39">
        <v>213</v>
      </c>
      <c r="R39">
        <v>-0.86699999999999999</v>
      </c>
      <c r="S39">
        <v>1</v>
      </c>
      <c r="U39">
        <f t="shared" si="2"/>
        <v>-33</v>
      </c>
    </row>
    <row r="40" spans="1:21" x14ac:dyDescent="0.25">
      <c r="A40" t="s">
        <v>94</v>
      </c>
    </row>
    <row r="41" spans="1:21" x14ac:dyDescent="0.25">
      <c r="A41">
        <v>59175</v>
      </c>
      <c r="B41">
        <v>59175</v>
      </c>
      <c r="C41" t="s">
        <v>3</v>
      </c>
      <c r="D41" t="s">
        <v>96</v>
      </c>
      <c r="E41" t="s">
        <v>97</v>
      </c>
      <c r="F41">
        <v>0.58699999999999997</v>
      </c>
      <c r="G41">
        <v>0.58699999999999997</v>
      </c>
      <c r="H41" s="22">
        <v>6.6470000000000001E-2</v>
      </c>
      <c r="I41">
        <v>-1E-3</v>
      </c>
      <c r="J41">
        <v>7.0000000000000001E-3</v>
      </c>
      <c r="K41">
        <v>0</v>
      </c>
      <c r="L41">
        <v>0</v>
      </c>
      <c r="M41">
        <v>-0.55200000000000005</v>
      </c>
      <c r="N41">
        <v>138.66499999999999</v>
      </c>
      <c r="O41">
        <v>219</v>
      </c>
      <c r="P41">
        <v>0.88700000000000001</v>
      </c>
      <c r="Q41">
        <v>279</v>
      </c>
      <c r="R41">
        <v>-0.82599999999999996</v>
      </c>
      <c r="S41">
        <v>1</v>
      </c>
      <c r="U41">
        <f t="shared" ref="U41:U52" si="3">O41-Q41</f>
        <v>-60</v>
      </c>
    </row>
    <row r="42" spans="1:21" x14ac:dyDescent="0.25">
      <c r="A42">
        <v>59175</v>
      </c>
      <c r="B42">
        <v>59175</v>
      </c>
      <c r="C42" t="s">
        <v>3</v>
      </c>
      <c r="D42" t="s">
        <v>96</v>
      </c>
      <c r="E42" t="s">
        <v>78</v>
      </c>
      <c r="F42">
        <v>0.58699999999999997</v>
      </c>
      <c r="G42">
        <v>0.61399999999999999</v>
      </c>
      <c r="H42">
        <v>0</v>
      </c>
      <c r="I42">
        <v>2.7E-2</v>
      </c>
      <c r="J42">
        <v>8.2000000000000003E-2</v>
      </c>
      <c r="K42">
        <v>0</v>
      </c>
      <c r="L42">
        <v>0</v>
      </c>
      <c r="M42">
        <v>0.98699999999999999</v>
      </c>
      <c r="N42">
        <v>7.423</v>
      </c>
      <c r="O42">
        <v>4251</v>
      </c>
      <c r="P42">
        <v>0.85299999999999998</v>
      </c>
      <c r="Q42">
        <v>2924</v>
      </c>
      <c r="R42">
        <v>-0.69899999999999995</v>
      </c>
      <c r="S42">
        <v>1</v>
      </c>
      <c r="U42">
        <f t="shared" si="3"/>
        <v>1327</v>
      </c>
    </row>
    <row r="43" spans="1:21" x14ac:dyDescent="0.25">
      <c r="A43">
        <v>59175</v>
      </c>
      <c r="B43">
        <v>59175</v>
      </c>
      <c r="C43" t="s">
        <v>3</v>
      </c>
      <c r="D43" t="s">
        <v>96</v>
      </c>
      <c r="E43" t="s">
        <v>79</v>
      </c>
      <c r="F43">
        <v>0.58699999999999997</v>
      </c>
      <c r="G43">
        <v>0.61399999999999999</v>
      </c>
      <c r="H43">
        <v>0</v>
      </c>
      <c r="I43">
        <v>2.7E-2</v>
      </c>
      <c r="J43">
        <v>8.4000000000000005E-2</v>
      </c>
      <c r="K43">
        <v>0</v>
      </c>
      <c r="L43">
        <v>0</v>
      </c>
      <c r="M43">
        <v>0.96499999999999997</v>
      </c>
      <c r="N43">
        <v>7.2880000000000003</v>
      </c>
      <c r="O43">
        <v>4295</v>
      </c>
      <c r="P43">
        <v>0.85199999999999998</v>
      </c>
      <c r="Q43">
        <v>2986</v>
      </c>
      <c r="R43">
        <v>-0.69899999999999995</v>
      </c>
      <c r="S43">
        <v>1</v>
      </c>
      <c r="U43">
        <f t="shared" si="3"/>
        <v>1309</v>
      </c>
    </row>
    <row r="44" spans="1:21" x14ac:dyDescent="0.25">
      <c r="A44">
        <v>59175</v>
      </c>
      <c r="B44">
        <v>59175</v>
      </c>
      <c r="C44" t="s">
        <v>3</v>
      </c>
      <c r="D44" t="s">
        <v>97</v>
      </c>
      <c r="E44" t="s">
        <v>78</v>
      </c>
      <c r="F44">
        <v>0.58699999999999997</v>
      </c>
      <c r="G44">
        <v>0.61399999999999999</v>
      </c>
      <c r="H44">
        <v>0</v>
      </c>
      <c r="I44">
        <v>2.7E-2</v>
      </c>
      <c r="J44">
        <v>8.1000000000000003E-2</v>
      </c>
      <c r="K44">
        <v>0</v>
      </c>
      <c r="L44">
        <v>0</v>
      </c>
      <c r="M44">
        <v>1.018</v>
      </c>
      <c r="N44">
        <v>7.5529999999999999</v>
      </c>
      <c r="O44">
        <v>4239</v>
      </c>
      <c r="P44">
        <v>0.85099999999999998</v>
      </c>
      <c r="Q44">
        <v>2849</v>
      </c>
      <c r="R44">
        <v>-0.69799999999999995</v>
      </c>
      <c r="S44">
        <v>1</v>
      </c>
      <c r="U44">
        <f t="shared" si="3"/>
        <v>1390</v>
      </c>
    </row>
    <row r="45" spans="1:21" x14ac:dyDescent="0.25">
      <c r="A45">
        <v>59175</v>
      </c>
      <c r="B45">
        <v>59175</v>
      </c>
      <c r="C45" t="s">
        <v>3</v>
      </c>
      <c r="D45" t="s">
        <v>97</v>
      </c>
      <c r="E45" t="s">
        <v>79</v>
      </c>
      <c r="F45">
        <v>0.58699999999999997</v>
      </c>
      <c r="G45">
        <v>0.61399999999999999</v>
      </c>
      <c r="H45">
        <v>0</v>
      </c>
      <c r="I45">
        <v>2.7E-2</v>
      </c>
      <c r="J45">
        <v>8.1000000000000003E-2</v>
      </c>
      <c r="K45">
        <v>0</v>
      </c>
      <c r="L45">
        <v>0</v>
      </c>
      <c r="M45">
        <v>1.028</v>
      </c>
      <c r="N45">
        <v>7.577</v>
      </c>
      <c r="O45">
        <v>4224</v>
      </c>
      <c r="P45">
        <v>0.85099999999999998</v>
      </c>
      <c r="Q45">
        <v>2857</v>
      </c>
      <c r="R45">
        <v>-0.69499999999999995</v>
      </c>
      <c r="S45">
        <v>1</v>
      </c>
      <c r="U45">
        <f t="shared" si="3"/>
        <v>1367</v>
      </c>
    </row>
    <row r="46" spans="1:21" x14ac:dyDescent="0.25">
      <c r="A46">
        <v>59175</v>
      </c>
      <c r="B46">
        <v>59175</v>
      </c>
      <c r="C46" t="s">
        <v>3</v>
      </c>
      <c r="D46" t="s">
        <v>78</v>
      </c>
      <c r="E46" t="s">
        <v>79</v>
      </c>
      <c r="F46">
        <v>0.61399999999999999</v>
      </c>
      <c r="G46">
        <v>0.61399999999999999</v>
      </c>
      <c r="H46">
        <v>0.53374999999999995</v>
      </c>
      <c r="I46">
        <v>0</v>
      </c>
      <c r="J46">
        <v>3.0000000000000001E-3</v>
      </c>
      <c r="K46">
        <v>0</v>
      </c>
      <c r="L46">
        <v>0</v>
      </c>
      <c r="M46">
        <v>-0.02</v>
      </c>
      <c r="N46">
        <v>252.09700000000001</v>
      </c>
      <c r="O46">
        <v>162</v>
      </c>
      <c r="P46">
        <v>0.69699999999999995</v>
      </c>
      <c r="Q46">
        <v>181</v>
      </c>
      <c r="R46">
        <v>-0.67100000000000004</v>
      </c>
      <c r="S46">
        <v>1</v>
      </c>
      <c r="U46">
        <f t="shared" si="3"/>
        <v>-19</v>
      </c>
    </row>
    <row r="47" spans="1:21" x14ac:dyDescent="0.25">
      <c r="A47">
        <v>59175</v>
      </c>
      <c r="B47">
        <v>59175</v>
      </c>
      <c r="C47" t="s">
        <v>4</v>
      </c>
      <c r="D47" t="s">
        <v>96</v>
      </c>
      <c r="E47" t="s">
        <v>97</v>
      </c>
      <c r="F47">
        <v>0.54100000000000004</v>
      </c>
      <c r="G47">
        <v>0.54100000000000004</v>
      </c>
      <c r="H47" s="22">
        <v>0.64949000000000001</v>
      </c>
      <c r="I47">
        <v>0</v>
      </c>
      <c r="J47">
        <v>6.0000000000000001E-3</v>
      </c>
      <c r="K47">
        <v>0</v>
      </c>
      <c r="L47">
        <v>0</v>
      </c>
      <c r="M47">
        <v>-0.81</v>
      </c>
      <c r="N47">
        <v>158.33699999999999</v>
      </c>
      <c r="O47">
        <v>233</v>
      </c>
      <c r="P47">
        <v>0.78900000000000003</v>
      </c>
      <c r="Q47">
        <v>218</v>
      </c>
      <c r="R47">
        <v>-0.88200000000000001</v>
      </c>
      <c r="S47">
        <v>1</v>
      </c>
      <c r="U47">
        <f t="shared" si="3"/>
        <v>15</v>
      </c>
    </row>
    <row r="48" spans="1:21" x14ac:dyDescent="0.25">
      <c r="A48">
        <v>59175</v>
      </c>
      <c r="B48">
        <v>59175</v>
      </c>
      <c r="C48" t="s">
        <v>4</v>
      </c>
      <c r="D48" t="s">
        <v>96</v>
      </c>
      <c r="E48" t="s">
        <v>78</v>
      </c>
      <c r="F48">
        <v>0.54100000000000004</v>
      </c>
      <c r="G48">
        <v>0.58799999999999997</v>
      </c>
      <c r="H48">
        <v>0</v>
      </c>
      <c r="I48">
        <v>4.7E-2</v>
      </c>
      <c r="J48">
        <v>7.9000000000000001E-2</v>
      </c>
      <c r="K48">
        <v>0</v>
      </c>
      <c r="L48">
        <v>0</v>
      </c>
      <c r="M48">
        <v>1.2749999999999999</v>
      </c>
      <c r="N48">
        <v>8.2070000000000007</v>
      </c>
      <c r="O48">
        <v>4774</v>
      </c>
      <c r="P48">
        <v>0.83699999999999997</v>
      </c>
      <c r="Q48">
        <v>1345</v>
      </c>
      <c r="R48">
        <v>-0.90800000000000003</v>
      </c>
      <c r="S48">
        <v>1</v>
      </c>
      <c r="U48">
        <f t="shared" si="3"/>
        <v>3429</v>
      </c>
    </row>
    <row r="49" spans="1:21" x14ac:dyDescent="0.25">
      <c r="A49">
        <v>59175</v>
      </c>
      <c r="B49">
        <v>59175</v>
      </c>
      <c r="C49" t="s">
        <v>4</v>
      </c>
      <c r="D49" t="s">
        <v>96</v>
      </c>
      <c r="E49" t="s">
        <v>79</v>
      </c>
      <c r="F49">
        <v>0.54100000000000004</v>
      </c>
      <c r="G49">
        <v>0.58899999999999997</v>
      </c>
      <c r="H49" s="22">
        <v>0</v>
      </c>
      <c r="I49">
        <v>4.7E-2</v>
      </c>
      <c r="J49">
        <v>0.08</v>
      </c>
      <c r="K49">
        <v>0</v>
      </c>
      <c r="L49">
        <v>0</v>
      </c>
      <c r="M49">
        <v>1.256</v>
      </c>
      <c r="N49">
        <v>8.0739999999999998</v>
      </c>
      <c r="O49">
        <v>4829</v>
      </c>
      <c r="P49">
        <v>0.83599999999999997</v>
      </c>
      <c r="Q49">
        <v>1367</v>
      </c>
      <c r="R49">
        <v>-0.90800000000000003</v>
      </c>
      <c r="S49">
        <v>1</v>
      </c>
      <c r="U49">
        <f t="shared" si="3"/>
        <v>3462</v>
      </c>
    </row>
    <row r="50" spans="1:21" x14ac:dyDescent="0.25">
      <c r="A50">
        <v>59175</v>
      </c>
      <c r="B50">
        <v>59175</v>
      </c>
      <c r="C50" t="s">
        <v>4</v>
      </c>
      <c r="D50" t="s">
        <v>97</v>
      </c>
      <c r="E50" t="s">
        <v>78</v>
      </c>
      <c r="F50">
        <v>0.54100000000000004</v>
      </c>
      <c r="G50">
        <v>0.58799999999999997</v>
      </c>
      <c r="H50">
        <v>0</v>
      </c>
      <c r="I50">
        <v>4.7E-2</v>
      </c>
      <c r="J50">
        <v>7.8E-2</v>
      </c>
      <c r="K50">
        <v>0</v>
      </c>
      <c r="L50">
        <v>0</v>
      </c>
      <c r="M50">
        <v>1.3009999999999999</v>
      </c>
      <c r="N50">
        <v>8.2690000000000001</v>
      </c>
      <c r="O50">
        <v>4750</v>
      </c>
      <c r="P50">
        <v>0.83799999999999997</v>
      </c>
      <c r="Q50">
        <v>1323</v>
      </c>
      <c r="R50">
        <v>-0.90700000000000003</v>
      </c>
      <c r="S50">
        <v>1</v>
      </c>
      <c r="U50">
        <f t="shared" si="3"/>
        <v>3427</v>
      </c>
    </row>
    <row r="51" spans="1:21" x14ac:dyDescent="0.25">
      <c r="A51">
        <v>59175</v>
      </c>
      <c r="B51">
        <v>59175</v>
      </c>
      <c r="C51" t="s">
        <v>4</v>
      </c>
      <c r="D51" t="s">
        <v>97</v>
      </c>
      <c r="E51" t="s">
        <v>79</v>
      </c>
      <c r="F51">
        <v>0.54100000000000004</v>
      </c>
      <c r="G51">
        <v>0.58899999999999997</v>
      </c>
      <c r="H51">
        <v>0</v>
      </c>
      <c r="I51">
        <v>4.7E-2</v>
      </c>
      <c r="J51">
        <v>7.8E-2</v>
      </c>
      <c r="K51">
        <v>0</v>
      </c>
      <c r="L51">
        <v>0</v>
      </c>
      <c r="M51">
        <v>1.3260000000000001</v>
      </c>
      <c r="N51">
        <v>8.3170000000000002</v>
      </c>
      <c r="O51">
        <v>4757</v>
      </c>
      <c r="P51">
        <v>0.83699999999999997</v>
      </c>
      <c r="Q51">
        <v>1297</v>
      </c>
      <c r="R51">
        <v>-0.90700000000000003</v>
      </c>
      <c r="S51">
        <v>1</v>
      </c>
      <c r="U51">
        <f t="shared" si="3"/>
        <v>3460</v>
      </c>
    </row>
    <row r="52" spans="1:21" x14ac:dyDescent="0.25">
      <c r="A52">
        <v>59175</v>
      </c>
      <c r="B52">
        <v>59175</v>
      </c>
      <c r="C52" t="s">
        <v>4</v>
      </c>
      <c r="D52" t="s">
        <v>78</v>
      </c>
      <c r="E52" t="s">
        <v>79</v>
      </c>
      <c r="F52">
        <v>0.58799999999999997</v>
      </c>
      <c r="G52">
        <v>0.58899999999999997</v>
      </c>
      <c r="H52">
        <v>0.10650999999999999</v>
      </c>
      <c r="I52">
        <v>0</v>
      </c>
      <c r="J52">
        <v>3.0000000000000001E-3</v>
      </c>
      <c r="K52">
        <v>0</v>
      </c>
      <c r="L52">
        <v>0</v>
      </c>
      <c r="M52">
        <v>1.615</v>
      </c>
      <c r="N52">
        <v>267.62299999999999</v>
      </c>
      <c r="O52">
        <v>146</v>
      </c>
      <c r="P52">
        <v>0.84299999999999997</v>
      </c>
      <c r="Q52">
        <v>117</v>
      </c>
      <c r="R52">
        <v>-0.85499999999999998</v>
      </c>
      <c r="S52">
        <v>1</v>
      </c>
      <c r="U52">
        <f t="shared" si="3"/>
        <v>29</v>
      </c>
    </row>
    <row r="53" spans="1:21" x14ac:dyDescent="0.25">
      <c r="A53" t="s">
        <v>99</v>
      </c>
    </row>
    <row r="54" spans="1:21" x14ac:dyDescent="0.25">
      <c r="A54">
        <v>59175</v>
      </c>
      <c r="B54">
        <v>59175</v>
      </c>
      <c r="C54" t="s">
        <v>3</v>
      </c>
      <c r="D54" t="s">
        <v>96</v>
      </c>
      <c r="E54" t="s">
        <v>97</v>
      </c>
      <c r="F54">
        <v>0.58399999999999996</v>
      </c>
      <c r="G54">
        <v>0.58499999999999996</v>
      </c>
      <c r="H54">
        <v>0.24746000000000001</v>
      </c>
      <c r="I54">
        <v>1E-3</v>
      </c>
      <c r="J54">
        <v>3.6999999999999998E-2</v>
      </c>
      <c r="K54">
        <v>0</v>
      </c>
      <c r="L54">
        <v>0</v>
      </c>
      <c r="M54">
        <v>8.8999999999999996E-2</v>
      </c>
      <c r="N54">
        <v>21.992000000000001</v>
      </c>
      <c r="O54">
        <v>1486</v>
      </c>
      <c r="P54">
        <v>0.83099999999999996</v>
      </c>
      <c r="Q54">
        <v>1417</v>
      </c>
      <c r="R54">
        <v>-0.83299999999999996</v>
      </c>
      <c r="S54">
        <v>1</v>
      </c>
      <c r="U54">
        <f t="shared" ref="U54:U65" si="4">O54-Q54</f>
        <v>69</v>
      </c>
    </row>
    <row r="55" spans="1:21" x14ac:dyDescent="0.25">
      <c r="A55">
        <v>59175</v>
      </c>
      <c r="B55">
        <v>59175</v>
      </c>
      <c r="C55" t="s">
        <v>3</v>
      </c>
      <c r="D55" t="s">
        <v>96</v>
      </c>
      <c r="E55" t="s">
        <v>78</v>
      </c>
      <c r="F55">
        <v>0.58399999999999996</v>
      </c>
      <c r="G55">
        <v>0.59299999999999997</v>
      </c>
      <c r="H55">
        <v>0</v>
      </c>
      <c r="I55">
        <v>8.9999999999999993E-3</v>
      </c>
      <c r="J55">
        <v>5.7000000000000002E-2</v>
      </c>
      <c r="K55">
        <v>0</v>
      </c>
      <c r="L55">
        <v>0</v>
      </c>
      <c r="M55">
        <v>0.51900000000000002</v>
      </c>
      <c r="N55">
        <v>13.208</v>
      </c>
      <c r="O55">
        <v>2445</v>
      </c>
      <c r="P55">
        <v>0.86399999999999999</v>
      </c>
      <c r="Q55">
        <v>1915</v>
      </c>
      <c r="R55">
        <v>-0.83299999999999996</v>
      </c>
      <c r="S55">
        <v>1</v>
      </c>
      <c r="U55">
        <f t="shared" si="4"/>
        <v>530</v>
      </c>
    </row>
    <row r="56" spans="1:21" x14ac:dyDescent="0.25">
      <c r="A56">
        <v>59175</v>
      </c>
      <c r="B56">
        <v>59175</v>
      </c>
      <c r="C56" t="s">
        <v>3</v>
      </c>
      <c r="D56" t="s">
        <v>96</v>
      </c>
      <c r="E56" t="s">
        <v>79</v>
      </c>
      <c r="F56">
        <v>0.58399999999999996</v>
      </c>
      <c r="G56">
        <v>0.59299999999999997</v>
      </c>
      <c r="H56">
        <v>0</v>
      </c>
      <c r="I56">
        <v>8.9999999999999993E-3</v>
      </c>
      <c r="J56">
        <v>0.06</v>
      </c>
      <c r="K56">
        <v>0</v>
      </c>
      <c r="L56">
        <v>0</v>
      </c>
      <c r="M56">
        <v>0.496</v>
      </c>
      <c r="N56">
        <v>12.56</v>
      </c>
      <c r="O56">
        <v>2512</v>
      </c>
      <c r="P56">
        <v>0.871</v>
      </c>
      <c r="Q56">
        <v>2004</v>
      </c>
      <c r="R56">
        <v>-0.83399999999999996</v>
      </c>
      <c r="S56">
        <v>1</v>
      </c>
      <c r="U56">
        <f t="shared" si="4"/>
        <v>508</v>
      </c>
    </row>
    <row r="57" spans="1:21" x14ac:dyDescent="0.25">
      <c r="A57">
        <v>59175</v>
      </c>
      <c r="B57">
        <v>59175</v>
      </c>
      <c r="C57" t="s">
        <v>3</v>
      </c>
      <c r="D57" t="s">
        <v>97</v>
      </c>
      <c r="E57" t="s">
        <v>78</v>
      </c>
      <c r="F57">
        <v>0.58499999999999996</v>
      </c>
      <c r="G57">
        <v>0.59299999999999997</v>
      </c>
      <c r="H57" s="22">
        <v>0</v>
      </c>
      <c r="I57">
        <v>8.0000000000000002E-3</v>
      </c>
      <c r="J57">
        <v>5.8999999999999997E-2</v>
      </c>
      <c r="K57">
        <v>0</v>
      </c>
      <c r="L57">
        <v>0</v>
      </c>
      <c r="M57">
        <v>0.45600000000000002</v>
      </c>
      <c r="N57">
        <v>12.804</v>
      </c>
      <c r="O57">
        <v>2459</v>
      </c>
      <c r="P57">
        <v>0.86699999999999999</v>
      </c>
      <c r="Q57">
        <v>2004</v>
      </c>
      <c r="R57">
        <v>-0.83299999999999996</v>
      </c>
      <c r="S57">
        <v>1</v>
      </c>
      <c r="U57">
        <f t="shared" si="4"/>
        <v>455</v>
      </c>
    </row>
    <row r="58" spans="1:21" x14ac:dyDescent="0.25">
      <c r="A58">
        <v>59175</v>
      </c>
      <c r="B58">
        <v>59175</v>
      </c>
      <c r="C58" t="s">
        <v>3</v>
      </c>
      <c r="D58" t="s">
        <v>97</v>
      </c>
      <c r="E58" t="s">
        <v>79</v>
      </c>
      <c r="F58">
        <v>0.58499999999999996</v>
      </c>
      <c r="G58">
        <v>0.59299999999999997</v>
      </c>
      <c r="H58">
        <v>0</v>
      </c>
      <c r="I58">
        <v>8.0000000000000002E-3</v>
      </c>
      <c r="J58">
        <v>5.7000000000000002E-2</v>
      </c>
      <c r="K58">
        <v>0</v>
      </c>
      <c r="L58">
        <v>0</v>
      </c>
      <c r="M58">
        <v>0.47299999999999998</v>
      </c>
      <c r="N58">
        <v>13.167999999999999</v>
      </c>
      <c r="O58">
        <v>2419</v>
      </c>
      <c r="P58">
        <v>0.86399999999999999</v>
      </c>
      <c r="Q58">
        <v>1964</v>
      </c>
      <c r="R58">
        <v>-0.82899999999999996</v>
      </c>
      <c r="S58">
        <v>1</v>
      </c>
      <c r="U58">
        <f t="shared" si="4"/>
        <v>455</v>
      </c>
    </row>
    <row r="59" spans="1:21" x14ac:dyDescent="0.25">
      <c r="A59">
        <v>59175</v>
      </c>
      <c r="B59">
        <v>59175</v>
      </c>
      <c r="C59" t="s">
        <v>3</v>
      </c>
      <c r="D59" t="s">
        <v>78</v>
      </c>
      <c r="E59" t="s">
        <v>79</v>
      </c>
      <c r="F59">
        <v>0.59299999999999997</v>
      </c>
      <c r="G59">
        <v>0.59299999999999997</v>
      </c>
      <c r="H59" s="22">
        <v>0.99424999999999997</v>
      </c>
      <c r="I59">
        <v>0</v>
      </c>
      <c r="J59">
        <v>3.5999999999999997E-2</v>
      </c>
      <c r="K59">
        <v>0</v>
      </c>
      <c r="L59">
        <v>0</v>
      </c>
      <c r="M59">
        <v>2.7E-2</v>
      </c>
      <c r="N59">
        <v>22.603999999999999</v>
      </c>
      <c r="O59">
        <v>1398</v>
      </c>
      <c r="P59">
        <v>0.84199999999999997</v>
      </c>
      <c r="Q59">
        <v>1418</v>
      </c>
      <c r="R59">
        <v>-0.83099999999999996</v>
      </c>
      <c r="S59">
        <v>1</v>
      </c>
      <c r="U59">
        <f t="shared" si="4"/>
        <v>-20</v>
      </c>
    </row>
    <row r="60" spans="1:21" x14ac:dyDescent="0.25">
      <c r="A60">
        <v>59175</v>
      </c>
      <c r="B60">
        <v>59175</v>
      </c>
      <c r="C60" t="s">
        <v>4</v>
      </c>
      <c r="D60" t="s">
        <v>96</v>
      </c>
      <c r="E60" t="s">
        <v>97</v>
      </c>
      <c r="F60">
        <v>0.57099999999999995</v>
      </c>
      <c r="G60">
        <v>0.57199999999999995</v>
      </c>
      <c r="H60">
        <v>0.33445000000000003</v>
      </c>
      <c r="I60">
        <v>1E-3</v>
      </c>
      <c r="J60">
        <v>3.7999999999999999E-2</v>
      </c>
      <c r="K60">
        <v>0</v>
      </c>
      <c r="L60">
        <v>0</v>
      </c>
      <c r="M60">
        <v>7.6999999999999999E-2</v>
      </c>
      <c r="N60">
        <v>22.093</v>
      </c>
      <c r="O60">
        <v>1339</v>
      </c>
      <c r="P60">
        <v>0.90800000000000003</v>
      </c>
      <c r="Q60">
        <v>1287</v>
      </c>
      <c r="R60">
        <v>-0.90900000000000003</v>
      </c>
      <c r="S60">
        <v>1</v>
      </c>
      <c r="U60">
        <f t="shared" si="4"/>
        <v>52</v>
      </c>
    </row>
    <row r="61" spans="1:21" x14ac:dyDescent="0.25">
      <c r="A61">
        <v>59175</v>
      </c>
      <c r="B61">
        <v>59175</v>
      </c>
      <c r="C61" t="s">
        <v>4</v>
      </c>
      <c r="D61" t="s">
        <v>96</v>
      </c>
      <c r="E61" t="s">
        <v>78</v>
      </c>
      <c r="F61">
        <v>0.57099999999999995</v>
      </c>
      <c r="G61">
        <v>0.57899999999999996</v>
      </c>
      <c r="H61">
        <v>0</v>
      </c>
      <c r="I61">
        <v>8.0000000000000002E-3</v>
      </c>
      <c r="J61">
        <v>5.6000000000000001E-2</v>
      </c>
      <c r="K61">
        <v>0</v>
      </c>
      <c r="L61">
        <v>0</v>
      </c>
      <c r="M61">
        <v>0.38100000000000001</v>
      </c>
      <c r="N61">
        <v>13.935</v>
      </c>
      <c r="O61">
        <v>2276</v>
      </c>
      <c r="P61">
        <v>0.879</v>
      </c>
      <c r="Q61">
        <v>1692</v>
      </c>
      <c r="R61">
        <v>-0.91</v>
      </c>
      <c r="S61">
        <v>1</v>
      </c>
      <c r="U61">
        <f t="shared" si="4"/>
        <v>584</v>
      </c>
    </row>
    <row r="62" spans="1:21" x14ac:dyDescent="0.25">
      <c r="A62">
        <v>59175</v>
      </c>
      <c r="B62">
        <v>59175</v>
      </c>
      <c r="C62" t="s">
        <v>4</v>
      </c>
      <c r="D62" t="s">
        <v>96</v>
      </c>
      <c r="E62" t="s">
        <v>79</v>
      </c>
      <c r="F62">
        <v>0.57099999999999995</v>
      </c>
      <c r="G62">
        <v>0.57899999999999996</v>
      </c>
      <c r="H62">
        <v>0</v>
      </c>
      <c r="I62">
        <v>8.0000000000000002E-3</v>
      </c>
      <c r="J62">
        <v>5.8999999999999997E-2</v>
      </c>
      <c r="K62">
        <v>0</v>
      </c>
      <c r="L62">
        <v>0</v>
      </c>
      <c r="M62">
        <v>0.373</v>
      </c>
      <c r="N62">
        <v>13.262</v>
      </c>
      <c r="O62">
        <v>2367</v>
      </c>
      <c r="P62">
        <v>0.88</v>
      </c>
      <c r="Q62">
        <v>1769</v>
      </c>
      <c r="R62">
        <v>-0.90700000000000003</v>
      </c>
      <c r="S62">
        <v>1</v>
      </c>
      <c r="U62">
        <f t="shared" si="4"/>
        <v>598</v>
      </c>
    </row>
    <row r="63" spans="1:21" x14ac:dyDescent="0.25">
      <c r="A63">
        <v>59175</v>
      </c>
      <c r="B63">
        <v>59175</v>
      </c>
      <c r="C63" t="s">
        <v>4</v>
      </c>
      <c r="D63" t="s">
        <v>97</v>
      </c>
      <c r="E63" t="s">
        <v>78</v>
      </c>
      <c r="F63">
        <v>0.57199999999999995</v>
      </c>
      <c r="G63">
        <v>0.57899999999999996</v>
      </c>
      <c r="H63">
        <v>0</v>
      </c>
      <c r="I63">
        <v>7.0000000000000001E-3</v>
      </c>
      <c r="J63">
        <v>5.8000000000000003E-2</v>
      </c>
      <c r="K63">
        <v>0</v>
      </c>
      <c r="L63">
        <v>0</v>
      </c>
      <c r="M63">
        <v>0.32500000000000001</v>
      </c>
      <c r="N63">
        <v>13.385999999999999</v>
      </c>
      <c r="O63">
        <v>2318</v>
      </c>
      <c r="P63">
        <v>0.879</v>
      </c>
      <c r="Q63">
        <v>1792</v>
      </c>
      <c r="R63">
        <v>-0.90600000000000003</v>
      </c>
      <c r="S63">
        <v>1</v>
      </c>
      <c r="U63">
        <f t="shared" si="4"/>
        <v>526</v>
      </c>
    </row>
    <row r="64" spans="1:21" x14ac:dyDescent="0.25">
      <c r="A64">
        <v>59175</v>
      </c>
      <c r="B64">
        <v>59175</v>
      </c>
      <c r="C64" t="s">
        <v>4</v>
      </c>
      <c r="D64" t="s">
        <v>97</v>
      </c>
      <c r="E64" t="s">
        <v>79</v>
      </c>
      <c r="F64">
        <v>0.57199999999999995</v>
      </c>
      <c r="G64">
        <v>0.57899999999999996</v>
      </c>
      <c r="H64">
        <v>0</v>
      </c>
      <c r="I64">
        <v>7.0000000000000001E-3</v>
      </c>
      <c r="J64">
        <v>5.7000000000000002E-2</v>
      </c>
      <c r="K64">
        <v>0</v>
      </c>
      <c r="L64">
        <v>0</v>
      </c>
      <c r="M64">
        <v>0.36</v>
      </c>
      <c r="N64">
        <v>13.728</v>
      </c>
      <c r="O64">
        <v>2287</v>
      </c>
      <c r="P64">
        <v>0.879</v>
      </c>
      <c r="Q64">
        <v>1749</v>
      </c>
      <c r="R64">
        <v>-0.90100000000000002</v>
      </c>
      <c r="S64">
        <v>1</v>
      </c>
      <c r="U64">
        <f t="shared" si="4"/>
        <v>538</v>
      </c>
    </row>
    <row r="65" spans="1:21" x14ac:dyDescent="0.25">
      <c r="A65">
        <v>59175</v>
      </c>
      <c r="B65">
        <v>59175</v>
      </c>
      <c r="C65" t="s">
        <v>4</v>
      </c>
      <c r="D65" t="s">
        <v>78</v>
      </c>
      <c r="E65" t="s">
        <v>79</v>
      </c>
      <c r="F65">
        <v>0.57899999999999996</v>
      </c>
      <c r="G65">
        <v>0.57899999999999996</v>
      </c>
      <c r="H65">
        <v>0.67998999999999998</v>
      </c>
      <c r="I65">
        <v>0</v>
      </c>
      <c r="J65">
        <v>3.6999999999999998E-2</v>
      </c>
      <c r="K65">
        <v>0</v>
      </c>
      <c r="L65">
        <v>0</v>
      </c>
      <c r="M65">
        <v>0.03</v>
      </c>
      <c r="N65">
        <v>23.048999999999999</v>
      </c>
      <c r="O65">
        <v>1293</v>
      </c>
      <c r="P65">
        <v>0.89800000000000002</v>
      </c>
      <c r="Q65">
        <v>1270</v>
      </c>
      <c r="R65">
        <v>-0.89900000000000002</v>
      </c>
      <c r="S65">
        <v>1</v>
      </c>
      <c r="U65">
        <f t="shared" si="4"/>
        <v>23</v>
      </c>
    </row>
    <row r="70" spans="1:21" x14ac:dyDescent="0.25">
      <c r="E70" t="s">
        <v>7</v>
      </c>
      <c r="F70" t="s">
        <v>14</v>
      </c>
      <c r="G70" t="s">
        <v>13</v>
      </c>
      <c r="H70" t="s">
        <v>15</v>
      </c>
    </row>
    <row r="71" spans="1:21" x14ac:dyDescent="0.25">
      <c r="E71" t="s">
        <v>3</v>
      </c>
      <c r="F71" t="s">
        <v>3</v>
      </c>
      <c r="G71" t="s">
        <v>3</v>
      </c>
      <c r="H71" t="s">
        <v>3</v>
      </c>
    </row>
    <row r="72" spans="1:21" x14ac:dyDescent="0.25">
      <c r="D72" t="s">
        <v>11</v>
      </c>
      <c r="E72">
        <f>F2</f>
        <v>0.61099999999999999</v>
      </c>
      <c r="F72">
        <f>F20</f>
        <v>0.60599999999999998</v>
      </c>
      <c r="G72">
        <f>F5</f>
        <v>0.61199999999999999</v>
      </c>
      <c r="H72">
        <f>G6</f>
        <v>0.61399999999999999</v>
      </c>
    </row>
    <row r="73" spans="1:21" x14ac:dyDescent="0.25">
      <c r="D73" t="s">
        <v>10</v>
      </c>
      <c r="E73">
        <f>F15</f>
        <v>0.59499999999999997</v>
      </c>
      <c r="F73">
        <f>F33</f>
        <v>0.59299999999999997</v>
      </c>
      <c r="G73">
        <f>F18</f>
        <v>0.59599999999999997</v>
      </c>
      <c r="H73">
        <f>G19</f>
        <v>0.60699999999999998</v>
      </c>
    </row>
    <row r="74" spans="1:21" x14ac:dyDescent="0.25">
      <c r="D74" t="s">
        <v>12</v>
      </c>
      <c r="E74">
        <f>F28</f>
        <v>0.59</v>
      </c>
      <c r="F74">
        <f>F33</f>
        <v>0.59299999999999997</v>
      </c>
      <c r="G74">
        <f>F31</f>
        <v>0.59</v>
      </c>
      <c r="H74">
        <f>G33</f>
        <v>0.59199999999999997</v>
      </c>
    </row>
    <row r="75" spans="1:21" x14ac:dyDescent="0.25">
      <c r="D75" t="s">
        <v>94</v>
      </c>
      <c r="E75">
        <f>F41</f>
        <v>0.58699999999999997</v>
      </c>
      <c r="F75">
        <f>F46</f>
        <v>0.61399999999999999</v>
      </c>
      <c r="G75">
        <f>F44</f>
        <v>0.58699999999999997</v>
      </c>
      <c r="H75">
        <f>G46</f>
        <v>0.61399999999999999</v>
      </c>
    </row>
    <row r="76" spans="1:21" x14ac:dyDescent="0.25">
      <c r="D76" t="s">
        <v>99</v>
      </c>
      <c r="E76">
        <f>F54</f>
        <v>0.58399999999999996</v>
      </c>
      <c r="F76">
        <f>F59</f>
        <v>0.59299999999999997</v>
      </c>
      <c r="G76">
        <f>F57</f>
        <v>0.58499999999999996</v>
      </c>
      <c r="H76">
        <f>G58</f>
        <v>0.59299999999999997</v>
      </c>
    </row>
    <row r="77" spans="1:21" x14ac:dyDescent="0.25">
      <c r="E77" t="s">
        <v>4</v>
      </c>
      <c r="F77" t="s">
        <v>4</v>
      </c>
      <c r="G77" t="s">
        <v>4</v>
      </c>
      <c r="H77" t="s">
        <v>4</v>
      </c>
    </row>
    <row r="78" spans="1:21" x14ac:dyDescent="0.25">
      <c r="D78" t="s">
        <v>11</v>
      </c>
      <c r="E78">
        <f>F8</f>
        <v>0.60199999999999998</v>
      </c>
      <c r="F78">
        <f>F13</f>
        <v>0.60199999999999998</v>
      </c>
      <c r="G78">
        <f>F11</f>
        <v>0.60199999999999998</v>
      </c>
      <c r="H78">
        <f>G13</f>
        <v>0.60299999999999998</v>
      </c>
    </row>
    <row r="79" spans="1:21" x14ac:dyDescent="0.25">
      <c r="D79" t="s">
        <v>10</v>
      </c>
      <c r="E79">
        <f>F21</f>
        <v>0.57299999999999995</v>
      </c>
      <c r="F79">
        <f>F26</f>
        <v>0.59</v>
      </c>
      <c r="G79">
        <f>F24</f>
        <v>0.57499999999999996</v>
      </c>
      <c r="H79">
        <f>G26</f>
        <v>0.59199999999999997</v>
      </c>
    </row>
    <row r="80" spans="1:21" x14ac:dyDescent="0.25">
      <c r="D80" t="s">
        <v>12</v>
      </c>
      <c r="E80">
        <f>F35</f>
        <v>0.56999999999999995</v>
      </c>
      <c r="F80">
        <f>F39</f>
        <v>0.57299999999999995</v>
      </c>
      <c r="G80">
        <f>F37</f>
        <v>0.56999999999999995</v>
      </c>
      <c r="H80">
        <f>G39</f>
        <v>0.57199999999999995</v>
      </c>
    </row>
    <row r="81" spans="4:8" x14ac:dyDescent="0.25">
      <c r="D81" t="s">
        <v>94</v>
      </c>
      <c r="E81">
        <f>F47</f>
        <v>0.54100000000000004</v>
      </c>
      <c r="F81">
        <f>F52</f>
        <v>0.58799999999999997</v>
      </c>
      <c r="G81">
        <f>F50</f>
        <v>0.54100000000000004</v>
      </c>
      <c r="H81">
        <f>G52</f>
        <v>0.58899999999999997</v>
      </c>
    </row>
    <row r="82" spans="4:8" x14ac:dyDescent="0.25">
      <c r="D82" t="s">
        <v>99</v>
      </c>
      <c r="E82">
        <f>F60</f>
        <v>0.57099999999999995</v>
      </c>
      <c r="F82">
        <f>F65</f>
        <v>0.57899999999999996</v>
      </c>
      <c r="G82">
        <f>F63</f>
        <v>0.57199999999999995</v>
      </c>
      <c r="H82">
        <f>G65</f>
        <v>0.57899999999999996</v>
      </c>
    </row>
    <row r="101" spans="4:9" x14ac:dyDescent="0.25">
      <c r="F101" s="3" t="s">
        <v>114</v>
      </c>
      <c r="G101" s="3"/>
      <c r="H101" s="3"/>
      <c r="I101" s="3"/>
    </row>
    <row r="102" spans="4:9" x14ac:dyDescent="0.25">
      <c r="D102" s="17"/>
      <c r="E102" s="17"/>
      <c r="F102" s="2" t="s">
        <v>115</v>
      </c>
      <c r="G102" s="2"/>
      <c r="H102" s="1" t="s">
        <v>116</v>
      </c>
      <c r="I102" s="1"/>
    </row>
    <row r="103" spans="4:9" x14ac:dyDescent="0.25">
      <c r="D103" s="23" t="s">
        <v>1</v>
      </c>
      <c r="E103" s="23" t="s">
        <v>2</v>
      </c>
      <c r="F103" s="23" t="s">
        <v>3</v>
      </c>
      <c r="G103" s="24" t="s">
        <v>4</v>
      </c>
      <c r="H103" s="54" t="s">
        <v>3</v>
      </c>
      <c r="I103" s="24" t="s">
        <v>4</v>
      </c>
    </row>
    <row r="104" spans="4:9" x14ac:dyDescent="0.25">
      <c r="D104" s="17"/>
      <c r="E104" s="25" t="s">
        <v>11</v>
      </c>
      <c r="F104" s="55">
        <v>0.61099999999999999</v>
      </c>
      <c r="G104" s="55">
        <v>0.60199999999999998</v>
      </c>
      <c r="H104" s="56">
        <v>0.61</v>
      </c>
      <c r="I104" s="57">
        <v>0.61199999999999999</v>
      </c>
    </row>
    <row r="105" spans="4:9" x14ac:dyDescent="0.25">
      <c r="D105" s="17"/>
      <c r="E105" s="25" t="s">
        <v>10</v>
      </c>
      <c r="F105" s="58">
        <v>0.59499999999999997</v>
      </c>
      <c r="G105" s="58">
        <v>0.57299999999999995</v>
      </c>
      <c r="H105" s="59">
        <v>0.56899999999999995</v>
      </c>
      <c r="I105" s="60">
        <v>0.55500000000000005</v>
      </c>
    </row>
    <row r="106" spans="4:9" x14ac:dyDescent="0.25">
      <c r="D106" s="26" t="s">
        <v>7</v>
      </c>
      <c r="E106" s="25" t="s">
        <v>12</v>
      </c>
      <c r="F106" s="58">
        <v>0.59</v>
      </c>
      <c r="G106" s="58">
        <v>0.56999999999999995</v>
      </c>
      <c r="H106" s="59">
        <v>0.56200000000000006</v>
      </c>
      <c r="I106" s="60">
        <v>0.54900000000000004</v>
      </c>
    </row>
    <row r="107" spans="4:9" x14ac:dyDescent="0.25">
      <c r="D107" s="17"/>
      <c r="E107" s="25" t="s">
        <v>94</v>
      </c>
      <c r="F107" s="58">
        <v>0.58699999999999997</v>
      </c>
      <c r="G107" s="58">
        <v>0.54100000000000004</v>
      </c>
      <c r="H107" s="59">
        <v>0.54400000000000004</v>
      </c>
      <c r="I107" s="60">
        <v>0.5</v>
      </c>
    </row>
    <row r="108" spans="4:9" x14ac:dyDescent="0.25">
      <c r="D108" s="28"/>
      <c r="E108" s="29" t="s">
        <v>98</v>
      </c>
      <c r="F108" s="61">
        <v>0.58399999999999996</v>
      </c>
      <c r="G108" s="61">
        <v>0.57099999999999995</v>
      </c>
      <c r="H108" s="62">
        <v>0.54900000000000004</v>
      </c>
      <c r="I108" s="61">
        <v>0.53800000000000003</v>
      </c>
    </row>
    <row r="109" spans="4:9" x14ac:dyDescent="0.25">
      <c r="D109" s="17"/>
      <c r="E109" s="25" t="s">
        <v>11</v>
      </c>
      <c r="F109" s="55">
        <v>0.59599999999999997</v>
      </c>
      <c r="G109" s="55">
        <v>0.60199999999999998</v>
      </c>
      <c r="H109" s="56">
        <v>0.57499999999999996</v>
      </c>
      <c r="I109" s="57">
        <v>0.61</v>
      </c>
    </row>
    <row r="110" spans="4:9" x14ac:dyDescent="0.25">
      <c r="D110" s="17"/>
      <c r="E110" s="25" t="s">
        <v>10</v>
      </c>
      <c r="F110" s="58">
        <v>0.59</v>
      </c>
      <c r="G110" s="58">
        <v>0.57499999999999996</v>
      </c>
      <c r="H110" s="59">
        <v>0.56899999999999995</v>
      </c>
      <c r="I110" s="60">
        <v>0.56200000000000006</v>
      </c>
    </row>
    <row r="111" spans="4:9" x14ac:dyDescent="0.25">
      <c r="D111" s="26" t="s">
        <v>14</v>
      </c>
      <c r="E111" s="25" t="s">
        <v>12</v>
      </c>
      <c r="F111" s="58">
        <v>0.59</v>
      </c>
      <c r="G111" s="58">
        <v>0.56999999999999995</v>
      </c>
      <c r="H111" s="59">
        <v>0.56899999999999995</v>
      </c>
      <c r="I111" s="60">
        <v>0.55700000000000005</v>
      </c>
    </row>
    <row r="112" spans="4:9" x14ac:dyDescent="0.25">
      <c r="D112" s="17"/>
      <c r="E112" s="25" t="s">
        <v>94</v>
      </c>
      <c r="F112" s="58">
        <v>0.58699999999999997</v>
      </c>
      <c r="G112" s="58">
        <v>0.54100000000000004</v>
      </c>
      <c r="H112" s="59">
        <v>0.54300000000000004</v>
      </c>
      <c r="I112" s="60">
        <v>0.5</v>
      </c>
    </row>
    <row r="113" spans="4:9" x14ac:dyDescent="0.25">
      <c r="D113" s="28"/>
      <c r="E113" s="29" t="s">
        <v>98</v>
      </c>
      <c r="F113" s="61">
        <v>0.58499999999999996</v>
      </c>
      <c r="G113" s="61">
        <v>0.57199999999999995</v>
      </c>
      <c r="H113" s="62">
        <v>0.55200000000000005</v>
      </c>
      <c r="I113" s="61">
        <v>0.54</v>
      </c>
    </row>
    <row r="114" spans="4:9" x14ac:dyDescent="0.25">
      <c r="D114" s="17"/>
      <c r="E114" s="25" t="s">
        <v>11</v>
      </c>
      <c r="F114" s="58">
        <v>0.60199999999999998</v>
      </c>
      <c r="G114" s="55">
        <v>0.60199999999999998</v>
      </c>
      <c r="H114" s="59">
        <v>0.624</v>
      </c>
      <c r="I114" s="60">
        <v>0.61699999999999999</v>
      </c>
    </row>
    <row r="115" spans="4:9" x14ac:dyDescent="0.25">
      <c r="E115" s="25" t="s">
        <v>10</v>
      </c>
      <c r="F115" s="58">
        <v>0.60599999999999998</v>
      </c>
      <c r="G115" s="58">
        <v>0.59</v>
      </c>
      <c r="H115" s="59">
        <v>0.60699999999999998</v>
      </c>
      <c r="I115" s="60">
        <v>0.61499999999999999</v>
      </c>
    </row>
    <row r="116" spans="4:9" x14ac:dyDescent="0.25">
      <c r="D116" s="26" t="s">
        <v>13</v>
      </c>
      <c r="E116" s="25" t="s">
        <v>12</v>
      </c>
      <c r="F116" s="58">
        <v>0.59299999999999997</v>
      </c>
      <c r="G116" s="58">
        <v>0.57299999999999995</v>
      </c>
      <c r="H116" s="59">
        <v>0.57199999999999995</v>
      </c>
      <c r="I116" s="60">
        <v>0.55900000000000005</v>
      </c>
    </row>
    <row r="117" spans="4:9" x14ac:dyDescent="0.25">
      <c r="D117" s="17"/>
      <c r="E117" s="25" t="s">
        <v>94</v>
      </c>
      <c r="F117" s="55">
        <v>0.61399999999999999</v>
      </c>
      <c r="G117" s="58">
        <v>0.58799999999999997</v>
      </c>
      <c r="H117" s="56">
        <v>0.63400000000000001</v>
      </c>
      <c r="I117" s="57">
        <v>0.65800000000000003</v>
      </c>
    </row>
    <row r="118" spans="4:9" x14ac:dyDescent="0.25">
      <c r="D118" s="28"/>
      <c r="E118" s="29" t="s">
        <v>98</v>
      </c>
      <c r="F118" s="61">
        <v>0.59299999999999997</v>
      </c>
      <c r="G118" s="61">
        <v>0.57899999999999996</v>
      </c>
      <c r="H118" s="62">
        <v>0.57799999999999996</v>
      </c>
      <c r="I118" s="61">
        <v>0.56399999999999995</v>
      </c>
    </row>
    <row r="119" spans="4:9" x14ac:dyDescent="0.25">
      <c r="D119" s="17"/>
      <c r="E119" s="25" t="s">
        <v>11</v>
      </c>
      <c r="F119" s="55">
        <v>0.61399999999999999</v>
      </c>
      <c r="G119" s="55">
        <v>0.60299999999999998</v>
      </c>
      <c r="H119" s="59">
        <v>0.621</v>
      </c>
      <c r="I119" s="60">
        <v>0.61599999999999999</v>
      </c>
    </row>
    <row r="120" spans="4:9" x14ac:dyDescent="0.25">
      <c r="D120" s="17"/>
      <c r="E120" s="25" t="s">
        <v>10</v>
      </c>
      <c r="F120" s="58">
        <v>0.60699999999999998</v>
      </c>
      <c r="G120" s="58">
        <v>0.59199999999999997</v>
      </c>
      <c r="H120" s="59">
        <v>0.60899999999999999</v>
      </c>
      <c r="I120" s="60">
        <v>0.61799999999999999</v>
      </c>
    </row>
    <row r="121" spans="4:9" x14ac:dyDescent="0.25">
      <c r="D121" s="26" t="s">
        <v>15</v>
      </c>
      <c r="E121" s="25" t="s">
        <v>12</v>
      </c>
      <c r="F121" s="58">
        <v>0.59199999999999997</v>
      </c>
      <c r="G121" s="58">
        <v>0.57199999999999995</v>
      </c>
      <c r="H121" s="59">
        <v>0.57099999999999995</v>
      </c>
      <c r="I121" s="60">
        <v>0.55700000000000005</v>
      </c>
    </row>
    <row r="122" spans="4:9" x14ac:dyDescent="0.25">
      <c r="D122" s="17"/>
      <c r="E122" s="25" t="s">
        <v>94</v>
      </c>
      <c r="F122" s="55">
        <v>0.61399999999999999</v>
      </c>
      <c r="G122" s="58">
        <v>0.58899999999999997</v>
      </c>
      <c r="H122" s="56">
        <v>0.63400000000000001</v>
      </c>
      <c r="I122" s="57">
        <v>0.66</v>
      </c>
    </row>
    <row r="123" spans="4:9" x14ac:dyDescent="0.25">
      <c r="D123" s="17"/>
      <c r="E123" s="25" t="s">
        <v>98</v>
      </c>
      <c r="F123" s="58">
        <v>0.59299999999999997</v>
      </c>
      <c r="G123" s="58">
        <v>0.57899999999999996</v>
      </c>
      <c r="H123" s="59">
        <v>0.57899999999999996</v>
      </c>
      <c r="I123" s="60">
        <v>0.56599999999999995</v>
      </c>
    </row>
  </sheetData>
  <mergeCells count="3">
    <mergeCell ref="F101:I101"/>
    <mergeCell ref="F102:G102"/>
    <mergeCell ref="H102:I10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6"/>
  <sheetViews>
    <sheetView zoomScaleNormal="100" workbookViewId="0">
      <selection activeCell="A19" sqref="A19"/>
    </sheetView>
  </sheetViews>
  <sheetFormatPr defaultColWidth="11.5703125" defaultRowHeight="15" x14ac:dyDescent="0.25"/>
  <sheetData>
    <row r="2" spans="1:7" x14ac:dyDescent="0.25">
      <c r="B2" t="s">
        <v>117</v>
      </c>
      <c r="C2" t="s">
        <v>118</v>
      </c>
      <c r="D2" t="s">
        <v>119</v>
      </c>
      <c r="E2" t="s">
        <v>105</v>
      </c>
      <c r="F2" t="s">
        <v>120</v>
      </c>
      <c r="G2" t="s">
        <v>121</v>
      </c>
    </row>
    <row r="3" spans="1:7" x14ac:dyDescent="0.25">
      <c r="A3" t="s">
        <v>7</v>
      </c>
      <c r="B3">
        <v>0</v>
      </c>
      <c r="C3">
        <v>0.51</v>
      </c>
      <c r="D3">
        <v>0.64</v>
      </c>
      <c r="E3">
        <v>0.621</v>
      </c>
      <c r="F3">
        <v>0.77</v>
      </c>
      <c r="G3">
        <v>1</v>
      </c>
    </row>
    <row r="4" spans="1:7" x14ac:dyDescent="0.25">
      <c r="A4" t="s">
        <v>122</v>
      </c>
      <c r="B4">
        <v>0</v>
      </c>
      <c r="C4">
        <v>0.53</v>
      </c>
      <c r="D4">
        <v>0.67</v>
      </c>
      <c r="E4">
        <v>0.64639999999999997</v>
      </c>
      <c r="F4">
        <v>0.79</v>
      </c>
      <c r="G4">
        <v>1</v>
      </c>
    </row>
    <row r="5" spans="1:7" x14ac:dyDescent="0.25">
      <c r="A5" t="s">
        <v>123</v>
      </c>
      <c r="B5">
        <v>0</v>
      </c>
      <c r="C5">
        <v>0.53</v>
      </c>
      <c r="D5">
        <v>0.67</v>
      </c>
      <c r="E5">
        <v>0.64019999999999999</v>
      </c>
      <c r="F5">
        <v>0.77</v>
      </c>
      <c r="G5">
        <v>0.94</v>
      </c>
    </row>
    <row r="6" spans="1:7" x14ac:dyDescent="0.25">
      <c r="A6" t="s">
        <v>124</v>
      </c>
      <c r="B6">
        <v>0</v>
      </c>
      <c r="C6">
        <v>0.55000000000000004</v>
      </c>
      <c r="D6">
        <v>0.67</v>
      </c>
      <c r="E6">
        <v>0.6431</v>
      </c>
      <c r="F6">
        <v>0.78</v>
      </c>
      <c r="G6">
        <v>0.94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Sheet7_2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</dc:creator>
  <dc:description/>
  <cp:lastModifiedBy>Jesus</cp:lastModifiedBy>
  <cp:revision>25</cp:revision>
  <dcterms:created xsi:type="dcterms:W3CDTF">2020-07-04T17:15:52Z</dcterms:created>
  <dcterms:modified xsi:type="dcterms:W3CDTF">2020-07-15T12:05:44Z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