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arquivos/arquivo_apostas/jogos_de_hoje/"/>
    </mc:Choice>
  </mc:AlternateContent>
  <xr:revisionPtr revIDLastSave="99" documentId="8_{C3F5C620-AF48-497D-BD0D-DBB4F0CDFC60}" xr6:coauthVersionLast="47" xr6:coauthVersionMax="47" xr10:uidLastSave="{FF952A2A-6B58-4AAE-834E-ADF505867A10}"/>
  <bookViews>
    <workbookView xWindow="-120" yWindow="-120" windowWidth="20730" windowHeight="11040" firstSheet="4" activeTab="4" xr2:uid="{253BDA9E-5A60-4915-ABD1-9A55037F7BE2}"/>
  </bookViews>
  <sheets>
    <sheet name="LAY GOLEADA" sheetId="2" r:id="rId1"/>
    <sheet name="BTTS NO" sheetId="3" r:id="rId2"/>
    <sheet name="METO UNDER 2,5" sheetId="4" r:id="rId3"/>
    <sheet name="METO UNDER 3,5 " sheetId="5" r:id="rId4"/>
    <sheet name="GERAL " sheetId="1" r:id="rId5"/>
    <sheet name="METO UNDER 4,5 " sheetId="6" r:id="rId6"/>
    <sheet name="SUPER UNDER" sheetId="7" r:id="rId7"/>
    <sheet name="UNDER 4,5" sheetId="9" r:id="rId8"/>
    <sheet name="UNDER 4,5 NEW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0" i="1"/>
  <c r="B15" i="9"/>
  <c r="A8" i="10"/>
  <c r="B8" i="10" s="1"/>
  <c r="A8" i="9"/>
  <c r="B8" i="9" s="1"/>
  <c r="B13" i="7"/>
  <c r="A8" i="7"/>
  <c r="B8" i="7" s="1"/>
  <c r="M5" i="6"/>
  <c r="A14" i="6"/>
  <c r="A8" i="6"/>
  <c r="B8" i="6" s="1"/>
  <c r="A8" i="5"/>
  <c r="B8" i="5" s="1"/>
  <c r="A8" i="4"/>
  <c r="B8" i="4" s="1"/>
  <c r="A8" i="3"/>
  <c r="B8" i="3" s="1"/>
  <c r="A8" i="2"/>
  <c r="B8" i="2" s="1"/>
</calcChain>
</file>

<file path=xl/sharedStrings.xml><?xml version="1.0" encoding="utf-8"?>
<sst xmlns="http://schemas.openxmlformats.org/spreadsheetml/2006/main" count="147" uniqueCount="31">
  <si>
    <t xml:space="preserve">GERAL METODO UNDER </t>
  </si>
  <si>
    <t>RESULTADOS</t>
  </si>
  <si>
    <t>LAY GOLEADA</t>
  </si>
  <si>
    <t>LAY HOME</t>
  </si>
  <si>
    <t>91 STAKE</t>
  </si>
  <si>
    <t xml:space="preserve">LAY AWAY </t>
  </si>
  <si>
    <t>LAY DRAW</t>
  </si>
  <si>
    <t>76 STAKE</t>
  </si>
  <si>
    <t>28 STAKE</t>
  </si>
  <si>
    <t>UNDER 4,5</t>
  </si>
  <si>
    <t>BTTS NO</t>
  </si>
  <si>
    <t>31 STAKES</t>
  </si>
  <si>
    <t>70 ,8%</t>
  </si>
  <si>
    <t>37 STAKES</t>
  </si>
  <si>
    <t>46 STAKES</t>
  </si>
  <si>
    <t>TOTAL DE JOGOS</t>
  </si>
  <si>
    <t>LAY AWAY</t>
  </si>
  <si>
    <t>18 STAKES</t>
  </si>
  <si>
    <t>19 STAKES</t>
  </si>
  <si>
    <t>136 STAKES</t>
  </si>
  <si>
    <t>156 STAKRS</t>
  </si>
  <si>
    <t>38 STAKES</t>
  </si>
  <si>
    <t>40 STAKES</t>
  </si>
  <si>
    <t>65 STAKES</t>
  </si>
  <si>
    <t>115 STAKES</t>
  </si>
  <si>
    <t>32 STAKES</t>
  </si>
  <si>
    <t>MET UNDER 2,5</t>
  </si>
  <si>
    <t xml:space="preserve">MET UNDER 3,5 </t>
  </si>
  <si>
    <t xml:space="preserve">MET UNDER 4,5 </t>
  </si>
  <si>
    <t>SUPER UNDER</t>
  </si>
  <si>
    <t>UNDER 4,5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</si>
</sst>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BC4-9287-415C-B182-212C89BE162D}">
  <dimension ref="A1:I8"/>
  <sheetViews>
    <sheetView workbookViewId="0">
      <selection activeCell="D1" sqref="D1:I6"/>
    </sheetView>
  </sheetViews>
  <sheetFormatPr defaultRowHeight="15" x14ac:dyDescent="0.25"/>
  <cols>
    <col min="4" max="4" width="13.140625" bestFit="1" customWidth="1"/>
  </cols>
  <sheetData>
    <row r="1" spans="1:9" x14ac:dyDescent="0.25">
      <c r="D1" t="s">
        <v>2</v>
      </c>
      <c r="E1" s="1">
        <v>0.92149999999999999</v>
      </c>
      <c r="I1" s="4" t="s">
        <v>15</v>
      </c>
    </row>
    <row r="2" spans="1:9" x14ac:dyDescent="0.25">
      <c r="A2" t="s">
        <v>1</v>
      </c>
      <c r="D2" t="s">
        <v>3</v>
      </c>
      <c r="E2" s="1">
        <v>0.5968</v>
      </c>
      <c r="F2" t="s">
        <v>4</v>
      </c>
      <c r="I2" s="4">
        <v>1275</v>
      </c>
    </row>
    <row r="3" spans="1:9" x14ac:dyDescent="0.25">
      <c r="D3" t="s">
        <v>5</v>
      </c>
      <c r="E3" s="2">
        <v>0.69</v>
      </c>
      <c r="F3" s="2" t="s">
        <v>7</v>
      </c>
    </row>
    <row r="4" spans="1:9" x14ac:dyDescent="0.25">
      <c r="A4">
        <v>1275</v>
      </c>
      <c r="B4">
        <v>100</v>
      </c>
      <c r="D4" t="s">
        <v>6</v>
      </c>
      <c r="E4" s="2">
        <v>0.7</v>
      </c>
      <c r="F4" t="s">
        <v>8</v>
      </c>
    </row>
    <row r="5" spans="1:9" x14ac:dyDescent="0.25">
      <c r="A5">
        <v>580</v>
      </c>
      <c r="D5" t="s">
        <v>9</v>
      </c>
      <c r="E5" s="2">
        <v>0.89</v>
      </c>
    </row>
    <row r="6" spans="1:9" x14ac:dyDescent="0.25">
      <c r="D6" t="s">
        <v>10</v>
      </c>
      <c r="E6" s="2">
        <v>0.45</v>
      </c>
    </row>
    <row r="8" spans="1:9" x14ac:dyDescent="0.25">
      <c r="A8">
        <f>A5*B4/A4</f>
        <v>45.490196078431374</v>
      </c>
      <c r="B8">
        <f>B4-A8</f>
        <v>54.509803921568626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3335-6E52-4E2C-A564-53AE82759041}">
  <dimension ref="A1:I8"/>
  <sheetViews>
    <sheetView workbookViewId="0">
      <selection activeCell="D1" sqref="D1:F5"/>
    </sheetView>
  </sheetViews>
  <sheetFormatPr defaultRowHeight="15" x14ac:dyDescent="0.25"/>
  <cols>
    <col min="4" max="4" width="13.140625" bestFit="1" customWidth="1"/>
  </cols>
  <sheetData>
    <row r="1" spans="1:9" x14ac:dyDescent="0.25">
      <c r="D1" t="s">
        <v>2</v>
      </c>
      <c r="E1" s="1">
        <v>0.91659999999999997</v>
      </c>
      <c r="I1" s="4" t="s">
        <v>15</v>
      </c>
    </row>
    <row r="2" spans="1:9" x14ac:dyDescent="0.25">
      <c r="A2" t="s">
        <v>1</v>
      </c>
      <c r="D2" t="s">
        <v>5</v>
      </c>
      <c r="E2" s="3" t="s">
        <v>12</v>
      </c>
      <c r="F2" s="2" t="s">
        <v>11</v>
      </c>
      <c r="I2" s="4">
        <v>480</v>
      </c>
    </row>
    <row r="3" spans="1:9" x14ac:dyDescent="0.25">
      <c r="D3" t="s">
        <v>6</v>
      </c>
      <c r="E3" s="1">
        <v>0.72699999999999998</v>
      </c>
      <c r="F3" t="s">
        <v>13</v>
      </c>
    </row>
    <row r="4" spans="1:9" x14ac:dyDescent="0.25">
      <c r="A4">
        <v>480</v>
      </c>
      <c r="B4">
        <v>100</v>
      </c>
      <c r="D4" t="s">
        <v>9</v>
      </c>
      <c r="E4" s="1">
        <v>0.84499999999999997</v>
      </c>
    </row>
    <row r="5" spans="1:9" x14ac:dyDescent="0.25">
      <c r="A5">
        <v>252</v>
      </c>
      <c r="D5" t="s">
        <v>10</v>
      </c>
      <c r="E5" s="1">
        <v>0.52500000000000002</v>
      </c>
    </row>
    <row r="8" spans="1:9" x14ac:dyDescent="0.25">
      <c r="A8">
        <f>A5*B4/A4</f>
        <v>52.5</v>
      </c>
      <c r="B8">
        <f>B4-A8</f>
        <v>47.5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0C35-3C9D-4F83-AE6C-AC43ACE7DDBC}">
  <dimension ref="A1:H8"/>
  <sheetViews>
    <sheetView workbookViewId="0">
      <selection activeCell="D1" sqref="D1:F4"/>
    </sheetView>
  </sheetViews>
  <sheetFormatPr defaultRowHeight="15" x14ac:dyDescent="0.25"/>
  <cols>
    <col min="4" max="4" width="13.140625" bestFit="1" customWidth="1"/>
    <col min="8" max="8" width="15.7109375" bestFit="1" customWidth="1"/>
  </cols>
  <sheetData>
    <row r="1" spans="1:8" x14ac:dyDescent="0.25">
      <c r="D1" t="s">
        <v>2</v>
      </c>
      <c r="E1" s="1">
        <v>0.92659999999999998</v>
      </c>
      <c r="H1" s="4" t="s">
        <v>15</v>
      </c>
    </row>
    <row r="2" spans="1:8" x14ac:dyDescent="0.25">
      <c r="A2" t="s">
        <v>1</v>
      </c>
      <c r="D2" t="s">
        <v>5</v>
      </c>
      <c r="E2" s="2">
        <v>0.74</v>
      </c>
      <c r="F2" s="2" t="s">
        <v>14</v>
      </c>
      <c r="H2" s="4">
        <v>450</v>
      </c>
    </row>
    <row r="3" spans="1:8" x14ac:dyDescent="0.25">
      <c r="D3" t="s">
        <v>9</v>
      </c>
      <c r="E3" s="1">
        <v>0.92879999999999996</v>
      </c>
    </row>
    <row r="4" spans="1:8" x14ac:dyDescent="0.25">
      <c r="A4">
        <v>450</v>
      </c>
      <c r="B4">
        <v>100</v>
      </c>
      <c r="D4" t="s">
        <v>10</v>
      </c>
      <c r="E4">
        <v>47.77</v>
      </c>
    </row>
    <row r="5" spans="1:8" x14ac:dyDescent="0.25">
      <c r="A5">
        <v>215</v>
      </c>
    </row>
    <row r="8" spans="1:8" x14ac:dyDescent="0.25">
      <c r="A8">
        <f>A5*B4/A4</f>
        <v>47.777777777777779</v>
      </c>
      <c r="B8">
        <f>B4-A8</f>
        <v>52.222222222222221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C579-C67D-49D9-B163-0E9EBDAC772E}">
  <dimension ref="A1:H8"/>
  <sheetViews>
    <sheetView workbookViewId="0">
      <selection activeCell="D1" sqref="D1:F5"/>
    </sheetView>
  </sheetViews>
  <sheetFormatPr defaultRowHeight="15" x14ac:dyDescent="0.25"/>
  <cols>
    <col min="4" max="4" width="13.140625" bestFit="1" customWidth="1"/>
  </cols>
  <sheetData>
    <row r="1" spans="1:8" x14ac:dyDescent="0.25">
      <c r="D1" t="s">
        <v>2</v>
      </c>
      <c r="E1" s="2">
        <v>0.94</v>
      </c>
      <c r="H1" s="4" t="s">
        <v>15</v>
      </c>
    </row>
    <row r="2" spans="1:8" x14ac:dyDescent="0.25">
      <c r="A2" t="s">
        <v>1</v>
      </c>
      <c r="D2" t="s">
        <v>3</v>
      </c>
      <c r="E2">
        <v>59.33</v>
      </c>
      <c r="F2" s="2" t="s">
        <v>17</v>
      </c>
      <c r="H2" s="4">
        <v>150</v>
      </c>
    </row>
    <row r="3" spans="1:8" x14ac:dyDescent="0.25">
      <c r="D3" t="s">
        <v>16</v>
      </c>
      <c r="E3" s="2">
        <v>0.76</v>
      </c>
      <c r="F3" t="s">
        <v>18</v>
      </c>
    </row>
    <row r="4" spans="1:8" x14ac:dyDescent="0.25">
      <c r="A4">
        <v>150</v>
      </c>
      <c r="B4">
        <v>100</v>
      </c>
      <c r="D4" t="s">
        <v>9</v>
      </c>
      <c r="E4" s="1">
        <v>0.95330000000000004</v>
      </c>
    </row>
    <row r="5" spans="1:8" x14ac:dyDescent="0.25">
      <c r="A5">
        <v>81</v>
      </c>
      <c r="D5" t="s">
        <v>10</v>
      </c>
      <c r="E5" s="2">
        <v>0.54</v>
      </c>
    </row>
    <row r="8" spans="1:8" x14ac:dyDescent="0.25">
      <c r="A8">
        <f>A5*B4/A4</f>
        <v>54</v>
      </c>
      <c r="B8">
        <f>B4-A8</f>
        <v>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623E-41A5-40D9-BBDE-C1920BCC1E7B}">
  <dimension ref="A1:O34"/>
  <sheetViews>
    <sheetView tabSelected="1" topLeftCell="A10" workbookViewId="0">
      <selection activeCell="C17" sqref="C17"/>
    </sheetView>
  </sheetViews>
  <sheetFormatPr defaultRowHeight="15" x14ac:dyDescent="0.25"/>
  <cols>
    <col min="1" max="1" width="22.28515625" bestFit="1" customWidth="1"/>
    <col min="3" max="3" width="11" bestFit="1" customWidth="1"/>
    <col min="5" max="5" width="15.7109375" bestFit="1" customWidth="1"/>
    <col min="7" max="7" width="9.85546875" bestFit="1" customWidth="1"/>
    <col min="9" max="9" width="15.7109375" bestFit="1" customWidth="1"/>
    <col min="11" max="11" width="10.85546875" bestFit="1" customWidth="1"/>
    <col min="13" max="13" width="15.7109375" bestFit="1" customWidth="1"/>
    <col min="15" max="15" width="9.85546875" bestFit="1" customWidth="1"/>
  </cols>
  <sheetData>
    <row r="1" spans="1:15" x14ac:dyDescent="0.25">
      <c r="A1" t="s">
        <v>0</v>
      </c>
    </row>
    <row r="3" spans="1:15" x14ac:dyDescent="0.25">
      <c r="A3" s="5" t="s">
        <v>2</v>
      </c>
      <c r="B3" s="5"/>
      <c r="C3" s="5"/>
      <c r="E3" s="5" t="s">
        <v>10</v>
      </c>
      <c r="F3" s="5"/>
      <c r="G3" s="5"/>
      <c r="I3" s="5" t="s">
        <v>26</v>
      </c>
      <c r="J3" s="5"/>
      <c r="K3" s="5"/>
      <c r="M3" s="5" t="s">
        <v>27</v>
      </c>
      <c r="N3" s="5"/>
      <c r="O3" s="5"/>
    </row>
    <row r="4" spans="1:15" x14ac:dyDescent="0.25">
      <c r="A4" s="5"/>
      <c r="B4" s="5"/>
      <c r="C4" s="5"/>
      <c r="E4" s="5"/>
      <c r="F4" s="5"/>
      <c r="G4" s="5"/>
      <c r="I4" s="5"/>
      <c r="J4" s="5"/>
      <c r="K4" s="5"/>
      <c r="M4" s="5"/>
      <c r="N4" s="5"/>
      <c r="O4" s="5"/>
    </row>
    <row r="5" spans="1:15" x14ac:dyDescent="0.25">
      <c r="A5" s="5" t="s">
        <v>2</v>
      </c>
      <c r="B5" s="6">
        <v>0.92149999999999999</v>
      </c>
      <c r="C5" s="5"/>
      <c r="E5" s="5" t="s">
        <v>2</v>
      </c>
      <c r="F5" s="6">
        <v>0.91659999999999997</v>
      </c>
      <c r="G5" s="5"/>
      <c r="I5" s="5" t="s">
        <v>2</v>
      </c>
      <c r="J5" s="6">
        <v>0.92659999999999998</v>
      </c>
      <c r="K5" s="5"/>
      <c r="M5" s="5" t="s">
        <v>2</v>
      </c>
      <c r="N5" s="7">
        <v>0.94</v>
      </c>
      <c r="O5" s="5"/>
    </row>
    <row r="6" spans="1:15" x14ac:dyDescent="0.25">
      <c r="A6" s="5" t="s">
        <v>3</v>
      </c>
      <c r="B6" s="6">
        <v>0.5968</v>
      </c>
      <c r="C6" s="5" t="s">
        <v>4</v>
      </c>
      <c r="E6" s="5" t="s">
        <v>5</v>
      </c>
      <c r="F6" s="9" t="s">
        <v>12</v>
      </c>
      <c r="G6" s="7" t="s">
        <v>11</v>
      </c>
      <c r="I6" s="5" t="s">
        <v>5</v>
      </c>
      <c r="J6" s="7">
        <v>0.74</v>
      </c>
      <c r="K6" s="7" t="s">
        <v>14</v>
      </c>
      <c r="M6" s="5" t="s">
        <v>3</v>
      </c>
      <c r="N6" s="5">
        <v>59.33</v>
      </c>
      <c r="O6" s="7" t="s">
        <v>17</v>
      </c>
    </row>
    <row r="7" spans="1:15" x14ac:dyDescent="0.25">
      <c r="A7" s="5" t="s">
        <v>5</v>
      </c>
      <c r="B7" s="7">
        <v>0.69</v>
      </c>
      <c r="C7" s="7" t="s">
        <v>7</v>
      </c>
      <c r="E7" s="5" t="s">
        <v>6</v>
      </c>
      <c r="F7" s="6">
        <v>0.72699999999999998</v>
      </c>
      <c r="G7" s="5" t="s">
        <v>13</v>
      </c>
      <c r="I7" s="5" t="s">
        <v>9</v>
      </c>
      <c r="J7" s="6">
        <v>0.92879999999999996</v>
      </c>
      <c r="K7" s="5"/>
      <c r="M7" s="5" t="s">
        <v>16</v>
      </c>
      <c r="N7" s="7">
        <v>0.76</v>
      </c>
      <c r="O7" s="5" t="s">
        <v>18</v>
      </c>
    </row>
    <row r="8" spans="1:15" x14ac:dyDescent="0.25">
      <c r="A8" s="5" t="s">
        <v>6</v>
      </c>
      <c r="B8" s="7">
        <v>0.7</v>
      </c>
      <c r="C8" s="5" t="s">
        <v>8</v>
      </c>
      <c r="E8" s="5" t="s">
        <v>9</v>
      </c>
      <c r="F8" s="6">
        <v>0.84499999999999997</v>
      </c>
      <c r="G8" s="5"/>
      <c r="I8" s="5" t="s">
        <v>10</v>
      </c>
      <c r="J8" s="5">
        <v>47.77</v>
      </c>
      <c r="K8" s="5"/>
      <c r="M8" s="5" t="s">
        <v>9</v>
      </c>
      <c r="N8" s="6">
        <v>0.95330000000000004</v>
      </c>
      <c r="O8" s="5"/>
    </row>
    <row r="9" spans="1:15" x14ac:dyDescent="0.25">
      <c r="A9" s="5" t="s">
        <v>9</v>
      </c>
      <c r="B9" s="7">
        <v>0.89</v>
      </c>
      <c r="C9" s="5"/>
      <c r="E9" s="5" t="s">
        <v>10</v>
      </c>
      <c r="F9" s="6">
        <v>0.52500000000000002</v>
      </c>
      <c r="G9" s="5"/>
      <c r="I9" s="5"/>
      <c r="J9" s="5"/>
      <c r="K9" s="5"/>
      <c r="M9" s="5" t="s">
        <v>10</v>
      </c>
      <c r="N9" s="7">
        <v>0.54</v>
      </c>
      <c r="O9" s="5"/>
    </row>
    <row r="10" spans="1:15" x14ac:dyDescent="0.25">
      <c r="A10" s="5" t="s">
        <v>10</v>
      </c>
      <c r="B10" s="7">
        <v>0.45</v>
      </c>
      <c r="C10" s="5"/>
      <c r="E10" s="5"/>
      <c r="F10" s="5"/>
      <c r="G10" s="5"/>
      <c r="I10" s="5"/>
      <c r="J10" s="5"/>
      <c r="K10" s="5"/>
      <c r="M10" s="5"/>
      <c r="N10" s="5"/>
      <c r="O10" s="5"/>
    </row>
    <row r="11" spans="1:15" x14ac:dyDescent="0.25">
      <c r="A11" s="8" t="s">
        <v>15</v>
      </c>
      <c r="B11" s="5">
        <v>1275</v>
      </c>
      <c r="C11" s="5"/>
      <c r="E11" s="8" t="s">
        <v>15</v>
      </c>
      <c r="F11" s="5">
        <v>480</v>
      </c>
      <c r="G11" s="5"/>
      <c r="I11" s="8" t="s">
        <v>15</v>
      </c>
      <c r="J11" s="5">
        <v>450</v>
      </c>
      <c r="K11" s="5"/>
      <c r="M11" s="8" t="s">
        <v>15</v>
      </c>
      <c r="N11" s="5">
        <v>150</v>
      </c>
      <c r="O11" s="5"/>
    </row>
    <row r="13" spans="1:15" x14ac:dyDescent="0.25">
      <c r="A13" s="5" t="s">
        <v>28</v>
      </c>
      <c r="B13" s="5"/>
      <c r="C13" s="5"/>
      <c r="E13" s="5" t="s">
        <v>29</v>
      </c>
      <c r="F13" s="5"/>
      <c r="G13" s="5"/>
      <c r="I13" s="5" t="s">
        <v>9</v>
      </c>
      <c r="J13" s="5"/>
      <c r="K13" s="5"/>
      <c r="M13" s="5" t="s">
        <v>30</v>
      </c>
      <c r="N13" s="5"/>
      <c r="O13" s="5"/>
    </row>
    <row r="14" spans="1:15" x14ac:dyDescent="0.25">
      <c r="A14" s="5"/>
      <c r="B14" s="5"/>
      <c r="C14" s="5"/>
      <c r="E14" s="5"/>
      <c r="F14" s="5"/>
      <c r="G14" s="5"/>
      <c r="I14" s="5"/>
      <c r="J14" s="5"/>
      <c r="K14" s="5"/>
      <c r="M14" s="5"/>
      <c r="N14" s="5"/>
      <c r="O14" s="5"/>
    </row>
    <row r="15" spans="1:15" x14ac:dyDescent="0.25">
      <c r="A15" s="5" t="s">
        <v>2</v>
      </c>
      <c r="B15" s="6">
        <v>0.91639999999999999</v>
      </c>
      <c r="C15" s="5"/>
      <c r="E15" s="5" t="s">
        <v>2</v>
      </c>
      <c r="F15" s="7">
        <v>0.91</v>
      </c>
      <c r="G15" s="5"/>
      <c r="I15" s="5" t="s">
        <v>2</v>
      </c>
      <c r="J15" s="7">
        <v>0.92</v>
      </c>
      <c r="K15" s="5"/>
      <c r="M15" s="5" t="s">
        <v>2</v>
      </c>
      <c r="N15" s="6">
        <v>0.91200000000000003</v>
      </c>
      <c r="O15" s="5"/>
    </row>
    <row r="16" spans="1:15" x14ac:dyDescent="0.25">
      <c r="A16" s="5" t="s">
        <v>3</v>
      </c>
      <c r="B16" s="6">
        <v>0.57899999999999996</v>
      </c>
      <c r="C16" s="5" t="s">
        <v>19</v>
      </c>
      <c r="E16" s="5" t="s">
        <v>3</v>
      </c>
      <c r="F16" s="6">
        <v>0.60499999999999998</v>
      </c>
      <c r="G16" s="5" t="s">
        <v>21</v>
      </c>
      <c r="I16" s="5" t="s">
        <v>3</v>
      </c>
      <c r="J16" s="7">
        <v>0.57999999999999996</v>
      </c>
      <c r="K16" s="5" t="s">
        <v>23</v>
      </c>
      <c r="M16" s="5" t="s">
        <v>16</v>
      </c>
      <c r="N16" s="5">
        <v>71.16</v>
      </c>
      <c r="O16" s="5" t="s">
        <v>11</v>
      </c>
    </row>
    <row r="17" spans="1:15" x14ac:dyDescent="0.25">
      <c r="A17" s="5" t="s">
        <v>16</v>
      </c>
      <c r="B17" s="6">
        <v>0.71220000000000006</v>
      </c>
      <c r="C17" s="5" t="s">
        <v>20</v>
      </c>
      <c r="E17" s="5" t="s">
        <v>16</v>
      </c>
      <c r="F17" s="6">
        <v>0.70599999999999996</v>
      </c>
      <c r="G17" s="5" t="s">
        <v>22</v>
      </c>
      <c r="I17" s="5" t="s">
        <v>16</v>
      </c>
      <c r="J17" s="6">
        <v>0.69</v>
      </c>
      <c r="K17" s="5" t="s">
        <v>24</v>
      </c>
      <c r="M17" s="5" t="s">
        <v>6</v>
      </c>
      <c r="N17" s="7">
        <v>0.74</v>
      </c>
      <c r="O17" s="5" t="s">
        <v>25</v>
      </c>
    </row>
    <row r="18" spans="1:15" x14ac:dyDescent="0.25">
      <c r="A18" s="5" t="s">
        <v>9</v>
      </c>
      <c r="B18" s="6">
        <v>0.89610000000000001</v>
      </c>
      <c r="C18" s="5"/>
      <c r="E18" s="5" t="s">
        <v>9</v>
      </c>
      <c r="F18" s="6">
        <v>0.8669</v>
      </c>
      <c r="G18" s="5"/>
      <c r="I18" s="5" t="s">
        <v>9</v>
      </c>
      <c r="J18" s="6">
        <v>0.86599999999999999</v>
      </c>
      <c r="K18" s="5"/>
      <c r="M18" s="5" t="s">
        <v>9</v>
      </c>
      <c r="N18" s="6">
        <v>0.8921</v>
      </c>
      <c r="O18" s="5"/>
    </row>
    <row r="19" spans="1:15" x14ac:dyDescent="0.25">
      <c r="A19" s="5" t="s">
        <v>10</v>
      </c>
      <c r="B19" s="6">
        <v>0.46500000000000002</v>
      </c>
      <c r="C19" s="5"/>
      <c r="E19" s="5" t="s">
        <v>10</v>
      </c>
      <c r="F19" s="7">
        <v>0.44</v>
      </c>
      <c r="G19" s="5"/>
      <c r="I19" s="5" t="s">
        <v>10</v>
      </c>
      <c r="J19" s="6">
        <v>0.4627</v>
      </c>
      <c r="K19" s="5"/>
      <c r="M19" s="5" t="s">
        <v>10</v>
      </c>
      <c r="N19" s="6">
        <v>0.52070000000000005</v>
      </c>
      <c r="O19" s="5"/>
    </row>
    <row r="20" spans="1:15" x14ac:dyDescent="0.25">
      <c r="A20" s="8" t="s">
        <v>15</v>
      </c>
      <c r="B20" s="5">
        <v>1974</v>
      </c>
      <c r="C20" s="5"/>
      <c r="E20" s="8" t="s">
        <v>15</v>
      </c>
      <c r="F20" s="5">
        <v>466</v>
      </c>
      <c r="G20" s="5"/>
      <c r="I20" s="8" t="s">
        <v>15</v>
      </c>
      <c r="J20" s="5">
        <v>1463</v>
      </c>
      <c r="K20" s="5"/>
      <c r="M20" s="8" t="s">
        <v>15</v>
      </c>
      <c r="N20" s="5">
        <v>482</v>
      </c>
      <c r="O20" s="5"/>
    </row>
    <row r="27" spans="1:15" x14ac:dyDescent="0.25">
      <c r="F27">
        <v>51</v>
      </c>
    </row>
    <row r="28" spans="1:15" x14ac:dyDescent="0.25">
      <c r="F28">
        <v>24</v>
      </c>
    </row>
    <row r="30" spans="1:15" x14ac:dyDescent="0.25">
      <c r="F30">
        <f>F27+F28</f>
        <v>75</v>
      </c>
      <c r="G30">
        <v>100</v>
      </c>
    </row>
    <row r="34" spans="6:6" x14ac:dyDescent="0.25">
      <c r="F34">
        <f>F28*G30/F30</f>
        <v>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C9ED-0FF3-45B2-A99D-C6F55B413721}">
  <dimension ref="A1:M14"/>
  <sheetViews>
    <sheetView workbookViewId="0">
      <selection activeCell="E3" sqref="E3"/>
    </sheetView>
  </sheetViews>
  <sheetFormatPr defaultRowHeight="15" x14ac:dyDescent="0.25"/>
  <cols>
    <col min="4" max="4" width="13.140625" bestFit="1" customWidth="1"/>
    <col min="6" max="6" width="10.85546875" bestFit="1" customWidth="1"/>
  </cols>
  <sheetData>
    <row r="1" spans="1:13" x14ac:dyDescent="0.25">
      <c r="D1" t="s">
        <v>2</v>
      </c>
      <c r="E1" s="1">
        <v>0.91639999999999999</v>
      </c>
      <c r="H1" s="4" t="s">
        <v>15</v>
      </c>
    </row>
    <row r="2" spans="1:13" x14ac:dyDescent="0.25">
      <c r="A2" t="s">
        <v>1</v>
      </c>
      <c r="D2" t="s">
        <v>3</v>
      </c>
      <c r="E2" s="1">
        <v>0.57899999999999996</v>
      </c>
      <c r="F2" t="s">
        <v>19</v>
      </c>
      <c r="H2" s="4">
        <v>1974</v>
      </c>
    </row>
    <row r="3" spans="1:13" x14ac:dyDescent="0.25">
      <c r="D3" t="s">
        <v>16</v>
      </c>
      <c r="E3" s="1">
        <v>0.71220000000000006</v>
      </c>
      <c r="F3" t="s">
        <v>20</v>
      </c>
    </row>
    <row r="4" spans="1:13" x14ac:dyDescent="0.25">
      <c r="A4">
        <v>1000</v>
      </c>
      <c r="B4">
        <v>100</v>
      </c>
      <c r="D4" t="s">
        <v>9</v>
      </c>
      <c r="E4" s="1">
        <v>0.89610000000000001</v>
      </c>
    </row>
    <row r="5" spans="1:13" x14ac:dyDescent="0.25">
      <c r="A5">
        <v>25</v>
      </c>
      <c r="D5" t="s">
        <v>10</v>
      </c>
      <c r="E5" s="1">
        <v>0.46500000000000002</v>
      </c>
      <c r="M5">
        <f>13645/100</f>
        <v>136.44999999999999</v>
      </c>
    </row>
    <row r="8" spans="1:13" x14ac:dyDescent="0.25">
      <c r="A8">
        <f>A5*B4/A4</f>
        <v>2.5</v>
      </c>
      <c r="B8">
        <f>B4-A8</f>
        <v>97.5</v>
      </c>
    </row>
    <row r="12" spans="1:13" x14ac:dyDescent="0.25">
      <c r="A12">
        <v>104</v>
      </c>
      <c r="B12">
        <v>61</v>
      </c>
    </row>
    <row r="14" spans="1:13" x14ac:dyDescent="0.25">
      <c r="A14">
        <f>A12+B12</f>
        <v>165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738A-1AC1-40AE-BD73-59B5937CC19C}">
  <dimension ref="A1:H14"/>
  <sheetViews>
    <sheetView workbookViewId="0">
      <selection activeCell="D1" sqref="D1:F5"/>
    </sheetView>
  </sheetViews>
  <sheetFormatPr defaultRowHeight="15" x14ac:dyDescent="0.25"/>
  <cols>
    <col min="4" max="4" width="13.140625" bestFit="1" customWidth="1"/>
  </cols>
  <sheetData>
    <row r="1" spans="1:8" x14ac:dyDescent="0.25">
      <c r="D1" t="s">
        <v>2</v>
      </c>
      <c r="E1" s="2">
        <v>0.91</v>
      </c>
      <c r="H1" s="4" t="s">
        <v>15</v>
      </c>
    </row>
    <row r="2" spans="1:8" x14ac:dyDescent="0.25">
      <c r="A2" t="s">
        <v>1</v>
      </c>
      <c r="D2" t="s">
        <v>3</v>
      </c>
      <c r="E2" s="1">
        <v>0.60499999999999998</v>
      </c>
      <c r="F2" t="s">
        <v>21</v>
      </c>
      <c r="H2" s="4">
        <v>466</v>
      </c>
    </row>
    <row r="3" spans="1:8" x14ac:dyDescent="0.25">
      <c r="D3" t="s">
        <v>16</v>
      </c>
      <c r="E3" s="1">
        <v>0.70599999999999996</v>
      </c>
      <c r="F3" t="s">
        <v>22</v>
      </c>
    </row>
    <row r="4" spans="1:8" x14ac:dyDescent="0.25">
      <c r="A4">
        <v>466</v>
      </c>
      <c r="B4">
        <v>100</v>
      </c>
      <c r="D4" t="s">
        <v>9</v>
      </c>
      <c r="E4" s="1">
        <v>0.8669</v>
      </c>
    </row>
    <row r="5" spans="1:8" x14ac:dyDescent="0.25">
      <c r="A5">
        <v>207</v>
      </c>
      <c r="D5" t="s">
        <v>10</v>
      </c>
      <c r="E5" s="2">
        <v>0.44</v>
      </c>
    </row>
    <row r="8" spans="1:8" x14ac:dyDescent="0.25">
      <c r="A8">
        <f>A5*B4/A4</f>
        <v>44.420600858369099</v>
      </c>
      <c r="B8">
        <f>B4-A8</f>
        <v>55.579399141630901</v>
      </c>
    </row>
    <row r="13" spans="1:8" x14ac:dyDescent="0.25">
      <c r="A13">
        <v>24</v>
      </c>
      <c r="B13">
        <f>A13+A14</f>
        <v>42</v>
      </c>
    </row>
    <row r="14" spans="1:8" x14ac:dyDescent="0.25">
      <c r="A14">
        <v>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1EF6-AA81-48D7-B7F8-929D0651002D}">
  <dimension ref="A1:H15"/>
  <sheetViews>
    <sheetView workbookViewId="0">
      <selection activeCell="D1" sqref="D1:F5"/>
    </sheetView>
  </sheetViews>
  <sheetFormatPr defaultRowHeight="15" x14ac:dyDescent="0.25"/>
  <cols>
    <col min="4" max="4" width="13.140625" bestFit="1" customWidth="1"/>
  </cols>
  <sheetData>
    <row r="1" spans="1:8" x14ac:dyDescent="0.25">
      <c r="D1" t="s">
        <v>2</v>
      </c>
      <c r="E1" s="2">
        <v>0.92</v>
      </c>
      <c r="H1" s="4" t="s">
        <v>15</v>
      </c>
    </row>
    <row r="2" spans="1:8" x14ac:dyDescent="0.25">
      <c r="A2" t="s">
        <v>1</v>
      </c>
      <c r="D2" t="s">
        <v>3</v>
      </c>
      <c r="E2" s="2">
        <v>0.57999999999999996</v>
      </c>
      <c r="F2" t="s">
        <v>23</v>
      </c>
      <c r="H2" s="4">
        <v>1463</v>
      </c>
    </row>
    <row r="3" spans="1:8" x14ac:dyDescent="0.25">
      <c r="D3" t="s">
        <v>16</v>
      </c>
      <c r="E3" s="1">
        <v>0.69</v>
      </c>
      <c r="F3" t="s">
        <v>24</v>
      </c>
    </row>
    <row r="4" spans="1:8" x14ac:dyDescent="0.25">
      <c r="A4">
        <v>1463</v>
      </c>
      <c r="B4">
        <v>100</v>
      </c>
      <c r="D4" t="s">
        <v>9</v>
      </c>
      <c r="E4" s="1">
        <v>0.86599999999999999</v>
      </c>
    </row>
    <row r="5" spans="1:8" x14ac:dyDescent="0.25">
      <c r="A5">
        <v>677</v>
      </c>
      <c r="D5" t="s">
        <v>10</v>
      </c>
      <c r="E5" s="1">
        <v>0.4627</v>
      </c>
    </row>
    <row r="8" spans="1:8" x14ac:dyDescent="0.25">
      <c r="A8">
        <f>A5*B4/A4</f>
        <v>46.274777853725219</v>
      </c>
      <c r="B8">
        <f>B4-A8</f>
        <v>53.725222146274781</v>
      </c>
    </row>
    <row r="14" spans="1:8" x14ac:dyDescent="0.25">
      <c r="A14">
        <v>75</v>
      </c>
      <c r="B14">
        <v>59</v>
      </c>
    </row>
    <row r="15" spans="1:8" x14ac:dyDescent="0.25">
      <c r="B15">
        <f>A14+B14</f>
        <v>134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BF8A-6045-4903-9BC0-AEA132C3C92B}">
  <dimension ref="A1:H8"/>
  <sheetViews>
    <sheetView workbookViewId="0">
      <selection activeCell="D1" sqref="D1:F5"/>
    </sheetView>
  </sheetViews>
  <sheetFormatPr defaultRowHeight="15" x14ac:dyDescent="0.25"/>
  <cols>
    <col min="4" max="4" width="13.140625" bestFit="1" customWidth="1"/>
  </cols>
  <sheetData>
    <row r="1" spans="1:8" x14ac:dyDescent="0.25">
      <c r="D1" t="s">
        <v>2</v>
      </c>
      <c r="E1" s="1">
        <v>0.91200000000000003</v>
      </c>
      <c r="H1" s="4" t="s">
        <v>15</v>
      </c>
    </row>
    <row r="2" spans="1:8" x14ac:dyDescent="0.25">
      <c r="A2" t="s">
        <v>1</v>
      </c>
      <c r="D2" t="s">
        <v>16</v>
      </c>
      <c r="E2">
        <v>71.16</v>
      </c>
      <c r="F2" t="s">
        <v>11</v>
      </c>
      <c r="H2" s="4">
        <v>482</v>
      </c>
    </row>
    <row r="3" spans="1:8" x14ac:dyDescent="0.25">
      <c r="D3" t="s">
        <v>6</v>
      </c>
      <c r="E3" s="2">
        <v>0.74</v>
      </c>
      <c r="F3" t="s">
        <v>25</v>
      </c>
    </row>
    <row r="4" spans="1:8" x14ac:dyDescent="0.25">
      <c r="A4">
        <v>482</v>
      </c>
      <c r="B4">
        <v>100</v>
      </c>
      <c r="D4" t="s">
        <v>9</v>
      </c>
      <c r="E4" s="1">
        <v>0.8921</v>
      </c>
    </row>
    <row r="5" spans="1:8" x14ac:dyDescent="0.25">
      <c r="A5">
        <v>251</v>
      </c>
      <c r="D5" t="s">
        <v>10</v>
      </c>
      <c r="E5" s="1">
        <v>0.52070000000000005</v>
      </c>
    </row>
    <row r="8" spans="1:8" x14ac:dyDescent="0.25">
      <c r="A8">
        <f>A5*B4/A4</f>
        <v>52.074688796680498</v>
      </c>
      <c r="B8">
        <f>B4-A8</f>
        <v>47.925311203319502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LAY GOLEADA</vt:lpstr>
      <vt:lpstr>BTTS NO</vt:lpstr>
      <vt:lpstr>METO UNDER 2,5</vt:lpstr>
      <vt:lpstr>METO UNDER 3,5 </vt:lpstr>
      <vt:lpstr>GERAL </vt:lpstr>
      <vt:lpstr>METO UNDER 4,5 </vt:lpstr>
      <vt:lpstr>SUPER UNDER</vt:lpstr>
      <vt:lpstr>UNDER 4,5</vt:lpstr>
      <vt:lpstr>UNDER 4,5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</dc:creator>
  <cp:lastModifiedBy>thiago Rodrigues</cp:lastModifiedBy>
  <dcterms:created xsi:type="dcterms:W3CDTF">2022-10-05T21:15:05Z</dcterms:created>
  <dcterms:modified xsi:type="dcterms:W3CDTF">2022-10-21T21:48:26Z</dcterms:modified>
</cp:coreProperties>
</file>