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">YieldCurve!$I$2:$I$101</definedName>
    <definedName name="NewYC10Yr">NewPercentile!$D$212:$AH$218</definedName>
    <definedName name="NewYC1Yr">NewPercentile!$D$243:$AH$249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">YieldCurve!$H$2:$H$101</definedName>
    <definedName name="OldYC10Yr">OldPercentile!$D$211:$AH$217</definedName>
    <definedName name="OldYC1Yr">OldPercentile!$D$241:$AH$247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9" i="2" l="1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U2" i="1"/>
  <c r="V2" i="1" s="1"/>
  <c r="U1" i="1"/>
  <c r="V1" i="1" s="1"/>
  <c r="E1" i="1" l="1"/>
  <c r="D1" i="1"/>
  <c r="I1" i="1"/>
  <c r="C1" i="1"/>
  <c r="H1" i="1"/>
  <c r="B1" i="1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<sst xmlns="http://schemas.openxmlformats.org/spreadsheetml/2006/main" count="821" uniqueCount="202">
  <si>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</si>
  <si>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</si>
  <si>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</si>
  <si>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</si>
  <si>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</si>
  <si>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</si>
  <si>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</si>
  <si>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</si>
  <si>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</si>
  <si>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</si>
  <si>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</si>
  <si>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</si>
  <si>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</si>
  <si>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</si>
  <si>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</si>
  <si>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</si>
  <si>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</si>
  <si>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</si>
  <si>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</si>
  <si>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</si>
  <si>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</si>
  <si>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</si>
  <si>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</si>
  <si>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</si>
  <si>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</si>
  <si>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</si>
  <si>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</si>
  <si>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</si>
  <si>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</si>
  <si>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</si>
  <si>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</si>
  <si>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</si>
  <si>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</si>
  <si>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</si>
  <si>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</si>
  <si>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</si>
  <si>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</si>
  <si>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</si>
  <si>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</si>
  <si>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</si>
  <si>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</si>
  <si>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</si>
  <si>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</si>
  <si>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</si>
  <si>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</si>
  <si>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</si>
  <si>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</si>
  <si>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</si>
  <si>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</si>
  <si>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</si>
  <si>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</si>
  <si>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</si>
  <si>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</si>
  <si>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</si>
  <si>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</si>
  <si>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</si>
  <si>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</si>
  <si>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</si>
  <si>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</si>
  <si>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</si>
  <si>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</si>
  <si>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</si>
  <si>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</si>
  <si>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</si>
  <si>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</si>
  <si>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</si>
  <si>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</si>
  <si>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</si>
  <si>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</si>
  <si>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</si>
  <si>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</si>
  <si>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</si>
  <si>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</si>
  <si>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</si>
  <si>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</si>
  <si>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</si>
  <si>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</si>
  <si>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</si>
  <si>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</si>
  <si>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</si>
  <si>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</si>
  <si>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</si>
  <si>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</si>
  <si>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</si>
  <si>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</si>
  <si>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</si>
  <si>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</si>
  <si>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</si>
  <si>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</si>
  <si>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</si>
  <si>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</si>
  <si>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</si>
  <si>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</si>
  <si>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</si>
  <si>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</si>
  <si>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</si>
  <si>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</si>
  <si>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</si>
  <si>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</si>
  <si>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</si>
  <si>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</si>
  <si>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</si>
  <si>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</si>
  <si>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</si>
  <si>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</si>
  <si>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</si>
  <si>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</si>
  <si>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</si>
  <si>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</si>
  <si>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</si>
  <si>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</si>
  <si>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</si>
  <si>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</si>
  <si>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</si>
  <si>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</si>
  <si>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</si>
  <si>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</si>
  <si>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</si>
  <si>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</si>
  <si>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</si>
  <si>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</si>
  <si>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</si>
  <si>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</si>
  <si>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</si>
  <si>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</si>
  <si>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</si>
  <si>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</si>
  <si>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</si>
  <si>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</si>
  <si>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</si>
  <si>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</si>
  <si>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</si>
  <si>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</si>
  <si>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</si>
  <si>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</si>
  <si>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</si>
  <si>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</si>
  <si>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</si>
  <si>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</si>
  <si>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</si>
  <si>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</si>
  <si>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</si>
  <si>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</si>
  <si>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</si>
  <si>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</si>
  <si>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</si>
  <si>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</si>
  <si>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</si>
  <si>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</si>
  <si>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</si>
  <si>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</si>
  <si>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</si>
  <si>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</si>
  <si>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</si>
  <si>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</si>
  <si>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</si>
  <si>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</si>
  <si>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</si>
  <si>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</si>
  <si>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</si>
  <si>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</si>
  <si>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</si>
  <si>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</si>
  <si>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</si>
  <si>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</si>
  <si>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</si>
  <si>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</si>
  <si>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</si>
  <si>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</si>
  <si>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</si>
  <si>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</si>
  <si>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</si>
  <si>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</si>
  <si>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</si>
  <si>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</si>
  <si>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</si>
  <si>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</si>
  <si>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</si>
  <si>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</si>
  <si>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</si>
  <si>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</si>
  <si>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</si>
  <si>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</si>
  <si>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</si>
  <si>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</si>
  <si>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</si>
  <si>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</si>
  <si>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</si>
  <si>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</si>
  <si>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</si>
  <si>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</si>
  <si>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</si>
  <si>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</si>
  <si>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</si>
  <si>
    <t>1 Year Spot</t>
  </si>
  <si>
    <t>PERCENTILE::QAuYieldCurve_SpotRate1::OAuYieldCurve_SpotRate1_Percentiles::ZCBPRICE::%05</t>
  </si>
  <si>
    <t>PERCENTILE::QAuYieldCurve_SpotRate1::OAuYieldCurve_SpotRate1_Percentiles::ZCBPRICE::%25</t>
  </si>
  <si>
    <t>PERCENTILE::QAuYieldCurve_SpotRate1::OAuYieldCurve_SpotRate1_Percentiles::ZCBPRICE::%75</t>
  </si>
  <si>
    <t>PERCENTILE::QAuYieldCurve_SpotRate1::OAuYieldCurve_SpotRate1_Percentiles::ZCBPRICE::%50</t>
  </si>
  <si>
    <t>PERCENTILE::QAuYieldCurve_SpotRate1::OAuYieldCurve_SpotRate1_Percentiles::ZCBPRICE::%95</t>
  </si>
  <si>
    <t>AVERAGE::QAuYieldCurve_SpotRate1::OAuYieldCurve_SpotRate1_Average::ZCBPRICE::::avg:</t>
  </si>
  <si>
    <t>VOLATILITY::QAuYieldCurve_SpotRate1::OAuYieldCurve_SpotRate1_Volatility::ZCBPRICE::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</si>
</sst>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5.1293294387550578E-2</c:v>
                </c:pt>
                <c:pt idx="1">
                  <c:v>2.5646647193775289E-2</c:v>
                </c:pt>
                <c:pt idx="2">
                  <c:v>1.7097764795850193E-2</c:v>
                </c:pt>
                <c:pt idx="3">
                  <c:v>1.2823323596887645E-2</c:v>
                </c:pt>
                <c:pt idx="4">
                  <c:v>1.0258658877510115E-2</c:v>
                </c:pt>
                <c:pt idx="5">
                  <c:v>8.5488823979250964E-3</c:v>
                </c:pt>
                <c:pt idx="6">
                  <c:v>7.327613483935797E-3</c:v>
                </c:pt>
                <c:pt idx="7">
                  <c:v>6.4116617984438223E-3</c:v>
                </c:pt>
                <c:pt idx="8">
                  <c:v>5.6992549319500639E-3</c:v>
                </c:pt>
                <c:pt idx="9">
                  <c:v>5.1293294387550576E-3</c:v>
                </c:pt>
                <c:pt idx="10">
                  <c:v>4.6630267625045983E-3</c:v>
                </c:pt>
                <c:pt idx="11">
                  <c:v>4.2744411989625482E-3</c:v>
                </c:pt>
                <c:pt idx="12">
                  <c:v>3.9456380298115833E-3</c:v>
                </c:pt>
                <c:pt idx="13">
                  <c:v>3.6638067419678985E-3</c:v>
                </c:pt>
                <c:pt idx="14">
                  <c:v>3.4195529591700387E-3</c:v>
                </c:pt>
                <c:pt idx="15">
                  <c:v>3.2058308992219111E-3</c:v>
                </c:pt>
                <c:pt idx="16">
                  <c:v>3.0172526110323868E-3</c:v>
                </c:pt>
                <c:pt idx="17">
                  <c:v>2.849627465975032E-3</c:v>
                </c:pt>
                <c:pt idx="18">
                  <c:v>2.6996470730289777E-3</c:v>
                </c:pt>
                <c:pt idx="19">
                  <c:v>2.5646647193775288E-3</c:v>
                </c:pt>
                <c:pt idx="20">
                  <c:v>2.4425378279785991E-3</c:v>
                </c:pt>
                <c:pt idx="21">
                  <c:v>2.3315133812522992E-3</c:v>
                </c:pt>
                <c:pt idx="22">
                  <c:v>2.2301432342413294E-3</c:v>
                </c:pt>
                <c:pt idx="23">
                  <c:v>2.1372205994812741E-3</c:v>
                </c:pt>
                <c:pt idx="24">
                  <c:v>2.0517317755020231E-3</c:v>
                </c:pt>
                <c:pt idx="25">
                  <c:v>1.9728190149057917E-3</c:v>
                </c:pt>
                <c:pt idx="26">
                  <c:v>1.8997516439833548E-3</c:v>
                </c:pt>
                <c:pt idx="27">
                  <c:v>1.8319033709839492E-3</c:v>
                </c:pt>
                <c:pt idx="28">
                  <c:v>1.7687342892258821E-3</c:v>
                </c:pt>
                <c:pt idx="29">
                  <c:v>1.7097764795850194E-3</c:v>
                </c:pt>
                <c:pt idx="30">
                  <c:v>1.6546223995984057E-3</c:v>
                </c:pt>
                <c:pt idx="31">
                  <c:v>1.6029154496109556E-3</c:v>
                </c:pt>
                <c:pt idx="32">
                  <c:v>1.5543422541681993E-3</c:v>
                </c:pt>
                <c:pt idx="33">
                  <c:v>1.5086263055161934E-3</c:v>
                </c:pt>
                <c:pt idx="34">
                  <c:v>1.4655226967871594E-3</c:v>
                </c:pt>
                <c:pt idx="35">
                  <c:v>1.424813732987516E-3</c:v>
                </c:pt>
                <c:pt idx="36">
                  <c:v>1.3863052537175832E-3</c:v>
                </c:pt>
                <c:pt idx="37">
                  <c:v>1.3498235365144889E-3</c:v>
                </c:pt>
                <c:pt idx="38">
                  <c:v>1.3152126766038609E-3</c:v>
                </c:pt>
                <c:pt idx="39">
                  <c:v>1.2823323596887644E-3</c:v>
                </c:pt>
                <c:pt idx="40">
                  <c:v>1.2510559606719654E-3</c:v>
                </c:pt>
                <c:pt idx="41">
                  <c:v>1.2212689139892996E-3</c:v>
                </c:pt>
                <c:pt idx="42">
                  <c:v>1.1928673113383856E-3</c:v>
                </c:pt>
                <c:pt idx="43">
                  <c:v>1.1657566906261496E-3</c:v>
                </c:pt>
                <c:pt idx="44">
                  <c:v>1.1398509863900128E-3</c:v>
                </c:pt>
                <c:pt idx="45">
                  <c:v>1.1150716171206647E-3</c:v>
                </c:pt>
                <c:pt idx="46">
                  <c:v>1.0913466890968208E-3</c:v>
                </c:pt>
                <c:pt idx="47">
                  <c:v>1.068610299740637E-3</c:v>
                </c:pt>
                <c:pt idx="48">
                  <c:v>1.0468019262765424E-3</c:v>
                </c:pt>
                <c:pt idx="49">
                  <c:v>1.0258658877510115E-3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Rate(31 December 2016)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5.1293294387550578E-2</c:v>
                </c:pt>
                <c:pt idx="1">
                  <c:v>2.5646647193775289E-2</c:v>
                </c:pt>
                <c:pt idx="2">
                  <c:v>1.7097764795850193E-2</c:v>
                </c:pt>
                <c:pt idx="3">
                  <c:v>1.2823323596887645E-2</c:v>
                </c:pt>
                <c:pt idx="4">
                  <c:v>1.0258658877510115E-2</c:v>
                </c:pt>
                <c:pt idx="5">
                  <c:v>8.5488823979250964E-3</c:v>
                </c:pt>
                <c:pt idx="6">
                  <c:v>7.327613483935797E-3</c:v>
                </c:pt>
                <c:pt idx="7">
                  <c:v>6.4116617984438223E-3</c:v>
                </c:pt>
                <c:pt idx="8">
                  <c:v>5.6992549319500639E-3</c:v>
                </c:pt>
                <c:pt idx="9">
                  <c:v>5.1293294387550576E-3</c:v>
                </c:pt>
                <c:pt idx="10">
                  <c:v>4.6630267625045983E-3</c:v>
                </c:pt>
                <c:pt idx="11">
                  <c:v>4.2744411989625482E-3</c:v>
                </c:pt>
                <c:pt idx="12">
                  <c:v>3.9456380298115833E-3</c:v>
                </c:pt>
                <c:pt idx="13">
                  <c:v>3.6638067419678985E-3</c:v>
                </c:pt>
                <c:pt idx="14">
                  <c:v>3.4195529591700387E-3</c:v>
                </c:pt>
                <c:pt idx="15">
                  <c:v>3.2058308992219111E-3</c:v>
                </c:pt>
                <c:pt idx="16">
                  <c:v>3.0172526110323868E-3</c:v>
                </c:pt>
                <c:pt idx="17">
                  <c:v>2.849627465975032E-3</c:v>
                </c:pt>
                <c:pt idx="18">
                  <c:v>2.6996470730289777E-3</c:v>
                </c:pt>
                <c:pt idx="19">
                  <c:v>2.5646647193775288E-3</c:v>
                </c:pt>
                <c:pt idx="20">
                  <c:v>2.4425378279785991E-3</c:v>
                </c:pt>
                <c:pt idx="21">
                  <c:v>2.3315133812522992E-3</c:v>
                </c:pt>
                <c:pt idx="22">
                  <c:v>2.2301432342413294E-3</c:v>
                </c:pt>
                <c:pt idx="23">
                  <c:v>2.1372205994812741E-3</c:v>
                </c:pt>
                <c:pt idx="24">
                  <c:v>2.0517317755020231E-3</c:v>
                </c:pt>
                <c:pt idx="25">
                  <c:v>1.9728190149057917E-3</c:v>
                </c:pt>
                <c:pt idx="26">
                  <c:v>1.8997516439833548E-3</c:v>
                </c:pt>
                <c:pt idx="27">
                  <c:v>1.8319033709839492E-3</c:v>
                </c:pt>
                <c:pt idx="28">
                  <c:v>1.7687342892258821E-3</c:v>
                </c:pt>
                <c:pt idx="29">
                  <c:v>1.7097764795850194E-3</c:v>
                </c:pt>
                <c:pt idx="30">
                  <c:v>1.6546223995984057E-3</c:v>
                </c:pt>
                <c:pt idx="31">
                  <c:v>1.6029154496109556E-3</c:v>
                </c:pt>
                <c:pt idx="32">
                  <c:v>1.5543422541681993E-3</c:v>
                </c:pt>
                <c:pt idx="33">
                  <c:v>1.5086263055161934E-3</c:v>
                </c:pt>
                <c:pt idx="34">
                  <c:v>1.4655226967871594E-3</c:v>
                </c:pt>
                <c:pt idx="35">
                  <c:v>1.424813732987516E-3</c:v>
                </c:pt>
                <c:pt idx="36">
                  <c:v>1.3863052537175832E-3</c:v>
                </c:pt>
                <c:pt idx="37">
                  <c:v>1.3498235365144889E-3</c:v>
                </c:pt>
                <c:pt idx="38">
                  <c:v>1.3152126766038609E-3</c:v>
                </c:pt>
                <c:pt idx="39">
                  <c:v>1.2823323596887644E-3</c:v>
                </c:pt>
                <c:pt idx="40">
                  <c:v>1.2510559606719654E-3</c:v>
                </c:pt>
                <c:pt idx="41">
                  <c:v>1.2212689139892996E-3</c:v>
                </c:pt>
                <c:pt idx="42">
                  <c:v>1.1928673113383856E-3</c:v>
                </c:pt>
                <c:pt idx="43">
                  <c:v>1.1657566906261496E-3</c:v>
                </c:pt>
                <c:pt idx="44">
                  <c:v>1.1398509863900128E-3</c:v>
                </c:pt>
                <c:pt idx="45">
                  <c:v>1.1150716171206647E-3</c:v>
                </c:pt>
                <c:pt idx="46">
                  <c:v>1.0913466890968208E-3</c:v>
                </c:pt>
                <c:pt idx="47">
                  <c:v>1.068610299740637E-3</c:v>
                </c:pt>
                <c:pt idx="48">
                  <c:v>1.0468019262765424E-3</c:v>
                </c:pt>
                <c:pt idx="49">
                  <c:v>1.0258658877510115E-3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9928"/>
        <c:axId val="187594240"/>
      </c:lineChart>
      <c:catAx>
        <c:axId val="18758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4240"/>
        <c:crosses val="autoZero"/>
        <c:auto val="1"/>
        <c:lblAlgn val="ctr"/>
        <c:lblOffset val="100"/>
        <c:noMultiLvlLbl val="0"/>
      </c:catAx>
      <c:valAx>
        <c:axId val="187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1104"/>
        <c:axId val="187598160"/>
      </c:lineChart>
      <c:catAx>
        <c:axId val="1875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8160"/>
        <c:crosses val="autoZero"/>
        <c:auto val="1"/>
        <c:lblAlgn val="ctr"/>
        <c:lblOffset val="100"/>
        <c:noMultiLvlLbl val="0"/>
      </c:catAx>
      <c:valAx>
        <c:axId val="187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6592"/>
        <c:axId val="187598944"/>
      </c:lineChart>
      <c:catAx>
        <c:axId val="1875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8944"/>
        <c:crosses val="autoZero"/>
        <c:auto val="1"/>
        <c:lblAlgn val="ctr"/>
        <c:lblOffset val="100"/>
        <c:noMultiLvlLbl val="0"/>
      </c:catAx>
      <c:valAx>
        <c:axId val="187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7768"/>
        <c:axId val="187596984"/>
      </c:lineChart>
      <c:catAx>
        <c:axId val="1875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6984"/>
        <c:crosses val="autoZero"/>
        <c:auto val="1"/>
        <c:lblAlgn val="ctr"/>
        <c:lblOffset val="100"/>
        <c:noMultiLvlLbl val="0"/>
      </c:catAx>
      <c:valAx>
        <c:axId val="1875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70912"/>
        <c:axId val="222972088"/>
      </c:lineChart>
      <c:catAx>
        <c:axId val="222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2088"/>
        <c:crosses val="autoZero"/>
        <c:auto val="1"/>
        <c:lblAlgn val="ctr"/>
        <c:lblOffset val="100"/>
        <c:noMultiLvlLbl val="0"/>
      </c:catAx>
      <c:valAx>
        <c:axId val="2229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73264"/>
        <c:axId val="222982280"/>
      </c:lineChart>
      <c:catAx>
        <c:axId val="2229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2280"/>
        <c:crosses val="autoZero"/>
        <c:auto val="1"/>
        <c:lblAlgn val="ctr"/>
        <c:lblOffset val="100"/>
        <c:noMultiLvlLbl val="0"/>
      </c:catAx>
      <c:valAx>
        <c:axId val="2229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91664"/>
        <c:axId val="192590880"/>
      </c:lineChart>
      <c:catAx>
        <c:axId val="1925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0880"/>
        <c:crosses val="autoZero"/>
        <c:auto val="1"/>
        <c:lblAlgn val="ctr"/>
        <c:lblOffset val="100"/>
        <c:noMultiLvlLbl val="0"/>
      </c:catAx>
      <c:valAx>
        <c:axId val="192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8728"/>
        <c:axId val="192583040"/>
      </c:lineChart>
      <c:catAx>
        <c:axId val="19257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040"/>
        <c:crosses val="autoZero"/>
        <c:auto val="1"/>
        <c:lblAlgn val="ctr"/>
        <c:lblOffset val="100"/>
        <c:noMultiLvlLbl val="0"/>
      </c:catAx>
      <c:valAx>
        <c:axId val="192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5000"/>
        <c:axId val="192583824"/>
      </c:lineChart>
      <c:catAx>
        <c:axId val="1925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824"/>
        <c:crosses val="autoZero"/>
        <c:auto val="1"/>
        <c:lblAlgn val="ctr"/>
        <c:lblOffset val="100"/>
        <c:noMultiLvlLbl val="0"/>
      </c:catAx>
      <c:valAx>
        <c:axId val="1925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0-408A-AA99-987A075F2E7C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0-408A-AA99-987A075F2E7C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0-408A-AA99-987A075F2E7C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30-408A-AA99-987A075F2E7C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30-408A-AA99-987A075F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1864"/>
        <c:axId val="192584608"/>
      </c:lineChart>
      <c:catAx>
        <c:axId val="1925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4608"/>
        <c:crosses val="autoZero"/>
        <c:auto val="1"/>
        <c:lblAlgn val="ctr"/>
        <c:lblOffset val="100"/>
        <c:noMultiLvlLbl val="0"/>
      </c:catAx>
      <c:valAx>
        <c:axId val="19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8528"/>
        <c:axId val="192586960"/>
      </c:lineChart>
      <c:catAx>
        <c:axId val="1925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6960"/>
        <c:crosses val="autoZero"/>
        <c:auto val="1"/>
        <c:lblAlgn val="ctr"/>
        <c:lblOffset val="100"/>
        <c:noMultiLvlLbl val="0"/>
      </c:catAx>
      <c:valAx>
        <c:axId val="192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9144"/>
        <c:axId val="187584832"/>
      </c:lineChart>
      <c:catAx>
        <c:axId val="18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832"/>
        <c:crosses val="autoZero"/>
        <c:auto val="1"/>
        <c:lblAlgn val="ctr"/>
        <c:lblOffset val="100"/>
        <c:noMultiLvlLbl val="0"/>
      </c:catAx>
      <c:valAx>
        <c:axId val="187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5392"/>
        <c:axId val="192583432"/>
      </c:lineChart>
      <c:catAx>
        <c:axId val="1925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3432"/>
        <c:crosses val="autoZero"/>
        <c:auto val="1"/>
        <c:lblAlgn val="ctr"/>
        <c:lblOffset val="100"/>
        <c:noMultiLvlLbl val="0"/>
      </c:catAx>
      <c:valAx>
        <c:axId val="1925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7944"/>
        <c:axId val="192579512"/>
      </c:lineChart>
      <c:catAx>
        <c:axId val="1925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9512"/>
        <c:crosses val="autoZero"/>
        <c:auto val="1"/>
        <c:lblAlgn val="ctr"/>
        <c:lblOffset val="100"/>
        <c:noMultiLvlLbl val="0"/>
      </c:catAx>
      <c:valAx>
        <c:axId val="1925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80688"/>
        <c:axId val="192582648"/>
      </c:lineChart>
      <c:catAx>
        <c:axId val="19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2648"/>
        <c:crosses val="autoZero"/>
        <c:auto val="1"/>
        <c:lblAlgn val="ctr"/>
        <c:lblOffset val="100"/>
        <c:noMultiLvlLbl val="0"/>
      </c:catAx>
      <c:valAx>
        <c:axId val="1925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2368"/>
        <c:axId val="91409232"/>
      </c:lineChart>
      <c:catAx>
        <c:axId val="914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232"/>
        <c:crosses val="autoZero"/>
        <c:auto val="1"/>
        <c:lblAlgn val="ctr"/>
        <c:lblOffset val="100"/>
        <c:noMultiLvlLbl val="0"/>
      </c:catAx>
      <c:valAx>
        <c:axId val="914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6096"/>
        <c:axId val="91406880"/>
      </c:lineChart>
      <c:catAx>
        <c:axId val="914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880"/>
        <c:crosses val="autoZero"/>
        <c:auto val="1"/>
        <c:lblAlgn val="ctr"/>
        <c:lblOffset val="100"/>
        <c:noMultiLvlLbl val="0"/>
      </c:catAx>
      <c:valAx>
        <c:axId val="914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9624"/>
        <c:axId val="91407272"/>
      </c:lineChart>
      <c:catAx>
        <c:axId val="9140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7272"/>
        <c:crosses val="autoZero"/>
        <c:auto val="1"/>
        <c:lblAlgn val="ctr"/>
        <c:lblOffset val="100"/>
        <c:noMultiLvlLbl val="0"/>
      </c:catAx>
      <c:valAx>
        <c:axId val="914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8056"/>
        <c:axId val="91410800"/>
      </c:lineChart>
      <c:catAx>
        <c:axId val="9140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800"/>
        <c:crosses val="autoZero"/>
        <c:auto val="1"/>
        <c:lblAlgn val="ctr"/>
        <c:lblOffset val="100"/>
        <c:noMultiLvlLbl val="0"/>
      </c:catAx>
      <c:valAx>
        <c:axId val="91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1584"/>
        <c:axId val="91411192"/>
      </c:lineChart>
      <c:catAx>
        <c:axId val="914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192"/>
        <c:crosses val="autoZero"/>
        <c:auto val="1"/>
        <c:lblAlgn val="ctr"/>
        <c:lblOffset val="100"/>
        <c:noMultiLvlLbl val="0"/>
      </c:catAx>
      <c:valAx>
        <c:axId val="914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0016"/>
        <c:axId val="91410408"/>
      </c:lineChart>
      <c:catAx>
        <c:axId val="914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408"/>
        <c:crosses val="autoZero"/>
        <c:auto val="1"/>
        <c:lblAlgn val="ctr"/>
        <c:lblOffset val="100"/>
        <c:noMultiLvlLbl val="0"/>
      </c:catAx>
      <c:valAx>
        <c:axId val="914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8840"/>
        <c:axId val="120392080"/>
      </c:lineChart>
      <c:catAx>
        <c:axId val="914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080"/>
        <c:crosses val="autoZero"/>
        <c:auto val="1"/>
        <c:lblAlgn val="ctr"/>
        <c:lblOffset val="100"/>
        <c:noMultiLvlLbl val="0"/>
      </c:catAx>
      <c:valAx>
        <c:axId val="120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4440"/>
        <c:axId val="187585616"/>
      </c:lineChart>
      <c:catAx>
        <c:axId val="18758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616"/>
        <c:crosses val="autoZero"/>
        <c:auto val="1"/>
        <c:lblAlgn val="ctr"/>
        <c:lblOffset val="100"/>
        <c:noMultiLvlLbl val="0"/>
      </c:catAx>
      <c:valAx>
        <c:axId val="1875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7176"/>
        <c:axId val="120395216"/>
      </c:lineChart>
      <c:catAx>
        <c:axId val="1203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5216"/>
        <c:crosses val="autoZero"/>
        <c:auto val="1"/>
        <c:lblAlgn val="ctr"/>
        <c:lblOffset val="100"/>
        <c:noMultiLvlLbl val="0"/>
      </c:catAx>
      <c:valAx>
        <c:axId val="1203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6000"/>
        <c:axId val="120398744"/>
      </c:lineChart>
      <c:catAx>
        <c:axId val="120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8744"/>
        <c:crosses val="autoZero"/>
        <c:auto val="1"/>
        <c:lblAlgn val="ctr"/>
        <c:lblOffset val="100"/>
        <c:noMultiLvlLbl val="0"/>
      </c:catAx>
      <c:valAx>
        <c:axId val="1203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1944"/>
        <c:axId val="121328808"/>
      </c:lineChart>
      <c:catAx>
        <c:axId val="1213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808"/>
        <c:crosses val="autoZero"/>
        <c:auto val="1"/>
        <c:lblAlgn val="ctr"/>
        <c:lblOffset val="100"/>
        <c:noMultiLvlLbl val="0"/>
      </c:catAx>
      <c:valAx>
        <c:axId val="1213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1552"/>
        <c:axId val="121324496"/>
      </c:lineChart>
      <c:catAx>
        <c:axId val="1213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496"/>
        <c:crosses val="autoZero"/>
        <c:auto val="1"/>
        <c:lblAlgn val="ctr"/>
        <c:lblOffset val="100"/>
        <c:noMultiLvlLbl val="0"/>
      </c:catAx>
      <c:valAx>
        <c:axId val="1213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7240"/>
        <c:axId val="121325280"/>
      </c:lineChart>
      <c:catAx>
        <c:axId val="12132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5280"/>
        <c:crosses val="autoZero"/>
        <c:auto val="1"/>
        <c:lblAlgn val="ctr"/>
        <c:lblOffset val="100"/>
        <c:noMultiLvlLbl val="0"/>
      </c:catAx>
      <c:valAx>
        <c:axId val="1213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4-4E2B-A096-C65F8BAF6D28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4-4E2B-A096-C65F8BAF6D28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4-4E2B-A096-C65F8BAF6D28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F4-4E2B-A096-C65F8BAF6D28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F4-4E2B-A096-C65F8BAF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7632"/>
        <c:axId val="121328024"/>
      </c:lineChart>
      <c:catAx>
        <c:axId val="1213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024"/>
        <c:crosses val="autoZero"/>
        <c:auto val="1"/>
        <c:lblAlgn val="ctr"/>
        <c:lblOffset val="100"/>
        <c:noMultiLvlLbl val="0"/>
      </c:catAx>
      <c:valAx>
        <c:axId val="1213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3176040"/>
        <c:axId val="223179176"/>
      </c:barChart>
      <c:catAx>
        <c:axId val="22317604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9176"/>
        <c:crosses val="autoZero"/>
        <c:auto val="1"/>
        <c:lblAlgn val="ctr"/>
        <c:lblOffset val="100"/>
        <c:noMultiLvlLbl val="0"/>
      </c:catAx>
      <c:valAx>
        <c:axId val="223179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231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3171728"/>
        <c:axId val="223172512"/>
      </c:barChart>
      <c:catAx>
        <c:axId val="2231717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72512"/>
        <c:crosses val="autoZero"/>
        <c:auto val="1"/>
        <c:lblAlgn val="ctr"/>
        <c:lblOffset val="100"/>
        <c:noMultiLvlLbl val="0"/>
      </c:catAx>
      <c:valAx>
        <c:axId val="22317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231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7080"/>
        <c:axId val="230487472"/>
      </c:barChart>
      <c:catAx>
        <c:axId val="2304870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7472"/>
        <c:crosses val="autoZero"/>
        <c:auto val="1"/>
        <c:lblAlgn val="ctr"/>
        <c:lblOffset val="100"/>
        <c:noMultiLvlLbl val="0"/>
      </c:catAx>
      <c:valAx>
        <c:axId val="230487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9040"/>
        <c:axId val="230486296"/>
      </c:barChart>
      <c:catAx>
        <c:axId val="23048904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6296"/>
        <c:crosses val="autoZero"/>
        <c:auto val="1"/>
        <c:lblAlgn val="ctr"/>
        <c:lblOffset val="100"/>
        <c:noMultiLvlLbl val="0"/>
      </c:catAx>
      <c:valAx>
        <c:axId val="230486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6008"/>
        <c:axId val="187583264"/>
      </c:lineChart>
      <c:catAx>
        <c:axId val="1875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264"/>
        <c:crosses val="autoZero"/>
        <c:auto val="1"/>
        <c:lblAlgn val="ctr"/>
        <c:lblOffset val="100"/>
        <c:noMultiLvlLbl val="0"/>
      </c:catAx>
      <c:valAx>
        <c:axId val="1875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8256"/>
        <c:axId val="230487864"/>
      </c:barChart>
      <c:catAx>
        <c:axId val="23048825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7864"/>
        <c:crosses val="autoZero"/>
        <c:auto val="1"/>
        <c:lblAlgn val="ctr"/>
        <c:lblOffset val="100"/>
        <c:noMultiLvlLbl val="0"/>
      </c:catAx>
      <c:valAx>
        <c:axId val="230487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9632"/>
        <c:axId val="230484336"/>
      </c:barChart>
      <c:catAx>
        <c:axId val="23047963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4336"/>
        <c:crosses val="autoZero"/>
        <c:auto val="1"/>
        <c:lblAlgn val="ctr"/>
        <c:lblOffset val="100"/>
        <c:noMultiLvlLbl val="0"/>
      </c:catAx>
      <c:valAx>
        <c:axId val="230484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4144"/>
        <c:axId val="230484728"/>
      </c:barChart>
      <c:catAx>
        <c:axId val="23047414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4728"/>
        <c:crosses val="autoZero"/>
        <c:auto val="1"/>
        <c:lblAlgn val="ctr"/>
        <c:lblOffset val="100"/>
        <c:noMultiLvlLbl val="0"/>
      </c:catAx>
      <c:valAx>
        <c:axId val="230484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4536"/>
        <c:axId val="230483160"/>
      </c:barChart>
      <c:catAx>
        <c:axId val="23047453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3160"/>
        <c:crosses val="autoZero"/>
        <c:auto val="1"/>
        <c:lblAlgn val="ctr"/>
        <c:lblOffset val="100"/>
        <c:noMultiLvlLbl val="0"/>
      </c:catAx>
      <c:valAx>
        <c:axId val="230483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5120"/>
        <c:axId val="230483944"/>
      </c:barChart>
      <c:catAx>
        <c:axId val="2304851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3944"/>
        <c:crosses val="autoZero"/>
        <c:auto val="1"/>
        <c:lblAlgn val="ctr"/>
        <c:lblOffset val="100"/>
        <c:noMultiLvlLbl val="0"/>
      </c:catAx>
      <c:valAx>
        <c:axId val="230483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2768"/>
        <c:axId val="230473360"/>
      </c:barChart>
      <c:catAx>
        <c:axId val="2304827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3360"/>
        <c:crosses val="autoZero"/>
        <c:auto val="1"/>
        <c:lblAlgn val="ctr"/>
        <c:lblOffset val="100"/>
        <c:noMultiLvlLbl val="0"/>
      </c:catAx>
      <c:valAx>
        <c:axId val="230473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7672"/>
        <c:axId val="230479240"/>
      </c:barChart>
      <c:catAx>
        <c:axId val="2304776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9240"/>
        <c:crosses val="autoZero"/>
        <c:auto val="1"/>
        <c:lblAlgn val="ctr"/>
        <c:lblOffset val="100"/>
        <c:noMultiLvlLbl val="0"/>
      </c:catAx>
      <c:valAx>
        <c:axId val="230479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0416"/>
        <c:axId val="230474928"/>
      </c:barChart>
      <c:catAx>
        <c:axId val="23048041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4928"/>
        <c:crosses val="autoZero"/>
        <c:auto val="1"/>
        <c:lblAlgn val="ctr"/>
        <c:lblOffset val="100"/>
        <c:noMultiLvlLbl val="0"/>
      </c:catAx>
      <c:valAx>
        <c:axId val="23047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5320"/>
        <c:axId val="230475712"/>
      </c:barChart>
      <c:catAx>
        <c:axId val="2304753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5712"/>
        <c:crosses val="autoZero"/>
        <c:auto val="1"/>
        <c:lblAlgn val="ctr"/>
        <c:lblOffset val="100"/>
        <c:noMultiLvlLbl val="0"/>
      </c:catAx>
      <c:valAx>
        <c:axId val="230475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8848"/>
        <c:axId val="230476104"/>
      </c:barChart>
      <c:catAx>
        <c:axId val="23047884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6104"/>
        <c:crosses val="autoZero"/>
        <c:auto val="1"/>
        <c:lblAlgn val="ctr"/>
        <c:lblOffset val="100"/>
        <c:noMultiLvlLbl val="0"/>
      </c:catAx>
      <c:valAx>
        <c:axId val="230476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1888"/>
        <c:axId val="187585224"/>
      </c:lineChart>
      <c:catAx>
        <c:axId val="1875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5224"/>
        <c:crosses val="autoZero"/>
        <c:auto val="1"/>
        <c:lblAlgn val="ctr"/>
        <c:lblOffset val="100"/>
        <c:noMultiLvlLbl val="0"/>
      </c:catAx>
      <c:valAx>
        <c:axId val="1875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81200"/>
        <c:axId val="230485512"/>
      </c:barChart>
      <c:catAx>
        <c:axId val="23048120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5512"/>
        <c:crosses val="autoZero"/>
        <c:auto val="1"/>
        <c:lblAlgn val="ctr"/>
        <c:lblOffset val="100"/>
        <c:noMultiLvlLbl val="0"/>
      </c:catAx>
      <c:valAx>
        <c:axId val="230485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0477280"/>
        <c:axId val="230481592"/>
      </c:barChart>
      <c:catAx>
        <c:axId val="2304772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81592"/>
        <c:crosses val="autoZero"/>
        <c:auto val="1"/>
        <c:lblAlgn val="ctr"/>
        <c:lblOffset val="100"/>
        <c:noMultiLvlLbl val="0"/>
      </c:catAx>
      <c:valAx>
        <c:axId val="230481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304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3864"/>
        <c:axId val="190547000"/>
      </c:barChart>
      <c:catAx>
        <c:axId val="19054386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7000"/>
        <c:crosses val="autoZero"/>
        <c:auto val="1"/>
        <c:lblAlgn val="ctr"/>
        <c:lblOffset val="100"/>
        <c:noMultiLvlLbl val="0"/>
      </c:catAx>
      <c:valAx>
        <c:axId val="190547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53272"/>
        <c:axId val="190551312"/>
      </c:barChart>
      <c:catAx>
        <c:axId val="1905532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1312"/>
        <c:crosses val="autoZero"/>
        <c:auto val="1"/>
        <c:lblAlgn val="ctr"/>
        <c:lblOffset val="100"/>
        <c:noMultiLvlLbl val="0"/>
      </c:catAx>
      <c:valAx>
        <c:axId val="190551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5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9744"/>
        <c:axId val="190547784"/>
      </c:barChart>
      <c:catAx>
        <c:axId val="19054974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7784"/>
        <c:crosses val="autoZero"/>
        <c:auto val="1"/>
        <c:lblAlgn val="ctr"/>
        <c:lblOffset val="100"/>
        <c:noMultiLvlLbl val="0"/>
      </c:catAx>
      <c:valAx>
        <c:axId val="190547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5432"/>
        <c:axId val="190550528"/>
      </c:barChart>
      <c:catAx>
        <c:axId val="19054543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0528"/>
        <c:crosses val="autoZero"/>
        <c:auto val="1"/>
        <c:lblAlgn val="ctr"/>
        <c:lblOffset val="100"/>
        <c:noMultiLvlLbl val="0"/>
      </c:catAx>
      <c:valAx>
        <c:axId val="190550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8960"/>
        <c:axId val="190554448"/>
      </c:barChart>
      <c:catAx>
        <c:axId val="1905489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4448"/>
        <c:crosses val="autoZero"/>
        <c:auto val="1"/>
        <c:lblAlgn val="ctr"/>
        <c:lblOffset val="100"/>
        <c:noMultiLvlLbl val="0"/>
      </c:catAx>
      <c:valAx>
        <c:axId val="19055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50136"/>
        <c:axId val="190552488"/>
      </c:barChart>
      <c:catAx>
        <c:axId val="19055013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2488"/>
        <c:crosses val="autoZero"/>
        <c:auto val="1"/>
        <c:lblAlgn val="ctr"/>
        <c:lblOffset val="100"/>
        <c:noMultiLvlLbl val="0"/>
      </c:catAx>
      <c:valAx>
        <c:axId val="190552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9352"/>
        <c:axId val="190552880"/>
      </c:barChart>
      <c:catAx>
        <c:axId val="19054935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2880"/>
        <c:crosses val="autoZero"/>
        <c:auto val="1"/>
        <c:lblAlgn val="ctr"/>
        <c:lblOffset val="100"/>
        <c:noMultiLvlLbl val="0"/>
      </c:catAx>
      <c:valAx>
        <c:axId val="190552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53664"/>
        <c:axId val="190548568"/>
      </c:barChart>
      <c:catAx>
        <c:axId val="19055366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568"/>
        <c:crosses val="autoZero"/>
        <c:auto val="1"/>
        <c:lblAlgn val="ctr"/>
        <c:lblOffset val="100"/>
        <c:noMultiLvlLbl val="0"/>
      </c:catAx>
      <c:valAx>
        <c:axId val="190548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6792"/>
        <c:axId val="187589536"/>
      </c:lineChart>
      <c:catAx>
        <c:axId val="1875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536"/>
        <c:crosses val="autoZero"/>
        <c:auto val="1"/>
        <c:lblAlgn val="ctr"/>
        <c:lblOffset val="100"/>
        <c:noMultiLvlLbl val="0"/>
      </c:catAx>
      <c:valAx>
        <c:axId val="1875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4648"/>
        <c:axId val="190542688"/>
      </c:barChart>
      <c:catAx>
        <c:axId val="19054464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688"/>
        <c:crosses val="autoZero"/>
        <c:auto val="1"/>
        <c:lblAlgn val="ctr"/>
        <c:lblOffset val="100"/>
        <c:noMultiLvlLbl val="0"/>
      </c:catAx>
      <c:valAx>
        <c:axId val="190542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3472"/>
        <c:axId val="190545040"/>
      </c:barChart>
      <c:catAx>
        <c:axId val="1905434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5040"/>
        <c:crosses val="autoZero"/>
        <c:auto val="1"/>
        <c:lblAlgn val="ctr"/>
        <c:lblOffset val="100"/>
        <c:noMultiLvlLbl val="0"/>
      </c:catAx>
      <c:valAx>
        <c:axId val="190545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48176"/>
        <c:axId val="190561504"/>
      </c:barChart>
      <c:catAx>
        <c:axId val="19054817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1504"/>
        <c:crosses val="autoZero"/>
        <c:auto val="1"/>
        <c:lblAlgn val="ctr"/>
        <c:lblOffset val="100"/>
        <c:noMultiLvlLbl val="0"/>
      </c:catAx>
      <c:valAx>
        <c:axId val="19056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564640"/>
        <c:axId val="190560328"/>
      </c:barChart>
      <c:catAx>
        <c:axId val="19056464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0328"/>
        <c:crosses val="autoZero"/>
        <c:auto val="1"/>
        <c:lblAlgn val="ctr"/>
        <c:lblOffset val="100"/>
        <c:noMultiLvlLbl val="0"/>
      </c:catAx>
      <c:valAx>
        <c:axId val="190560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05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8360"/>
        <c:axId val="187592672"/>
      </c:lineChart>
      <c:catAx>
        <c:axId val="1875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2672"/>
        <c:crosses val="autoZero"/>
        <c:auto val="1"/>
        <c:lblAlgn val="ctr"/>
        <c:lblOffset val="100"/>
        <c:noMultiLvlLbl val="0"/>
      </c:catAx>
      <c:valAx>
        <c:axId val="187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3656"/>
        <c:axId val="187592280"/>
      </c:lineChart>
      <c:catAx>
        <c:axId val="1875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2280"/>
        <c:crosses val="autoZero"/>
        <c:auto val="1"/>
        <c:lblAlgn val="ctr"/>
        <c:lblOffset val="100"/>
        <c:noMultiLvlLbl val="0"/>
      </c:catAx>
      <c:valAx>
        <c:axId val="1875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0712"/>
        <c:axId val="187584048"/>
      </c:lineChart>
      <c:catAx>
        <c:axId val="1875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048"/>
        <c:crosses val="autoZero"/>
        <c:auto val="1"/>
        <c:lblAlgn val="ctr"/>
        <c:lblOffset val="100"/>
        <c:noMultiLvlLbl val="0"/>
      </c:catAx>
      <c:valAx>
        <c:axId val="1875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18</xdr:col>
      <xdr:colOff>180975</xdr:colOff>
      <xdr:row>12</xdr:row>
      <xdr:rowOff>150495</xdr:rowOff>
    </xdr:to>
    <xdr:graphicFrame macro="">
      <xdr:nvGraphicFramePr>
        <xdr:cNvPr id="2" name="YC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239</xdr:row>
      <xdr:rowOff>12325</xdr:rowOff>
    </xdr:from>
    <xdr:to>
      <xdr:col>39</xdr:col>
      <xdr:colOff>413944</xdr:colOff>
      <xdr:row>248</xdr:row>
      <xdr:rowOff>126625</xdr:rowOff>
    </xdr:to>
    <xdr:graphicFrame macro="">
      <xdr:nvGraphicFramePr>
        <xdr:cNvPr id="18" name="OldYC30YrChart">
          <a:extLst>
            <a:ext uri="{FF2B5EF4-FFF2-40B4-BE49-F238E27FC236}">
              <a16:creationId xmlns:a16="http://schemas.microsoft.com/office/drawing/2014/main" xmlns="" id="{72222002-CE96-4028-8DED-ACD9A3AD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241</xdr:row>
      <xdr:rowOff>12325</xdr:rowOff>
    </xdr:from>
    <xdr:to>
      <xdr:col>39</xdr:col>
      <xdr:colOff>413944</xdr:colOff>
      <xdr:row>250</xdr:row>
      <xdr:rowOff>126625</xdr:rowOff>
    </xdr:to>
    <xdr:graphicFrame macro="">
      <xdr:nvGraphicFramePr>
        <xdr:cNvPr id="19" name="NewYC30YrChart">
          <a:extLst>
            <a:ext uri="{FF2B5EF4-FFF2-40B4-BE49-F238E27FC236}">
              <a16:creationId xmlns:a16="http://schemas.microsoft.com/office/drawing/2014/main" xmlns="" id="{6D8DD7EE-80B1-40B5-A63F-FEC2210D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"/>
  <sheetViews>
    <sheetView tabSelected="1" workbookViewId="0">
      <selection activeCell="G7" sqref="G7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  <col min="21" max="21" width="10.7109375" bestFit="1" customWidth="1"/>
  </cols>
  <sheetData>
    <row r="1" spans="1:22" x14ac:dyDescent="0.25">
      <c r="A1" t="s">
        <v>0</v>
      </c>
      <c r="B1" t="str">
        <f>CONCATENATE("Spot Rate(",V2,")")</f>
        <v>Spot Rate(31 December 2016)</v>
      </c>
      <c r="C1" t="str">
        <f>CONCATENATE("Forward Rate(",V2,")")</f>
        <v>Forward Rate(31 December 2016)</v>
      </c>
      <c r="D1" t="str">
        <f>CONCATENATE("Spot Rate(",V1,")")</f>
        <v>Spot Rate(31 December 2016)</v>
      </c>
      <c r="E1" t="str">
        <f>CONCATENATE("Forward Rate(",V1,")")</f>
        <v>Forward Rate(31 December 2016)</v>
      </c>
      <c r="H1" t="str">
        <f>CONCATENATE("ZCBP(",V2,")")</f>
        <v>ZCBP(31 December 2016)</v>
      </c>
      <c r="I1" t="str">
        <f>CONCATENATE("ZCBP(",V1,")")</f>
        <v>ZCBP(31 December 2016)</v>
      </c>
      <c r="T1" t="s">
        <v>192</v>
      </c>
      <c r="U1" s="4">
        <f>NewCalib!B7</f>
        <v>42735</v>
      </c>
      <c r="V1" t="str">
        <f>TEXT(U1,"dd MMMM yyyy")</f>
        <v>31 December 2016</v>
      </c>
    </row>
    <row r="2" spans="1:22" x14ac:dyDescent="0.25">
      <c r="A2">
        <v>1</v>
      </c>
      <c r="B2" s="1">
        <f>LN(H2)/-A2</f>
        <v>5.1293294387550578E-2</v>
      </c>
      <c r="C2" s="2">
        <f>B2</f>
        <v>5.1293294387550578E-2</v>
      </c>
      <c r="D2" s="1">
        <f>LN(I2)/-A2</f>
        <v>5.1293294387550578E-2</v>
      </c>
      <c r="E2" s="2">
        <f>D2</f>
        <v>5.1293294387550578E-2</v>
      </c>
      <c r="H2">
        <v>0.95</v>
      </c>
      <c r="I2">
        <v>0.95</v>
      </c>
      <c r="T2" t="s">
        <v>193</v>
      </c>
      <c r="U2" s="4">
        <f>OldCalib!B7</f>
        <v>42735</v>
      </c>
      <c r="V2" t="str">
        <f>TEXT(U2,"dd MMMM yyyy")</f>
        <v>31 December 2016</v>
      </c>
    </row>
    <row r="3" spans="1:22" x14ac:dyDescent="0.25">
      <c r="A3">
        <v>2</v>
      </c>
      <c r="B3" s="1">
        <f t="shared" ref="B3:B51" si="0">LN(H3)/-A3</f>
        <v>2.5646647193775289E-2</v>
      </c>
      <c r="C3" s="1">
        <f>H2/H3-1</f>
        <v>0</v>
      </c>
      <c r="D3" s="1">
        <f t="shared" ref="D3:D51" si="1">LN(I3)/-A3</f>
        <v>2.5646647193775289E-2</v>
      </c>
      <c r="E3" s="1">
        <f>I2/I3-1</f>
        <v>0</v>
      </c>
      <c r="H3">
        <v>0.95</v>
      </c>
      <c r="I3">
        <v>0.95</v>
      </c>
    </row>
    <row r="4" spans="1:22" x14ac:dyDescent="0.25">
      <c r="A4">
        <v>3</v>
      </c>
      <c r="B4" s="1">
        <f t="shared" si="0"/>
        <v>1.7097764795850193E-2</v>
      </c>
      <c r="C4" s="1">
        <f t="shared" ref="C4:C51" si="2">H3/H4-1</f>
        <v>0</v>
      </c>
      <c r="D4" s="1">
        <f t="shared" si="1"/>
        <v>1.7097764795850193E-2</v>
      </c>
      <c r="E4" s="1">
        <f t="shared" ref="E4:E51" si="3">I3/I4-1</f>
        <v>0</v>
      </c>
      <c r="H4">
        <v>0.95</v>
      </c>
      <c r="I4">
        <v>0.95</v>
      </c>
    </row>
    <row r="5" spans="1:22" x14ac:dyDescent="0.25">
      <c r="A5">
        <v>4</v>
      </c>
      <c r="B5" s="1">
        <f t="shared" si="0"/>
        <v>1.2823323596887645E-2</v>
      </c>
      <c r="C5" s="1">
        <f t="shared" si="2"/>
        <v>0</v>
      </c>
      <c r="D5" s="1">
        <f t="shared" si="1"/>
        <v>1.2823323596887645E-2</v>
      </c>
      <c r="E5" s="1">
        <f t="shared" si="3"/>
        <v>0</v>
      </c>
      <c r="H5">
        <v>0.95</v>
      </c>
      <c r="I5">
        <v>0.95</v>
      </c>
    </row>
    <row r="6" spans="1:22" x14ac:dyDescent="0.25">
      <c r="A6">
        <v>5</v>
      </c>
      <c r="B6" s="1">
        <f t="shared" si="0"/>
        <v>1.0258658877510115E-2</v>
      </c>
      <c r="C6" s="1">
        <f t="shared" si="2"/>
        <v>0</v>
      </c>
      <c r="D6" s="1">
        <f t="shared" si="1"/>
        <v>1.0258658877510115E-2</v>
      </c>
      <c r="E6" s="1">
        <f t="shared" si="3"/>
        <v>0</v>
      </c>
      <c r="H6">
        <v>0.95</v>
      </c>
      <c r="I6">
        <v>0.95</v>
      </c>
    </row>
    <row r="7" spans="1:22" x14ac:dyDescent="0.25">
      <c r="A7">
        <v>6</v>
      </c>
      <c r="B7" s="1">
        <f t="shared" si="0"/>
        <v>8.5488823979250964E-3</v>
      </c>
      <c r="C7" s="1">
        <f t="shared" si="2"/>
        <v>0</v>
      </c>
      <c r="D7" s="1">
        <f t="shared" si="1"/>
        <v>8.5488823979250964E-3</v>
      </c>
      <c r="E7" s="1">
        <f t="shared" si="3"/>
        <v>0</v>
      </c>
      <c r="H7">
        <v>0.95</v>
      </c>
      <c r="I7">
        <v>0.95</v>
      </c>
    </row>
    <row r="8" spans="1:22" x14ac:dyDescent="0.25">
      <c r="A8">
        <v>7</v>
      </c>
      <c r="B8" s="1">
        <f t="shared" si="0"/>
        <v>7.327613483935797E-3</v>
      </c>
      <c r="C8" s="1">
        <f t="shared" si="2"/>
        <v>0</v>
      </c>
      <c r="D8" s="1">
        <f t="shared" si="1"/>
        <v>7.327613483935797E-3</v>
      </c>
      <c r="E8" s="1">
        <f t="shared" si="3"/>
        <v>0</v>
      </c>
      <c r="H8">
        <v>0.95</v>
      </c>
      <c r="I8">
        <v>0.95</v>
      </c>
    </row>
    <row r="9" spans="1:22" x14ac:dyDescent="0.25">
      <c r="A9">
        <v>8</v>
      </c>
      <c r="B9" s="1">
        <f t="shared" si="0"/>
        <v>6.4116617984438223E-3</v>
      </c>
      <c r="C9" s="1">
        <f t="shared" si="2"/>
        <v>0</v>
      </c>
      <c r="D9" s="1">
        <f t="shared" si="1"/>
        <v>6.4116617984438223E-3</v>
      </c>
      <c r="E9" s="1">
        <f t="shared" si="3"/>
        <v>0</v>
      </c>
      <c r="H9">
        <v>0.95</v>
      </c>
      <c r="I9">
        <v>0.95</v>
      </c>
    </row>
    <row r="10" spans="1:22" x14ac:dyDescent="0.25">
      <c r="A10">
        <v>9</v>
      </c>
      <c r="B10" s="1">
        <f t="shared" si="0"/>
        <v>5.6992549319500639E-3</v>
      </c>
      <c r="C10" s="1">
        <f t="shared" si="2"/>
        <v>0</v>
      </c>
      <c r="D10" s="1">
        <f t="shared" si="1"/>
        <v>5.6992549319500639E-3</v>
      </c>
      <c r="E10" s="1">
        <f t="shared" si="3"/>
        <v>0</v>
      </c>
      <c r="H10">
        <v>0.95</v>
      </c>
      <c r="I10">
        <v>0.95</v>
      </c>
    </row>
    <row r="11" spans="1:22" x14ac:dyDescent="0.25">
      <c r="A11">
        <v>10</v>
      </c>
      <c r="B11" s="1">
        <f t="shared" si="0"/>
        <v>5.1293294387550576E-3</v>
      </c>
      <c r="C11" s="1">
        <f t="shared" si="2"/>
        <v>0</v>
      </c>
      <c r="D11" s="1">
        <f t="shared" si="1"/>
        <v>5.1293294387550576E-3</v>
      </c>
      <c r="E11" s="1">
        <f t="shared" si="3"/>
        <v>0</v>
      </c>
      <c r="H11">
        <v>0.95</v>
      </c>
      <c r="I11">
        <v>0.95</v>
      </c>
    </row>
    <row r="12" spans="1:22" x14ac:dyDescent="0.25">
      <c r="A12">
        <v>11</v>
      </c>
      <c r="B12" s="1">
        <f t="shared" si="0"/>
        <v>4.6630267625045983E-3</v>
      </c>
      <c r="C12" s="1">
        <f t="shared" si="2"/>
        <v>0</v>
      </c>
      <c r="D12" s="1">
        <f t="shared" si="1"/>
        <v>4.6630267625045983E-3</v>
      </c>
      <c r="E12" s="1">
        <f t="shared" si="3"/>
        <v>0</v>
      </c>
      <c r="H12">
        <v>0.95</v>
      </c>
      <c r="I12">
        <v>0.95</v>
      </c>
    </row>
    <row r="13" spans="1:22" x14ac:dyDescent="0.25">
      <c r="A13">
        <v>12</v>
      </c>
      <c r="B13" s="1">
        <f t="shared" si="0"/>
        <v>4.2744411989625482E-3</v>
      </c>
      <c r="C13" s="1">
        <f t="shared" si="2"/>
        <v>0</v>
      </c>
      <c r="D13" s="1">
        <f t="shared" si="1"/>
        <v>4.2744411989625482E-3</v>
      </c>
      <c r="E13" s="1">
        <f t="shared" si="3"/>
        <v>0</v>
      </c>
      <c r="H13">
        <v>0.95</v>
      </c>
      <c r="I13">
        <v>0.95</v>
      </c>
    </row>
    <row r="14" spans="1:22" x14ac:dyDescent="0.25">
      <c r="A14">
        <v>13</v>
      </c>
      <c r="B14" s="1">
        <f t="shared" si="0"/>
        <v>3.9456380298115833E-3</v>
      </c>
      <c r="C14" s="1">
        <f t="shared" si="2"/>
        <v>0</v>
      </c>
      <c r="D14" s="1">
        <f t="shared" si="1"/>
        <v>3.9456380298115833E-3</v>
      </c>
      <c r="E14" s="1">
        <f t="shared" si="3"/>
        <v>0</v>
      </c>
      <c r="H14">
        <v>0.95</v>
      </c>
      <c r="I14">
        <v>0.95</v>
      </c>
    </row>
    <row r="15" spans="1:22" x14ac:dyDescent="0.25">
      <c r="A15">
        <v>14</v>
      </c>
      <c r="B15" s="1">
        <f t="shared" si="0"/>
        <v>3.6638067419678985E-3</v>
      </c>
      <c r="C15" s="1">
        <f t="shared" si="2"/>
        <v>0</v>
      </c>
      <c r="D15" s="1">
        <f t="shared" si="1"/>
        <v>3.6638067419678985E-3</v>
      </c>
      <c r="E15" s="1">
        <f t="shared" si="3"/>
        <v>0</v>
      </c>
      <c r="H15">
        <v>0.95</v>
      </c>
      <c r="I15">
        <v>0.95</v>
      </c>
    </row>
    <row r="16" spans="1:22" x14ac:dyDescent="0.25">
      <c r="A16">
        <v>15</v>
      </c>
      <c r="B16" s="1">
        <f t="shared" si="0"/>
        <v>3.4195529591700387E-3</v>
      </c>
      <c r="C16" s="1">
        <f t="shared" si="2"/>
        <v>0</v>
      </c>
      <c r="D16" s="1">
        <f t="shared" si="1"/>
        <v>3.4195529591700387E-3</v>
      </c>
      <c r="E16" s="1">
        <f t="shared" si="3"/>
        <v>0</v>
      </c>
      <c r="H16">
        <v>0.95</v>
      </c>
      <c r="I16">
        <v>0.95</v>
      </c>
    </row>
    <row r="17" spans="1:9" x14ac:dyDescent="0.25">
      <c r="A17">
        <v>16</v>
      </c>
      <c r="B17" s="1">
        <f t="shared" si="0"/>
        <v>3.2058308992219111E-3</v>
      </c>
      <c r="C17" s="1">
        <f t="shared" si="2"/>
        <v>0</v>
      </c>
      <c r="D17" s="1">
        <f t="shared" si="1"/>
        <v>3.2058308992219111E-3</v>
      </c>
      <c r="E17" s="1">
        <f t="shared" si="3"/>
        <v>0</v>
      </c>
      <c r="H17">
        <v>0.95</v>
      </c>
      <c r="I17">
        <v>0.95</v>
      </c>
    </row>
    <row r="18" spans="1:9" x14ac:dyDescent="0.25">
      <c r="A18">
        <v>17</v>
      </c>
      <c r="B18" s="1">
        <f t="shared" si="0"/>
        <v>3.0172526110323868E-3</v>
      </c>
      <c r="C18" s="1">
        <f t="shared" si="2"/>
        <v>0</v>
      </c>
      <c r="D18" s="1">
        <f t="shared" si="1"/>
        <v>3.0172526110323868E-3</v>
      </c>
      <c r="E18" s="1">
        <f t="shared" si="3"/>
        <v>0</v>
      </c>
      <c r="H18">
        <v>0.95</v>
      </c>
      <c r="I18">
        <v>0.95</v>
      </c>
    </row>
    <row r="19" spans="1:9" x14ac:dyDescent="0.25">
      <c r="A19">
        <v>18</v>
      </c>
      <c r="B19" s="1">
        <f t="shared" si="0"/>
        <v>2.849627465975032E-3</v>
      </c>
      <c r="C19" s="1">
        <f t="shared" si="2"/>
        <v>0</v>
      </c>
      <c r="D19" s="1">
        <f t="shared" si="1"/>
        <v>2.849627465975032E-3</v>
      </c>
      <c r="E19" s="1">
        <f t="shared" si="3"/>
        <v>0</v>
      </c>
      <c r="H19">
        <v>0.95</v>
      </c>
      <c r="I19">
        <v>0.95</v>
      </c>
    </row>
    <row r="20" spans="1:9" x14ac:dyDescent="0.25">
      <c r="A20">
        <v>19</v>
      </c>
      <c r="B20" s="1">
        <f t="shared" si="0"/>
        <v>2.6996470730289777E-3</v>
      </c>
      <c r="C20" s="1">
        <f t="shared" si="2"/>
        <v>0</v>
      </c>
      <c r="D20" s="1">
        <f t="shared" si="1"/>
        <v>2.6996470730289777E-3</v>
      </c>
      <c r="E20" s="1">
        <f t="shared" si="3"/>
        <v>0</v>
      </c>
      <c r="H20">
        <v>0.95</v>
      </c>
      <c r="I20">
        <v>0.95</v>
      </c>
    </row>
    <row r="21" spans="1:9" x14ac:dyDescent="0.25">
      <c r="A21">
        <v>20</v>
      </c>
      <c r="B21" s="1">
        <f t="shared" si="0"/>
        <v>2.5646647193775288E-3</v>
      </c>
      <c r="C21" s="1">
        <f t="shared" si="2"/>
        <v>0</v>
      </c>
      <c r="D21" s="1">
        <f t="shared" si="1"/>
        <v>2.5646647193775288E-3</v>
      </c>
      <c r="E21" s="1">
        <f t="shared" si="3"/>
        <v>0</v>
      </c>
      <c r="H21">
        <v>0.95</v>
      </c>
      <c r="I21">
        <v>0.95</v>
      </c>
    </row>
    <row r="22" spans="1:9" x14ac:dyDescent="0.25">
      <c r="A22">
        <v>21</v>
      </c>
      <c r="B22" s="1">
        <f t="shared" si="0"/>
        <v>2.4425378279785991E-3</v>
      </c>
      <c r="C22" s="1">
        <f t="shared" si="2"/>
        <v>0</v>
      </c>
      <c r="D22" s="1">
        <f t="shared" si="1"/>
        <v>2.4425378279785991E-3</v>
      </c>
      <c r="E22" s="1">
        <f t="shared" si="3"/>
        <v>0</v>
      </c>
      <c r="H22">
        <v>0.95</v>
      </c>
      <c r="I22">
        <v>0.95</v>
      </c>
    </row>
    <row r="23" spans="1:9" x14ac:dyDescent="0.25">
      <c r="A23">
        <v>22</v>
      </c>
      <c r="B23" s="1">
        <f t="shared" si="0"/>
        <v>2.3315133812522992E-3</v>
      </c>
      <c r="C23" s="1">
        <f t="shared" si="2"/>
        <v>0</v>
      </c>
      <c r="D23" s="1">
        <f t="shared" si="1"/>
        <v>2.3315133812522992E-3</v>
      </c>
      <c r="E23" s="1">
        <f t="shared" si="3"/>
        <v>0</v>
      </c>
      <c r="H23">
        <v>0.95</v>
      </c>
      <c r="I23">
        <v>0.95</v>
      </c>
    </row>
    <row r="24" spans="1:9" x14ac:dyDescent="0.25">
      <c r="A24">
        <v>23</v>
      </c>
      <c r="B24" s="1">
        <f t="shared" si="0"/>
        <v>2.2301432342413294E-3</v>
      </c>
      <c r="C24" s="1">
        <f t="shared" si="2"/>
        <v>0</v>
      </c>
      <c r="D24" s="1">
        <f t="shared" si="1"/>
        <v>2.2301432342413294E-3</v>
      </c>
      <c r="E24" s="1">
        <f t="shared" si="3"/>
        <v>0</v>
      </c>
      <c r="H24">
        <v>0.95</v>
      </c>
      <c r="I24">
        <v>0.95</v>
      </c>
    </row>
    <row r="25" spans="1:9" x14ac:dyDescent="0.25">
      <c r="A25">
        <v>24</v>
      </c>
      <c r="B25" s="1">
        <f t="shared" si="0"/>
        <v>2.1372205994812741E-3</v>
      </c>
      <c r="C25" s="1">
        <f t="shared" si="2"/>
        <v>0</v>
      </c>
      <c r="D25" s="1">
        <f t="shared" si="1"/>
        <v>2.1372205994812741E-3</v>
      </c>
      <c r="E25" s="1">
        <f t="shared" si="3"/>
        <v>0</v>
      </c>
      <c r="H25">
        <v>0.95</v>
      </c>
      <c r="I25">
        <v>0.95</v>
      </c>
    </row>
    <row r="26" spans="1:9" x14ac:dyDescent="0.25">
      <c r="A26">
        <v>25</v>
      </c>
      <c r="B26" s="1">
        <f t="shared" si="0"/>
        <v>2.0517317755020231E-3</v>
      </c>
      <c r="C26" s="1">
        <f t="shared" si="2"/>
        <v>0</v>
      </c>
      <c r="D26" s="1">
        <f t="shared" si="1"/>
        <v>2.0517317755020231E-3</v>
      </c>
      <c r="E26" s="1">
        <f t="shared" si="3"/>
        <v>0</v>
      </c>
      <c r="H26">
        <v>0.95</v>
      </c>
      <c r="I26">
        <v>0.95</v>
      </c>
    </row>
    <row r="27" spans="1:9" x14ac:dyDescent="0.25">
      <c r="A27">
        <v>26</v>
      </c>
      <c r="B27" s="1">
        <f t="shared" si="0"/>
        <v>1.9728190149057917E-3</v>
      </c>
      <c r="C27" s="1">
        <f t="shared" si="2"/>
        <v>0</v>
      </c>
      <c r="D27" s="1">
        <f t="shared" si="1"/>
        <v>1.9728190149057917E-3</v>
      </c>
      <c r="E27" s="1">
        <f t="shared" si="3"/>
        <v>0</v>
      </c>
      <c r="H27">
        <v>0.95</v>
      </c>
      <c r="I27">
        <v>0.95</v>
      </c>
    </row>
    <row r="28" spans="1:9" x14ac:dyDescent="0.25">
      <c r="A28">
        <v>27</v>
      </c>
      <c r="B28" s="1">
        <f t="shared" si="0"/>
        <v>1.8997516439833548E-3</v>
      </c>
      <c r="C28" s="1">
        <f t="shared" si="2"/>
        <v>0</v>
      </c>
      <c r="D28" s="1">
        <f t="shared" si="1"/>
        <v>1.8997516439833548E-3</v>
      </c>
      <c r="E28" s="1">
        <f t="shared" si="3"/>
        <v>0</v>
      </c>
      <c r="H28">
        <v>0.95</v>
      </c>
      <c r="I28">
        <v>0.95</v>
      </c>
    </row>
    <row r="29" spans="1:9" x14ac:dyDescent="0.25">
      <c r="A29">
        <v>28</v>
      </c>
      <c r="B29" s="1">
        <f t="shared" si="0"/>
        <v>1.8319033709839492E-3</v>
      </c>
      <c r="C29" s="1">
        <f t="shared" si="2"/>
        <v>0</v>
      </c>
      <c r="D29" s="1">
        <f t="shared" si="1"/>
        <v>1.8319033709839492E-3</v>
      </c>
      <c r="E29" s="1">
        <f t="shared" si="3"/>
        <v>0</v>
      </c>
      <c r="H29">
        <v>0.95</v>
      </c>
      <c r="I29">
        <v>0.95</v>
      </c>
    </row>
    <row r="30" spans="1:9" x14ac:dyDescent="0.25">
      <c r="A30">
        <v>29</v>
      </c>
      <c r="B30" s="1">
        <f t="shared" si="0"/>
        <v>1.7687342892258821E-3</v>
      </c>
      <c r="C30" s="1">
        <f t="shared" si="2"/>
        <v>0</v>
      </c>
      <c r="D30" s="1">
        <f t="shared" si="1"/>
        <v>1.7687342892258821E-3</v>
      </c>
      <c r="E30" s="1">
        <f t="shared" si="3"/>
        <v>0</v>
      </c>
      <c r="H30">
        <v>0.95</v>
      </c>
      <c r="I30">
        <v>0.95</v>
      </c>
    </row>
    <row r="31" spans="1:9" x14ac:dyDescent="0.25">
      <c r="A31">
        <v>30</v>
      </c>
      <c r="B31" s="1">
        <f t="shared" si="0"/>
        <v>1.7097764795850194E-3</v>
      </c>
      <c r="C31" s="1">
        <f t="shared" si="2"/>
        <v>0</v>
      </c>
      <c r="D31" s="1">
        <f t="shared" si="1"/>
        <v>1.7097764795850194E-3</v>
      </c>
      <c r="E31" s="1">
        <f t="shared" si="3"/>
        <v>0</v>
      </c>
      <c r="H31">
        <v>0.95</v>
      </c>
      <c r="I31">
        <v>0.95</v>
      </c>
    </row>
    <row r="32" spans="1:9" x14ac:dyDescent="0.25">
      <c r="A32">
        <v>31</v>
      </c>
      <c r="B32" s="1">
        <f t="shared" si="0"/>
        <v>1.6546223995984057E-3</v>
      </c>
      <c r="C32" s="1">
        <f t="shared" si="2"/>
        <v>0</v>
      </c>
      <c r="D32" s="1">
        <f t="shared" si="1"/>
        <v>1.6546223995984057E-3</v>
      </c>
      <c r="E32" s="1">
        <f t="shared" si="3"/>
        <v>0</v>
      </c>
      <c r="H32">
        <v>0.95</v>
      </c>
      <c r="I32">
        <v>0.95</v>
      </c>
    </row>
    <row r="33" spans="1:9" x14ac:dyDescent="0.25">
      <c r="A33">
        <v>32</v>
      </c>
      <c r="B33" s="1">
        <f t="shared" si="0"/>
        <v>1.6029154496109556E-3</v>
      </c>
      <c r="C33" s="1">
        <f t="shared" si="2"/>
        <v>0</v>
      </c>
      <c r="D33" s="1">
        <f t="shared" si="1"/>
        <v>1.6029154496109556E-3</v>
      </c>
      <c r="E33" s="1">
        <f t="shared" si="3"/>
        <v>0</v>
      </c>
      <c r="H33">
        <v>0.95</v>
      </c>
      <c r="I33">
        <v>0.95</v>
      </c>
    </row>
    <row r="34" spans="1:9" x14ac:dyDescent="0.25">
      <c r="A34">
        <v>33</v>
      </c>
      <c r="B34" s="1">
        <f t="shared" si="0"/>
        <v>1.5543422541681993E-3</v>
      </c>
      <c r="C34" s="1">
        <f t="shared" si="2"/>
        <v>0</v>
      </c>
      <c r="D34" s="1">
        <f t="shared" si="1"/>
        <v>1.5543422541681993E-3</v>
      </c>
      <c r="E34" s="1">
        <f t="shared" si="3"/>
        <v>0</v>
      </c>
      <c r="H34">
        <v>0.95</v>
      </c>
      <c r="I34">
        <v>0.95</v>
      </c>
    </row>
    <row r="35" spans="1:9" x14ac:dyDescent="0.25">
      <c r="A35">
        <v>34</v>
      </c>
      <c r="B35" s="1">
        <f t="shared" si="0"/>
        <v>1.5086263055161934E-3</v>
      </c>
      <c r="C35" s="1">
        <f t="shared" si="2"/>
        <v>0</v>
      </c>
      <c r="D35" s="1">
        <f t="shared" si="1"/>
        <v>1.5086263055161934E-3</v>
      </c>
      <c r="E35" s="1">
        <f t="shared" si="3"/>
        <v>0</v>
      </c>
      <c r="H35">
        <v>0.95</v>
      </c>
      <c r="I35">
        <v>0.95</v>
      </c>
    </row>
    <row r="36" spans="1:9" x14ac:dyDescent="0.25">
      <c r="A36">
        <v>35</v>
      </c>
      <c r="B36" s="1">
        <f t="shared" si="0"/>
        <v>1.4655226967871594E-3</v>
      </c>
      <c r="C36" s="1">
        <f t="shared" si="2"/>
        <v>0</v>
      </c>
      <c r="D36" s="1">
        <f t="shared" si="1"/>
        <v>1.4655226967871594E-3</v>
      </c>
      <c r="E36" s="1">
        <f t="shared" si="3"/>
        <v>0</v>
      </c>
      <c r="H36">
        <v>0.95</v>
      </c>
      <c r="I36">
        <v>0.95</v>
      </c>
    </row>
    <row r="37" spans="1:9" x14ac:dyDescent="0.25">
      <c r="A37">
        <v>36</v>
      </c>
      <c r="B37" s="1">
        <f t="shared" si="0"/>
        <v>1.424813732987516E-3</v>
      </c>
      <c r="C37" s="1">
        <f t="shared" si="2"/>
        <v>0</v>
      </c>
      <c r="D37" s="1">
        <f t="shared" si="1"/>
        <v>1.424813732987516E-3</v>
      </c>
      <c r="E37" s="1">
        <f t="shared" si="3"/>
        <v>0</v>
      </c>
      <c r="H37">
        <v>0.95</v>
      </c>
      <c r="I37">
        <v>0.95</v>
      </c>
    </row>
    <row r="38" spans="1:9" x14ac:dyDescent="0.25">
      <c r="A38">
        <v>37</v>
      </c>
      <c r="B38" s="1">
        <f t="shared" si="0"/>
        <v>1.3863052537175832E-3</v>
      </c>
      <c r="C38" s="1">
        <f t="shared" si="2"/>
        <v>0</v>
      </c>
      <c r="D38" s="1">
        <f t="shared" si="1"/>
        <v>1.3863052537175832E-3</v>
      </c>
      <c r="E38" s="1">
        <f t="shared" si="3"/>
        <v>0</v>
      </c>
      <c r="H38">
        <v>0.95</v>
      </c>
      <c r="I38">
        <v>0.95</v>
      </c>
    </row>
    <row r="39" spans="1:9" x14ac:dyDescent="0.25">
      <c r="A39">
        <v>38</v>
      </c>
      <c r="B39" s="1">
        <f t="shared" si="0"/>
        <v>1.3498235365144889E-3</v>
      </c>
      <c r="C39" s="1">
        <f t="shared" si="2"/>
        <v>0</v>
      </c>
      <c r="D39" s="1">
        <f t="shared" si="1"/>
        <v>1.3498235365144889E-3</v>
      </c>
      <c r="E39" s="1">
        <f t="shared" si="3"/>
        <v>0</v>
      </c>
      <c r="H39">
        <v>0.95</v>
      </c>
      <c r="I39">
        <v>0.95</v>
      </c>
    </row>
    <row r="40" spans="1:9" x14ac:dyDescent="0.25">
      <c r="A40">
        <v>39</v>
      </c>
      <c r="B40" s="1">
        <f t="shared" si="0"/>
        <v>1.3152126766038609E-3</v>
      </c>
      <c r="C40" s="1">
        <f t="shared" si="2"/>
        <v>0</v>
      </c>
      <c r="D40" s="1">
        <f t="shared" si="1"/>
        <v>1.3152126766038609E-3</v>
      </c>
      <c r="E40" s="1">
        <f t="shared" si="3"/>
        <v>0</v>
      </c>
      <c r="H40">
        <v>0.95</v>
      </c>
      <c r="I40">
        <v>0.95</v>
      </c>
    </row>
    <row r="41" spans="1:9" x14ac:dyDescent="0.25">
      <c r="A41">
        <v>40</v>
      </c>
      <c r="B41" s="1">
        <f t="shared" si="0"/>
        <v>1.2823323596887644E-3</v>
      </c>
      <c r="C41" s="1">
        <f t="shared" si="2"/>
        <v>0</v>
      </c>
      <c r="D41" s="1">
        <f t="shared" si="1"/>
        <v>1.2823323596887644E-3</v>
      </c>
      <c r="E41" s="1">
        <f t="shared" si="3"/>
        <v>0</v>
      </c>
      <c r="H41">
        <v>0.95</v>
      </c>
      <c r="I41">
        <v>0.95</v>
      </c>
    </row>
    <row r="42" spans="1:9" x14ac:dyDescent="0.25">
      <c r="A42">
        <v>41</v>
      </c>
      <c r="B42" s="1">
        <f t="shared" si="0"/>
        <v>1.2510559606719654E-3</v>
      </c>
      <c r="C42" s="1">
        <f t="shared" si="2"/>
        <v>0</v>
      </c>
      <c r="D42" s="1">
        <f t="shared" si="1"/>
        <v>1.2510559606719654E-3</v>
      </c>
      <c r="E42" s="1">
        <f t="shared" si="3"/>
        <v>0</v>
      </c>
      <c r="H42">
        <v>0.95</v>
      </c>
      <c r="I42">
        <v>0.95</v>
      </c>
    </row>
    <row r="43" spans="1:9" x14ac:dyDescent="0.25">
      <c r="A43">
        <v>42</v>
      </c>
      <c r="B43" s="1">
        <f t="shared" si="0"/>
        <v>1.2212689139892996E-3</v>
      </c>
      <c r="C43" s="1">
        <f t="shared" si="2"/>
        <v>0</v>
      </c>
      <c r="D43" s="1">
        <f t="shared" si="1"/>
        <v>1.2212689139892996E-3</v>
      </c>
      <c r="E43" s="1">
        <f t="shared" si="3"/>
        <v>0</v>
      </c>
      <c r="H43">
        <v>0.95</v>
      </c>
      <c r="I43">
        <v>0.95</v>
      </c>
    </row>
    <row r="44" spans="1:9" x14ac:dyDescent="0.25">
      <c r="A44">
        <v>43</v>
      </c>
      <c r="B44" s="1">
        <f t="shared" si="0"/>
        <v>1.1928673113383856E-3</v>
      </c>
      <c r="C44" s="1">
        <f t="shared" si="2"/>
        <v>0</v>
      </c>
      <c r="D44" s="1">
        <f t="shared" si="1"/>
        <v>1.1928673113383856E-3</v>
      </c>
      <c r="E44" s="1">
        <f t="shared" si="3"/>
        <v>0</v>
      </c>
      <c r="H44">
        <v>0.95</v>
      </c>
      <c r="I44">
        <v>0.95</v>
      </c>
    </row>
    <row r="45" spans="1:9" x14ac:dyDescent="0.25">
      <c r="A45">
        <v>44</v>
      </c>
      <c r="B45" s="1">
        <f t="shared" si="0"/>
        <v>1.1657566906261496E-3</v>
      </c>
      <c r="C45" s="1">
        <f t="shared" si="2"/>
        <v>0</v>
      </c>
      <c r="D45" s="1">
        <f t="shared" si="1"/>
        <v>1.1657566906261496E-3</v>
      </c>
      <c r="E45" s="1">
        <f t="shared" si="3"/>
        <v>0</v>
      </c>
      <c r="H45">
        <v>0.95</v>
      </c>
      <c r="I45">
        <v>0.95</v>
      </c>
    </row>
    <row r="46" spans="1:9" x14ac:dyDescent="0.25">
      <c r="A46">
        <v>45</v>
      </c>
      <c r="B46" s="1">
        <f t="shared" si="0"/>
        <v>1.1398509863900128E-3</v>
      </c>
      <c r="C46" s="1">
        <f t="shared" si="2"/>
        <v>0</v>
      </c>
      <c r="D46" s="1">
        <f t="shared" si="1"/>
        <v>1.1398509863900128E-3</v>
      </c>
      <c r="E46" s="1">
        <f t="shared" si="3"/>
        <v>0</v>
      </c>
      <c r="H46">
        <v>0.95</v>
      </c>
      <c r="I46">
        <v>0.95</v>
      </c>
    </row>
    <row r="47" spans="1:9" x14ac:dyDescent="0.25">
      <c r="A47">
        <v>46</v>
      </c>
      <c r="B47" s="1">
        <f t="shared" si="0"/>
        <v>1.1150716171206647E-3</v>
      </c>
      <c r="C47" s="1">
        <f t="shared" si="2"/>
        <v>0</v>
      </c>
      <c r="D47" s="1">
        <f t="shared" si="1"/>
        <v>1.1150716171206647E-3</v>
      </c>
      <c r="E47" s="1">
        <f t="shared" si="3"/>
        <v>0</v>
      </c>
      <c r="H47">
        <v>0.95</v>
      </c>
      <c r="I47">
        <v>0.95</v>
      </c>
    </row>
    <row r="48" spans="1:9" x14ac:dyDescent="0.25">
      <c r="A48">
        <v>47</v>
      </c>
      <c r="B48" s="1">
        <f t="shared" si="0"/>
        <v>1.0913466890968208E-3</v>
      </c>
      <c r="C48" s="1">
        <f t="shared" si="2"/>
        <v>0</v>
      </c>
      <c r="D48" s="1">
        <f t="shared" si="1"/>
        <v>1.0913466890968208E-3</v>
      </c>
      <c r="E48" s="1">
        <f t="shared" si="3"/>
        <v>0</v>
      </c>
      <c r="H48">
        <v>0.95</v>
      </c>
      <c r="I48">
        <v>0.95</v>
      </c>
    </row>
    <row r="49" spans="1:9" x14ac:dyDescent="0.25">
      <c r="A49">
        <v>48</v>
      </c>
      <c r="B49" s="1">
        <f t="shared" si="0"/>
        <v>1.068610299740637E-3</v>
      </c>
      <c r="C49" s="1">
        <f t="shared" si="2"/>
        <v>0</v>
      </c>
      <c r="D49" s="1">
        <f t="shared" si="1"/>
        <v>1.068610299740637E-3</v>
      </c>
      <c r="E49" s="1">
        <f t="shared" si="3"/>
        <v>0</v>
      </c>
      <c r="H49">
        <v>0.95</v>
      </c>
      <c r="I49">
        <v>0.95</v>
      </c>
    </row>
    <row r="50" spans="1:9" x14ac:dyDescent="0.25">
      <c r="A50">
        <v>49</v>
      </c>
      <c r="B50" s="1">
        <f t="shared" si="0"/>
        <v>1.0468019262765424E-3</v>
      </c>
      <c r="C50" s="1">
        <f t="shared" si="2"/>
        <v>0</v>
      </c>
      <c r="D50" s="1">
        <f t="shared" si="1"/>
        <v>1.0468019262765424E-3</v>
      </c>
      <c r="E50" s="1">
        <f t="shared" si="3"/>
        <v>0</v>
      </c>
      <c r="H50">
        <v>0.95</v>
      </c>
      <c r="I50">
        <v>0.95</v>
      </c>
    </row>
    <row r="51" spans="1:9" x14ac:dyDescent="0.25">
      <c r="A51">
        <v>50</v>
      </c>
      <c r="B51" s="1">
        <f t="shared" si="0"/>
        <v>1.0258658877510115E-3</v>
      </c>
      <c r="C51" s="1">
        <f t="shared" si="2"/>
        <v>0</v>
      </c>
      <c r="D51" s="1">
        <f t="shared" si="1"/>
        <v>1.0258658877510115E-3</v>
      </c>
      <c r="E51" s="1">
        <f t="shared" si="3"/>
        <v>0</v>
      </c>
      <c r="H51">
        <v>0.95</v>
      </c>
      <c r="I51">
        <v>0.95</v>
      </c>
    </row>
    <row r="52" spans="1:9" x14ac:dyDescent="0.25">
      <c r="H52">
        <v>0.95</v>
      </c>
      <c r="I52">
        <v>0.95</v>
      </c>
    </row>
    <row r="53" spans="1:9" x14ac:dyDescent="0.25">
      <c r="H53">
        <v>0.95</v>
      </c>
      <c r="I53">
        <v>0.95</v>
      </c>
    </row>
    <row r="54" spans="1:9" x14ac:dyDescent="0.25">
      <c r="H54">
        <v>0.95</v>
      </c>
      <c r="I54">
        <v>0.95</v>
      </c>
    </row>
    <row r="55" spans="1:9" x14ac:dyDescent="0.25">
      <c r="H55">
        <v>0.95</v>
      </c>
      <c r="I55">
        <v>0.95</v>
      </c>
    </row>
    <row r="56" spans="1:9" x14ac:dyDescent="0.25">
      <c r="H56">
        <v>0.95</v>
      </c>
      <c r="I56">
        <v>0.95</v>
      </c>
    </row>
    <row r="57" spans="1:9" x14ac:dyDescent="0.25">
      <c r="H57">
        <v>0.95</v>
      </c>
      <c r="I57">
        <v>0.95</v>
      </c>
    </row>
    <row r="58" spans="1:9" x14ac:dyDescent="0.25">
      <c r="H58">
        <v>0.95</v>
      </c>
      <c r="I58">
        <v>0.95</v>
      </c>
    </row>
    <row r="59" spans="1:9" x14ac:dyDescent="0.25">
      <c r="H59">
        <v>0.95</v>
      </c>
      <c r="I59">
        <v>0.95</v>
      </c>
    </row>
    <row r="60" spans="1:9" x14ac:dyDescent="0.25">
      <c r="H60">
        <v>0.95</v>
      </c>
      <c r="I60">
        <v>0.95</v>
      </c>
    </row>
    <row r="61" spans="1:9" x14ac:dyDescent="0.25">
      <c r="H61">
        <v>0.95</v>
      </c>
      <c r="I61">
        <v>0.95</v>
      </c>
    </row>
    <row r="62" spans="1:9" x14ac:dyDescent="0.25">
      <c r="H62">
        <v>0.95</v>
      </c>
      <c r="I62">
        <v>0.95</v>
      </c>
    </row>
    <row r="63" spans="1:9" x14ac:dyDescent="0.25">
      <c r="H63">
        <v>0.95</v>
      </c>
      <c r="I63">
        <v>0.95</v>
      </c>
    </row>
    <row r="64" spans="1:9" x14ac:dyDescent="0.25">
      <c r="H64">
        <v>0.95</v>
      </c>
      <c r="I64">
        <v>0.95</v>
      </c>
    </row>
    <row r="65" spans="8:9" x14ac:dyDescent="0.25">
      <c r="H65">
        <v>0.95</v>
      </c>
      <c r="I65">
        <v>0.95</v>
      </c>
    </row>
    <row r="66" spans="8:9" x14ac:dyDescent="0.25">
      <c r="H66">
        <v>0.95</v>
      </c>
      <c r="I66">
        <v>0.95</v>
      </c>
    </row>
    <row r="67" spans="8:9" x14ac:dyDescent="0.25">
      <c r="H67">
        <v>0.95</v>
      </c>
      <c r="I67">
        <v>0.95</v>
      </c>
    </row>
    <row r="68" spans="8:9" x14ac:dyDescent="0.25">
      <c r="H68">
        <v>0.95</v>
      </c>
      <c r="I68">
        <v>0.95</v>
      </c>
    </row>
    <row r="69" spans="8:9" x14ac:dyDescent="0.25">
      <c r="H69">
        <v>0.95</v>
      </c>
      <c r="I69">
        <v>0.95</v>
      </c>
    </row>
    <row r="70" spans="8:9" x14ac:dyDescent="0.25">
      <c r="H70">
        <v>0.95</v>
      </c>
      <c r="I70">
        <v>0.95</v>
      </c>
    </row>
    <row r="71" spans="8:9" x14ac:dyDescent="0.25">
      <c r="H71">
        <v>0.95</v>
      </c>
      <c r="I71">
        <v>0.95</v>
      </c>
    </row>
    <row r="72" spans="8:9" x14ac:dyDescent="0.25">
      <c r="H72">
        <v>0.95</v>
      </c>
      <c r="I72">
        <v>0.95</v>
      </c>
    </row>
    <row r="73" spans="8:9" x14ac:dyDescent="0.25">
      <c r="H73">
        <v>0.95</v>
      </c>
      <c r="I73">
        <v>0.95</v>
      </c>
    </row>
    <row r="74" spans="8:9" x14ac:dyDescent="0.25">
      <c r="H74">
        <v>0.95</v>
      </c>
      <c r="I74">
        <v>0.95</v>
      </c>
    </row>
    <row r="75" spans="8:9" x14ac:dyDescent="0.25">
      <c r="H75">
        <v>0.95</v>
      </c>
      <c r="I75">
        <v>0.95</v>
      </c>
    </row>
    <row r="76" spans="8:9" x14ac:dyDescent="0.25">
      <c r="H76">
        <v>0.95</v>
      </c>
      <c r="I76">
        <v>0.95</v>
      </c>
    </row>
    <row r="77" spans="8:9" x14ac:dyDescent="0.25">
      <c r="H77">
        <v>0.95</v>
      </c>
      <c r="I77">
        <v>0.95</v>
      </c>
    </row>
    <row r="78" spans="8:9" x14ac:dyDescent="0.25">
      <c r="H78">
        <v>0.95</v>
      </c>
      <c r="I78">
        <v>0.95</v>
      </c>
    </row>
    <row r="79" spans="8:9" x14ac:dyDescent="0.25">
      <c r="H79">
        <v>0.95</v>
      </c>
      <c r="I79">
        <v>0.95</v>
      </c>
    </row>
    <row r="80" spans="8:9" x14ac:dyDescent="0.25">
      <c r="H80">
        <v>0.95</v>
      </c>
      <c r="I80">
        <v>0.95</v>
      </c>
    </row>
    <row r="81" spans="8:9" x14ac:dyDescent="0.25">
      <c r="H81">
        <v>0.95</v>
      </c>
      <c r="I81">
        <v>0.95</v>
      </c>
    </row>
    <row r="82" spans="8:9" x14ac:dyDescent="0.25">
      <c r="H82">
        <v>0.95</v>
      </c>
      <c r="I82">
        <v>0.95</v>
      </c>
    </row>
    <row r="83" spans="8:9" x14ac:dyDescent="0.25">
      <c r="H83">
        <v>0.95</v>
      </c>
      <c r="I83">
        <v>0.95</v>
      </c>
    </row>
    <row r="84" spans="8:9" x14ac:dyDescent="0.25">
      <c r="H84">
        <v>0.95</v>
      </c>
      <c r="I84">
        <v>0.95</v>
      </c>
    </row>
    <row r="85" spans="8:9" x14ac:dyDescent="0.25">
      <c r="H85">
        <v>0.95</v>
      </c>
      <c r="I85">
        <v>0.95</v>
      </c>
    </row>
    <row r="86" spans="8:9" x14ac:dyDescent="0.25">
      <c r="H86">
        <v>0.95</v>
      </c>
      <c r="I86">
        <v>0.95</v>
      </c>
    </row>
    <row r="87" spans="8:9" x14ac:dyDescent="0.25">
      <c r="H87">
        <v>0.95</v>
      </c>
      <c r="I87">
        <v>0.95</v>
      </c>
    </row>
    <row r="88" spans="8:9" x14ac:dyDescent="0.25">
      <c r="H88">
        <v>0.95</v>
      </c>
      <c r="I88">
        <v>0.95</v>
      </c>
    </row>
    <row r="89" spans="8:9" x14ac:dyDescent="0.25">
      <c r="H89">
        <v>0.95</v>
      </c>
      <c r="I89">
        <v>0.95</v>
      </c>
    </row>
    <row r="90" spans="8:9" x14ac:dyDescent="0.25">
      <c r="H90">
        <v>0.95</v>
      </c>
      <c r="I90">
        <v>0.95</v>
      </c>
    </row>
    <row r="91" spans="8:9" x14ac:dyDescent="0.25">
      <c r="H91">
        <v>0.95</v>
      </c>
      <c r="I91">
        <v>0.95</v>
      </c>
    </row>
    <row r="92" spans="8:9" x14ac:dyDescent="0.25">
      <c r="H92">
        <v>0.95</v>
      </c>
      <c r="I92">
        <v>0.95</v>
      </c>
    </row>
    <row r="93" spans="8:9" x14ac:dyDescent="0.25">
      <c r="H93">
        <v>0.95</v>
      </c>
      <c r="I93">
        <v>0.95</v>
      </c>
    </row>
    <row r="94" spans="8:9" x14ac:dyDescent="0.25">
      <c r="H94">
        <v>0.95</v>
      </c>
      <c r="I94">
        <v>0.95</v>
      </c>
    </row>
    <row r="95" spans="8:9" x14ac:dyDescent="0.25">
      <c r="H95">
        <v>0.95</v>
      </c>
      <c r="I95">
        <v>0.95</v>
      </c>
    </row>
    <row r="96" spans="8:9" x14ac:dyDescent="0.25">
      <c r="H96">
        <v>0.95</v>
      </c>
      <c r="I96">
        <v>0.95</v>
      </c>
    </row>
    <row r="97" spans="8:9" x14ac:dyDescent="0.25">
      <c r="H97">
        <v>0.95</v>
      </c>
      <c r="I97">
        <v>0.95</v>
      </c>
    </row>
    <row r="98" spans="8:9" x14ac:dyDescent="0.25">
      <c r="H98">
        <v>0.95</v>
      </c>
      <c r="I98">
        <v>0.95</v>
      </c>
    </row>
    <row r="99" spans="8:9" x14ac:dyDescent="0.25">
      <c r="H99">
        <v>0.95</v>
      </c>
      <c r="I99">
        <v>0.95</v>
      </c>
    </row>
    <row r="100" spans="8:9" x14ac:dyDescent="0.25">
      <c r="H100">
        <v>0.95</v>
      </c>
      <c r="I100">
        <v>0.95</v>
      </c>
    </row>
    <row r="101" spans="8:9" x14ac:dyDescent="0.25">
      <c r="H101">
        <v>0.95</v>
      </c>
      <c r="I101">
        <v>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J247"/>
  <sheetViews>
    <sheetView topLeftCell="O208" zoomScaleNormal="100" workbookViewId="0">
      <selection activeCell="C236" sqref="C236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  <row r="240" spans="1:36" x14ac:dyDescent="0.25">
      <c r="A240" t="s">
        <v>194</v>
      </c>
      <c r="D240">
        <v>0</v>
      </c>
      <c r="E240">
        <v>1</v>
      </c>
      <c r="F240">
        <v>2</v>
      </c>
      <c r="G240">
        <v>3</v>
      </c>
      <c r="H240">
        <v>4</v>
      </c>
      <c r="I240">
        <v>5</v>
      </c>
      <c r="J240">
        <v>6</v>
      </c>
      <c r="K240">
        <v>7</v>
      </c>
      <c r="L240">
        <v>8</v>
      </c>
      <c r="M240">
        <v>9</v>
      </c>
      <c r="N240">
        <v>10</v>
      </c>
      <c r="O240">
        <v>11</v>
      </c>
      <c r="P240">
        <v>12</v>
      </c>
      <c r="Q240">
        <v>13</v>
      </c>
      <c r="R240">
        <v>14</v>
      </c>
      <c r="S240">
        <v>15</v>
      </c>
      <c r="T240">
        <v>16</v>
      </c>
      <c r="U240">
        <v>17</v>
      </c>
      <c r="V240">
        <v>18</v>
      </c>
      <c r="W240">
        <v>19</v>
      </c>
      <c r="X240">
        <v>20</v>
      </c>
      <c r="Y240">
        <v>21</v>
      </c>
      <c r="Z240">
        <v>22</v>
      </c>
      <c r="AA240">
        <v>23</v>
      </c>
      <c r="AB240">
        <v>24</v>
      </c>
      <c r="AC240">
        <v>25</v>
      </c>
      <c r="AD240">
        <v>26</v>
      </c>
      <c r="AE240">
        <v>27</v>
      </c>
      <c r="AF240">
        <v>28</v>
      </c>
      <c r="AG240">
        <v>29</v>
      </c>
      <c r="AH240">
        <v>30</v>
      </c>
    </row>
    <row r="241" spans="1:36" x14ac:dyDescent="0.25">
      <c r="A241" t="s">
        <v>1</v>
      </c>
      <c r="B241" t="s">
        <v>195</v>
      </c>
      <c r="C241" s="3">
        <v>0.05</v>
      </c>
      <c r="D241" t="e">
        <f>VLOOKUP($B241,OldCalib!$A$17:$AF$200,D$1+2,FALSE)</f>
        <v>#N/A</v>
      </c>
      <c r="E241" t="e">
        <f>VLOOKUP($B241,OldCalib!$A$17:$AF$200,E$1+2,FALSE)</f>
        <v>#N/A</v>
      </c>
      <c r="F241" t="e">
        <f>VLOOKUP($B241,OldCalib!$A$17:$AF$200,F$1+2,FALSE)</f>
        <v>#N/A</v>
      </c>
      <c r="G241" t="e">
        <f>VLOOKUP($B241,OldCalib!$A$17:$AF$200,G$1+2,FALSE)</f>
        <v>#N/A</v>
      </c>
      <c r="H241" t="e">
        <f>VLOOKUP($B241,OldCalib!$A$17:$AF$200,H$1+2,FALSE)</f>
        <v>#N/A</v>
      </c>
      <c r="I241" t="e">
        <f>VLOOKUP($B241,OldCalib!$A$17:$AF$200,I$1+2,FALSE)</f>
        <v>#N/A</v>
      </c>
      <c r="J241" t="e">
        <f>VLOOKUP($B241,OldCalib!$A$17:$AF$200,J$1+2,FALSE)</f>
        <v>#N/A</v>
      </c>
      <c r="K241" t="e">
        <f>VLOOKUP($B241,OldCalib!$A$17:$AF$200,K$1+2,FALSE)</f>
        <v>#N/A</v>
      </c>
      <c r="L241" t="e">
        <f>VLOOKUP($B241,OldCalib!$A$17:$AF$200,L$1+2,FALSE)</f>
        <v>#N/A</v>
      </c>
      <c r="M241" t="e">
        <f>VLOOKUP($B241,OldCalib!$A$17:$AF$200,M$1+2,FALSE)</f>
        <v>#N/A</v>
      </c>
      <c r="N241" t="e">
        <f>VLOOKUP($B241,OldCalib!$A$17:$AF$200,N$1+2,FALSE)</f>
        <v>#N/A</v>
      </c>
      <c r="O241" t="e">
        <f>VLOOKUP($B241,OldCalib!$A$17:$AF$200,O$1+2,FALSE)</f>
        <v>#N/A</v>
      </c>
      <c r="P241" t="e">
        <f>VLOOKUP($B241,OldCalib!$A$17:$AF$200,P$1+2,FALSE)</f>
        <v>#N/A</v>
      </c>
      <c r="Q241" t="e">
        <f>VLOOKUP($B241,OldCalib!$A$17:$AF$200,Q$1+2,FALSE)</f>
        <v>#N/A</v>
      </c>
      <c r="R241" t="e">
        <f>VLOOKUP($B241,OldCalib!$A$17:$AF$200,R$1+2,FALSE)</f>
        <v>#N/A</v>
      </c>
      <c r="S241" t="e">
        <f>VLOOKUP($B241,OldCalib!$A$17:$AF$200,S$1+2,FALSE)</f>
        <v>#N/A</v>
      </c>
      <c r="T241" t="e">
        <f>VLOOKUP($B241,OldCalib!$A$17:$AF$200,T$1+2,FALSE)</f>
        <v>#N/A</v>
      </c>
      <c r="U241" t="e">
        <f>VLOOKUP($B241,OldCalib!$A$17:$AF$200,U$1+2,FALSE)</f>
        <v>#N/A</v>
      </c>
      <c r="V241" t="e">
        <f>VLOOKUP($B241,OldCalib!$A$17:$AF$200,V$1+2,FALSE)</f>
        <v>#N/A</v>
      </c>
      <c r="W241" t="e">
        <f>VLOOKUP($B241,OldCalib!$A$17:$AF$200,W$1+2,FALSE)</f>
        <v>#N/A</v>
      </c>
      <c r="X241" t="e">
        <f>VLOOKUP($B241,OldCalib!$A$17:$AF$200,X$1+2,FALSE)</f>
        <v>#N/A</v>
      </c>
      <c r="Y241" t="e">
        <f>VLOOKUP($B241,OldCalib!$A$17:$AF$200,Y$1+2,FALSE)</f>
        <v>#N/A</v>
      </c>
      <c r="Z241" t="e">
        <f>VLOOKUP($B241,OldCalib!$A$17:$AF$200,Z$1+2,FALSE)</f>
        <v>#N/A</v>
      </c>
      <c r="AA241" t="e">
        <f>VLOOKUP($B241,OldCalib!$A$17:$AF$200,AA$1+2,FALSE)</f>
        <v>#N/A</v>
      </c>
      <c r="AB241" t="e">
        <f>VLOOKUP($B241,OldCalib!$A$17:$AF$200,AB$1+2,FALSE)</f>
        <v>#N/A</v>
      </c>
      <c r="AC241" t="e">
        <f>VLOOKUP($B241,OldCalib!$A$17:$AF$200,AC$1+2,FALSE)</f>
        <v>#N/A</v>
      </c>
      <c r="AD241" t="e">
        <f>VLOOKUP($B241,OldCalib!$A$17:$AF$200,AD$1+2,FALSE)</f>
        <v>#N/A</v>
      </c>
      <c r="AE241" t="e">
        <f>VLOOKUP($B241,OldCalib!$A$17:$AF$200,AE$1+2,FALSE)</f>
        <v>#N/A</v>
      </c>
      <c r="AF241" t="e">
        <f>VLOOKUP($B241,OldCalib!$A$17:$AF$200,AF$1+2,FALSE)</f>
        <v>#N/A</v>
      </c>
      <c r="AG241" t="e">
        <f>VLOOKUP($B241,OldCalib!$A$17:$AF$200,AG$1+2,FALSE)</f>
        <v>#N/A</v>
      </c>
      <c r="AH241" t="e">
        <f>VLOOKUP($B241,OldCalib!$A$17:$AF$200,AH$1+2,FALSE)</f>
        <v>#N/A</v>
      </c>
      <c r="AJ241" s="3"/>
    </row>
    <row r="242" spans="1:36" x14ac:dyDescent="0.25">
      <c r="B242" t="s">
        <v>196</v>
      </c>
      <c r="C242" s="3">
        <v>0.25</v>
      </c>
      <c r="D242" t="e">
        <f>VLOOKUP($B242,OldCalib!$A$17:$AF$200,D$1+2,FALSE)</f>
        <v>#N/A</v>
      </c>
      <c r="E242" t="e">
        <f>VLOOKUP($B242,OldCalib!$A$17:$AF$200,E$1+2,FALSE)</f>
        <v>#N/A</v>
      </c>
      <c r="F242" t="e">
        <f>VLOOKUP($B242,OldCalib!$A$17:$AF$200,F$1+2,FALSE)</f>
        <v>#N/A</v>
      </c>
      <c r="G242" t="e">
        <f>VLOOKUP($B242,OldCalib!$A$17:$AF$200,G$1+2,FALSE)</f>
        <v>#N/A</v>
      </c>
      <c r="H242" t="e">
        <f>VLOOKUP($B242,OldCalib!$A$17:$AF$200,H$1+2,FALSE)</f>
        <v>#N/A</v>
      </c>
      <c r="I242" t="e">
        <f>VLOOKUP($B242,OldCalib!$A$17:$AF$200,I$1+2,FALSE)</f>
        <v>#N/A</v>
      </c>
      <c r="J242" t="e">
        <f>VLOOKUP($B242,OldCalib!$A$17:$AF$200,J$1+2,FALSE)</f>
        <v>#N/A</v>
      </c>
      <c r="K242" t="e">
        <f>VLOOKUP($B242,OldCalib!$A$17:$AF$200,K$1+2,FALSE)</f>
        <v>#N/A</v>
      </c>
      <c r="L242" t="e">
        <f>VLOOKUP($B242,OldCalib!$A$17:$AF$200,L$1+2,FALSE)</f>
        <v>#N/A</v>
      </c>
      <c r="M242" t="e">
        <f>VLOOKUP($B242,OldCalib!$A$17:$AF$200,M$1+2,FALSE)</f>
        <v>#N/A</v>
      </c>
      <c r="N242" t="e">
        <f>VLOOKUP($B242,OldCalib!$A$17:$AF$200,N$1+2,FALSE)</f>
        <v>#N/A</v>
      </c>
      <c r="O242" t="e">
        <f>VLOOKUP($B242,OldCalib!$A$17:$AF$200,O$1+2,FALSE)</f>
        <v>#N/A</v>
      </c>
      <c r="P242" t="e">
        <f>VLOOKUP($B242,OldCalib!$A$17:$AF$200,P$1+2,FALSE)</f>
        <v>#N/A</v>
      </c>
      <c r="Q242" t="e">
        <f>VLOOKUP($B242,OldCalib!$A$17:$AF$200,Q$1+2,FALSE)</f>
        <v>#N/A</v>
      </c>
      <c r="R242" t="e">
        <f>VLOOKUP($B242,OldCalib!$A$17:$AF$200,R$1+2,FALSE)</f>
        <v>#N/A</v>
      </c>
      <c r="S242" t="e">
        <f>VLOOKUP($B242,OldCalib!$A$17:$AF$200,S$1+2,FALSE)</f>
        <v>#N/A</v>
      </c>
      <c r="T242" t="e">
        <f>VLOOKUP($B242,OldCalib!$A$17:$AF$200,T$1+2,FALSE)</f>
        <v>#N/A</v>
      </c>
      <c r="U242" t="e">
        <f>VLOOKUP($B242,OldCalib!$A$17:$AF$200,U$1+2,FALSE)</f>
        <v>#N/A</v>
      </c>
      <c r="V242" t="e">
        <f>VLOOKUP($B242,OldCalib!$A$17:$AF$200,V$1+2,FALSE)</f>
        <v>#N/A</v>
      </c>
      <c r="W242" t="e">
        <f>VLOOKUP($B242,OldCalib!$A$17:$AF$200,W$1+2,FALSE)</f>
        <v>#N/A</v>
      </c>
      <c r="X242" t="e">
        <f>VLOOKUP($B242,OldCalib!$A$17:$AF$200,X$1+2,FALSE)</f>
        <v>#N/A</v>
      </c>
      <c r="Y242" t="e">
        <f>VLOOKUP($B242,OldCalib!$A$17:$AF$200,Y$1+2,FALSE)</f>
        <v>#N/A</v>
      </c>
      <c r="Z242" t="e">
        <f>VLOOKUP($B242,OldCalib!$A$17:$AF$200,Z$1+2,FALSE)</f>
        <v>#N/A</v>
      </c>
      <c r="AA242" t="e">
        <f>VLOOKUP($B242,OldCalib!$A$17:$AF$200,AA$1+2,FALSE)</f>
        <v>#N/A</v>
      </c>
      <c r="AB242" t="e">
        <f>VLOOKUP($B242,OldCalib!$A$17:$AF$200,AB$1+2,FALSE)</f>
        <v>#N/A</v>
      </c>
      <c r="AC242" t="e">
        <f>VLOOKUP($B242,OldCalib!$A$17:$AF$200,AC$1+2,FALSE)</f>
        <v>#N/A</v>
      </c>
      <c r="AD242" t="e">
        <f>VLOOKUP($B242,OldCalib!$A$17:$AF$200,AD$1+2,FALSE)</f>
        <v>#N/A</v>
      </c>
      <c r="AE242" t="e">
        <f>VLOOKUP($B242,OldCalib!$A$17:$AF$200,AE$1+2,FALSE)</f>
        <v>#N/A</v>
      </c>
      <c r="AF242" t="e">
        <f>VLOOKUP($B242,OldCalib!$A$17:$AF$200,AF$1+2,FALSE)</f>
        <v>#N/A</v>
      </c>
      <c r="AG242" t="e">
        <f>VLOOKUP($B242,OldCalib!$A$17:$AF$200,AG$1+2,FALSE)</f>
        <v>#N/A</v>
      </c>
      <c r="AH242" t="e">
        <f>VLOOKUP($B242,OldCalib!$A$17:$AF$200,AH$1+2,FALSE)</f>
        <v>#N/A</v>
      </c>
      <c r="AJ242" s="3"/>
    </row>
    <row r="243" spans="1:36" x14ac:dyDescent="0.25">
      <c r="B243" t="s">
        <v>198</v>
      </c>
      <c r="C243" s="3">
        <v>0.5</v>
      </c>
      <c r="D243" t="e">
        <f>VLOOKUP($B243,OldCalib!$A$17:$AF$200,D$1+2,FALSE)</f>
        <v>#N/A</v>
      </c>
      <c r="E243" t="e">
        <f>VLOOKUP($B243,OldCalib!$A$17:$AF$200,E$1+2,FALSE)</f>
        <v>#N/A</v>
      </c>
      <c r="F243" t="e">
        <f>VLOOKUP($B243,OldCalib!$A$17:$AF$200,F$1+2,FALSE)</f>
        <v>#N/A</v>
      </c>
      <c r="G243" t="e">
        <f>VLOOKUP($B243,OldCalib!$A$17:$AF$200,G$1+2,FALSE)</f>
        <v>#N/A</v>
      </c>
      <c r="H243" t="e">
        <f>VLOOKUP($B243,OldCalib!$A$17:$AF$200,H$1+2,FALSE)</f>
        <v>#N/A</v>
      </c>
      <c r="I243" t="e">
        <f>VLOOKUP($B243,OldCalib!$A$17:$AF$200,I$1+2,FALSE)</f>
        <v>#N/A</v>
      </c>
      <c r="J243" t="e">
        <f>VLOOKUP($B243,OldCalib!$A$17:$AF$200,J$1+2,FALSE)</f>
        <v>#N/A</v>
      </c>
      <c r="K243" t="e">
        <f>VLOOKUP($B243,OldCalib!$A$17:$AF$200,K$1+2,FALSE)</f>
        <v>#N/A</v>
      </c>
      <c r="L243" t="e">
        <f>VLOOKUP($B243,OldCalib!$A$17:$AF$200,L$1+2,FALSE)</f>
        <v>#N/A</v>
      </c>
      <c r="M243" t="e">
        <f>VLOOKUP($B243,OldCalib!$A$17:$AF$200,M$1+2,FALSE)</f>
        <v>#N/A</v>
      </c>
      <c r="N243" t="e">
        <f>VLOOKUP($B243,OldCalib!$A$17:$AF$200,N$1+2,FALSE)</f>
        <v>#N/A</v>
      </c>
      <c r="O243" t="e">
        <f>VLOOKUP($B243,OldCalib!$A$17:$AF$200,O$1+2,FALSE)</f>
        <v>#N/A</v>
      </c>
      <c r="P243" t="e">
        <f>VLOOKUP($B243,OldCalib!$A$17:$AF$200,P$1+2,FALSE)</f>
        <v>#N/A</v>
      </c>
      <c r="Q243" t="e">
        <f>VLOOKUP($B243,OldCalib!$A$17:$AF$200,Q$1+2,FALSE)</f>
        <v>#N/A</v>
      </c>
      <c r="R243" t="e">
        <f>VLOOKUP($B243,OldCalib!$A$17:$AF$200,R$1+2,FALSE)</f>
        <v>#N/A</v>
      </c>
      <c r="S243" t="e">
        <f>VLOOKUP($B243,OldCalib!$A$17:$AF$200,S$1+2,FALSE)</f>
        <v>#N/A</v>
      </c>
      <c r="T243" t="e">
        <f>VLOOKUP($B243,OldCalib!$A$17:$AF$200,T$1+2,FALSE)</f>
        <v>#N/A</v>
      </c>
      <c r="U243" t="e">
        <f>VLOOKUP($B243,OldCalib!$A$17:$AF$200,U$1+2,FALSE)</f>
        <v>#N/A</v>
      </c>
      <c r="V243" t="e">
        <f>VLOOKUP($B243,OldCalib!$A$17:$AF$200,V$1+2,FALSE)</f>
        <v>#N/A</v>
      </c>
      <c r="W243" t="e">
        <f>VLOOKUP($B243,OldCalib!$A$17:$AF$200,W$1+2,FALSE)</f>
        <v>#N/A</v>
      </c>
      <c r="X243" t="e">
        <f>VLOOKUP($B243,OldCalib!$A$17:$AF$200,X$1+2,FALSE)</f>
        <v>#N/A</v>
      </c>
      <c r="Y243" t="e">
        <f>VLOOKUP($B243,OldCalib!$A$17:$AF$200,Y$1+2,FALSE)</f>
        <v>#N/A</v>
      </c>
      <c r="Z243" t="e">
        <f>VLOOKUP($B243,OldCalib!$A$17:$AF$200,Z$1+2,FALSE)</f>
        <v>#N/A</v>
      </c>
      <c r="AA243" t="e">
        <f>VLOOKUP($B243,OldCalib!$A$17:$AF$200,AA$1+2,FALSE)</f>
        <v>#N/A</v>
      </c>
      <c r="AB243" t="e">
        <f>VLOOKUP($B243,OldCalib!$A$17:$AF$200,AB$1+2,FALSE)</f>
        <v>#N/A</v>
      </c>
      <c r="AC243" t="e">
        <f>VLOOKUP($B243,OldCalib!$A$17:$AF$200,AC$1+2,FALSE)</f>
        <v>#N/A</v>
      </c>
      <c r="AD243" t="e">
        <f>VLOOKUP($B243,OldCalib!$A$17:$AF$200,AD$1+2,FALSE)</f>
        <v>#N/A</v>
      </c>
      <c r="AE243" t="e">
        <f>VLOOKUP($B243,OldCalib!$A$17:$AF$200,AE$1+2,FALSE)</f>
        <v>#N/A</v>
      </c>
      <c r="AF243" t="e">
        <f>VLOOKUP($B243,OldCalib!$A$17:$AF$200,AF$1+2,FALSE)</f>
        <v>#N/A</v>
      </c>
      <c r="AG243" t="e">
        <f>VLOOKUP($B243,OldCalib!$A$17:$AF$200,AG$1+2,FALSE)</f>
        <v>#N/A</v>
      </c>
      <c r="AH243" t="e">
        <f>VLOOKUP($B243,OldCalib!$A$17:$AF$200,AH$1+2,FALSE)</f>
        <v>#N/A</v>
      </c>
      <c r="AJ243" s="3"/>
    </row>
    <row r="244" spans="1:36" x14ac:dyDescent="0.25">
      <c r="B244" t="s">
        <v>197</v>
      </c>
      <c r="C244" s="3">
        <v>0.75</v>
      </c>
      <c r="D244" t="e">
        <f>VLOOKUP($B244,OldCalib!$A$17:$AF$200,D$1+2,FALSE)</f>
        <v>#N/A</v>
      </c>
      <c r="E244" t="e">
        <f>VLOOKUP($B244,OldCalib!$A$17:$AF$200,E$1+2,FALSE)</f>
        <v>#N/A</v>
      </c>
      <c r="F244" t="e">
        <f>VLOOKUP($B244,OldCalib!$A$17:$AF$200,F$1+2,FALSE)</f>
        <v>#N/A</v>
      </c>
      <c r="G244" t="e">
        <f>VLOOKUP($B244,OldCalib!$A$17:$AF$200,G$1+2,FALSE)</f>
        <v>#N/A</v>
      </c>
      <c r="H244" t="e">
        <f>VLOOKUP($B244,OldCalib!$A$17:$AF$200,H$1+2,FALSE)</f>
        <v>#N/A</v>
      </c>
      <c r="I244" t="e">
        <f>VLOOKUP($B244,OldCalib!$A$17:$AF$200,I$1+2,FALSE)</f>
        <v>#N/A</v>
      </c>
      <c r="J244" t="e">
        <f>VLOOKUP($B244,OldCalib!$A$17:$AF$200,J$1+2,FALSE)</f>
        <v>#N/A</v>
      </c>
      <c r="K244" t="e">
        <f>VLOOKUP($B244,OldCalib!$A$17:$AF$200,K$1+2,FALSE)</f>
        <v>#N/A</v>
      </c>
      <c r="L244" t="e">
        <f>VLOOKUP($B244,OldCalib!$A$17:$AF$200,L$1+2,FALSE)</f>
        <v>#N/A</v>
      </c>
      <c r="M244" t="e">
        <f>VLOOKUP($B244,OldCalib!$A$17:$AF$200,M$1+2,FALSE)</f>
        <v>#N/A</v>
      </c>
      <c r="N244" t="e">
        <f>VLOOKUP($B244,OldCalib!$A$17:$AF$200,N$1+2,FALSE)</f>
        <v>#N/A</v>
      </c>
      <c r="O244" t="e">
        <f>VLOOKUP($B244,OldCalib!$A$17:$AF$200,O$1+2,FALSE)</f>
        <v>#N/A</v>
      </c>
      <c r="P244" t="e">
        <f>VLOOKUP($B244,OldCalib!$A$17:$AF$200,P$1+2,FALSE)</f>
        <v>#N/A</v>
      </c>
      <c r="Q244" t="e">
        <f>VLOOKUP($B244,OldCalib!$A$17:$AF$200,Q$1+2,FALSE)</f>
        <v>#N/A</v>
      </c>
      <c r="R244" t="e">
        <f>VLOOKUP($B244,OldCalib!$A$17:$AF$200,R$1+2,FALSE)</f>
        <v>#N/A</v>
      </c>
      <c r="S244" t="e">
        <f>VLOOKUP($B244,OldCalib!$A$17:$AF$200,S$1+2,FALSE)</f>
        <v>#N/A</v>
      </c>
      <c r="T244" t="e">
        <f>VLOOKUP($B244,OldCalib!$A$17:$AF$200,T$1+2,FALSE)</f>
        <v>#N/A</v>
      </c>
      <c r="U244" t="e">
        <f>VLOOKUP($B244,OldCalib!$A$17:$AF$200,U$1+2,FALSE)</f>
        <v>#N/A</v>
      </c>
      <c r="V244" t="e">
        <f>VLOOKUP($B244,OldCalib!$A$17:$AF$200,V$1+2,FALSE)</f>
        <v>#N/A</v>
      </c>
      <c r="W244" t="e">
        <f>VLOOKUP($B244,OldCalib!$A$17:$AF$200,W$1+2,FALSE)</f>
        <v>#N/A</v>
      </c>
      <c r="X244" t="e">
        <f>VLOOKUP($B244,OldCalib!$A$17:$AF$200,X$1+2,FALSE)</f>
        <v>#N/A</v>
      </c>
      <c r="Y244" t="e">
        <f>VLOOKUP($B244,OldCalib!$A$17:$AF$200,Y$1+2,FALSE)</f>
        <v>#N/A</v>
      </c>
      <c r="Z244" t="e">
        <f>VLOOKUP($B244,OldCalib!$A$17:$AF$200,Z$1+2,FALSE)</f>
        <v>#N/A</v>
      </c>
      <c r="AA244" t="e">
        <f>VLOOKUP($B244,OldCalib!$A$17:$AF$200,AA$1+2,FALSE)</f>
        <v>#N/A</v>
      </c>
      <c r="AB244" t="e">
        <f>VLOOKUP($B244,OldCalib!$A$17:$AF$200,AB$1+2,FALSE)</f>
        <v>#N/A</v>
      </c>
      <c r="AC244" t="e">
        <f>VLOOKUP($B244,OldCalib!$A$17:$AF$200,AC$1+2,FALSE)</f>
        <v>#N/A</v>
      </c>
      <c r="AD244" t="e">
        <f>VLOOKUP($B244,OldCalib!$A$17:$AF$200,AD$1+2,FALSE)</f>
        <v>#N/A</v>
      </c>
      <c r="AE244" t="e">
        <f>VLOOKUP($B244,OldCalib!$A$17:$AF$200,AE$1+2,FALSE)</f>
        <v>#N/A</v>
      </c>
      <c r="AF244" t="e">
        <f>VLOOKUP($B244,OldCalib!$A$17:$AF$200,AF$1+2,FALSE)</f>
        <v>#N/A</v>
      </c>
      <c r="AG244" t="e">
        <f>VLOOKUP($B244,OldCalib!$A$17:$AF$200,AG$1+2,FALSE)</f>
        <v>#N/A</v>
      </c>
      <c r="AH244" t="e">
        <f>VLOOKUP($B244,OldCalib!$A$17:$AF$200,AH$1+2,FALSE)</f>
        <v>#N/A</v>
      </c>
      <c r="AJ244" s="3"/>
    </row>
    <row r="245" spans="1:36" x14ac:dyDescent="0.25">
      <c r="B245" t="s">
        <v>199</v>
      </c>
      <c r="C245" s="3">
        <v>0.95</v>
      </c>
      <c r="D245" t="e">
        <f>VLOOKUP($B245,OldCalib!$A$17:$AF$200,D$1+2,FALSE)</f>
        <v>#N/A</v>
      </c>
      <c r="E245" t="e">
        <f>VLOOKUP($B245,OldCalib!$A$17:$AF$200,E$1+2,FALSE)</f>
        <v>#N/A</v>
      </c>
      <c r="F245" t="e">
        <f>VLOOKUP($B245,OldCalib!$A$17:$AF$200,F$1+2,FALSE)</f>
        <v>#N/A</v>
      </c>
      <c r="G245" t="e">
        <f>VLOOKUP($B245,OldCalib!$A$17:$AF$200,G$1+2,FALSE)</f>
        <v>#N/A</v>
      </c>
      <c r="H245" t="e">
        <f>VLOOKUP($B245,OldCalib!$A$17:$AF$200,H$1+2,FALSE)</f>
        <v>#N/A</v>
      </c>
      <c r="I245" t="e">
        <f>VLOOKUP($B245,OldCalib!$A$17:$AF$200,I$1+2,FALSE)</f>
        <v>#N/A</v>
      </c>
      <c r="J245" t="e">
        <f>VLOOKUP($B245,OldCalib!$A$17:$AF$200,J$1+2,FALSE)</f>
        <v>#N/A</v>
      </c>
      <c r="K245" t="e">
        <f>VLOOKUP($B245,OldCalib!$A$17:$AF$200,K$1+2,FALSE)</f>
        <v>#N/A</v>
      </c>
      <c r="L245" t="e">
        <f>VLOOKUP($B245,OldCalib!$A$17:$AF$200,L$1+2,FALSE)</f>
        <v>#N/A</v>
      </c>
      <c r="M245" t="e">
        <f>VLOOKUP($B245,OldCalib!$A$17:$AF$200,M$1+2,FALSE)</f>
        <v>#N/A</v>
      </c>
      <c r="N245" t="e">
        <f>VLOOKUP($B245,OldCalib!$A$17:$AF$200,N$1+2,FALSE)</f>
        <v>#N/A</v>
      </c>
      <c r="O245" t="e">
        <f>VLOOKUP($B245,OldCalib!$A$17:$AF$200,O$1+2,FALSE)</f>
        <v>#N/A</v>
      </c>
      <c r="P245" t="e">
        <f>VLOOKUP($B245,OldCalib!$A$17:$AF$200,P$1+2,FALSE)</f>
        <v>#N/A</v>
      </c>
      <c r="Q245" t="e">
        <f>VLOOKUP($B245,OldCalib!$A$17:$AF$200,Q$1+2,FALSE)</f>
        <v>#N/A</v>
      </c>
      <c r="R245" t="e">
        <f>VLOOKUP($B245,OldCalib!$A$17:$AF$200,R$1+2,FALSE)</f>
        <v>#N/A</v>
      </c>
      <c r="S245" t="e">
        <f>VLOOKUP($B245,OldCalib!$A$17:$AF$200,S$1+2,FALSE)</f>
        <v>#N/A</v>
      </c>
      <c r="T245" t="e">
        <f>VLOOKUP($B245,OldCalib!$A$17:$AF$200,T$1+2,FALSE)</f>
        <v>#N/A</v>
      </c>
      <c r="U245" t="e">
        <f>VLOOKUP($B245,OldCalib!$A$17:$AF$200,U$1+2,FALSE)</f>
        <v>#N/A</v>
      </c>
      <c r="V245" t="e">
        <f>VLOOKUP($B245,OldCalib!$A$17:$AF$200,V$1+2,FALSE)</f>
        <v>#N/A</v>
      </c>
      <c r="W245" t="e">
        <f>VLOOKUP($B245,OldCalib!$A$17:$AF$200,W$1+2,FALSE)</f>
        <v>#N/A</v>
      </c>
      <c r="X245" t="e">
        <f>VLOOKUP($B245,OldCalib!$A$17:$AF$200,X$1+2,FALSE)</f>
        <v>#N/A</v>
      </c>
      <c r="Y245" t="e">
        <f>VLOOKUP($B245,OldCalib!$A$17:$AF$200,Y$1+2,FALSE)</f>
        <v>#N/A</v>
      </c>
      <c r="Z245" t="e">
        <f>VLOOKUP($B245,OldCalib!$A$17:$AF$200,Z$1+2,FALSE)</f>
        <v>#N/A</v>
      </c>
      <c r="AA245" t="e">
        <f>VLOOKUP($B245,OldCalib!$A$17:$AF$200,AA$1+2,FALSE)</f>
        <v>#N/A</v>
      </c>
      <c r="AB245" t="e">
        <f>VLOOKUP($B245,OldCalib!$A$17:$AF$200,AB$1+2,FALSE)</f>
        <v>#N/A</v>
      </c>
      <c r="AC245" t="e">
        <f>VLOOKUP($B245,OldCalib!$A$17:$AF$200,AC$1+2,FALSE)</f>
        <v>#N/A</v>
      </c>
      <c r="AD245" t="e">
        <f>VLOOKUP($B245,OldCalib!$A$17:$AF$200,AD$1+2,FALSE)</f>
        <v>#N/A</v>
      </c>
      <c r="AE245" t="e">
        <f>VLOOKUP($B245,OldCalib!$A$17:$AF$200,AE$1+2,FALSE)</f>
        <v>#N/A</v>
      </c>
      <c r="AF245" t="e">
        <f>VLOOKUP($B245,OldCalib!$A$17:$AF$200,AF$1+2,FALSE)</f>
        <v>#N/A</v>
      </c>
      <c r="AG245" t="e">
        <f>VLOOKUP($B245,OldCalib!$A$17:$AF$200,AG$1+2,FALSE)</f>
        <v>#N/A</v>
      </c>
      <c r="AH245" t="e">
        <f>VLOOKUP($B245,OldCalib!$A$17:$AF$200,AH$1+2,FALSE)</f>
        <v>#N/A</v>
      </c>
      <c r="AJ245" s="3"/>
    </row>
    <row r="246" spans="1:36" x14ac:dyDescent="0.25">
      <c r="A246" t="s">
        <v>2</v>
      </c>
      <c r="B246" t="s">
        <v>200</v>
      </c>
      <c r="D246" t="e">
        <f>VLOOKUP($B246,OldCalib!$A$17:$AF$200,D$1+2,FALSE)</f>
        <v>#N/A</v>
      </c>
      <c r="E246" t="e">
        <f>VLOOKUP($B246,OldCalib!$A$17:$AF$200,E$1+2,FALSE)</f>
        <v>#N/A</v>
      </c>
      <c r="F246" t="e">
        <f>VLOOKUP($B246,OldCalib!$A$17:$AF$200,F$1+2,FALSE)</f>
        <v>#N/A</v>
      </c>
      <c r="G246" t="e">
        <f>VLOOKUP($B246,OldCalib!$A$17:$AF$200,G$1+2,FALSE)</f>
        <v>#N/A</v>
      </c>
      <c r="H246" t="e">
        <f>VLOOKUP($B246,OldCalib!$A$17:$AF$200,H$1+2,FALSE)</f>
        <v>#N/A</v>
      </c>
      <c r="I246" t="e">
        <f>VLOOKUP($B246,OldCalib!$A$17:$AF$200,I$1+2,FALSE)</f>
        <v>#N/A</v>
      </c>
      <c r="J246" t="e">
        <f>VLOOKUP($B246,OldCalib!$A$17:$AF$200,J$1+2,FALSE)</f>
        <v>#N/A</v>
      </c>
      <c r="K246" t="e">
        <f>VLOOKUP($B246,OldCalib!$A$17:$AF$200,K$1+2,FALSE)</f>
        <v>#N/A</v>
      </c>
      <c r="L246" t="e">
        <f>VLOOKUP($B246,OldCalib!$A$17:$AF$200,L$1+2,FALSE)</f>
        <v>#N/A</v>
      </c>
      <c r="M246" t="e">
        <f>VLOOKUP($B246,OldCalib!$A$17:$AF$200,M$1+2,FALSE)</f>
        <v>#N/A</v>
      </c>
      <c r="N246" t="e">
        <f>VLOOKUP($B246,OldCalib!$A$17:$AF$200,N$1+2,FALSE)</f>
        <v>#N/A</v>
      </c>
      <c r="O246" t="e">
        <f>VLOOKUP($B246,OldCalib!$A$17:$AF$200,O$1+2,FALSE)</f>
        <v>#N/A</v>
      </c>
      <c r="P246" t="e">
        <f>VLOOKUP($B246,OldCalib!$A$17:$AF$200,P$1+2,FALSE)</f>
        <v>#N/A</v>
      </c>
      <c r="Q246" t="e">
        <f>VLOOKUP($B246,OldCalib!$A$17:$AF$200,Q$1+2,FALSE)</f>
        <v>#N/A</v>
      </c>
      <c r="R246" t="e">
        <f>VLOOKUP($B246,OldCalib!$A$17:$AF$200,R$1+2,FALSE)</f>
        <v>#N/A</v>
      </c>
      <c r="S246" t="e">
        <f>VLOOKUP($B246,OldCalib!$A$17:$AF$200,S$1+2,FALSE)</f>
        <v>#N/A</v>
      </c>
      <c r="T246" t="e">
        <f>VLOOKUP($B246,OldCalib!$A$17:$AF$200,T$1+2,FALSE)</f>
        <v>#N/A</v>
      </c>
      <c r="U246" t="e">
        <f>VLOOKUP($B246,OldCalib!$A$17:$AF$200,U$1+2,FALSE)</f>
        <v>#N/A</v>
      </c>
      <c r="V246" t="e">
        <f>VLOOKUP($B246,OldCalib!$A$17:$AF$200,V$1+2,FALSE)</f>
        <v>#N/A</v>
      </c>
      <c r="W246" t="e">
        <f>VLOOKUP($B246,OldCalib!$A$17:$AF$200,W$1+2,FALSE)</f>
        <v>#N/A</v>
      </c>
      <c r="X246" t="e">
        <f>VLOOKUP($B246,OldCalib!$A$17:$AF$200,X$1+2,FALSE)</f>
        <v>#N/A</v>
      </c>
      <c r="Y246" t="e">
        <f>VLOOKUP($B246,OldCalib!$A$17:$AF$200,Y$1+2,FALSE)</f>
        <v>#N/A</v>
      </c>
      <c r="Z246" t="e">
        <f>VLOOKUP($B246,OldCalib!$A$17:$AF$200,Z$1+2,FALSE)</f>
        <v>#N/A</v>
      </c>
      <c r="AA246" t="e">
        <f>VLOOKUP($B246,OldCalib!$A$17:$AF$200,AA$1+2,FALSE)</f>
        <v>#N/A</v>
      </c>
      <c r="AB246" t="e">
        <f>VLOOKUP($B246,OldCalib!$A$17:$AF$200,AB$1+2,FALSE)</f>
        <v>#N/A</v>
      </c>
      <c r="AC246" t="e">
        <f>VLOOKUP($B246,OldCalib!$A$17:$AF$200,AC$1+2,FALSE)</f>
        <v>#N/A</v>
      </c>
      <c r="AD246" t="e">
        <f>VLOOKUP($B246,OldCalib!$A$17:$AF$200,AD$1+2,FALSE)</f>
        <v>#N/A</v>
      </c>
      <c r="AE246" t="e">
        <f>VLOOKUP($B246,OldCalib!$A$17:$AF$200,AE$1+2,FALSE)</f>
        <v>#N/A</v>
      </c>
      <c r="AF246" t="e">
        <f>VLOOKUP($B246,OldCalib!$A$17:$AF$200,AF$1+2,FALSE)</f>
        <v>#N/A</v>
      </c>
      <c r="AG246" t="e">
        <f>VLOOKUP($B246,OldCalib!$A$17:$AF$200,AG$1+2,FALSE)</f>
        <v>#N/A</v>
      </c>
      <c r="AH246" t="e">
        <f>VLOOKUP($B246,OldCalib!$A$17:$AF$200,AH$1+2,FALSE)</f>
        <v>#N/A</v>
      </c>
    </row>
    <row r="247" spans="1:36" x14ac:dyDescent="0.25">
      <c r="A247" t="s">
        <v>3</v>
      </c>
      <c r="B247" t="s">
        <v>201</v>
      </c>
      <c r="D247" t="e">
        <f>VLOOKUP($B247,OldCalib!$A$17:$AF$200,D$1+2,FALSE)</f>
        <v>#N/A</v>
      </c>
      <c r="E247" t="e">
        <f>VLOOKUP($B247,OldCalib!$A$17:$AF$200,E$1+2,FALSE)</f>
        <v>#N/A</v>
      </c>
      <c r="F247" t="e">
        <f>VLOOKUP($B247,OldCalib!$A$17:$AF$200,F$1+2,FALSE)</f>
        <v>#N/A</v>
      </c>
      <c r="G247" t="e">
        <f>VLOOKUP($B247,OldCalib!$A$17:$AF$200,G$1+2,FALSE)</f>
        <v>#N/A</v>
      </c>
      <c r="H247" t="e">
        <f>VLOOKUP($B247,OldCalib!$A$17:$AF$200,H$1+2,FALSE)</f>
        <v>#N/A</v>
      </c>
      <c r="I247" t="e">
        <f>VLOOKUP($B247,OldCalib!$A$17:$AF$200,I$1+2,FALSE)</f>
        <v>#N/A</v>
      </c>
      <c r="J247" t="e">
        <f>VLOOKUP($B247,OldCalib!$A$17:$AF$200,J$1+2,FALSE)</f>
        <v>#N/A</v>
      </c>
      <c r="K247" t="e">
        <f>VLOOKUP($B247,OldCalib!$A$17:$AF$200,K$1+2,FALSE)</f>
        <v>#N/A</v>
      </c>
      <c r="L247" t="e">
        <f>VLOOKUP($B247,OldCalib!$A$17:$AF$200,L$1+2,FALSE)</f>
        <v>#N/A</v>
      </c>
      <c r="M247" t="e">
        <f>VLOOKUP($B247,OldCalib!$A$17:$AF$200,M$1+2,FALSE)</f>
        <v>#N/A</v>
      </c>
      <c r="N247" t="e">
        <f>VLOOKUP($B247,OldCalib!$A$17:$AF$200,N$1+2,FALSE)</f>
        <v>#N/A</v>
      </c>
      <c r="O247" t="e">
        <f>VLOOKUP($B247,OldCalib!$A$17:$AF$200,O$1+2,FALSE)</f>
        <v>#N/A</v>
      </c>
      <c r="P247" t="e">
        <f>VLOOKUP($B247,OldCalib!$A$17:$AF$200,P$1+2,FALSE)</f>
        <v>#N/A</v>
      </c>
      <c r="Q247" t="e">
        <f>VLOOKUP($B247,OldCalib!$A$17:$AF$200,Q$1+2,FALSE)</f>
        <v>#N/A</v>
      </c>
      <c r="R247" t="e">
        <f>VLOOKUP($B247,OldCalib!$A$17:$AF$200,R$1+2,FALSE)</f>
        <v>#N/A</v>
      </c>
      <c r="S247" t="e">
        <f>VLOOKUP($B247,OldCalib!$A$17:$AF$200,S$1+2,FALSE)</f>
        <v>#N/A</v>
      </c>
      <c r="T247" t="e">
        <f>VLOOKUP($B247,OldCalib!$A$17:$AF$200,T$1+2,FALSE)</f>
        <v>#N/A</v>
      </c>
      <c r="U247" t="e">
        <f>VLOOKUP($B247,OldCalib!$A$17:$AF$200,U$1+2,FALSE)</f>
        <v>#N/A</v>
      </c>
      <c r="V247" t="e">
        <f>VLOOKUP($B247,OldCalib!$A$17:$AF$200,V$1+2,FALSE)</f>
        <v>#N/A</v>
      </c>
      <c r="W247" t="e">
        <f>VLOOKUP($B247,OldCalib!$A$17:$AF$200,W$1+2,FALSE)</f>
        <v>#N/A</v>
      </c>
      <c r="X247" t="e">
        <f>VLOOKUP($B247,OldCalib!$A$17:$AF$200,X$1+2,FALSE)</f>
        <v>#N/A</v>
      </c>
      <c r="Y247" t="e">
        <f>VLOOKUP($B247,OldCalib!$A$17:$AF$200,Y$1+2,FALSE)</f>
        <v>#N/A</v>
      </c>
      <c r="Z247" t="e">
        <f>VLOOKUP($B247,OldCalib!$A$17:$AF$200,Z$1+2,FALSE)</f>
        <v>#N/A</v>
      </c>
      <c r="AA247" t="e">
        <f>VLOOKUP($B247,OldCalib!$A$17:$AF$200,AA$1+2,FALSE)</f>
        <v>#N/A</v>
      </c>
      <c r="AB247" t="e">
        <f>VLOOKUP($B247,OldCalib!$A$17:$AF$200,AB$1+2,FALSE)</f>
        <v>#N/A</v>
      </c>
      <c r="AC247" t="e">
        <f>VLOOKUP($B247,OldCalib!$A$17:$AF$200,AC$1+2,FALSE)</f>
        <v>#N/A</v>
      </c>
      <c r="AD247" t="e">
        <f>VLOOKUP($B247,OldCalib!$A$17:$AF$200,AD$1+2,FALSE)</f>
        <v>#N/A</v>
      </c>
      <c r="AE247" t="e">
        <f>VLOOKUP($B247,OldCalib!$A$17:$AF$200,AE$1+2,FALSE)</f>
        <v>#N/A</v>
      </c>
      <c r="AF247" t="e">
        <f>VLOOKUP($B247,OldCalib!$A$17:$AF$200,AF$1+2,FALSE)</f>
        <v>#N/A</v>
      </c>
      <c r="AG247" t="e">
        <f>VLOOKUP($B247,OldCalib!$A$17:$AF$200,AG$1+2,FALSE)</f>
        <v>#N/A</v>
      </c>
      <c r="AH247" t="e">
        <f>VLOOKUP($B247,OldCalib!$A$17:$AF$200,AH$1+2,FALSE)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249"/>
  <sheetViews>
    <sheetView topLeftCell="A211" zoomScale="70" zoomScaleNormal="70" workbookViewId="0">
      <selection activeCell="K239" sqref="K239"/>
    </sheetView>
  </sheetViews>
  <sheetFormatPr defaultRowHeight="15" x14ac:dyDescent="0.25"/>
  <cols>
    <col min="1" max="1" width="10.5703125" bestFit="1" customWidth="1"/>
    <col min="2" max="2" width="71.140625" customWidth="1"/>
    <col min="37" max="37" width="12.28515625" bestFit="1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  <row r="242" spans="1:36" x14ac:dyDescent="0.25">
      <c r="A242" t="s">
        <v>194</v>
      </c>
      <c r="D242">
        <v>0</v>
      </c>
      <c r="E242">
        <v>1</v>
      </c>
      <c r="F242">
        <v>2</v>
      </c>
      <c r="G242">
        <v>3</v>
      </c>
      <c r="H242">
        <v>4</v>
      </c>
      <c r="I242">
        <v>5</v>
      </c>
      <c r="J242">
        <v>6</v>
      </c>
      <c r="K242">
        <v>7</v>
      </c>
      <c r="L242">
        <v>8</v>
      </c>
      <c r="M242">
        <v>9</v>
      </c>
      <c r="N242">
        <v>10</v>
      </c>
      <c r="O242">
        <v>11</v>
      </c>
      <c r="P242">
        <v>12</v>
      </c>
      <c r="Q242">
        <v>13</v>
      </c>
      <c r="R242">
        <v>14</v>
      </c>
      <c r="S242">
        <v>15</v>
      </c>
      <c r="T242">
        <v>16</v>
      </c>
      <c r="U242">
        <v>17</v>
      </c>
      <c r="V242">
        <v>18</v>
      </c>
      <c r="W242">
        <v>19</v>
      </c>
      <c r="X242">
        <v>20</v>
      </c>
      <c r="Y242">
        <v>21</v>
      </c>
      <c r="Z242">
        <v>22</v>
      </c>
      <c r="AA242">
        <v>23</v>
      </c>
      <c r="AB242">
        <v>24</v>
      </c>
      <c r="AC242">
        <v>25</v>
      </c>
      <c r="AD242">
        <v>26</v>
      </c>
      <c r="AE242">
        <v>27</v>
      </c>
      <c r="AF242">
        <v>28</v>
      </c>
      <c r="AG242">
        <v>29</v>
      </c>
      <c r="AH242">
        <v>30</v>
      </c>
    </row>
    <row r="243" spans="1:36" x14ac:dyDescent="0.25">
      <c r="A243" t="s">
        <v>1</v>
      </c>
      <c r="B243" t="s">
        <v>195</v>
      </c>
      <c r="C243" s="3">
        <v>0.05</v>
      </c>
      <c r="D243" t="e">
        <f>VLOOKUP($B243,NewCalib!$A$17:$AF$200,D$1+2,FALSE)</f>
        <v>#N/A</v>
      </c>
      <c r="E243" t="e">
        <f>VLOOKUP($B243,NewCalib!$A$17:$AF$200,E$1+2,FALSE)</f>
        <v>#N/A</v>
      </c>
      <c r="F243" t="e">
        <f>VLOOKUP($B243,NewCalib!$A$17:$AF$200,F$1+2,FALSE)</f>
        <v>#N/A</v>
      </c>
      <c r="G243" t="e">
        <f>VLOOKUP($B243,NewCalib!$A$17:$AF$200,G$1+2,FALSE)</f>
        <v>#N/A</v>
      </c>
      <c r="H243" t="e">
        <f>VLOOKUP($B243,NewCalib!$A$17:$AF$200,H$1+2,FALSE)</f>
        <v>#N/A</v>
      </c>
      <c r="I243" t="e">
        <f>VLOOKUP($B243,NewCalib!$A$17:$AF$200,I$1+2,FALSE)</f>
        <v>#N/A</v>
      </c>
      <c r="J243" t="e">
        <f>VLOOKUP($B243,NewCalib!$A$17:$AF$200,J$1+2,FALSE)</f>
        <v>#N/A</v>
      </c>
      <c r="K243" t="e">
        <f>VLOOKUP($B243,NewCalib!$A$17:$AF$200,K$1+2,FALSE)</f>
        <v>#N/A</v>
      </c>
      <c r="L243" t="e">
        <f>VLOOKUP($B243,NewCalib!$A$17:$AF$200,L$1+2,FALSE)</f>
        <v>#N/A</v>
      </c>
      <c r="M243" t="e">
        <f>VLOOKUP($B243,NewCalib!$A$17:$AF$200,M$1+2,FALSE)</f>
        <v>#N/A</v>
      </c>
      <c r="N243" t="e">
        <f>VLOOKUP($B243,NewCalib!$A$17:$AF$200,N$1+2,FALSE)</f>
        <v>#N/A</v>
      </c>
      <c r="O243" t="e">
        <f>VLOOKUP($B243,NewCalib!$A$17:$AF$200,O$1+2,FALSE)</f>
        <v>#N/A</v>
      </c>
      <c r="P243" t="e">
        <f>VLOOKUP($B243,NewCalib!$A$17:$AF$200,P$1+2,FALSE)</f>
        <v>#N/A</v>
      </c>
      <c r="Q243" t="e">
        <f>VLOOKUP($B243,NewCalib!$A$17:$AF$200,Q$1+2,FALSE)</f>
        <v>#N/A</v>
      </c>
      <c r="R243" t="e">
        <f>VLOOKUP($B243,NewCalib!$A$17:$AF$200,R$1+2,FALSE)</f>
        <v>#N/A</v>
      </c>
      <c r="S243" t="e">
        <f>VLOOKUP($B243,NewCalib!$A$17:$AF$200,S$1+2,FALSE)</f>
        <v>#N/A</v>
      </c>
      <c r="T243" t="e">
        <f>VLOOKUP($B243,NewCalib!$A$17:$AF$200,T$1+2,FALSE)</f>
        <v>#N/A</v>
      </c>
      <c r="U243" t="e">
        <f>VLOOKUP($B243,NewCalib!$A$17:$AF$200,U$1+2,FALSE)</f>
        <v>#N/A</v>
      </c>
      <c r="V243" t="e">
        <f>VLOOKUP($B243,NewCalib!$A$17:$AF$200,V$1+2,FALSE)</f>
        <v>#N/A</v>
      </c>
      <c r="W243" t="e">
        <f>VLOOKUP($B243,NewCalib!$A$17:$AF$200,W$1+2,FALSE)</f>
        <v>#N/A</v>
      </c>
      <c r="X243" t="e">
        <f>VLOOKUP($B243,NewCalib!$A$17:$AF$200,X$1+2,FALSE)</f>
        <v>#N/A</v>
      </c>
      <c r="Y243" t="e">
        <f>VLOOKUP($B243,NewCalib!$A$17:$AF$200,Y$1+2,FALSE)</f>
        <v>#N/A</v>
      </c>
      <c r="Z243" t="e">
        <f>VLOOKUP($B243,NewCalib!$A$17:$AF$200,Z$1+2,FALSE)</f>
        <v>#N/A</v>
      </c>
      <c r="AA243" t="e">
        <f>VLOOKUP($B243,NewCalib!$A$17:$AF$200,AA$1+2,FALSE)</f>
        <v>#N/A</v>
      </c>
      <c r="AB243" t="e">
        <f>VLOOKUP($B243,NewCalib!$A$17:$AF$200,AB$1+2,FALSE)</f>
        <v>#N/A</v>
      </c>
      <c r="AC243" t="e">
        <f>VLOOKUP($B243,NewCalib!$A$17:$AF$200,AC$1+2,FALSE)</f>
        <v>#N/A</v>
      </c>
      <c r="AD243" t="e">
        <f>VLOOKUP($B243,NewCalib!$A$17:$AF$200,AD$1+2,FALSE)</f>
        <v>#N/A</v>
      </c>
      <c r="AE243" t="e">
        <f>VLOOKUP($B243,NewCalib!$A$17:$AF$200,AE$1+2,FALSE)</f>
        <v>#N/A</v>
      </c>
      <c r="AF243" t="e">
        <f>VLOOKUP($B243,NewCalib!$A$17:$AF$200,AF$1+2,FALSE)</f>
        <v>#N/A</v>
      </c>
      <c r="AG243" t="e">
        <f>VLOOKUP($B243,NewCalib!$A$17:$AF$200,AG$1+2,FALSE)</f>
        <v>#N/A</v>
      </c>
      <c r="AH243" t="e">
        <f>VLOOKUP($B243,NewCalib!$A$17:$AF$200,AH$1+2,FALSE)</f>
        <v>#N/A</v>
      </c>
      <c r="AJ243" s="3"/>
    </row>
    <row r="244" spans="1:36" x14ac:dyDescent="0.25">
      <c r="B244" t="s">
        <v>196</v>
      </c>
      <c r="C244" s="3">
        <v>0.25</v>
      </c>
      <c r="D244" t="e">
        <f>VLOOKUP($B244,NewCalib!$A$17:$AF$200,D$1+2,FALSE)</f>
        <v>#N/A</v>
      </c>
      <c r="E244" t="e">
        <f>VLOOKUP($B244,NewCalib!$A$17:$AF$200,E$1+2,FALSE)</f>
        <v>#N/A</v>
      </c>
      <c r="F244" t="e">
        <f>VLOOKUP($B244,NewCalib!$A$17:$AF$200,F$1+2,FALSE)</f>
        <v>#N/A</v>
      </c>
      <c r="G244" t="e">
        <f>VLOOKUP($B244,NewCalib!$A$17:$AF$200,G$1+2,FALSE)</f>
        <v>#N/A</v>
      </c>
      <c r="H244" t="e">
        <f>VLOOKUP($B244,NewCalib!$A$17:$AF$200,H$1+2,FALSE)</f>
        <v>#N/A</v>
      </c>
      <c r="I244" t="e">
        <f>VLOOKUP($B244,NewCalib!$A$17:$AF$200,I$1+2,FALSE)</f>
        <v>#N/A</v>
      </c>
      <c r="J244" t="e">
        <f>VLOOKUP($B244,NewCalib!$A$17:$AF$200,J$1+2,FALSE)</f>
        <v>#N/A</v>
      </c>
      <c r="K244" t="e">
        <f>VLOOKUP($B244,NewCalib!$A$17:$AF$200,K$1+2,FALSE)</f>
        <v>#N/A</v>
      </c>
      <c r="L244" t="e">
        <f>VLOOKUP($B244,NewCalib!$A$17:$AF$200,L$1+2,FALSE)</f>
        <v>#N/A</v>
      </c>
      <c r="M244" t="e">
        <f>VLOOKUP($B244,NewCalib!$A$17:$AF$200,M$1+2,FALSE)</f>
        <v>#N/A</v>
      </c>
      <c r="N244" t="e">
        <f>VLOOKUP($B244,NewCalib!$A$17:$AF$200,N$1+2,FALSE)</f>
        <v>#N/A</v>
      </c>
      <c r="O244" t="e">
        <f>VLOOKUP($B244,NewCalib!$A$17:$AF$200,O$1+2,FALSE)</f>
        <v>#N/A</v>
      </c>
      <c r="P244" t="e">
        <f>VLOOKUP($B244,NewCalib!$A$17:$AF$200,P$1+2,FALSE)</f>
        <v>#N/A</v>
      </c>
      <c r="Q244" t="e">
        <f>VLOOKUP($B244,NewCalib!$A$17:$AF$200,Q$1+2,FALSE)</f>
        <v>#N/A</v>
      </c>
      <c r="R244" t="e">
        <f>VLOOKUP($B244,NewCalib!$A$17:$AF$200,R$1+2,FALSE)</f>
        <v>#N/A</v>
      </c>
      <c r="S244" t="e">
        <f>VLOOKUP($B244,NewCalib!$A$17:$AF$200,S$1+2,FALSE)</f>
        <v>#N/A</v>
      </c>
      <c r="T244" t="e">
        <f>VLOOKUP($B244,NewCalib!$A$17:$AF$200,T$1+2,FALSE)</f>
        <v>#N/A</v>
      </c>
      <c r="U244" t="e">
        <f>VLOOKUP($B244,NewCalib!$A$17:$AF$200,U$1+2,FALSE)</f>
        <v>#N/A</v>
      </c>
      <c r="V244" t="e">
        <f>VLOOKUP($B244,NewCalib!$A$17:$AF$200,V$1+2,FALSE)</f>
        <v>#N/A</v>
      </c>
      <c r="W244" t="e">
        <f>VLOOKUP($B244,NewCalib!$A$17:$AF$200,W$1+2,FALSE)</f>
        <v>#N/A</v>
      </c>
      <c r="X244" t="e">
        <f>VLOOKUP($B244,NewCalib!$A$17:$AF$200,X$1+2,FALSE)</f>
        <v>#N/A</v>
      </c>
      <c r="Y244" t="e">
        <f>VLOOKUP($B244,NewCalib!$A$17:$AF$200,Y$1+2,FALSE)</f>
        <v>#N/A</v>
      </c>
      <c r="Z244" t="e">
        <f>VLOOKUP($B244,NewCalib!$A$17:$AF$200,Z$1+2,FALSE)</f>
        <v>#N/A</v>
      </c>
      <c r="AA244" t="e">
        <f>VLOOKUP($B244,NewCalib!$A$17:$AF$200,AA$1+2,FALSE)</f>
        <v>#N/A</v>
      </c>
      <c r="AB244" t="e">
        <f>VLOOKUP($B244,NewCalib!$A$17:$AF$200,AB$1+2,FALSE)</f>
        <v>#N/A</v>
      </c>
      <c r="AC244" t="e">
        <f>VLOOKUP($B244,NewCalib!$A$17:$AF$200,AC$1+2,FALSE)</f>
        <v>#N/A</v>
      </c>
      <c r="AD244" t="e">
        <f>VLOOKUP($B244,NewCalib!$A$17:$AF$200,AD$1+2,FALSE)</f>
        <v>#N/A</v>
      </c>
      <c r="AE244" t="e">
        <f>VLOOKUP($B244,NewCalib!$A$17:$AF$200,AE$1+2,FALSE)</f>
        <v>#N/A</v>
      </c>
      <c r="AF244" t="e">
        <f>VLOOKUP($B244,NewCalib!$A$17:$AF$200,AF$1+2,FALSE)</f>
        <v>#N/A</v>
      </c>
      <c r="AG244" t="e">
        <f>VLOOKUP($B244,NewCalib!$A$17:$AF$200,AG$1+2,FALSE)</f>
        <v>#N/A</v>
      </c>
      <c r="AH244" t="e">
        <f>VLOOKUP($B244,NewCalib!$A$17:$AF$200,AH$1+2,FALSE)</f>
        <v>#N/A</v>
      </c>
      <c r="AJ244" s="3"/>
    </row>
    <row r="245" spans="1:36" x14ac:dyDescent="0.25">
      <c r="B245" t="s">
        <v>198</v>
      </c>
      <c r="C245" s="3">
        <v>0.5</v>
      </c>
      <c r="D245" t="e">
        <f>VLOOKUP($B245,NewCalib!$A$17:$AF$200,D$1+2,FALSE)</f>
        <v>#N/A</v>
      </c>
      <c r="E245" t="e">
        <f>VLOOKUP($B245,NewCalib!$A$17:$AF$200,E$1+2,FALSE)</f>
        <v>#N/A</v>
      </c>
      <c r="F245" t="e">
        <f>VLOOKUP($B245,NewCalib!$A$17:$AF$200,F$1+2,FALSE)</f>
        <v>#N/A</v>
      </c>
      <c r="G245" t="e">
        <f>VLOOKUP($B245,NewCalib!$A$17:$AF$200,G$1+2,FALSE)</f>
        <v>#N/A</v>
      </c>
      <c r="H245" t="e">
        <f>VLOOKUP($B245,NewCalib!$A$17:$AF$200,H$1+2,FALSE)</f>
        <v>#N/A</v>
      </c>
      <c r="I245" t="e">
        <f>VLOOKUP($B245,NewCalib!$A$17:$AF$200,I$1+2,FALSE)</f>
        <v>#N/A</v>
      </c>
      <c r="J245" t="e">
        <f>VLOOKUP($B245,NewCalib!$A$17:$AF$200,J$1+2,FALSE)</f>
        <v>#N/A</v>
      </c>
      <c r="K245" t="e">
        <f>VLOOKUP($B245,NewCalib!$A$17:$AF$200,K$1+2,FALSE)</f>
        <v>#N/A</v>
      </c>
      <c r="L245" t="e">
        <f>VLOOKUP($B245,NewCalib!$A$17:$AF$200,L$1+2,FALSE)</f>
        <v>#N/A</v>
      </c>
      <c r="M245" t="e">
        <f>VLOOKUP($B245,NewCalib!$A$17:$AF$200,M$1+2,FALSE)</f>
        <v>#N/A</v>
      </c>
      <c r="N245" t="e">
        <f>VLOOKUP($B245,NewCalib!$A$17:$AF$200,N$1+2,FALSE)</f>
        <v>#N/A</v>
      </c>
      <c r="O245" t="e">
        <f>VLOOKUP($B245,NewCalib!$A$17:$AF$200,O$1+2,FALSE)</f>
        <v>#N/A</v>
      </c>
      <c r="P245" t="e">
        <f>VLOOKUP($B245,NewCalib!$A$17:$AF$200,P$1+2,FALSE)</f>
        <v>#N/A</v>
      </c>
      <c r="Q245" t="e">
        <f>VLOOKUP($B245,NewCalib!$A$17:$AF$200,Q$1+2,FALSE)</f>
        <v>#N/A</v>
      </c>
      <c r="R245" t="e">
        <f>VLOOKUP($B245,NewCalib!$A$17:$AF$200,R$1+2,FALSE)</f>
        <v>#N/A</v>
      </c>
      <c r="S245" t="e">
        <f>VLOOKUP($B245,NewCalib!$A$17:$AF$200,S$1+2,FALSE)</f>
        <v>#N/A</v>
      </c>
      <c r="T245" t="e">
        <f>VLOOKUP($B245,NewCalib!$A$17:$AF$200,T$1+2,FALSE)</f>
        <v>#N/A</v>
      </c>
      <c r="U245" t="e">
        <f>VLOOKUP($B245,NewCalib!$A$17:$AF$200,U$1+2,FALSE)</f>
        <v>#N/A</v>
      </c>
      <c r="V245" t="e">
        <f>VLOOKUP($B245,NewCalib!$A$17:$AF$200,V$1+2,FALSE)</f>
        <v>#N/A</v>
      </c>
      <c r="W245" t="e">
        <f>VLOOKUP($B245,NewCalib!$A$17:$AF$200,W$1+2,FALSE)</f>
        <v>#N/A</v>
      </c>
      <c r="X245" t="e">
        <f>VLOOKUP($B245,NewCalib!$A$17:$AF$200,X$1+2,FALSE)</f>
        <v>#N/A</v>
      </c>
      <c r="Y245" t="e">
        <f>VLOOKUP($B245,NewCalib!$A$17:$AF$200,Y$1+2,FALSE)</f>
        <v>#N/A</v>
      </c>
      <c r="Z245" t="e">
        <f>VLOOKUP($B245,NewCalib!$A$17:$AF$200,Z$1+2,FALSE)</f>
        <v>#N/A</v>
      </c>
      <c r="AA245" t="e">
        <f>VLOOKUP($B245,NewCalib!$A$17:$AF$200,AA$1+2,FALSE)</f>
        <v>#N/A</v>
      </c>
      <c r="AB245" t="e">
        <f>VLOOKUP($B245,NewCalib!$A$17:$AF$200,AB$1+2,FALSE)</f>
        <v>#N/A</v>
      </c>
      <c r="AC245" t="e">
        <f>VLOOKUP($B245,NewCalib!$A$17:$AF$200,AC$1+2,FALSE)</f>
        <v>#N/A</v>
      </c>
      <c r="AD245" t="e">
        <f>VLOOKUP($B245,NewCalib!$A$17:$AF$200,AD$1+2,FALSE)</f>
        <v>#N/A</v>
      </c>
      <c r="AE245" t="e">
        <f>VLOOKUP($B245,NewCalib!$A$17:$AF$200,AE$1+2,FALSE)</f>
        <v>#N/A</v>
      </c>
      <c r="AF245" t="e">
        <f>VLOOKUP($B245,NewCalib!$A$17:$AF$200,AF$1+2,FALSE)</f>
        <v>#N/A</v>
      </c>
      <c r="AG245" t="e">
        <f>VLOOKUP($B245,NewCalib!$A$17:$AF$200,AG$1+2,FALSE)</f>
        <v>#N/A</v>
      </c>
      <c r="AH245" t="e">
        <f>VLOOKUP($B245,NewCalib!$A$17:$AF$200,AH$1+2,FALSE)</f>
        <v>#N/A</v>
      </c>
      <c r="AJ245" s="3"/>
    </row>
    <row r="246" spans="1:36" x14ac:dyDescent="0.25">
      <c r="B246" t="s">
        <v>197</v>
      </c>
      <c r="C246" s="3">
        <v>0.75</v>
      </c>
      <c r="D246" t="e">
        <f>VLOOKUP($B246,NewCalib!$A$17:$AF$200,D$1+2,FALSE)</f>
        <v>#N/A</v>
      </c>
      <c r="E246" t="e">
        <f>VLOOKUP($B246,NewCalib!$A$17:$AF$200,E$1+2,FALSE)</f>
        <v>#N/A</v>
      </c>
      <c r="F246" t="e">
        <f>VLOOKUP($B246,NewCalib!$A$17:$AF$200,F$1+2,FALSE)</f>
        <v>#N/A</v>
      </c>
      <c r="G246" t="e">
        <f>VLOOKUP($B246,NewCalib!$A$17:$AF$200,G$1+2,FALSE)</f>
        <v>#N/A</v>
      </c>
      <c r="H246" t="e">
        <f>VLOOKUP($B246,NewCalib!$A$17:$AF$200,H$1+2,FALSE)</f>
        <v>#N/A</v>
      </c>
      <c r="I246" t="e">
        <f>VLOOKUP($B246,NewCalib!$A$17:$AF$200,I$1+2,FALSE)</f>
        <v>#N/A</v>
      </c>
      <c r="J246" t="e">
        <f>VLOOKUP($B246,NewCalib!$A$17:$AF$200,J$1+2,FALSE)</f>
        <v>#N/A</v>
      </c>
      <c r="K246" t="e">
        <f>VLOOKUP($B246,NewCalib!$A$17:$AF$200,K$1+2,FALSE)</f>
        <v>#N/A</v>
      </c>
      <c r="L246" t="e">
        <f>VLOOKUP($B246,NewCalib!$A$17:$AF$200,L$1+2,FALSE)</f>
        <v>#N/A</v>
      </c>
      <c r="M246" t="e">
        <f>VLOOKUP($B246,NewCalib!$A$17:$AF$200,M$1+2,FALSE)</f>
        <v>#N/A</v>
      </c>
      <c r="N246" t="e">
        <f>VLOOKUP($B246,NewCalib!$A$17:$AF$200,N$1+2,FALSE)</f>
        <v>#N/A</v>
      </c>
      <c r="O246" t="e">
        <f>VLOOKUP($B246,NewCalib!$A$17:$AF$200,O$1+2,FALSE)</f>
        <v>#N/A</v>
      </c>
      <c r="P246" t="e">
        <f>VLOOKUP($B246,NewCalib!$A$17:$AF$200,P$1+2,FALSE)</f>
        <v>#N/A</v>
      </c>
      <c r="Q246" t="e">
        <f>VLOOKUP($B246,NewCalib!$A$17:$AF$200,Q$1+2,FALSE)</f>
        <v>#N/A</v>
      </c>
      <c r="R246" t="e">
        <f>VLOOKUP($B246,NewCalib!$A$17:$AF$200,R$1+2,FALSE)</f>
        <v>#N/A</v>
      </c>
      <c r="S246" t="e">
        <f>VLOOKUP($B246,NewCalib!$A$17:$AF$200,S$1+2,FALSE)</f>
        <v>#N/A</v>
      </c>
      <c r="T246" t="e">
        <f>VLOOKUP($B246,NewCalib!$A$17:$AF$200,T$1+2,FALSE)</f>
        <v>#N/A</v>
      </c>
      <c r="U246" t="e">
        <f>VLOOKUP($B246,NewCalib!$A$17:$AF$200,U$1+2,FALSE)</f>
        <v>#N/A</v>
      </c>
      <c r="V246" t="e">
        <f>VLOOKUP($B246,NewCalib!$A$17:$AF$200,V$1+2,FALSE)</f>
        <v>#N/A</v>
      </c>
      <c r="W246" t="e">
        <f>VLOOKUP($B246,NewCalib!$A$17:$AF$200,W$1+2,FALSE)</f>
        <v>#N/A</v>
      </c>
      <c r="X246" t="e">
        <f>VLOOKUP($B246,NewCalib!$A$17:$AF$200,X$1+2,FALSE)</f>
        <v>#N/A</v>
      </c>
      <c r="Y246" t="e">
        <f>VLOOKUP($B246,NewCalib!$A$17:$AF$200,Y$1+2,FALSE)</f>
        <v>#N/A</v>
      </c>
      <c r="Z246" t="e">
        <f>VLOOKUP($B246,NewCalib!$A$17:$AF$200,Z$1+2,FALSE)</f>
        <v>#N/A</v>
      </c>
      <c r="AA246" t="e">
        <f>VLOOKUP($B246,NewCalib!$A$17:$AF$200,AA$1+2,FALSE)</f>
        <v>#N/A</v>
      </c>
      <c r="AB246" t="e">
        <f>VLOOKUP($B246,NewCalib!$A$17:$AF$200,AB$1+2,FALSE)</f>
        <v>#N/A</v>
      </c>
      <c r="AC246" t="e">
        <f>VLOOKUP($B246,NewCalib!$A$17:$AF$200,AC$1+2,FALSE)</f>
        <v>#N/A</v>
      </c>
      <c r="AD246" t="e">
        <f>VLOOKUP($B246,NewCalib!$A$17:$AF$200,AD$1+2,FALSE)</f>
        <v>#N/A</v>
      </c>
      <c r="AE246" t="e">
        <f>VLOOKUP($B246,NewCalib!$A$17:$AF$200,AE$1+2,FALSE)</f>
        <v>#N/A</v>
      </c>
      <c r="AF246" t="e">
        <f>VLOOKUP($B246,NewCalib!$A$17:$AF$200,AF$1+2,FALSE)</f>
        <v>#N/A</v>
      </c>
      <c r="AG246" t="e">
        <f>VLOOKUP($B246,NewCalib!$A$17:$AF$200,AG$1+2,FALSE)</f>
        <v>#N/A</v>
      </c>
      <c r="AH246" t="e">
        <f>VLOOKUP($B246,NewCalib!$A$17:$AF$200,AH$1+2,FALSE)</f>
        <v>#N/A</v>
      </c>
      <c r="AJ246" s="3"/>
    </row>
    <row r="247" spans="1:36" x14ac:dyDescent="0.25">
      <c r="B247" t="s">
        <v>199</v>
      </c>
      <c r="C247" s="3">
        <v>0.95</v>
      </c>
      <c r="D247" t="e">
        <f>VLOOKUP($B247,NewCalib!$A$17:$AF$200,D$1+2,FALSE)</f>
        <v>#N/A</v>
      </c>
      <c r="E247" t="e">
        <f>VLOOKUP($B247,NewCalib!$A$17:$AF$200,E$1+2,FALSE)</f>
        <v>#N/A</v>
      </c>
      <c r="F247" t="e">
        <f>VLOOKUP($B247,NewCalib!$A$17:$AF$200,F$1+2,FALSE)</f>
        <v>#N/A</v>
      </c>
      <c r="G247" t="e">
        <f>VLOOKUP($B247,NewCalib!$A$17:$AF$200,G$1+2,FALSE)</f>
        <v>#N/A</v>
      </c>
      <c r="H247" t="e">
        <f>VLOOKUP($B247,NewCalib!$A$17:$AF$200,H$1+2,FALSE)</f>
        <v>#N/A</v>
      </c>
      <c r="I247" t="e">
        <f>VLOOKUP($B247,NewCalib!$A$17:$AF$200,I$1+2,FALSE)</f>
        <v>#N/A</v>
      </c>
      <c r="J247" t="e">
        <f>VLOOKUP($B247,NewCalib!$A$17:$AF$200,J$1+2,FALSE)</f>
        <v>#N/A</v>
      </c>
      <c r="K247" t="e">
        <f>VLOOKUP($B247,NewCalib!$A$17:$AF$200,K$1+2,FALSE)</f>
        <v>#N/A</v>
      </c>
      <c r="L247" t="e">
        <f>VLOOKUP($B247,NewCalib!$A$17:$AF$200,L$1+2,FALSE)</f>
        <v>#N/A</v>
      </c>
      <c r="M247" t="e">
        <f>VLOOKUP($B247,NewCalib!$A$17:$AF$200,M$1+2,FALSE)</f>
        <v>#N/A</v>
      </c>
      <c r="N247" t="e">
        <f>VLOOKUP($B247,NewCalib!$A$17:$AF$200,N$1+2,FALSE)</f>
        <v>#N/A</v>
      </c>
      <c r="O247" t="e">
        <f>VLOOKUP($B247,NewCalib!$A$17:$AF$200,O$1+2,FALSE)</f>
        <v>#N/A</v>
      </c>
      <c r="P247" t="e">
        <f>VLOOKUP($B247,NewCalib!$A$17:$AF$200,P$1+2,FALSE)</f>
        <v>#N/A</v>
      </c>
      <c r="Q247" t="e">
        <f>VLOOKUP($B247,NewCalib!$A$17:$AF$200,Q$1+2,FALSE)</f>
        <v>#N/A</v>
      </c>
      <c r="R247" t="e">
        <f>VLOOKUP($B247,NewCalib!$A$17:$AF$200,R$1+2,FALSE)</f>
        <v>#N/A</v>
      </c>
      <c r="S247" t="e">
        <f>VLOOKUP($B247,NewCalib!$A$17:$AF$200,S$1+2,FALSE)</f>
        <v>#N/A</v>
      </c>
      <c r="T247" t="e">
        <f>VLOOKUP($B247,NewCalib!$A$17:$AF$200,T$1+2,FALSE)</f>
        <v>#N/A</v>
      </c>
      <c r="U247" t="e">
        <f>VLOOKUP($B247,NewCalib!$A$17:$AF$200,U$1+2,FALSE)</f>
        <v>#N/A</v>
      </c>
      <c r="V247" t="e">
        <f>VLOOKUP($B247,NewCalib!$A$17:$AF$200,V$1+2,FALSE)</f>
        <v>#N/A</v>
      </c>
      <c r="W247" t="e">
        <f>VLOOKUP($B247,NewCalib!$A$17:$AF$200,W$1+2,FALSE)</f>
        <v>#N/A</v>
      </c>
      <c r="X247" t="e">
        <f>VLOOKUP($B247,NewCalib!$A$17:$AF$200,X$1+2,FALSE)</f>
        <v>#N/A</v>
      </c>
      <c r="Y247" t="e">
        <f>VLOOKUP($B247,NewCalib!$A$17:$AF$200,Y$1+2,FALSE)</f>
        <v>#N/A</v>
      </c>
      <c r="Z247" t="e">
        <f>VLOOKUP($B247,NewCalib!$A$17:$AF$200,Z$1+2,FALSE)</f>
        <v>#N/A</v>
      </c>
      <c r="AA247" t="e">
        <f>VLOOKUP($B247,NewCalib!$A$17:$AF$200,AA$1+2,FALSE)</f>
        <v>#N/A</v>
      </c>
      <c r="AB247" t="e">
        <f>VLOOKUP($B247,NewCalib!$A$17:$AF$200,AB$1+2,FALSE)</f>
        <v>#N/A</v>
      </c>
      <c r="AC247" t="e">
        <f>VLOOKUP($B247,NewCalib!$A$17:$AF$200,AC$1+2,FALSE)</f>
        <v>#N/A</v>
      </c>
      <c r="AD247" t="e">
        <f>VLOOKUP($B247,NewCalib!$A$17:$AF$200,AD$1+2,FALSE)</f>
        <v>#N/A</v>
      </c>
      <c r="AE247" t="e">
        <f>VLOOKUP($B247,NewCalib!$A$17:$AF$200,AE$1+2,FALSE)</f>
        <v>#N/A</v>
      </c>
      <c r="AF247" t="e">
        <f>VLOOKUP($B247,NewCalib!$A$17:$AF$200,AF$1+2,FALSE)</f>
        <v>#N/A</v>
      </c>
      <c r="AG247" t="e">
        <f>VLOOKUP($B247,NewCalib!$A$17:$AF$200,AG$1+2,FALSE)</f>
        <v>#N/A</v>
      </c>
      <c r="AH247" t="e">
        <f>VLOOKUP($B247,NewCalib!$A$17:$AF$200,AH$1+2,FALSE)</f>
        <v>#N/A</v>
      </c>
      <c r="AJ247" s="3"/>
    </row>
    <row r="248" spans="1:36" x14ac:dyDescent="0.25">
      <c r="A248" t="s">
        <v>2</v>
      </c>
      <c r="B248" t="s">
        <v>200</v>
      </c>
      <c r="D248" t="e">
        <f>VLOOKUP($B248,NewCalib!$A$17:$AF$200,D$1+2,FALSE)</f>
        <v>#N/A</v>
      </c>
      <c r="E248" t="e">
        <f>VLOOKUP($B248,NewCalib!$A$17:$AF$200,E$1+2,FALSE)</f>
        <v>#N/A</v>
      </c>
      <c r="F248" t="e">
        <f>VLOOKUP($B248,NewCalib!$A$17:$AF$200,F$1+2,FALSE)</f>
        <v>#N/A</v>
      </c>
      <c r="G248" t="e">
        <f>VLOOKUP($B248,NewCalib!$A$17:$AF$200,G$1+2,FALSE)</f>
        <v>#N/A</v>
      </c>
      <c r="H248" t="e">
        <f>VLOOKUP($B248,NewCalib!$A$17:$AF$200,H$1+2,FALSE)</f>
        <v>#N/A</v>
      </c>
      <c r="I248" t="e">
        <f>VLOOKUP($B248,NewCalib!$A$17:$AF$200,I$1+2,FALSE)</f>
        <v>#N/A</v>
      </c>
      <c r="J248" t="e">
        <f>VLOOKUP($B248,NewCalib!$A$17:$AF$200,J$1+2,FALSE)</f>
        <v>#N/A</v>
      </c>
      <c r="K248" t="e">
        <f>VLOOKUP($B248,NewCalib!$A$17:$AF$200,K$1+2,FALSE)</f>
        <v>#N/A</v>
      </c>
      <c r="L248" t="e">
        <f>VLOOKUP($B248,NewCalib!$A$17:$AF$200,L$1+2,FALSE)</f>
        <v>#N/A</v>
      </c>
      <c r="M248" t="e">
        <f>VLOOKUP($B248,NewCalib!$A$17:$AF$200,M$1+2,FALSE)</f>
        <v>#N/A</v>
      </c>
      <c r="N248" t="e">
        <f>VLOOKUP($B248,NewCalib!$A$17:$AF$200,N$1+2,FALSE)</f>
        <v>#N/A</v>
      </c>
      <c r="O248" t="e">
        <f>VLOOKUP($B248,NewCalib!$A$17:$AF$200,O$1+2,FALSE)</f>
        <v>#N/A</v>
      </c>
      <c r="P248" t="e">
        <f>VLOOKUP($B248,NewCalib!$A$17:$AF$200,P$1+2,FALSE)</f>
        <v>#N/A</v>
      </c>
      <c r="Q248" t="e">
        <f>VLOOKUP($B248,NewCalib!$A$17:$AF$200,Q$1+2,FALSE)</f>
        <v>#N/A</v>
      </c>
      <c r="R248" t="e">
        <f>VLOOKUP($B248,NewCalib!$A$17:$AF$200,R$1+2,FALSE)</f>
        <v>#N/A</v>
      </c>
      <c r="S248" t="e">
        <f>VLOOKUP($B248,NewCalib!$A$17:$AF$200,S$1+2,FALSE)</f>
        <v>#N/A</v>
      </c>
      <c r="T248" t="e">
        <f>VLOOKUP($B248,NewCalib!$A$17:$AF$200,T$1+2,FALSE)</f>
        <v>#N/A</v>
      </c>
      <c r="U248" t="e">
        <f>VLOOKUP($B248,NewCalib!$A$17:$AF$200,U$1+2,FALSE)</f>
        <v>#N/A</v>
      </c>
      <c r="V248" t="e">
        <f>VLOOKUP($B248,NewCalib!$A$17:$AF$200,V$1+2,FALSE)</f>
        <v>#N/A</v>
      </c>
      <c r="W248" t="e">
        <f>VLOOKUP($B248,NewCalib!$A$17:$AF$200,W$1+2,FALSE)</f>
        <v>#N/A</v>
      </c>
      <c r="X248" t="e">
        <f>VLOOKUP($B248,NewCalib!$A$17:$AF$200,X$1+2,FALSE)</f>
        <v>#N/A</v>
      </c>
      <c r="Y248" t="e">
        <f>VLOOKUP($B248,NewCalib!$A$17:$AF$200,Y$1+2,FALSE)</f>
        <v>#N/A</v>
      </c>
      <c r="Z248" t="e">
        <f>VLOOKUP($B248,NewCalib!$A$17:$AF$200,Z$1+2,FALSE)</f>
        <v>#N/A</v>
      </c>
      <c r="AA248" t="e">
        <f>VLOOKUP($B248,NewCalib!$A$17:$AF$200,AA$1+2,FALSE)</f>
        <v>#N/A</v>
      </c>
      <c r="AB248" t="e">
        <f>VLOOKUP($B248,NewCalib!$A$17:$AF$200,AB$1+2,FALSE)</f>
        <v>#N/A</v>
      </c>
      <c r="AC248" t="e">
        <f>VLOOKUP($B248,NewCalib!$A$17:$AF$200,AC$1+2,FALSE)</f>
        <v>#N/A</v>
      </c>
      <c r="AD248" t="e">
        <f>VLOOKUP($B248,NewCalib!$A$17:$AF$200,AD$1+2,FALSE)</f>
        <v>#N/A</v>
      </c>
      <c r="AE248" t="e">
        <f>VLOOKUP($B248,NewCalib!$A$17:$AF$200,AE$1+2,FALSE)</f>
        <v>#N/A</v>
      </c>
      <c r="AF248" t="e">
        <f>VLOOKUP($B248,NewCalib!$A$17:$AF$200,AF$1+2,FALSE)</f>
        <v>#N/A</v>
      </c>
      <c r="AG248" t="e">
        <f>VLOOKUP($B248,NewCalib!$A$17:$AF$200,AG$1+2,FALSE)</f>
        <v>#N/A</v>
      </c>
      <c r="AH248" t="e">
        <f>VLOOKUP($B248,NewCalib!$A$17:$AF$200,AH$1+2,FALSE)</f>
        <v>#N/A</v>
      </c>
    </row>
    <row r="249" spans="1:36" x14ac:dyDescent="0.25">
      <c r="A249" t="s">
        <v>3</v>
      </c>
      <c r="B249" t="s">
        <v>201</v>
      </c>
      <c r="D249" t="e">
        <f>VLOOKUP($B249,NewCalib!$A$17:$AF$200,D$1+2,FALSE)</f>
        <v>#N/A</v>
      </c>
      <c r="E249" t="e">
        <f>VLOOKUP($B249,NewCalib!$A$17:$AF$200,E$1+2,FALSE)</f>
        <v>#N/A</v>
      </c>
      <c r="F249" t="e">
        <f>VLOOKUP($B249,NewCalib!$A$17:$AF$200,F$1+2,FALSE)</f>
        <v>#N/A</v>
      </c>
      <c r="G249" t="e">
        <f>VLOOKUP($B249,NewCalib!$A$17:$AF$200,G$1+2,FALSE)</f>
        <v>#N/A</v>
      </c>
      <c r="H249" t="e">
        <f>VLOOKUP($B249,NewCalib!$A$17:$AF$200,H$1+2,FALSE)</f>
        <v>#N/A</v>
      </c>
      <c r="I249" t="e">
        <f>VLOOKUP($B249,NewCalib!$A$17:$AF$200,I$1+2,FALSE)</f>
        <v>#N/A</v>
      </c>
      <c r="J249" t="e">
        <f>VLOOKUP($B249,NewCalib!$A$17:$AF$200,J$1+2,FALSE)</f>
        <v>#N/A</v>
      </c>
      <c r="K249" t="e">
        <f>VLOOKUP($B249,NewCalib!$A$17:$AF$200,K$1+2,FALSE)</f>
        <v>#N/A</v>
      </c>
      <c r="L249" t="e">
        <f>VLOOKUP($B249,NewCalib!$A$17:$AF$200,L$1+2,FALSE)</f>
        <v>#N/A</v>
      </c>
      <c r="M249" t="e">
        <f>VLOOKUP($B249,NewCalib!$A$17:$AF$200,M$1+2,FALSE)</f>
        <v>#N/A</v>
      </c>
      <c r="N249" t="e">
        <f>VLOOKUP($B249,NewCalib!$A$17:$AF$200,N$1+2,FALSE)</f>
        <v>#N/A</v>
      </c>
      <c r="O249" t="e">
        <f>VLOOKUP($B249,NewCalib!$A$17:$AF$200,O$1+2,FALSE)</f>
        <v>#N/A</v>
      </c>
      <c r="P249" t="e">
        <f>VLOOKUP($B249,NewCalib!$A$17:$AF$200,P$1+2,FALSE)</f>
        <v>#N/A</v>
      </c>
      <c r="Q249" t="e">
        <f>VLOOKUP($B249,NewCalib!$A$17:$AF$200,Q$1+2,FALSE)</f>
        <v>#N/A</v>
      </c>
      <c r="R249" t="e">
        <f>VLOOKUP($B249,NewCalib!$A$17:$AF$200,R$1+2,FALSE)</f>
        <v>#N/A</v>
      </c>
      <c r="S249" t="e">
        <f>VLOOKUP($B249,NewCalib!$A$17:$AF$200,S$1+2,FALSE)</f>
        <v>#N/A</v>
      </c>
      <c r="T249" t="e">
        <f>VLOOKUP($B249,NewCalib!$A$17:$AF$200,T$1+2,FALSE)</f>
        <v>#N/A</v>
      </c>
      <c r="U249" t="e">
        <f>VLOOKUP($B249,NewCalib!$A$17:$AF$200,U$1+2,FALSE)</f>
        <v>#N/A</v>
      </c>
      <c r="V249" t="e">
        <f>VLOOKUP($B249,NewCalib!$A$17:$AF$200,V$1+2,FALSE)</f>
        <v>#N/A</v>
      </c>
      <c r="W249" t="e">
        <f>VLOOKUP($B249,NewCalib!$A$17:$AF$200,W$1+2,FALSE)</f>
        <v>#N/A</v>
      </c>
      <c r="X249" t="e">
        <f>VLOOKUP($B249,NewCalib!$A$17:$AF$200,X$1+2,FALSE)</f>
        <v>#N/A</v>
      </c>
      <c r="Y249" t="e">
        <f>VLOOKUP($B249,NewCalib!$A$17:$AF$200,Y$1+2,FALSE)</f>
        <v>#N/A</v>
      </c>
      <c r="Z249" t="e">
        <f>VLOOKUP($B249,NewCalib!$A$17:$AF$200,Z$1+2,FALSE)</f>
        <v>#N/A</v>
      </c>
      <c r="AA249" t="e">
        <f>VLOOKUP($B249,NewCalib!$A$17:$AF$200,AA$1+2,FALSE)</f>
        <v>#N/A</v>
      </c>
      <c r="AB249" t="e">
        <f>VLOOKUP($B249,NewCalib!$A$17:$AF$200,AB$1+2,FALSE)</f>
        <v>#N/A</v>
      </c>
      <c r="AC249" t="e">
        <f>VLOOKUP($B249,NewCalib!$A$17:$AF$200,AC$1+2,FALSE)</f>
        <v>#N/A</v>
      </c>
      <c r="AD249" t="e">
        <f>VLOOKUP($B249,NewCalib!$A$17:$AF$200,AD$1+2,FALSE)</f>
        <v>#N/A</v>
      </c>
      <c r="AE249" t="e">
        <f>VLOOKUP($B249,NewCalib!$A$17:$AF$200,AE$1+2,FALSE)</f>
        <v>#N/A</v>
      </c>
      <c r="AF249" t="e">
        <f>VLOOKUP($B249,NewCalib!$A$17:$AF$200,AF$1+2,FALSE)</f>
        <v>#N/A</v>
      </c>
      <c r="AG249" t="e">
        <f>VLOOKUP($B249,NewCalib!$A$17:$AF$200,AG$1+2,FALSE)</f>
        <v>#N/A</v>
      </c>
      <c r="AH249" t="e">
        <f>VLOOKUP($B249,NewCalib!$A$17:$AF$200,AH$1+2,FALSE)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60"/>
  <sheetViews>
    <sheetView workbookViewId="0">
      <selection activeCell="B7" sqref="B7"/>
    </sheetView>
  </sheetViews>
  <sheetFormatPr defaultRowHeight="15" x14ac:dyDescent="0.25"/>
  <cols>
    <col min="1" max="1" width="158.140625" bestFit="1" customWidth="1"/>
    <col min="2" max="2" width="42.7109375" bestFit="1" customWidth="1"/>
  </cols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212"/>
  <sheetViews>
    <sheetView zoomScale="85" zoomScaleNormal="85" workbookViewId="0">
      <selection activeCell="Q222" sqref="Q222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Y212"/>
  <sheetViews>
    <sheetView zoomScaleNormal="100" workbookViewId="0">
      <selection activeCell="F13" sqref="F13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8:P25"/>
  <sheetViews>
    <sheetView topLeftCell="A11" workbookViewId="0">
      <selection activeCell="Q18" sqref="Q18"/>
    </sheetView>
  </sheetViews>
  <sheetFormatPr defaultRowHeight="15" x14ac:dyDescent="0.25"/>
  <cols>
    <col min="1" max="1" width="19.140625" customWidth="1"/>
    <col min="2" max="6" width="3.140625" bestFit="1" customWidth="1"/>
    <col min="7" max="7" width="5.7109375" bestFit="1" customWidth="1"/>
    <col min="8" max="9" width="3.140625" bestFit="1" customWidth="1"/>
    <col min="10" max="11" width="5.7109375" bestFit="1" customWidth="1"/>
    <col min="12" max="13" width="3.140625" bestFit="1" customWidth="1"/>
    <col min="14" max="14" width="5.7109375" bestFit="1" customWidth="1"/>
    <col min="15" max="15" width="3.140625" bestFit="1" customWidth="1"/>
  </cols>
  <sheetData>
    <row r="8" spans="1:16" ht="9" customHeight="1" thickBot="1" x14ac:dyDescent="0.3"/>
    <row r="9" spans="1:16" hidden="1" x14ac:dyDescent="0.25"/>
    <row r="10" spans="1:16" hidden="1" x14ac:dyDescent="0.25"/>
    <row r="11" spans="1:16" ht="143.25" customHeight="1" thickBot="1" x14ac:dyDescent="0.3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5.75" thickBot="1" x14ac:dyDescent="0.3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5.75" thickBot="1" x14ac:dyDescent="0.3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5.75" thickBot="1" x14ac:dyDescent="0.3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5.75" thickBot="1" x14ac:dyDescent="0.3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30.75" thickBot="1" x14ac:dyDescent="0.3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30.75" thickBot="1" x14ac:dyDescent="0.3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30.75" thickBot="1" x14ac:dyDescent="0.3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30.75" thickBot="1" x14ac:dyDescent="0.3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30.75" thickBot="1" x14ac:dyDescent="0.3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45.75" thickBot="1" x14ac:dyDescent="0.3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30.75" thickBot="1" x14ac:dyDescent="0.3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30.75" thickBot="1" x14ac:dyDescent="0.3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45.75" thickBot="1" x14ac:dyDescent="0.3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30.75" thickBot="1" x14ac:dyDescent="0.3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66</vt:i4>
      </vt:variant>
    </vt:vector>
  </HeadingPairs>
  <TitlesOfParts>
    <vt:vector size="74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</vt:lpstr>
      <vt:lpstr>NewYC10Yr</vt:lpstr>
      <vt:lpstr>NewYC1Yr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</vt:lpstr>
      <vt:lpstr>OldYC10Yr</vt:lpstr>
      <vt:lpstr>OldYC1Yr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2017-02-10T06:11:24Z</dcterms:modified>
</cp:coreProperties>
</file>