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4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drawings/drawing5.xml" ContentType="application/vnd.openxmlformats-officedocument.drawing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\CalibTool\CalibrationDocumentation\"/>
    </mc:Choice>
  </mc:AlternateContent>
  <bookViews>
    <workbookView xWindow="0" yWindow="0" windowWidth="25200" windowHeight="10425"/>
  </bookViews>
  <sheets>
    <sheet name="YieldCurve" sheetId="1" r:id="rId1"/>
    <sheet name="OldPercentile" sheetId="5" r:id="rId2"/>
    <sheet name="NewPercentile" sheetId="2" r:id="rId3"/>
    <sheet name="NewCalib" sheetId="3" r:id="rId4"/>
    <sheet name="OldCalib" sheetId="4" r:id="rId5"/>
    <sheet name="OldHistogram" sheetId="6" r:id="rId6"/>
    <sheet name="NewHistogram" sheetId="7" r:id="rId7"/>
    <sheet name="Correlations" sheetId="8" r:id="rId8"/>
  </sheets>
  <definedNames>
    <definedName name="NewAuDPHist">NewHistogram!$B$179:$AY$180</definedName>
    <definedName name="NewAuDProp">NewPercentile!$D$167:$AH$173</definedName>
    <definedName name="NewAuDPropIR">NewPercentile!$D$379:$AH$385</definedName>
    <definedName name="NewAuEq">NewPercentile!$D$47:$AH$53</definedName>
    <definedName name="NewAuEqHist">NewHistogram!$B$49:$AY$50</definedName>
    <definedName name="NewAuEqIR">NewPercentile!$D$259:$AH$265</definedName>
    <definedName name="NewAuFICorp">NewPercentile!$D$122:$AH$128</definedName>
    <definedName name="NewAuFiCorpHist">NewHistogram!$B$128:$AY$129</definedName>
    <definedName name="NewAuFICorpIR">NewPercentile!$D$334:$AH$340</definedName>
    <definedName name="NewAuFIGovt">NewPercentile!$D$107:$AH$113</definedName>
    <definedName name="NewAuFiHist">NewHistogram!$B$112:$AY$113</definedName>
    <definedName name="NewAuFIIR">NewPercentile!$D$319:$AH$325</definedName>
    <definedName name="NewAuInf">NewPercentile!$D$197:$AH$203</definedName>
    <definedName name="NewAuInfHist">NewHistogram!$B$211:$AY$212</definedName>
    <definedName name="NewAuInfIR">NewPercentile!$D$409:$AH$415</definedName>
    <definedName name="NewAuLProp">NewPercentile!$D$152:$AH$158</definedName>
    <definedName name="NewAuLPropIR">NewPercentile!$D$364:$AH$370</definedName>
    <definedName name="NewAuPHist">NewHistogram!$B$161:$AY$162</definedName>
    <definedName name="NewAWE">NewPercentile!$D$32:$AH$38</definedName>
    <definedName name="NewAWEHist">NewHistogram!$B$34:$AY$35</definedName>
    <definedName name="NewCalib">NewCalib!$1:$1048576</definedName>
    <definedName name="NewCash">NewPercentile!$D$2:$AH$8</definedName>
    <definedName name="NewCashHist">NewHistogram!$B$2:$AY$3</definedName>
    <definedName name="NewCPI">NewPercentile!$D$17:$AH$23</definedName>
    <definedName name="NewCPIHist">NewHistogram!$B$18:$AY$19</definedName>
    <definedName name="NewEMEq">NewPercentile!$D$92:$AH$98</definedName>
    <definedName name="NewEmEqHist">NewHistogram!$B$96:$AY$97</definedName>
    <definedName name="NewEMEqIR">NewPercentile!$D$304:$AH$310</definedName>
    <definedName name="NewIntAlt">NewPercentile!$D$182:$AH$188</definedName>
    <definedName name="NewIntAltHist">NewHistogram!$B$195:$AY$196</definedName>
    <definedName name="NewIntAltIR">NewPercentile!$D$394:$AH$400</definedName>
    <definedName name="NewIntEq">NewPercentile!$D$62:$AH$68</definedName>
    <definedName name="NewIntEqHist">NewHistogram!$B$64:$AY$65</definedName>
    <definedName name="NewIntEqIR">NewPercentile!$D$274:$AH$280</definedName>
    <definedName name="NewIntEqUnh">NewPercentile!$D$77:$AH$83</definedName>
    <definedName name="NewIntEqUnHHist">NewHistogram!$B$80:$AY$81</definedName>
    <definedName name="NewIntEqUnHIR">NewPercentile!$D$289:$AH$295</definedName>
    <definedName name="NewIntFIGovt">NewPercentile!$D$137:$AH$143</definedName>
    <definedName name="NewIntFIGovtIR">NewPercentile!$D$349:$AH$355</definedName>
    <definedName name="NewIntFiHist">NewHistogram!$B$144:$AY$145</definedName>
    <definedName name="NewYC">YieldCurve!$I$2:$I$101</definedName>
    <definedName name="NewYC10Yr">NewPercentile!$D$212:$AH$218</definedName>
    <definedName name="NewYC1Yr">NewPercentile!$D$243:$AH$249</definedName>
    <definedName name="NewYC30Yr">NewPercentile!$D$227:$AH$233</definedName>
    <definedName name="OldAuDPHist">OldHistogram!$B$179:$AY$180</definedName>
    <definedName name="OldAuDProp">OldPercentile!$D$167:$AH$173</definedName>
    <definedName name="OldAuDPropIR">OldPercentile!$D$377:$AH$383</definedName>
    <definedName name="OldAuEq">OldPercentile!$D$47:$AH$53</definedName>
    <definedName name="OldAuEqHist">OldHistogram!$B$49:$AY$50</definedName>
    <definedName name="OldAuEqIR">OldPercentile!$D$257:$AH$263</definedName>
    <definedName name="OldAUFICorp">OldPercentile!$D$122:$AH$128</definedName>
    <definedName name="OldAuFiCorpHist">OldHistogram!$B$128:$AY$129</definedName>
    <definedName name="OLDAuFICorpIR">OldPercentile!$D$332:$AH$338</definedName>
    <definedName name="OldAuFIGovt">OldPercentile!$D$107:$AH$113</definedName>
    <definedName name="OldAuFiHist">OldHistogram!$B$112:$AY$113</definedName>
    <definedName name="OldAuFIIR">OldPercentile!$D$317:$AH$323</definedName>
    <definedName name="OldAuInf">OldPercentile!$D$197:$AH$203</definedName>
    <definedName name="OldAuInfHist">OldHistogram!$B$211:$AY$212</definedName>
    <definedName name="OldAuInfIR">OldPercentile!$D$407:$AH$413</definedName>
    <definedName name="OldAuLProp">OldPercentile!$D$152:$AH$158</definedName>
    <definedName name="OldAuLPropIR">OldPercentile!$D$362:$AH$368</definedName>
    <definedName name="OldAuPHist">OldHistogram!$B$161:$AY$162</definedName>
    <definedName name="OldAWE">OldPercentile!$D$32:$AH$38</definedName>
    <definedName name="OldAWEHist">OldHistogram!$B$34:$AY$35</definedName>
    <definedName name="OldCalib">OldCalib!$1:$1048576</definedName>
    <definedName name="OldCash">OldPercentile!$D$2:$AH$8</definedName>
    <definedName name="OldCashHist">OldHistogram!$B$2:$AY$3</definedName>
    <definedName name="OldCPI">OldPercentile!$D$17:$AH$23</definedName>
    <definedName name="OldCPIHist">OldHistogram!$B$18:$AY$19</definedName>
    <definedName name="OldEMEq">OldPercentile!$D$92:$AH$98</definedName>
    <definedName name="OldEMEqHist">OldHistogram!$B$96:$AY$97</definedName>
    <definedName name="OldEMEqIR">OldPercentile!$D$302:$AH$308</definedName>
    <definedName name="OldIntAlt">OldPercentile!$D$182:$AH$188</definedName>
    <definedName name="OldIntAltHist">OldHistogram!$B$195:$AY$196</definedName>
    <definedName name="OldIntAltIR">OldPercentile!$D$392:$AH$398</definedName>
    <definedName name="OldIntEq">OldPercentile!$D$62:$AH$68</definedName>
    <definedName name="OldIntEqHist">OldHistogram!$B$64:$AY$65</definedName>
    <definedName name="OldIntEqIR">OldPercentile!$D$272:$AH$278</definedName>
    <definedName name="OldIntEqUnH">OldPercentile!$D$77:$AH$83</definedName>
    <definedName name="OldIntEqUnHHist">OldHistogram!$B$80:$AY$81</definedName>
    <definedName name="OldIntEqUnHIR">OldPercentile!$D$287:$AH$293</definedName>
    <definedName name="OldIntFIGovt">OldPercentile!$D$137:$AH$143</definedName>
    <definedName name="OldIntFIGovtIR">OldPercentile!$D$347:$AH$353</definedName>
    <definedName name="OldIntFiHist">OldHistogram!$B$144:$AY$145</definedName>
    <definedName name="OldYC">YieldCurve!$H$2:$H$101</definedName>
    <definedName name="OldYC10Yr">OldPercentile!$D$211:$AH$217</definedName>
    <definedName name="OldYC1Yr">OldPercentile!$D$241:$AH$247</definedName>
    <definedName name="OldYC30Yr">OldPercentile!$D$226:$AH$232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415" i="2" l="1"/>
  <c r="AG415" i="2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AH414" i="2"/>
  <c r="AG414" i="2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/>
  <c r="D414" i="2"/>
  <c r="AF412" i="2"/>
  <c r="AB412" i="2"/>
  <c r="X412" i="2"/>
  <c r="T412" i="2"/>
  <c r="P412" i="2"/>
  <c r="L412" i="2"/>
  <c r="H412" i="2"/>
  <c r="D412" i="2"/>
  <c r="AE411" i="2"/>
  <c r="AA411" i="2"/>
  <c r="W411" i="2"/>
  <c r="S411" i="2"/>
  <c r="O411" i="2"/>
  <c r="K411" i="2"/>
  <c r="G411" i="2"/>
  <c r="AH410" i="2"/>
  <c r="AD410" i="2"/>
  <c r="Z410" i="2"/>
  <c r="V410" i="2"/>
  <c r="R410" i="2"/>
  <c r="N410" i="2"/>
  <c r="J410" i="2"/>
  <c r="F410" i="2"/>
  <c r="AH400" i="2"/>
  <c r="AG400" i="2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D400" i="2"/>
  <c r="AH399" i="2"/>
  <c r="AG399" i="2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/>
  <c r="D399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/>
  <c r="D385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/>
  <c r="D384" i="2"/>
  <c r="AG383" i="2"/>
  <c r="AC383" i="2"/>
  <c r="Y383" i="2"/>
  <c r="U383" i="2"/>
  <c r="Q383" i="2"/>
  <c r="M383" i="2"/>
  <c r="I383" i="2"/>
  <c r="E383" i="2"/>
  <c r="AE381" i="2"/>
  <c r="AA381" i="2"/>
  <c r="W381" i="2"/>
  <c r="S381" i="2"/>
  <c r="O381" i="2"/>
  <c r="K381" i="2"/>
  <c r="G381" i="2"/>
  <c r="AH380" i="2"/>
  <c r="AD380" i="2"/>
  <c r="Z380" i="2"/>
  <c r="V380" i="2"/>
  <c r="R380" i="2"/>
  <c r="N380" i="2"/>
  <c r="J380" i="2"/>
  <c r="F380" i="2"/>
  <c r="AG379" i="2"/>
  <c r="AC379" i="2"/>
  <c r="Y379" i="2"/>
  <c r="U379" i="2"/>
  <c r="Q379" i="2"/>
  <c r="M379" i="2"/>
  <c r="I379" i="2"/>
  <c r="E379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D370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/>
  <c r="D369" i="2"/>
  <c r="AG368" i="2"/>
  <c r="AC368" i="2"/>
  <c r="Y368" i="2"/>
  <c r="U368" i="2"/>
  <c r="Q368" i="2"/>
  <c r="M368" i="2"/>
  <c r="I368" i="2"/>
  <c r="E368" i="2"/>
  <c r="AF367" i="2"/>
  <c r="AB367" i="2"/>
  <c r="X367" i="2"/>
  <c r="T367" i="2"/>
  <c r="P367" i="2"/>
  <c r="L367" i="2"/>
  <c r="H367" i="2"/>
  <c r="D367" i="2"/>
  <c r="AE366" i="2"/>
  <c r="AA366" i="2"/>
  <c r="W366" i="2"/>
  <c r="S366" i="2"/>
  <c r="O366" i="2"/>
  <c r="K366" i="2"/>
  <c r="G366" i="2"/>
  <c r="AG364" i="2"/>
  <c r="AC364" i="2"/>
  <c r="Y364" i="2"/>
  <c r="U364" i="2"/>
  <c r="Q364" i="2"/>
  <c r="M364" i="2"/>
  <c r="I364" i="2"/>
  <c r="E364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AG353" i="2"/>
  <c r="AC353" i="2"/>
  <c r="Y353" i="2"/>
  <c r="U353" i="2"/>
  <c r="Q353" i="2"/>
  <c r="M353" i="2"/>
  <c r="I353" i="2"/>
  <c r="E353" i="2"/>
  <c r="AE351" i="2"/>
  <c r="AA351" i="2"/>
  <c r="W351" i="2"/>
  <c r="S351" i="2"/>
  <c r="O351" i="2"/>
  <c r="K351" i="2"/>
  <c r="G351" i="2"/>
  <c r="AH350" i="2"/>
  <c r="AD350" i="2"/>
  <c r="Z350" i="2"/>
  <c r="V350" i="2"/>
  <c r="R350" i="2"/>
  <c r="N350" i="2"/>
  <c r="J350" i="2"/>
  <c r="F350" i="2"/>
  <c r="AG349" i="2"/>
  <c r="AC349" i="2"/>
  <c r="Y349" i="2"/>
  <c r="U349" i="2"/>
  <c r="Q349" i="2"/>
  <c r="M349" i="2"/>
  <c r="I349" i="2"/>
  <c r="E349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AG338" i="2"/>
  <c r="AC338" i="2"/>
  <c r="Y338" i="2"/>
  <c r="U338" i="2"/>
  <c r="Q338" i="2"/>
  <c r="M338" i="2"/>
  <c r="I338" i="2"/>
  <c r="E338" i="2"/>
  <c r="AF337" i="2"/>
  <c r="AB337" i="2"/>
  <c r="X337" i="2"/>
  <c r="T337" i="2"/>
  <c r="P337" i="2"/>
  <c r="L337" i="2"/>
  <c r="H337" i="2"/>
  <c r="D337" i="2"/>
  <c r="AE336" i="2"/>
  <c r="AA336" i="2"/>
  <c r="W336" i="2"/>
  <c r="S336" i="2"/>
  <c r="O336" i="2"/>
  <c r="K336" i="2"/>
  <c r="G336" i="2"/>
  <c r="AG334" i="2"/>
  <c r="AC334" i="2"/>
  <c r="Y334" i="2"/>
  <c r="U334" i="2"/>
  <c r="Q334" i="2"/>
  <c r="M334" i="2"/>
  <c r="I334" i="2"/>
  <c r="E334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D325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AG323" i="2"/>
  <c r="AC323" i="2"/>
  <c r="Y323" i="2"/>
  <c r="U323" i="2"/>
  <c r="Q323" i="2"/>
  <c r="M323" i="2"/>
  <c r="I323" i="2"/>
  <c r="E323" i="2"/>
  <c r="AF322" i="2"/>
  <c r="AB322" i="2"/>
  <c r="X322" i="2"/>
  <c r="T322" i="2"/>
  <c r="P322" i="2"/>
  <c r="L322" i="2"/>
  <c r="H322" i="2"/>
  <c r="D322" i="2"/>
  <c r="AH320" i="2"/>
  <c r="AD320" i="2"/>
  <c r="Z320" i="2"/>
  <c r="V320" i="2"/>
  <c r="R320" i="2"/>
  <c r="N320" i="2"/>
  <c r="J320" i="2"/>
  <c r="F320" i="2"/>
  <c r="AG319" i="2"/>
  <c r="AC319" i="2"/>
  <c r="Y319" i="2"/>
  <c r="U319" i="2"/>
  <c r="Q319" i="2"/>
  <c r="M319" i="2"/>
  <c r="I319" i="2"/>
  <c r="E319" i="2"/>
  <c r="AH310" i="2"/>
  <c r="AG310" i="2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AH309" i="2"/>
  <c r="AG309" i="2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/>
  <c r="D309" i="2"/>
  <c r="AF307" i="2"/>
  <c r="AB307" i="2"/>
  <c r="X307" i="2"/>
  <c r="T307" i="2"/>
  <c r="P307" i="2"/>
  <c r="L307" i="2"/>
  <c r="H307" i="2"/>
  <c r="D307" i="2"/>
  <c r="AE306" i="2"/>
  <c r="AA306" i="2"/>
  <c r="W306" i="2"/>
  <c r="S306" i="2"/>
  <c r="O306" i="2"/>
  <c r="K306" i="2"/>
  <c r="G306" i="2"/>
  <c r="AH305" i="2"/>
  <c r="AD305" i="2"/>
  <c r="Z305" i="2"/>
  <c r="V305" i="2"/>
  <c r="R305" i="2"/>
  <c r="N305" i="2"/>
  <c r="J305" i="2"/>
  <c r="F305" i="2"/>
  <c r="AH295" i="2"/>
  <c r="AG295" i="2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AH294" i="2"/>
  <c r="AG294" i="2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AH293" i="2"/>
  <c r="AG293" i="2"/>
  <c r="AD293" i="2"/>
  <c r="AC293" i="2"/>
  <c r="Z293" i="2"/>
  <c r="Y293" i="2"/>
  <c r="V293" i="2"/>
  <c r="U293" i="2"/>
  <c r="R293" i="2"/>
  <c r="Q293" i="2"/>
  <c r="N293" i="2"/>
  <c r="M293" i="2"/>
  <c r="J293" i="2"/>
  <c r="I293" i="2"/>
  <c r="F293" i="2"/>
  <c r="E293" i="2"/>
  <c r="AF292" i="2"/>
  <c r="AB292" i="2"/>
  <c r="X292" i="2"/>
  <c r="T292" i="2"/>
  <c r="P292" i="2"/>
  <c r="L292" i="2"/>
  <c r="H292" i="2"/>
  <c r="D292" i="2"/>
  <c r="AH290" i="2"/>
  <c r="AE290" i="2"/>
  <c r="AD290" i="2"/>
  <c r="AA290" i="2"/>
  <c r="Z290" i="2"/>
  <c r="W290" i="2"/>
  <c r="V290" i="2"/>
  <c r="S290" i="2"/>
  <c r="R290" i="2"/>
  <c r="O290" i="2"/>
  <c r="N290" i="2"/>
  <c r="K290" i="2"/>
  <c r="J290" i="2"/>
  <c r="G290" i="2"/>
  <c r="F290" i="2"/>
  <c r="AH289" i="2"/>
  <c r="AG289" i="2"/>
  <c r="AD289" i="2"/>
  <c r="AC289" i="2"/>
  <c r="Z289" i="2"/>
  <c r="Y289" i="2"/>
  <c r="V289" i="2"/>
  <c r="U289" i="2"/>
  <c r="R289" i="2"/>
  <c r="Q289" i="2"/>
  <c r="N289" i="2"/>
  <c r="M289" i="2"/>
  <c r="J289" i="2"/>
  <c r="I289" i="2"/>
  <c r="F289" i="2"/>
  <c r="E289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AF277" i="2"/>
  <c r="AB277" i="2"/>
  <c r="X277" i="2"/>
  <c r="T277" i="2"/>
  <c r="P277" i="2"/>
  <c r="L277" i="2"/>
  <c r="H277" i="2"/>
  <c r="D277" i="2"/>
  <c r="AE276" i="2"/>
  <c r="AA276" i="2"/>
  <c r="W276" i="2"/>
  <c r="S276" i="2"/>
  <c r="O276" i="2"/>
  <c r="K276" i="2"/>
  <c r="G276" i="2"/>
  <c r="AH275" i="2"/>
  <c r="AD275" i="2"/>
  <c r="Z275" i="2"/>
  <c r="V275" i="2"/>
  <c r="R275" i="2"/>
  <c r="N275" i="2"/>
  <c r="J275" i="2"/>
  <c r="F27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AG263" i="2"/>
  <c r="AC263" i="2"/>
  <c r="Y263" i="2"/>
  <c r="U263" i="2"/>
  <c r="Q263" i="2"/>
  <c r="M263" i="2"/>
  <c r="I263" i="2"/>
  <c r="E263" i="2"/>
  <c r="AF261" i="2"/>
  <c r="AE261" i="2"/>
  <c r="AB261" i="2"/>
  <c r="AA261" i="2"/>
  <c r="X261" i="2"/>
  <c r="W261" i="2"/>
  <c r="T261" i="2"/>
  <c r="S261" i="2"/>
  <c r="P261" i="2"/>
  <c r="O261" i="2"/>
  <c r="L261" i="2"/>
  <c r="K261" i="2"/>
  <c r="H261" i="2"/>
  <c r="G261" i="2"/>
  <c r="D261" i="2"/>
  <c r="AH260" i="2"/>
  <c r="AE260" i="2"/>
  <c r="AD260" i="2"/>
  <c r="AA260" i="2"/>
  <c r="Z260" i="2"/>
  <c r="W260" i="2"/>
  <c r="V260" i="2"/>
  <c r="S260" i="2"/>
  <c r="R260" i="2"/>
  <c r="O260" i="2"/>
  <c r="N260" i="2"/>
  <c r="K260" i="2"/>
  <c r="J260" i="2"/>
  <c r="G260" i="2"/>
  <c r="F260" i="2"/>
  <c r="AG259" i="2"/>
  <c r="AC259" i="2"/>
  <c r="Y259" i="2"/>
  <c r="U259" i="2"/>
  <c r="Q259" i="2"/>
  <c r="M259" i="2"/>
  <c r="I259" i="2"/>
  <c r="E25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B415" i="2"/>
  <c r="B414" i="2"/>
  <c r="B413" i="2"/>
  <c r="AF413" i="2" s="1"/>
  <c r="B412" i="2"/>
  <c r="AE412" i="2" s="1"/>
  <c r="B411" i="2"/>
  <c r="AH411" i="2" s="1"/>
  <c r="B410" i="2"/>
  <c r="AG410" i="2" s="1"/>
  <c r="B409" i="2"/>
  <c r="AF409" i="2" s="1"/>
  <c r="B400" i="2"/>
  <c r="B399" i="2"/>
  <c r="B398" i="2"/>
  <c r="AF398" i="2" s="1"/>
  <c r="B397" i="2"/>
  <c r="AE397" i="2" s="1"/>
  <c r="B396" i="2"/>
  <c r="AH396" i="2" s="1"/>
  <c r="B395" i="2"/>
  <c r="AG395" i="2" s="1"/>
  <c r="B394" i="2"/>
  <c r="AF394" i="2" s="1"/>
  <c r="B385" i="2"/>
  <c r="B384" i="2"/>
  <c r="B383" i="2"/>
  <c r="AF383" i="2" s="1"/>
  <c r="B382" i="2"/>
  <c r="AE382" i="2" s="1"/>
  <c r="B381" i="2"/>
  <c r="AH381" i="2" s="1"/>
  <c r="B380" i="2"/>
  <c r="AG380" i="2" s="1"/>
  <c r="B379" i="2"/>
  <c r="AF379" i="2" s="1"/>
  <c r="B370" i="2"/>
  <c r="B369" i="2"/>
  <c r="B368" i="2"/>
  <c r="AF368" i="2" s="1"/>
  <c r="B367" i="2"/>
  <c r="AE367" i="2" s="1"/>
  <c r="B366" i="2"/>
  <c r="AH366" i="2" s="1"/>
  <c r="B365" i="2"/>
  <c r="AG365" i="2" s="1"/>
  <c r="B364" i="2"/>
  <c r="AF364" i="2" s="1"/>
  <c r="B355" i="2"/>
  <c r="B354" i="2"/>
  <c r="B353" i="2"/>
  <c r="AF353" i="2" s="1"/>
  <c r="B352" i="2"/>
  <c r="AE352" i="2" s="1"/>
  <c r="B351" i="2"/>
  <c r="AH351" i="2" s="1"/>
  <c r="B350" i="2"/>
  <c r="AG350" i="2" s="1"/>
  <c r="B349" i="2"/>
  <c r="AF349" i="2" s="1"/>
  <c r="B340" i="2"/>
  <c r="B339" i="2"/>
  <c r="B338" i="2"/>
  <c r="AF338" i="2" s="1"/>
  <c r="B337" i="2"/>
  <c r="AE337" i="2" s="1"/>
  <c r="B336" i="2"/>
  <c r="AH336" i="2" s="1"/>
  <c r="B335" i="2"/>
  <c r="AG335" i="2" s="1"/>
  <c r="B334" i="2"/>
  <c r="AF334" i="2" s="1"/>
  <c r="B325" i="2"/>
  <c r="B324" i="2"/>
  <c r="B323" i="2"/>
  <c r="AF323" i="2" s="1"/>
  <c r="B322" i="2"/>
  <c r="AE322" i="2" s="1"/>
  <c r="B321" i="2"/>
  <c r="AH321" i="2" s="1"/>
  <c r="B320" i="2"/>
  <c r="AG320" i="2" s="1"/>
  <c r="B319" i="2"/>
  <c r="AF319" i="2" s="1"/>
  <c r="B310" i="2"/>
  <c r="B309" i="2"/>
  <c r="B308" i="2"/>
  <c r="AF308" i="2" s="1"/>
  <c r="B307" i="2"/>
  <c r="AE307" i="2" s="1"/>
  <c r="B306" i="2"/>
  <c r="AH306" i="2" s="1"/>
  <c r="B305" i="2"/>
  <c r="AG305" i="2" s="1"/>
  <c r="B304" i="2"/>
  <c r="AF304" i="2" s="1"/>
  <c r="B295" i="2"/>
  <c r="B294" i="2"/>
  <c r="B293" i="2"/>
  <c r="AF293" i="2" s="1"/>
  <c r="B292" i="2"/>
  <c r="AE292" i="2" s="1"/>
  <c r="B291" i="2"/>
  <c r="AH291" i="2" s="1"/>
  <c r="B290" i="2"/>
  <c r="AG290" i="2" s="1"/>
  <c r="B289" i="2"/>
  <c r="AF289" i="2" s="1"/>
  <c r="B280" i="2"/>
  <c r="B279" i="2"/>
  <c r="B278" i="2"/>
  <c r="AF278" i="2" s="1"/>
  <c r="B277" i="2"/>
  <c r="AE277" i="2" s="1"/>
  <c r="B276" i="2"/>
  <c r="AH276" i="2" s="1"/>
  <c r="B275" i="2"/>
  <c r="AG275" i="2" s="1"/>
  <c r="B274" i="2"/>
  <c r="AF274" i="2" s="1"/>
  <c r="B265" i="2"/>
  <c r="B264" i="2"/>
  <c r="B263" i="2"/>
  <c r="AF263" i="2" s="1"/>
  <c r="B262" i="2"/>
  <c r="AE262" i="2" s="1"/>
  <c r="B261" i="2"/>
  <c r="AH261" i="2" s="1"/>
  <c r="B260" i="2"/>
  <c r="AG260" i="2" s="1"/>
  <c r="B259" i="2"/>
  <c r="AF259" i="2" s="1"/>
  <c r="B413" i="5"/>
  <c r="B412" i="5"/>
  <c r="B411" i="5"/>
  <c r="B410" i="5"/>
  <c r="B409" i="5"/>
  <c r="B408" i="5"/>
  <c r="K408" i="5" s="1"/>
  <c r="B407" i="5"/>
  <c r="AA407" i="5" s="1"/>
  <c r="B398" i="5"/>
  <c r="B397" i="5"/>
  <c r="B396" i="5"/>
  <c r="K396" i="5" s="1"/>
  <c r="B395" i="5"/>
  <c r="I395" i="5" s="1"/>
  <c r="B394" i="5"/>
  <c r="B393" i="5"/>
  <c r="B392" i="5"/>
  <c r="Q392" i="5" s="1"/>
  <c r="B383" i="5"/>
  <c r="B382" i="5"/>
  <c r="B381" i="5"/>
  <c r="U381" i="5" s="1"/>
  <c r="B380" i="5"/>
  <c r="V380" i="5" s="1"/>
  <c r="B379" i="5"/>
  <c r="B378" i="5"/>
  <c r="B377" i="5"/>
  <c r="AG377" i="5" s="1"/>
  <c r="B368" i="5"/>
  <c r="B367" i="5"/>
  <c r="B366" i="5"/>
  <c r="B365" i="5"/>
  <c r="AC365" i="5" s="1"/>
  <c r="B364" i="5"/>
  <c r="B363" i="5"/>
  <c r="B362" i="5"/>
  <c r="B353" i="5"/>
  <c r="B352" i="5"/>
  <c r="B351" i="5"/>
  <c r="B350" i="5"/>
  <c r="AG350" i="5" s="1"/>
  <c r="B349" i="5"/>
  <c r="B348" i="5"/>
  <c r="B347" i="5"/>
  <c r="B338" i="5"/>
  <c r="B337" i="5"/>
  <c r="B336" i="5"/>
  <c r="B335" i="5"/>
  <c r="AG335" i="5" s="1"/>
  <c r="B334" i="5"/>
  <c r="B333" i="5"/>
  <c r="B332" i="5"/>
  <c r="B323" i="5"/>
  <c r="B322" i="5"/>
  <c r="B321" i="5"/>
  <c r="B320" i="5"/>
  <c r="W320" i="5" s="1"/>
  <c r="B319" i="5"/>
  <c r="B318" i="5"/>
  <c r="B317" i="5"/>
  <c r="B308" i="5"/>
  <c r="B307" i="5"/>
  <c r="B306" i="5"/>
  <c r="B305" i="5"/>
  <c r="W305" i="5" s="1"/>
  <c r="B304" i="5"/>
  <c r="B303" i="5"/>
  <c r="B302" i="5"/>
  <c r="B293" i="5"/>
  <c r="B292" i="5"/>
  <c r="B291" i="5"/>
  <c r="W291" i="5" s="1"/>
  <c r="B290" i="5"/>
  <c r="R290" i="5" s="1"/>
  <c r="B289" i="5"/>
  <c r="B288" i="5"/>
  <c r="B287" i="5"/>
  <c r="B278" i="5"/>
  <c r="B277" i="5"/>
  <c r="B276" i="5"/>
  <c r="B275" i="5"/>
  <c r="K275" i="5" s="1"/>
  <c r="B274" i="5"/>
  <c r="B273" i="5"/>
  <c r="B272" i="5"/>
  <c r="B263" i="5"/>
  <c r="B262" i="5"/>
  <c r="B261" i="5"/>
  <c r="B260" i="5"/>
  <c r="AF260" i="5" s="1"/>
  <c r="B259" i="5"/>
  <c r="AD261" i="5"/>
  <c r="B258" i="5"/>
  <c r="B257" i="5"/>
  <c r="K409" i="5"/>
  <c r="AA408" i="5"/>
  <c r="K407" i="5"/>
  <c r="AA398" i="5"/>
  <c r="K398" i="5"/>
  <c r="AA397" i="5"/>
  <c r="K397" i="5"/>
  <c r="AA396" i="5"/>
  <c r="M395" i="5"/>
  <c r="AG394" i="5"/>
  <c r="AC394" i="5"/>
  <c r="Y394" i="5"/>
  <c r="U394" i="5"/>
  <c r="Q394" i="5"/>
  <c r="M394" i="5"/>
  <c r="I394" i="5"/>
  <c r="E394" i="5"/>
  <c r="AE394" i="5"/>
  <c r="AG393" i="5"/>
  <c r="AC393" i="5"/>
  <c r="Y393" i="5"/>
  <c r="U393" i="5"/>
  <c r="Q393" i="5"/>
  <c r="M393" i="5"/>
  <c r="I393" i="5"/>
  <c r="E393" i="5"/>
  <c r="AE393" i="5"/>
  <c r="U392" i="5"/>
  <c r="AC392" i="5"/>
  <c r="AG383" i="5"/>
  <c r="AA383" i="5"/>
  <c r="U383" i="5"/>
  <c r="Q383" i="5"/>
  <c r="K383" i="5"/>
  <c r="E383" i="5"/>
  <c r="AC383" i="5"/>
  <c r="AG382" i="5"/>
  <c r="AA382" i="5"/>
  <c r="U382" i="5"/>
  <c r="Q382" i="5"/>
  <c r="K382" i="5"/>
  <c r="E382" i="5"/>
  <c r="AC382" i="5"/>
  <c r="AG381" i="5"/>
  <c r="AA381" i="5"/>
  <c r="K381" i="5"/>
  <c r="E381" i="5"/>
  <c r="AA380" i="5"/>
  <c r="K380" i="5"/>
  <c r="AG379" i="5"/>
  <c r="AD379" i="5"/>
  <c r="AA379" i="5"/>
  <c r="V379" i="5"/>
  <c r="S379" i="5"/>
  <c r="Q379" i="5"/>
  <c r="K379" i="5"/>
  <c r="I379" i="5"/>
  <c r="F379" i="5"/>
  <c r="AG378" i="5"/>
  <c r="AD378" i="5"/>
  <c r="AA378" i="5"/>
  <c r="V378" i="5"/>
  <c r="S378" i="5"/>
  <c r="Q378" i="5"/>
  <c r="K378" i="5"/>
  <c r="I378" i="5"/>
  <c r="F378" i="5"/>
  <c r="AA377" i="5"/>
  <c r="V377" i="5"/>
  <c r="K377" i="5"/>
  <c r="I377" i="5"/>
  <c r="AG368" i="5"/>
  <c r="AD368" i="5"/>
  <c r="AA368" i="5"/>
  <c r="V368" i="5"/>
  <c r="S368" i="5"/>
  <c r="Q368" i="5"/>
  <c r="K368" i="5"/>
  <c r="I368" i="5"/>
  <c r="F368" i="5"/>
  <c r="AG367" i="5"/>
  <c r="AD367" i="5"/>
  <c r="AA367" i="5"/>
  <c r="V367" i="5"/>
  <c r="S367" i="5"/>
  <c r="Q367" i="5"/>
  <c r="K367" i="5"/>
  <c r="I367" i="5"/>
  <c r="F367" i="5"/>
  <c r="AG366" i="5"/>
  <c r="AD366" i="5"/>
  <c r="AA366" i="5"/>
  <c r="V366" i="5"/>
  <c r="S366" i="5"/>
  <c r="Q366" i="5"/>
  <c r="K366" i="5"/>
  <c r="I366" i="5"/>
  <c r="F366" i="5"/>
  <c r="AD365" i="5"/>
  <c r="Y365" i="5"/>
  <c r="T365" i="5"/>
  <c r="N365" i="5"/>
  <c r="I365" i="5"/>
  <c r="D365" i="5"/>
  <c r="AH364" i="5"/>
  <c r="AG364" i="5"/>
  <c r="AF364" i="5"/>
  <c r="AD364" i="5"/>
  <c r="AC364" i="5"/>
  <c r="AB364" i="5"/>
  <c r="Z364" i="5"/>
  <c r="Y364" i="5"/>
  <c r="X364" i="5"/>
  <c r="V364" i="5"/>
  <c r="U364" i="5"/>
  <c r="T364" i="5"/>
  <c r="R364" i="5"/>
  <c r="Q364" i="5"/>
  <c r="P364" i="5"/>
  <c r="N364" i="5"/>
  <c r="M364" i="5"/>
  <c r="L364" i="5"/>
  <c r="J364" i="5"/>
  <c r="I364" i="5"/>
  <c r="H364" i="5"/>
  <c r="F364" i="5"/>
  <c r="E364" i="5"/>
  <c r="D364" i="5"/>
  <c r="AE364" i="5"/>
  <c r="AH363" i="5"/>
  <c r="AG363" i="5"/>
  <c r="AF363" i="5"/>
  <c r="AD363" i="5"/>
  <c r="AC363" i="5"/>
  <c r="AB363" i="5"/>
  <c r="Z363" i="5"/>
  <c r="Y363" i="5"/>
  <c r="X363" i="5"/>
  <c r="V363" i="5"/>
  <c r="U363" i="5"/>
  <c r="T363" i="5"/>
  <c r="R363" i="5"/>
  <c r="Q363" i="5"/>
  <c r="P363" i="5"/>
  <c r="N363" i="5"/>
  <c r="M363" i="5"/>
  <c r="L363" i="5"/>
  <c r="J363" i="5"/>
  <c r="I363" i="5"/>
  <c r="H363" i="5"/>
  <c r="F363" i="5"/>
  <c r="E363" i="5"/>
  <c r="D363" i="5"/>
  <c r="AE363" i="5"/>
  <c r="AH362" i="5"/>
  <c r="AG362" i="5"/>
  <c r="AF362" i="5"/>
  <c r="AD362" i="5"/>
  <c r="AC362" i="5"/>
  <c r="AB362" i="5"/>
  <c r="Z362" i="5"/>
  <c r="Y362" i="5"/>
  <c r="X362" i="5"/>
  <c r="V362" i="5"/>
  <c r="U362" i="5"/>
  <c r="T362" i="5"/>
  <c r="R362" i="5"/>
  <c r="Q362" i="5"/>
  <c r="P362" i="5"/>
  <c r="N362" i="5"/>
  <c r="M362" i="5"/>
  <c r="L362" i="5"/>
  <c r="J362" i="5"/>
  <c r="I362" i="5"/>
  <c r="H362" i="5"/>
  <c r="F362" i="5"/>
  <c r="E362" i="5"/>
  <c r="D362" i="5"/>
  <c r="AE362" i="5"/>
  <c r="AH353" i="5"/>
  <c r="AG353" i="5"/>
  <c r="AF353" i="5"/>
  <c r="AD353" i="5"/>
  <c r="AC353" i="5"/>
  <c r="AB353" i="5"/>
  <c r="Z353" i="5"/>
  <c r="Y353" i="5"/>
  <c r="X353" i="5"/>
  <c r="V353" i="5"/>
  <c r="U353" i="5"/>
  <c r="T353" i="5"/>
  <c r="R353" i="5"/>
  <c r="Q353" i="5"/>
  <c r="P353" i="5"/>
  <c r="N353" i="5"/>
  <c r="M353" i="5"/>
  <c r="L353" i="5"/>
  <c r="J353" i="5"/>
  <c r="I353" i="5"/>
  <c r="H353" i="5"/>
  <c r="F353" i="5"/>
  <c r="E353" i="5"/>
  <c r="D353" i="5"/>
  <c r="AE353" i="5"/>
  <c r="AH352" i="5"/>
  <c r="AG352" i="5"/>
  <c r="AF352" i="5"/>
  <c r="AD352" i="5"/>
  <c r="AC352" i="5"/>
  <c r="AB352" i="5"/>
  <c r="Z352" i="5"/>
  <c r="Y352" i="5"/>
  <c r="X352" i="5"/>
  <c r="V352" i="5"/>
  <c r="U352" i="5"/>
  <c r="T352" i="5"/>
  <c r="R352" i="5"/>
  <c r="Q352" i="5"/>
  <c r="P352" i="5"/>
  <c r="N352" i="5"/>
  <c r="M352" i="5"/>
  <c r="L352" i="5"/>
  <c r="J352" i="5"/>
  <c r="I352" i="5"/>
  <c r="H352" i="5"/>
  <c r="F352" i="5"/>
  <c r="E352" i="5"/>
  <c r="D352" i="5"/>
  <c r="AE352" i="5"/>
  <c r="AH351" i="5"/>
  <c r="AG351" i="5"/>
  <c r="AF351" i="5"/>
  <c r="AD351" i="5"/>
  <c r="AC351" i="5"/>
  <c r="AB351" i="5"/>
  <c r="Z351" i="5"/>
  <c r="Y351" i="5"/>
  <c r="X351" i="5"/>
  <c r="V351" i="5"/>
  <c r="U351" i="5"/>
  <c r="T351" i="5"/>
  <c r="R351" i="5"/>
  <c r="Q351" i="5"/>
  <c r="P351" i="5"/>
  <c r="N351" i="5"/>
  <c r="M351" i="5"/>
  <c r="L351" i="5"/>
  <c r="J351" i="5"/>
  <c r="I351" i="5"/>
  <c r="H351" i="5"/>
  <c r="F351" i="5"/>
  <c r="E351" i="5"/>
  <c r="D351" i="5"/>
  <c r="AE351" i="5"/>
  <c r="AH350" i="5"/>
  <c r="AC350" i="5"/>
  <c r="X350" i="5"/>
  <c r="R350" i="5"/>
  <c r="M350" i="5"/>
  <c r="H350" i="5"/>
  <c r="AE350" i="5"/>
  <c r="AH349" i="5"/>
  <c r="AG349" i="5"/>
  <c r="AF349" i="5"/>
  <c r="AD349" i="5"/>
  <c r="AC349" i="5"/>
  <c r="AB349" i="5"/>
  <c r="Z349" i="5"/>
  <c r="Y349" i="5"/>
  <c r="X349" i="5"/>
  <c r="V349" i="5"/>
  <c r="U349" i="5"/>
  <c r="T349" i="5"/>
  <c r="R349" i="5"/>
  <c r="Q349" i="5"/>
  <c r="P349" i="5"/>
  <c r="N349" i="5"/>
  <c r="M349" i="5"/>
  <c r="L349" i="5"/>
  <c r="J349" i="5"/>
  <c r="I349" i="5"/>
  <c r="H349" i="5"/>
  <c r="F349" i="5"/>
  <c r="E349" i="5"/>
  <c r="D349" i="5"/>
  <c r="AE349" i="5"/>
  <c r="AH348" i="5"/>
  <c r="AG348" i="5"/>
  <c r="AF348" i="5"/>
  <c r="AD348" i="5"/>
  <c r="AC348" i="5"/>
  <c r="AB348" i="5"/>
  <c r="Z348" i="5"/>
  <c r="Y348" i="5"/>
  <c r="X348" i="5"/>
  <c r="V348" i="5"/>
  <c r="U348" i="5"/>
  <c r="T348" i="5"/>
  <c r="R348" i="5"/>
  <c r="Q348" i="5"/>
  <c r="P348" i="5"/>
  <c r="N348" i="5"/>
  <c r="M348" i="5"/>
  <c r="L348" i="5"/>
  <c r="J348" i="5"/>
  <c r="I348" i="5"/>
  <c r="H348" i="5"/>
  <c r="F348" i="5"/>
  <c r="E348" i="5"/>
  <c r="D348" i="5"/>
  <c r="AE348" i="5"/>
  <c r="AH347" i="5"/>
  <c r="AG347" i="5"/>
  <c r="AF347" i="5"/>
  <c r="AD347" i="5"/>
  <c r="AC347" i="5"/>
  <c r="AB347" i="5"/>
  <c r="Z347" i="5"/>
  <c r="Y347" i="5"/>
  <c r="X347" i="5"/>
  <c r="V347" i="5"/>
  <c r="U347" i="5"/>
  <c r="T347" i="5"/>
  <c r="R347" i="5"/>
  <c r="Q347" i="5"/>
  <c r="P347" i="5"/>
  <c r="N347" i="5"/>
  <c r="M347" i="5"/>
  <c r="L347" i="5"/>
  <c r="J347" i="5"/>
  <c r="I347" i="5"/>
  <c r="H347" i="5"/>
  <c r="F347" i="5"/>
  <c r="E347" i="5"/>
  <c r="D347" i="5"/>
  <c r="AE347" i="5"/>
  <c r="AH338" i="5"/>
  <c r="AG338" i="5"/>
  <c r="AF338" i="5"/>
  <c r="AD338" i="5"/>
  <c r="AC338" i="5"/>
  <c r="AB338" i="5"/>
  <c r="Z338" i="5"/>
  <c r="Y338" i="5"/>
  <c r="X338" i="5"/>
  <c r="V338" i="5"/>
  <c r="U338" i="5"/>
  <c r="T338" i="5"/>
  <c r="R338" i="5"/>
  <c r="Q338" i="5"/>
  <c r="P338" i="5"/>
  <c r="N338" i="5"/>
  <c r="M338" i="5"/>
  <c r="L338" i="5"/>
  <c r="J338" i="5"/>
  <c r="I338" i="5"/>
  <c r="H338" i="5"/>
  <c r="F338" i="5"/>
  <c r="E338" i="5"/>
  <c r="D338" i="5"/>
  <c r="AE338" i="5"/>
  <c r="AH337" i="5"/>
  <c r="AG337" i="5"/>
  <c r="AF337" i="5"/>
  <c r="AD337" i="5"/>
  <c r="AC337" i="5"/>
  <c r="AB337" i="5"/>
  <c r="Z337" i="5"/>
  <c r="Y337" i="5"/>
  <c r="X337" i="5"/>
  <c r="V337" i="5"/>
  <c r="U337" i="5"/>
  <c r="T337" i="5"/>
  <c r="R337" i="5"/>
  <c r="Q337" i="5"/>
  <c r="P337" i="5"/>
  <c r="N337" i="5"/>
  <c r="M337" i="5"/>
  <c r="L337" i="5"/>
  <c r="J337" i="5"/>
  <c r="I337" i="5"/>
  <c r="H337" i="5"/>
  <c r="F337" i="5"/>
  <c r="E337" i="5"/>
  <c r="D337" i="5"/>
  <c r="AE337" i="5"/>
  <c r="AH336" i="5"/>
  <c r="AG336" i="5"/>
  <c r="AF336" i="5"/>
  <c r="AD336" i="5"/>
  <c r="AC336" i="5"/>
  <c r="AB336" i="5"/>
  <c r="Z336" i="5"/>
  <c r="Y336" i="5"/>
  <c r="X336" i="5"/>
  <c r="V336" i="5"/>
  <c r="U336" i="5"/>
  <c r="T336" i="5"/>
  <c r="R336" i="5"/>
  <c r="Q336" i="5"/>
  <c r="P336" i="5"/>
  <c r="N336" i="5"/>
  <c r="M336" i="5"/>
  <c r="L336" i="5"/>
  <c r="J336" i="5"/>
  <c r="I336" i="5"/>
  <c r="H336" i="5"/>
  <c r="F336" i="5"/>
  <c r="E336" i="5"/>
  <c r="D336" i="5"/>
  <c r="AE336" i="5"/>
  <c r="AH335" i="5"/>
  <c r="AC335" i="5"/>
  <c r="X335" i="5"/>
  <c r="R335" i="5"/>
  <c r="M335" i="5"/>
  <c r="H335" i="5"/>
  <c r="AE335" i="5"/>
  <c r="AH334" i="5"/>
  <c r="AG334" i="5"/>
  <c r="AF334" i="5"/>
  <c r="AD334" i="5"/>
  <c r="AC334" i="5"/>
  <c r="AB334" i="5"/>
  <c r="Z334" i="5"/>
  <c r="Y334" i="5"/>
  <c r="X334" i="5"/>
  <c r="V334" i="5"/>
  <c r="U334" i="5"/>
  <c r="T334" i="5"/>
  <c r="R334" i="5"/>
  <c r="Q334" i="5"/>
  <c r="P334" i="5"/>
  <c r="N334" i="5"/>
  <c r="M334" i="5"/>
  <c r="L334" i="5"/>
  <c r="J334" i="5"/>
  <c r="I334" i="5"/>
  <c r="H334" i="5"/>
  <c r="F334" i="5"/>
  <c r="E334" i="5"/>
  <c r="D334" i="5"/>
  <c r="AE334" i="5"/>
  <c r="Y333" i="5"/>
  <c r="O333" i="5"/>
  <c r="G333" i="5"/>
  <c r="AE332" i="5"/>
  <c r="W332" i="5"/>
  <c r="O332" i="5"/>
  <c r="G332" i="5"/>
  <c r="AE323" i="5"/>
  <c r="W323" i="5"/>
  <c r="O323" i="5"/>
  <c r="G323" i="5"/>
  <c r="AE322" i="5"/>
  <c r="W322" i="5"/>
  <c r="O322" i="5"/>
  <c r="G322" i="5"/>
  <c r="AE321" i="5"/>
  <c r="W321" i="5"/>
  <c r="O321" i="5"/>
  <c r="G321" i="5"/>
  <c r="AE320" i="5"/>
  <c r="AE319" i="5"/>
  <c r="W319" i="5"/>
  <c r="O319" i="5"/>
  <c r="G319" i="5"/>
  <c r="AE318" i="5"/>
  <c r="W318" i="5"/>
  <c r="O318" i="5"/>
  <c r="G318" i="5"/>
  <c r="AE317" i="5"/>
  <c r="W317" i="5"/>
  <c r="O317" i="5"/>
  <c r="G317" i="5"/>
  <c r="AE308" i="5"/>
  <c r="W308" i="5"/>
  <c r="O308" i="5"/>
  <c r="G308" i="5"/>
  <c r="AE307" i="5"/>
  <c r="W307" i="5"/>
  <c r="O307" i="5"/>
  <c r="G307" i="5"/>
  <c r="AE306" i="5"/>
  <c r="W306" i="5"/>
  <c r="O306" i="5"/>
  <c r="G306" i="5"/>
  <c r="AE305" i="5"/>
  <c r="AE304" i="5"/>
  <c r="W304" i="5"/>
  <c r="O304" i="5"/>
  <c r="G304" i="5"/>
  <c r="AE303" i="5"/>
  <c r="W303" i="5"/>
  <c r="O303" i="5"/>
  <c r="G303" i="5"/>
  <c r="AE302" i="5"/>
  <c r="W302" i="5"/>
  <c r="O302" i="5"/>
  <c r="G302" i="5"/>
  <c r="AE293" i="5"/>
  <c r="W293" i="5"/>
  <c r="O293" i="5"/>
  <c r="G293" i="5"/>
  <c r="AE292" i="5"/>
  <c r="W292" i="5"/>
  <c r="O292" i="5"/>
  <c r="G292" i="5"/>
  <c r="AE291" i="5"/>
  <c r="G291" i="5"/>
  <c r="L290" i="5"/>
  <c r="AA289" i="5"/>
  <c r="K289" i="5"/>
  <c r="AE289" i="5"/>
  <c r="AA288" i="5"/>
  <c r="K288" i="5"/>
  <c r="AE288" i="5"/>
  <c r="AA287" i="5"/>
  <c r="K287" i="5"/>
  <c r="AE287" i="5"/>
  <c r="AA278" i="5"/>
  <c r="K278" i="5"/>
  <c r="AE278" i="5"/>
  <c r="AA277" i="5"/>
  <c r="K277" i="5"/>
  <c r="AE277" i="5"/>
  <c r="AA276" i="5"/>
  <c r="K276" i="5"/>
  <c r="AE276" i="5"/>
  <c r="AA275" i="5"/>
  <c r="AE274" i="5"/>
  <c r="AA274" i="5"/>
  <c r="S274" i="5"/>
  <c r="O274" i="5"/>
  <c r="M274" i="5"/>
  <c r="I274" i="5"/>
  <c r="G274" i="5"/>
  <c r="E274" i="5"/>
  <c r="AG273" i="5"/>
  <c r="AE273" i="5"/>
  <c r="AC273" i="5"/>
  <c r="Y273" i="5"/>
  <c r="W273" i="5"/>
  <c r="U273" i="5"/>
  <c r="Q273" i="5"/>
  <c r="O273" i="5"/>
  <c r="M273" i="5"/>
  <c r="I273" i="5"/>
  <c r="G273" i="5"/>
  <c r="E273" i="5"/>
  <c r="AG272" i="5"/>
  <c r="AE272" i="5"/>
  <c r="AC272" i="5"/>
  <c r="Y272" i="5"/>
  <c r="W272" i="5"/>
  <c r="U272" i="5"/>
  <c r="Q272" i="5"/>
  <c r="O272" i="5"/>
  <c r="M272" i="5"/>
  <c r="I272" i="5"/>
  <c r="G272" i="5"/>
  <c r="E272" i="5"/>
  <c r="AH263" i="5"/>
  <c r="AG263" i="5"/>
  <c r="AF263" i="5"/>
  <c r="AD263" i="5"/>
  <c r="AC263" i="5"/>
  <c r="AB263" i="5"/>
  <c r="Z263" i="5"/>
  <c r="Y263" i="5"/>
  <c r="X263" i="5"/>
  <c r="V263" i="5"/>
  <c r="U263" i="5"/>
  <c r="T263" i="5"/>
  <c r="R263" i="5"/>
  <c r="Q263" i="5"/>
  <c r="P263" i="5"/>
  <c r="N263" i="5"/>
  <c r="M263" i="5"/>
  <c r="L263" i="5"/>
  <c r="J263" i="5"/>
  <c r="I263" i="5"/>
  <c r="H263" i="5"/>
  <c r="F263" i="5"/>
  <c r="E263" i="5"/>
  <c r="D263" i="5"/>
  <c r="AE263" i="5"/>
  <c r="AH262" i="5"/>
  <c r="AG262" i="5"/>
  <c r="AF262" i="5"/>
  <c r="AD262" i="5"/>
  <c r="AC262" i="5"/>
  <c r="AB262" i="5"/>
  <c r="Z262" i="5"/>
  <c r="Y262" i="5"/>
  <c r="X262" i="5"/>
  <c r="V262" i="5"/>
  <c r="U262" i="5"/>
  <c r="T262" i="5"/>
  <c r="R262" i="5"/>
  <c r="Q262" i="5"/>
  <c r="P262" i="5"/>
  <c r="N262" i="5"/>
  <c r="M262" i="5"/>
  <c r="L262" i="5"/>
  <c r="J262" i="5"/>
  <c r="I262" i="5"/>
  <c r="H262" i="5"/>
  <c r="F262" i="5"/>
  <c r="E262" i="5"/>
  <c r="D262" i="5"/>
  <c r="AE262" i="5"/>
  <c r="U261" i="5"/>
  <c r="AH260" i="5"/>
  <c r="AG260" i="5"/>
  <c r="AD260" i="5"/>
  <c r="AC260" i="5"/>
  <c r="AB260" i="5"/>
  <c r="Y260" i="5"/>
  <c r="X260" i="5"/>
  <c r="V260" i="5"/>
  <c r="T260" i="5"/>
  <c r="R260" i="5"/>
  <c r="Q260" i="5"/>
  <c r="N260" i="5"/>
  <c r="M260" i="5"/>
  <c r="L260" i="5"/>
  <c r="I260" i="5"/>
  <c r="H260" i="5"/>
  <c r="F260" i="5"/>
  <c r="D260" i="5"/>
  <c r="AE260" i="5"/>
  <c r="AH259" i="5"/>
  <c r="AG259" i="5"/>
  <c r="AF259" i="5"/>
  <c r="AD259" i="5"/>
  <c r="AC259" i="5"/>
  <c r="AB259" i="5"/>
  <c r="Z259" i="5"/>
  <c r="Y259" i="5"/>
  <c r="X259" i="5"/>
  <c r="V259" i="5"/>
  <c r="U259" i="5"/>
  <c r="T259" i="5"/>
  <c r="R259" i="5"/>
  <c r="Q259" i="5"/>
  <c r="P259" i="5"/>
  <c r="N259" i="5"/>
  <c r="M259" i="5"/>
  <c r="L259" i="5"/>
  <c r="J259" i="5"/>
  <c r="I259" i="5"/>
  <c r="H259" i="5"/>
  <c r="F259" i="5"/>
  <c r="E259" i="5"/>
  <c r="D259" i="5"/>
  <c r="AE259" i="5"/>
  <c r="AH258" i="5"/>
  <c r="AG258" i="5"/>
  <c r="AF258" i="5"/>
  <c r="AD258" i="5"/>
  <c r="AC258" i="5"/>
  <c r="AB258" i="5"/>
  <c r="Z258" i="5"/>
  <c r="Y258" i="5"/>
  <c r="X258" i="5"/>
  <c r="V258" i="5"/>
  <c r="U258" i="5"/>
  <c r="T258" i="5"/>
  <c r="R258" i="5"/>
  <c r="Q258" i="5"/>
  <c r="P258" i="5"/>
  <c r="N258" i="5"/>
  <c r="M258" i="5"/>
  <c r="L258" i="5"/>
  <c r="J258" i="5"/>
  <c r="I258" i="5"/>
  <c r="H258" i="5"/>
  <c r="F258" i="5"/>
  <c r="E258" i="5"/>
  <c r="D258" i="5"/>
  <c r="AE258" i="5"/>
  <c r="AH257" i="5"/>
  <c r="AG257" i="5"/>
  <c r="AF257" i="5"/>
  <c r="AD257" i="5"/>
  <c r="AC257" i="5"/>
  <c r="AB257" i="5"/>
  <c r="Z257" i="5"/>
  <c r="Y257" i="5"/>
  <c r="X257" i="5"/>
  <c r="V257" i="5"/>
  <c r="U257" i="5"/>
  <c r="T257" i="5"/>
  <c r="R257" i="5"/>
  <c r="Q257" i="5"/>
  <c r="P257" i="5"/>
  <c r="N257" i="5"/>
  <c r="M257" i="5"/>
  <c r="L257" i="5"/>
  <c r="J257" i="5"/>
  <c r="I257" i="5"/>
  <c r="H257" i="5"/>
  <c r="F257" i="5"/>
  <c r="E257" i="5"/>
  <c r="D257" i="5"/>
  <c r="AH232" i="5"/>
  <c r="AG232" i="5"/>
  <c r="AF232" i="5"/>
  <c r="AE232" i="5"/>
  <c r="AD232" i="5"/>
  <c r="AC232" i="5"/>
  <c r="AB232" i="5"/>
  <c r="AA232" i="5"/>
  <c r="Z232" i="5"/>
  <c r="Y232" i="5"/>
  <c r="X232" i="5"/>
  <c r="W232" i="5"/>
  <c r="V232" i="5"/>
  <c r="U232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AH231" i="5"/>
  <c r="AG231" i="5"/>
  <c r="AF231" i="5"/>
  <c r="AE231" i="5"/>
  <c r="AD231" i="5"/>
  <c r="AC231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AH230" i="5"/>
  <c r="AG230" i="5"/>
  <c r="AF230" i="5"/>
  <c r="AE230" i="5"/>
  <c r="AD230" i="5"/>
  <c r="AC230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AH229" i="5"/>
  <c r="AG229" i="5"/>
  <c r="AF229" i="5"/>
  <c r="AE229" i="5"/>
  <c r="AD229" i="5"/>
  <c r="AC229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AH228" i="5"/>
  <c r="AG228" i="5"/>
  <c r="AF228" i="5"/>
  <c r="AE228" i="5"/>
  <c r="AD228" i="5"/>
  <c r="AC228" i="5"/>
  <c r="AB228" i="5"/>
  <c r="AA228" i="5"/>
  <c r="Z228" i="5"/>
  <c r="Y228" i="5"/>
  <c r="X228" i="5"/>
  <c r="W228" i="5"/>
  <c r="V228" i="5"/>
  <c r="U228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AH227" i="5"/>
  <c r="AG227" i="5"/>
  <c r="AF227" i="5"/>
  <c r="AE227" i="5"/>
  <c r="AD227" i="5"/>
  <c r="AC227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AH226" i="5"/>
  <c r="AG226" i="5"/>
  <c r="AF226" i="5"/>
  <c r="AE226" i="5"/>
  <c r="AD226" i="5"/>
  <c r="AC226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AH217" i="5"/>
  <c r="AG217" i="5"/>
  <c r="AF217" i="5"/>
  <c r="AE217" i="5"/>
  <c r="AD217" i="5"/>
  <c r="AC217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AH216" i="5"/>
  <c r="AG216" i="5"/>
  <c r="AF216" i="5"/>
  <c r="AE216" i="5"/>
  <c r="AD216" i="5"/>
  <c r="AC216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AH215" i="5"/>
  <c r="AG215" i="5"/>
  <c r="AF215" i="5"/>
  <c r="AE215" i="5"/>
  <c r="AD215" i="5"/>
  <c r="AC215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AH214" i="5"/>
  <c r="AG214" i="5"/>
  <c r="AF214" i="5"/>
  <c r="AE214" i="5"/>
  <c r="AD214" i="5"/>
  <c r="AC214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AH213" i="5"/>
  <c r="AG213" i="5"/>
  <c r="AF213" i="5"/>
  <c r="AE213" i="5"/>
  <c r="AD213" i="5"/>
  <c r="AC213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AH212" i="5"/>
  <c r="AG212" i="5"/>
  <c r="AF212" i="5"/>
  <c r="AE212" i="5"/>
  <c r="AD212" i="5"/>
  <c r="AC212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AH211" i="5"/>
  <c r="AG211" i="5"/>
  <c r="AF211" i="5"/>
  <c r="AE211" i="5"/>
  <c r="AD211" i="5"/>
  <c r="AC211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AH141" i="2"/>
  <c r="AG141" i="2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AH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AH128" i="2"/>
  <c r="AG128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AH127" i="2"/>
  <c r="AG127" i="2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AH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AH125" i="2"/>
  <c r="AG125" i="2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D3" i="2"/>
  <c r="D4" i="2"/>
  <c r="D5" i="2"/>
  <c r="D6" i="2"/>
  <c r="D7" i="2"/>
  <c r="D8" i="2"/>
  <c r="D2" i="2"/>
  <c r="B203" i="2"/>
  <c r="B202" i="2"/>
  <c r="B201" i="2"/>
  <c r="B200" i="2"/>
  <c r="B199" i="2"/>
  <c r="B198" i="2"/>
  <c r="B197" i="2"/>
  <c r="B188" i="2"/>
  <c r="B187" i="2"/>
  <c r="B186" i="2"/>
  <c r="B185" i="2"/>
  <c r="B184" i="2"/>
  <c r="B183" i="2"/>
  <c r="B182" i="2"/>
  <c r="B173" i="2"/>
  <c r="B172" i="2"/>
  <c r="B171" i="2"/>
  <c r="B170" i="2"/>
  <c r="B169" i="2"/>
  <c r="B168" i="2"/>
  <c r="B167" i="2"/>
  <c r="B158" i="2"/>
  <c r="B157" i="2"/>
  <c r="B156" i="2"/>
  <c r="B155" i="2"/>
  <c r="B154" i="2"/>
  <c r="B153" i="2"/>
  <c r="B152" i="2"/>
  <c r="B143" i="2"/>
  <c r="B142" i="2"/>
  <c r="B141" i="2"/>
  <c r="B140" i="2"/>
  <c r="B139" i="2"/>
  <c r="B138" i="2"/>
  <c r="B137" i="2"/>
  <c r="B128" i="2"/>
  <c r="B127" i="2"/>
  <c r="B126" i="2"/>
  <c r="B125" i="2"/>
  <c r="B124" i="2"/>
  <c r="B123" i="2"/>
  <c r="B122" i="2"/>
  <c r="B113" i="2"/>
  <c r="B112" i="2"/>
  <c r="B111" i="2"/>
  <c r="B110" i="2"/>
  <c r="B109" i="2"/>
  <c r="B108" i="2"/>
  <c r="B107" i="2"/>
  <c r="B98" i="2"/>
  <c r="B97" i="2"/>
  <c r="B96" i="2"/>
  <c r="B95" i="2"/>
  <c r="B94" i="2"/>
  <c r="B93" i="2"/>
  <c r="B92" i="2"/>
  <c r="B83" i="2"/>
  <c r="B82" i="2"/>
  <c r="B81" i="2"/>
  <c r="B80" i="2"/>
  <c r="B79" i="2"/>
  <c r="B78" i="2"/>
  <c r="B77" i="2"/>
  <c r="B68" i="2"/>
  <c r="B67" i="2"/>
  <c r="B66" i="2"/>
  <c r="B65" i="2"/>
  <c r="B64" i="2"/>
  <c r="B63" i="2"/>
  <c r="B62" i="2"/>
  <c r="B53" i="2"/>
  <c r="B52" i="2"/>
  <c r="B51" i="2"/>
  <c r="B50" i="2"/>
  <c r="B49" i="2"/>
  <c r="B48" i="2"/>
  <c r="B47" i="2"/>
  <c r="B56" i="2" s="1"/>
  <c r="B38" i="2"/>
  <c r="B37" i="2"/>
  <c r="B36" i="2"/>
  <c r="B35" i="2"/>
  <c r="B34" i="2"/>
  <c r="B33" i="2"/>
  <c r="B32" i="2"/>
  <c r="B23" i="2"/>
  <c r="B22" i="2"/>
  <c r="B21" i="2"/>
  <c r="B20" i="2"/>
  <c r="B19" i="2"/>
  <c r="B18" i="2"/>
  <c r="B17" i="2"/>
  <c r="B8" i="2"/>
  <c r="B7" i="2"/>
  <c r="B6" i="2"/>
  <c r="B5" i="2"/>
  <c r="B4" i="2"/>
  <c r="B3" i="2"/>
  <c r="B2" i="2"/>
  <c r="B197" i="5"/>
  <c r="AE197" i="5" s="1"/>
  <c r="AH247" i="5"/>
  <c r="AG247" i="5"/>
  <c r="AF247" i="5"/>
  <c r="AE247" i="5"/>
  <c r="AD247" i="5"/>
  <c r="AC247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AH246" i="5"/>
  <c r="AG246" i="5"/>
  <c r="AF246" i="5"/>
  <c r="AE246" i="5"/>
  <c r="AD246" i="5"/>
  <c r="AC246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AH245" i="5"/>
  <c r="AG245" i="5"/>
  <c r="AF245" i="5"/>
  <c r="AE245" i="5"/>
  <c r="AD245" i="5"/>
  <c r="AC245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AH244" i="5"/>
  <c r="AG244" i="5"/>
  <c r="AF244" i="5"/>
  <c r="AE244" i="5"/>
  <c r="AD244" i="5"/>
  <c r="AC244" i="5"/>
  <c r="AB244" i="5"/>
  <c r="AA244" i="5"/>
  <c r="Z244" i="5"/>
  <c r="Y244" i="5"/>
  <c r="X244" i="5"/>
  <c r="W244" i="5"/>
  <c r="V244" i="5"/>
  <c r="U244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AH243" i="5"/>
  <c r="AG243" i="5"/>
  <c r="AF243" i="5"/>
  <c r="AE243" i="5"/>
  <c r="AD243" i="5"/>
  <c r="AC243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AH242" i="5"/>
  <c r="AG242" i="5"/>
  <c r="AF242" i="5"/>
  <c r="AE242" i="5"/>
  <c r="AD242" i="5"/>
  <c r="AC242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AH241" i="5"/>
  <c r="AG241" i="5"/>
  <c r="AF241" i="5"/>
  <c r="AE241" i="5"/>
  <c r="AD241" i="5"/>
  <c r="AC241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AH203" i="5"/>
  <c r="AG203" i="5"/>
  <c r="AF203" i="5"/>
  <c r="AE203" i="5"/>
  <c r="AD203" i="5"/>
  <c r="AC203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AH202" i="5"/>
  <c r="AG202" i="5"/>
  <c r="AF202" i="5"/>
  <c r="AE202" i="5"/>
  <c r="AD202" i="5"/>
  <c r="AC202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AH201" i="5"/>
  <c r="AG201" i="5"/>
  <c r="AF201" i="5"/>
  <c r="AE201" i="5"/>
  <c r="AD201" i="5"/>
  <c r="AC201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AH200" i="5"/>
  <c r="AG200" i="5"/>
  <c r="AF200" i="5"/>
  <c r="AE200" i="5"/>
  <c r="AD200" i="5"/>
  <c r="AC200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AH199" i="5"/>
  <c r="AG199" i="5"/>
  <c r="AF199" i="5"/>
  <c r="AE199" i="5"/>
  <c r="AD199" i="5"/>
  <c r="AC199" i="5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AH198" i="5"/>
  <c r="AG198" i="5"/>
  <c r="AF198" i="5"/>
  <c r="AE198" i="5"/>
  <c r="AD198" i="5"/>
  <c r="AC198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AH197" i="5"/>
  <c r="AG197" i="5"/>
  <c r="AF197" i="5"/>
  <c r="AD197" i="5"/>
  <c r="AC197" i="5"/>
  <c r="AB197" i="5"/>
  <c r="Z197" i="5"/>
  <c r="Y197" i="5"/>
  <c r="X197" i="5"/>
  <c r="V197" i="5"/>
  <c r="U197" i="5"/>
  <c r="T197" i="5"/>
  <c r="R197" i="5"/>
  <c r="Q197" i="5"/>
  <c r="P197" i="5"/>
  <c r="N197" i="5"/>
  <c r="M197" i="5"/>
  <c r="L197" i="5"/>
  <c r="J197" i="5"/>
  <c r="I197" i="5"/>
  <c r="H197" i="5"/>
  <c r="F197" i="5"/>
  <c r="E197" i="5"/>
  <c r="D197" i="5"/>
  <c r="AH188" i="5"/>
  <c r="AG188" i="5"/>
  <c r="AF188" i="5"/>
  <c r="AE188" i="5"/>
  <c r="AD188" i="5"/>
  <c r="AC188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AH187" i="5"/>
  <c r="AG187" i="5"/>
  <c r="AF187" i="5"/>
  <c r="AE187" i="5"/>
  <c r="AD187" i="5"/>
  <c r="AC187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AH186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AH185" i="5"/>
  <c r="AG185" i="5"/>
  <c r="AF185" i="5"/>
  <c r="AE185" i="5"/>
  <c r="AD185" i="5"/>
  <c r="AC185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AH184" i="5"/>
  <c r="AG184" i="5"/>
  <c r="AF184" i="5"/>
  <c r="AE184" i="5"/>
  <c r="AD184" i="5"/>
  <c r="AC184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AH183" i="5"/>
  <c r="AG183" i="5"/>
  <c r="AF183" i="5"/>
  <c r="AE183" i="5"/>
  <c r="AD183" i="5"/>
  <c r="AC183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AH182" i="5"/>
  <c r="AG182" i="5"/>
  <c r="AF182" i="5"/>
  <c r="AE182" i="5"/>
  <c r="AD182" i="5"/>
  <c r="AC182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AH173" i="5"/>
  <c r="AG173" i="5"/>
  <c r="AF173" i="5"/>
  <c r="AE173" i="5"/>
  <c r="AD173" i="5"/>
  <c r="AC173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AH172" i="5"/>
  <c r="AG172" i="5"/>
  <c r="AF172" i="5"/>
  <c r="AE172" i="5"/>
  <c r="AD172" i="5"/>
  <c r="AC172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AH171" i="5"/>
  <c r="AG171" i="5"/>
  <c r="AF171" i="5"/>
  <c r="AE171" i="5"/>
  <c r="AD171" i="5"/>
  <c r="AC171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AH170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AH169" i="5"/>
  <c r="AG169" i="5"/>
  <c r="AF169" i="5"/>
  <c r="AE169" i="5"/>
  <c r="AD169" i="5"/>
  <c r="AC169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AH168" i="5"/>
  <c r="AG168" i="5"/>
  <c r="AF168" i="5"/>
  <c r="AE168" i="5"/>
  <c r="AD168" i="5"/>
  <c r="AC168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AH167" i="5"/>
  <c r="AG167" i="5"/>
  <c r="AF167" i="5"/>
  <c r="AE167" i="5"/>
  <c r="AD167" i="5"/>
  <c r="AC167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AH158" i="5"/>
  <c r="AG158" i="5"/>
  <c r="AF158" i="5"/>
  <c r="AE158" i="5"/>
  <c r="AD158" i="5"/>
  <c r="AC158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AH157" i="5"/>
  <c r="AG157" i="5"/>
  <c r="AF157" i="5"/>
  <c r="AE157" i="5"/>
  <c r="AD157" i="5"/>
  <c r="AC157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AH156" i="5"/>
  <c r="AG156" i="5"/>
  <c r="AF156" i="5"/>
  <c r="AE156" i="5"/>
  <c r="AD156" i="5"/>
  <c r="AC156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AH155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AH154" i="5"/>
  <c r="AG154" i="5"/>
  <c r="AF154" i="5"/>
  <c r="AE154" i="5"/>
  <c r="AD154" i="5"/>
  <c r="AC154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AH153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AH152" i="5"/>
  <c r="AG152" i="5"/>
  <c r="AF152" i="5"/>
  <c r="AE152" i="5"/>
  <c r="AD152" i="5"/>
  <c r="AC152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AH143" i="5"/>
  <c r="AG143" i="5"/>
  <c r="AF143" i="5"/>
  <c r="AE143" i="5"/>
  <c r="AD143" i="5"/>
  <c r="AC143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AH142" i="5"/>
  <c r="AG142" i="5"/>
  <c r="AF142" i="5"/>
  <c r="AE142" i="5"/>
  <c r="AD142" i="5"/>
  <c r="AC142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AH141" i="5"/>
  <c r="AG141" i="5"/>
  <c r="AF141" i="5"/>
  <c r="AE141" i="5"/>
  <c r="AD141" i="5"/>
  <c r="AC141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AH140" i="5"/>
  <c r="AG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AH139" i="5"/>
  <c r="AG139" i="5"/>
  <c r="AF139" i="5"/>
  <c r="AE139" i="5"/>
  <c r="AD139" i="5"/>
  <c r="AC139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AH138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AH137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AH128" i="5"/>
  <c r="AG128" i="5"/>
  <c r="AD128" i="5"/>
  <c r="AC128" i="5"/>
  <c r="Z128" i="5"/>
  <c r="Y128" i="5"/>
  <c r="V128" i="5"/>
  <c r="U128" i="5"/>
  <c r="R128" i="5"/>
  <c r="Q128" i="5"/>
  <c r="N128" i="5"/>
  <c r="M128" i="5"/>
  <c r="J128" i="5"/>
  <c r="I128" i="5"/>
  <c r="F128" i="5"/>
  <c r="E128" i="5"/>
  <c r="AG127" i="5"/>
  <c r="AF127" i="5"/>
  <c r="AC127" i="5"/>
  <c r="AB127" i="5"/>
  <c r="Y127" i="5"/>
  <c r="X127" i="5"/>
  <c r="U127" i="5"/>
  <c r="T127" i="5"/>
  <c r="Q127" i="5"/>
  <c r="P127" i="5"/>
  <c r="M127" i="5"/>
  <c r="L127" i="5"/>
  <c r="I127" i="5"/>
  <c r="H127" i="5"/>
  <c r="E127" i="5"/>
  <c r="D127" i="5"/>
  <c r="AF126" i="5"/>
  <c r="AE126" i="5"/>
  <c r="AB126" i="5"/>
  <c r="AA126" i="5"/>
  <c r="X126" i="5"/>
  <c r="W126" i="5"/>
  <c r="T126" i="5"/>
  <c r="S126" i="5"/>
  <c r="P126" i="5"/>
  <c r="O126" i="5"/>
  <c r="L126" i="5"/>
  <c r="K126" i="5"/>
  <c r="H126" i="5"/>
  <c r="G126" i="5"/>
  <c r="D126" i="5"/>
  <c r="AH125" i="5"/>
  <c r="AD125" i="5"/>
  <c r="Z125" i="5"/>
  <c r="V125" i="5"/>
  <c r="R125" i="5"/>
  <c r="N125" i="5"/>
  <c r="J125" i="5"/>
  <c r="F125" i="5"/>
  <c r="AG123" i="5"/>
  <c r="AF123" i="5"/>
  <c r="AC123" i="5"/>
  <c r="AB123" i="5"/>
  <c r="Y123" i="5"/>
  <c r="X123" i="5"/>
  <c r="U123" i="5"/>
  <c r="T123" i="5"/>
  <c r="Q123" i="5"/>
  <c r="P123" i="5"/>
  <c r="M123" i="5"/>
  <c r="L123" i="5"/>
  <c r="I123" i="5"/>
  <c r="H123" i="5"/>
  <c r="E123" i="5"/>
  <c r="D123" i="5"/>
  <c r="AE122" i="5"/>
  <c r="AA122" i="5"/>
  <c r="W122" i="5"/>
  <c r="S122" i="5"/>
  <c r="O122" i="5"/>
  <c r="K122" i="5"/>
  <c r="G122" i="5"/>
  <c r="AH113" i="5"/>
  <c r="AG113" i="5"/>
  <c r="AF113" i="5"/>
  <c r="AE113" i="5"/>
  <c r="AD113" i="5"/>
  <c r="AC113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AH112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AH111" i="5"/>
  <c r="AG111" i="5"/>
  <c r="AF111" i="5"/>
  <c r="AE111" i="5"/>
  <c r="AD111" i="5"/>
  <c r="AC111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AH110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AH108" i="5"/>
  <c r="AG108" i="5"/>
  <c r="AF108" i="5"/>
  <c r="AE108" i="5"/>
  <c r="AD108" i="5"/>
  <c r="AC108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AH107" i="5"/>
  <c r="AG107" i="5"/>
  <c r="AF107" i="5"/>
  <c r="AE107" i="5"/>
  <c r="AD107" i="5"/>
  <c r="AC107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AH98" i="5"/>
  <c r="AG98" i="5"/>
  <c r="AF98" i="5"/>
  <c r="AE98" i="5"/>
  <c r="AD98" i="5"/>
  <c r="AC98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AH96" i="5"/>
  <c r="AG96" i="5"/>
  <c r="AF96" i="5"/>
  <c r="AE96" i="5"/>
  <c r="AD96" i="5"/>
  <c r="AC96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AH95" i="5"/>
  <c r="AG95" i="5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AH94" i="5"/>
  <c r="AG94" i="5"/>
  <c r="AF94" i="5"/>
  <c r="AE94" i="5"/>
  <c r="AD94" i="5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AH92" i="5"/>
  <c r="AG92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AH83" i="5"/>
  <c r="AG83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AH82" i="5"/>
  <c r="AG82" i="5"/>
  <c r="AF82" i="5"/>
  <c r="AE82" i="5"/>
  <c r="AD82" i="5"/>
  <c r="AC82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AH81" i="5"/>
  <c r="AG81" i="5"/>
  <c r="AF81" i="5"/>
  <c r="AE81" i="5"/>
  <c r="AD81" i="5"/>
  <c r="AC81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AH80" i="5"/>
  <c r="AG80" i="5"/>
  <c r="AF80" i="5"/>
  <c r="AE80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AH79" i="5"/>
  <c r="AG79" i="5"/>
  <c r="AF79" i="5"/>
  <c r="AE79" i="5"/>
  <c r="AD79" i="5"/>
  <c r="AC79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AH78" i="5"/>
  <c r="AG78" i="5"/>
  <c r="AF78" i="5"/>
  <c r="AE78" i="5"/>
  <c r="AD78" i="5"/>
  <c r="AC78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AH77" i="5"/>
  <c r="AG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D63" i="5"/>
  <c r="D64" i="5"/>
  <c r="D65" i="5"/>
  <c r="D66" i="5"/>
  <c r="D67" i="5"/>
  <c r="D68" i="5"/>
  <c r="D62" i="5"/>
  <c r="D48" i="5"/>
  <c r="D49" i="5"/>
  <c r="D50" i="5"/>
  <c r="D51" i="5"/>
  <c r="D52" i="5"/>
  <c r="D53" i="5"/>
  <c r="D47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D3" i="5"/>
  <c r="D4" i="5"/>
  <c r="D5" i="5"/>
  <c r="D6" i="5"/>
  <c r="D7" i="5"/>
  <c r="D8" i="5"/>
  <c r="D2" i="5"/>
  <c r="B8" i="5"/>
  <c r="B53" i="5"/>
  <c r="B68" i="5"/>
  <c r="B83" i="5"/>
  <c r="B98" i="5"/>
  <c r="B113" i="5"/>
  <c r="B128" i="5"/>
  <c r="AF128" i="5" s="1"/>
  <c r="B143" i="5"/>
  <c r="B158" i="5"/>
  <c r="B203" i="5"/>
  <c r="B188" i="5"/>
  <c r="B173" i="5"/>
  <c r="B182" i="5"/>
  <c r="B167" i="5"/>
  <c r="B152" i="5"/>
  <c r="B137" i="5"/>
  <c r="B122" i="5"/>
  <c r="AH122" i="5" s="1"/>
  <c r="B107" i="5"/>
  <c r="B92" i="5"/>
  <c r="B77" i="5"/>
  <c r="B62" i="5"/>
  <c r="B47" i="5"/>
  <c r="B38" i="5"/>
  <c r="B37" i="5"/>
  <c r="B36" i="5"/>
  <c r="B35" i="5"/>
  <c r="B34" i="5"/>
  <c r="B33" i="5"/>
  <c r="B32" i="5"/>
  <c r="B23" i="5"/>
  <c r="B22" i="5"/>
  <c r="B21" i="5"/>
  <c r="B19" i="5"/>
  <c r="B20" i="5"/>
  <c r="B18" i="5"/>
  <c r="B17" i="5"/>
  <c r="B2" i="5"/>
  <c r="B202" i="5"/>
  <c r="B201" i="5"/>
  <c r="B200" i="5"/>
  <c r="B199" i="5"/>
  <c r="B198" i="5"/>
  <c r="B187" i="5"/>
  <c r="B186" i="5"/>
  <c r="B185" i="5"/>
  <c r="B184" i="5"/>
  <c r="B183" i="5"/>
  <c r="B172" i="5"/>
  <c r="B171" i="5"/>
  <c r="B170" i="5"/>
  <c r="B169" i="5"/>
  <c r="B168" i="5"/>
  <c r="B157" i="5"/>
  <c r="B156" i="5"/>
  <c r="B155" i="5"/>
  <c r="B154" i="5"/>
  <c r="B153" i="5"/>
  <c r="B142" i="5"/>
  <c r="B141" i="5"/>
  <c r="B140" i="5"/>
  <c r="B139" i="5"/>
  <c r="B138" i="5"/>
  <c r="B127" i="5"/>
  <c r="AE127" i="5" s="1"/>
  <c r="B126" i="5"/>
  <c r="AH126" i="5" s="1"/>
  <c r="B125" i="5"/>
  <c r="AG125" i="5" s="1"/>
  <c r="B124" i="5"/>
  <c r="AF124" i="5" s="1"/>
  <c r="B123" i="5"/>
  <c r="AE123" i="5" s="1"/>
  <c r="B112" i="5"/>
  <c r="B111" i="5"/>
  <c r="B110" i="5"/>
  <c r="B109" i="5"/>
  <c r="B108" i="5"/>
  <c r="B97" i="5"/>
  <c r="B96" i="5"/>
  <c r="B95" i="5"/>
  <c r="B94" i="5"/>
  <c r="B93" i="5"/>
  <c r="B82" i="5"/>
  <c r="B81" i="5"/>
  <c r="B80" i="5"/>
  <c r="B79" i="5"/>
  <c r="B78" i="5"/>
  <c r="B67" i="5"/>
  <c r="B66" i="5"/>
  <c r="B65" i="5"/>
  <c r="B64" i="5"/>
  <c r="B63" i="5"/>
  <c r="B52" i="5"/>
  <c r="B51" i="5"/>
  <c r="B50" i="5"/>
  <c r="B49" i="5"/>
  <c r="B48" i="5"/>
  <c r="B3" i="5"/>
  <c r="B4" i="5"/>
  <c r="B5" i="5"/>
  <c r="B6" i="5"/>
  <c r="B7" i="5"/>
  <c r="I413" i="2" l="1"/>
  <c r="M413" i="2"/>
  <c r="U413" i="2"/>
  <c r="F409" i="2"/>
  <c r="J409" i="2"/>
  <c r="N409" i="2"/>
  <c r="R409" i="2"/>
  <c r="V409" i="2"/>
  <c r="Z409" i="2"/>
  <c r="AD409" i="2"/>
  <c r="AH409" i="2"/>
  <c r="G410" i="2"/>
  <c r="K410" i="2"/>
  <c r="O410" i="2"/>
  <c r="S410" i="2"/>
  <c r="W410" i="2"/>
  <c r="AA410" i="2"/>
  <c r="AE410" i="2"/>
  <c r="D411" i="2"/>
  <c r="H411" i="2"/>
  <c r="L411" i="2"/>
  <c r="P411" i="2"/>
  <c r="T411" i="2"/>
  <c r="X411" i="2"/>
  <c r="AB411" i="2"/>
  <c r="AF411" i="2"/>
  <c r="E412" i="2"/>
  <c r="I412" i="2"/>
  <c r="M412" i="2"/>
  <c r="Q412" i="2"/>
  <c r="U412" i="2"/>
  <c r="Y412" i="2"/>
  <c r="AC412" i="2"/>
  <c r="AG412" i="2"/>
  <c r="F413" i="2"/>
  <c r="J413" i="2"/>
  <c r="N413" i="2"/>
  <c r="R413" i="2"/>
  <c r="V413" i="2"/>
  <c r="Z413" i="2"/>
  <c r="AD413" i="2"/>
  <c r="AH413" i="2"/>
  <c r="E413" i="2"/>
  <c r="Q413" i="2"/>
  <c r="Y413" i="2"/>
  <c r="AC413" i="2"/>
  <c r="AG413" i="2"/>
  <c r="G409" i="2"/>
  <c r="K409" i="2"/>
  <c r="O409" i="2"/>
  <c r="S409" i="2"/>
  <c r="W409" i="2"/>
  <c r="AA409" i="2"/>
  <c r="AE409" i="2"/>
  <c r="D410" i="2"/>
  <c r="H410" i="2"/>
  <c r="L410" i="2"/>
  <c r="P410" i="2"/>
  <c r="T410" i="2"/>
  <c r="X410" i="2"/>
  <c r="AB410" i="2"/>
  <c r="AF410" i="2"/>
  <c r="E411" i="2"/>
  <c r="I411" i="2"/>
  <c r="M411" i="2"/>
  <c r="Q411" i="2"/>
  <c r="U411" i="2"/>
  <c r="Y411" i="2"/>
  <c r="AC411" i="2"/>
  <c r="AG411" i="2"/>
  <c r="F412" i="2"/>
  <c r="J412" i="2"/>
  <c r="N412" i="2"/>
  <c r="R412" i="2"/>
  <c r="V412" i="2"/>
  <c r="Z412" i="2"/>
  <c r="AD412" i="2"/>
  <c r="AH412" i="2"/>
  <c r="G413" i="2"/>
  <c r="K413" i="2"/>
  <c r="O413" i="2"/>
  <c r="S413" i="2"/>
  <c r="W413" i="2"/>
  <c r="AA413" i="2"/>
  <c r="AE413" i="2"/>
  <c r="E409" i="2"/>
  <c r="I409" i="2"/>
  <c r="M409" i="2"/>
  <c r="Q409" i="2"/>
  <c r="U409" i="2"/>
  <c r="Y409" i="2"/>
  <c r="AC409" i="2"/>
  <c r="AG409" i="2"/>
  <c r="D409" i="2"/>
  <c r="H409" i="2"/>
  <c r="L409" i="2"/>
  <c r="P409" i="2"/>
  <c r="T409" i="2"/>
  <c r="X409" i="2"/>
  <c r="AB409" i="2"/>
  <c r="E410" i="2"/>
  <c r="I410" i="2"/>
  <c r="M410" i="2"/>
  <c r="Q410" i="2"/>
  <c r="U410" i="2"/>
  <c r="Y410" i="2"/>
  <c r="AC410" i="2"/>
  <c r="F411" i="2"/>
  <c r="J411" i="2"/>
  <c r="N411" i="2"/>
  <c r="R411" i="2"/>
  <c r="V411" i="2"/>
  <c r="Z411" i="2"/>
  <c r="AD411" i="2"/>
  <c r="G412" i="2"/>
  <c r="K412" i="2"/>
  <c r="O412" i="2"/>
  <c r="S412" i="2"/>
  <c r="W412" i="2"/>
  <c r="AA412" i="2"/>
  <c r="D413" i="2"/>
  <c r="H413" i="2"/>
  <c r="L413" i="2"/>
  <c r="P413" i="2"/>
  <c r="T413" i="2"/>
  <c r="X413" i="2"/>
  <c r="AB413" i="2"/>
  <c r="E394" i="2"/>
  <c r="I394" i="2"/>
  <c r="M394" i="2"/>
  <c r="Q394" i="2"/>
  <c r="U394" i="2"/>
  <c r="Y394" i="2"/>
  <c r="AC394" i="2"/>
  <c r="AG394" i="2"/>
  <c r="F395" i="2"/>
  <c r="J395" i="2"/>
  <c r="N395" i="2"/>
  <c r="R395" i="2"/>
  <c r="V395" i="2"/>
  <c r="Z395" i="2"/>
  <c r="AD395" i="2"/>
  <c r="AH395" i="2"/>
  <c r="G396" i="2"/>
  <c r="K396" i="2"/>
  <c r="O396" i="2"/>
  <c r="S396" i="2"/>
  <c r="W396" i="2"/>
  <c r="AA396" i="2"/>
  <c r="AE396" i="2"/>
  <c r="D397" i="2"/>
  <c r="H397" i="2"/>
  <c r="L397" i="2"/>
  <c r="P397" i="2"/>
  <c r="T397" i="2"/>
  <c r="X397" i="2"/>
  <c r="AB397" i="2"/>
  <c r="AF397" i="2"/>
  <c r="E398" i="2"/>
  <c r="I398" i="2"/>
  <c r="M398" i="2"/>
  <c r="Q398" i="2"/>
  <c r="U398" i="2"/>
  <c r="Y398" i="2"/>
  <c r="AC398" i="2"/>
  <c r="AG398" i="2"/>
  <c r="F394" i="2"/>
  <c r="J394" i="2"/>
  <c r="N394" i="2"/>
  <c r="R394" i="2"/>
  <c r="V394" i="2"/>
  <c r="Z394" i="2"/>
  <c r="AD394" i="2"/>
  <c r="AH394" i="2"/>
  <c r="G395" i="2"/>
  <c r="K395" i="2"/>
  <c r="O395" i="2"/>
  <c r="S395" i="2"/>
  <c r="W395" i="2"/>
  <c r="AA395" i="2"/>
  <c r="AE395" i="2"/>
  <c r="D396" i="2"/>
  <c r="H396" i="2"/>
  <c r="L396" i="2"/>
  <c r="P396" i="2"/>
  <c r="T396" i="2"/>
  <c r="X396" i="2"/>
  <c r="AB396" i="2"/>
  <c r="AF396" i="2"/>
  <c r="E397" i="2"/>
  <c r="I397" i="2"/>
  <c r="M397" i="2"/>
  <c r="Q397" i="2"/>
  <c r="U397" i="2"/>
  <c r="Y397" i="2"/>
  <c r="AC397" i="2"/>
  <c r="AG397" i="2"/>
  <c r="F398" i="2"/>
  <c r="J398" i="2"/>
  <c r="N398" i="2"/>
  <c r="R398" i="2"/>
  <c r="V398" i="2"/>
  <c r="Z398" i="2"/>
  <c r="AD398" i="2"/>
  <c r="AH398" i="2"/>
  <c r="G394" i="2"/>
  <c r="K394" i="2"/>
  <c r="O394" i="2"/>
  <c r="S394" i="2"/>
  <c r="W394" i="2"/>
  <c r="AA394" i="2"/>
  <c r="AE394" i="2"/>
  <c r="D395" i="2"/>
  <c r="H395" i="2"/>
  <c r="L395" i="2"/>
  <c r="P395" i="2"/>
  <c r="T395" i="2"/>
  <c r="X395" i="2"/>
  <c r="AB395" i="2"/>
  <c r="AF395" i="2"/>
  <c r="E396" i="2"/>
  <c r="I396" i="2"/>
  <c r="M396" i="2"/>
  <c r="Q396" i="2"/>
  <c r="U396" i="2"/>
  <c r="Y396" i="2"/>
  <c r="AC396" i="2"/>
  <c r="AG396" i="2"/>
  <c r="F397" i="2"/>
  <c r="J397" i="2"/>
  <c r="N397" i="2"/>
  <c r="R397" i="2"/>
  <c r="V397" i="2"/>
  <c r="Z397" i="2"/>
  <c r="AD397" i="2"/>
  <c r="AH397" i="2"/>
  <c r="G398" i="2"/>
  <c r="K398" i="2"/>
  <c r="O398" i="2"/>
  <c r="S398" i="2"/>
  <c r="W398" i="2"/>
  <c r="AA398" i="2"/>
  <c r="AE398" i="2"/>
  <c r="D394" i="2"/>
  <c r="H394" i="2"/>
  <c r="L394" i="2"/>
  <c r="P394" i="2"/>
  <c r="T394" i="2"/>
  <c r="X394" i="2"/>
  <c r="AB394" i="2"/>
  <c r="E395" i="2"/>
  <c r="I395" i="2"/>
  <c r="M395" i="2"/>
  <c r="Q395" i="2"/>
  <c r="U395" i="2"/>
  <c r="Y395" i="2"/>
  <c r="AC395" i="2"/>
  <c r="F396" i="2"/>
  <c r="J396" i="2"/>
  <c r="N396" i="2"/>
  <c r="R396" i="2"/>
  <c r="V396" i="2"/>
  <c r="Z396" i="2"/>
  <c r="AD396" i="2"/>
  <c r="G397" i="2"/>
  <c r="K397" i="2"/>
  <c r="O397" i="2"/>
  <c r="S397" i="2"/>
  <c r="W397" i="2"/>
  <c r="AA397" i="2"/>
  <c r="D398" i="2"/>
  <c r="H398" i="2"/>
  <c r="L398" i="2"/>
  <c r="P398" i="2"/>
  <c r="T398" i="2"/>
  <c r="X398" i="2"/>
  <c r="AB398" i="2"/>
  <c r="F379" i="2"/>
  <c r="J379" i="2"/>
  <c r="N379" i="2"/>
  <c r="R379" i="2"/>
  <c r="V379" i="2"/>
  <c r="Z379" i="2"/>
  <c r="AD379" i="2"/>
  <c r="AH379" i="2"/>
  <c r="G380" i="2"/>
  <c r="K380" i="2"/>
  <c r="O380" i="2"/>
  <c r="S380" i="2"/>
  <c r="W380" i="2"/>
  <c r="AA380" i="2"/>
  <c r="AE380" i="2"/>
  <c r="D381" i="2"/>
  <c r="H381" i="2"/>
  <c r="L381" i="2"/>
  <c r="P381" i="2"/>
  <c r="T381" i="2"/>
  <c r="X381" i="2"/>
  <c r="AB381" i="2"/>
  <c r="AF381" i="2"/>
  <c r="E382" i="2"/>
  <c r="I382" i="2"/>
  <c r="M382" i="2"/>
  <c r="Q382" i="2"/>
  <c r="U382" i="2"/>
  <c r="Y382" i="2"/>
  <c r="AC382" i="2"/>
  <c r="AG382" i="2"/>
  <c r="F383" i="2"/>
  <c r="J383" i="2"/>
  <c r="N383" i="2"/>
  <c r="R383" i="2"/>
  <c r="V383" i="2"/>
  <c r="Z383" i="2"/>
  <c r="AD383" i="2"/>
  <c r="AH383" i="2"/>
  <c r="D382" i="2"/>
  <c r="H382" i="2"/>
  <c r="L382" i="2"/>
  <c r="P382" i="2"/>
  <c r="T382" i="2"/>
  <c r="X382" i="2"/>
  <c r="AB382" i="2"/>
  <c r="AF382" i="2"/>
  <c r="G379" i="2"/>
  <c r="K379" i="2"/>
  <c r="O379" i="2"/>
  <c r="S379" i="2"/>
  <c r="W379" i="2"/>
  <c r="AA379" i="2"/>
  <c r="AE379" i="2"/>
  <c r="D380" i="2"/>
  <c r="H380" i="2"/>
  <c r="L380" i="2"/>
  <c r="P380" i="2"/>
  <c r="T380" i="2"/>
  <c r="X380" i="2"/>
  <c r="AB380" i="2"/>
  <c r="AF380" i="2"/>
  <c r="E381" i="2"/>
  <c r="I381" i="2"/>
  <c r="M381" i="2"/>
  <c r="Q381" i="2"/>
  <c r="U381" i="2"/>
  <c r="Y381" i="2"/>
  <c r="AC381" i="2"/>
  <c r="AG381" i="2"/>
  <c r="F382" i="2"/>
  <c r="J382" i="2"/>
  <c r="N382" i="2"/>
  <c r="R382" i="2"/>
  <c r="V382" i="2"/>
  <c r="Z382" i="2"/>
  <c r="AD382" i="2"/>
  <c r="AH382" i="2"/>
  <c r="G383" i="2"/>
  <c r="K383" i="2"/>
  <c r="O383" i="2"/>
  <c r="S383" i="2"/>
  <c r="W383" i="2"/>
  <c r="AA383" i="2"/>
  <c r="AE383" i="2"/>
  <c r="D379" i="2"/>
  <c r="H379" i="2"/>
  <c r="L379" i="2"/>
  <c r="P379" i="2"/>
  <c r="T379" i="2"/>
  <c r="X379" i="2"/>
  <c r="AB379" i="2"/>
  <c r="E380" i="2"/>
  <c r="I380" i="2"/>
  <c r="M380" i="2"/>
  <c r="Q380" i="2"/>
  <c r="U380" i="2"/>
  <c r="Y380" i="2"/>
  <c r="AC380" i="2"/>
  <c r="F381" i="2"/>
  <c r="J381" i="2"/>
  <c r="N381" i="2"/>
  <c r="R381" i="2"/>
  <c r="V381" i="2"/>
  <c r="Z381" i="2"/>
  <c r="AD381" i="2"/>
  <c r="G382" i="2"/>
  <c r="K382" i="2"/>
  <c r="O382" i="2"/>
  <c r="S382" i="2"/>
  <c r="W382" i="2"/>
  <c r="AA382" i="2"/>
  <c r="D383" i="2"/>
  <c r="H383" i="2"/>
  <c r="L383" i="2"/>
  <c r="P383" i="2"/>
  <c r="T383" i="2"/>
  <c r="X383" i="2"/>
  <c r="AB383" i="2"/>
  <c r="F364" i="2"/>
  <c r="J364" i="2"/>
  <c r="N364" i="2"/>
  <c r="R364" i="2"/>
  <c r="V364" i="2"/>
  <c r="Z364" i="2"/>
  <c r="AD364" i="2"/>
  <c r="AH364" i="2"/>
  <c r="G365" i="2"/>
  <c r="K365" i="2"/>
  <c r="O365" i="2"/>
  <c r="S365" i="2"/>
  <c r="W365" i="2"/>
  <c r="AA365" i="2"/>
  <c r="AE365" i="2"/>
  <c r="D366" i="2"/>
  <c r="H366" i="2"/>
  <c r="L366" i="2"/>
  <c r="P366" i="2"/>
  <c r="T366" i="2"/>
  <c r="X366" i="2"/>
  <c r="AB366" i="2"/>
  <c r="AF366" i="2"/>
  <c r="E367" i="2"/>
  <c r="I367" i="2"/>
  <c r="M367" i="2"/>
  <c r="Q367" i="2"/>
  <c r="U367" i="2"/>
  <c r="Y367" i="2"/>
  <c r="AC367" i="2"/>
  <c r="AG367" i="2"/>
  <c r="F368" i="2"/>
  <c r="J368" i="2"/>
  <c r="N368" i="2"/>
  <c r="R368" i="2"/>
  <c r="V368" i="2"/>
  <c r="Z368" i="2"/>
  <c r="AD368" i="2"/>
  <c r="AH368" i="2"/>
  <c r="F365" i="2"/>
  <c r="J365" i="2"/>
  <c r="N365" i="2"/>
  <c r="R365" i="2"/>
  <c r="V365" i="2"/>
  <c r="Z365" i="2"/>
  <c r="AD365" i="2"/>
  <c r="AH365" i="2"/>
  <c r="G364" i="2"/>
  <c r="K364" i="2"/>
  <c r="O364" i="2"/>
  <c r="S364" i="2"/>
  <c r="W364" i="2"/>
  <c r="AA364" i="2"/>
  <c r="AE364" i="2"/>
  <c r="D365" i="2"/>
  <c r="H365" i="2"/>
  <c r="L365" i="2"/>
  <c r="P365" i="2"/>
  <c r="T365" i="2"/>
  <c r="X365" i="2"/>
  <c r="AB365" i="2"/>
  <c r="AF365" i="2"/>
  <c r="E366" i="2"/>
  <c r="I366" i="2"/>
  <c r="M366" i="2"/>
  <c r="Q366" i="2"/>
  <c r="U366" i="2"/>
  <c r="Y366" i="2"/>
  <c r="AC366" i="2"/>
  <c r="AG366" i="2"/>
  <c r="F367" i="2"/>
  <c r="J367" i="2"/>
  <c r="N367" i="2"/>
  <c r="R367" i="2"/>
  <c r="V367" i="2"/>
  <c r="Z367" i="2"/>
  <c r="AD367" i="2"/>
  <c r="AH367" i="2"/>
  <c r="G368" i="2"/>
  <c r="K368" i="2"/>
  <c r="O368" i="2"/>
  <c r="S368" i="2"/>
  <c r="W368" i="2"/>
  <c r="AA368" i="2"/>
  <c r="AE368" i="2"/>
  <c r="D364" i="2"/>
  <c r="H364" i="2"/>
  <c r="L364" i="2"/>
  <c r="P364" i="2"/>
  <c r="T364" i="2"/>
  <c r="X364" i="2"/>
  <c r="AB364" i="2"/>
  <c r="E365" i="2"/>
  <c r="I365" i="2"/>
  <c r="M365" i="2"/>
  <c r="Q365" i="2"/>
  <c r="U365" i="2"/>
  <c r="Y365" i="2"/>
  <c r="AC365" i="2"/>
  <c r="F366" i="2"/>
  <c r="J366" i="2"/>
  <c r="N366" i="2"/>
  <c r="R366" i="2"/>
  <c r="V366" i="2"/>
  <c r="Z366" i="2"/>
  <c r="AD366" i="2"/>
  <c r="G367" i="2"/>
  <c r="K367" i="2"/>
  <c r="O367" i="2"/>
  <c r="S367" i="2"/>
  <c r="W367" i="2"/>
  <c r="AA367" i="2"/>
  <c r="D368" i="2"/>
  <c r="H368" i="2"/>
  <c r="L368" i="2"/>
  <c r="P368" i="2"/>
  <c r="T368" i="2"/>
  <c r="X368" i="2"/>
  <c r="AB368" i="2"/>
  <c r="D352" i="2"/>
  <c r="H352" i="2"/>
  <c r="L352" i="2"/>
  <c r="P352" i="2"/>
  <c r="T352" i="2"/>
  <c r="X352" i="2"/>
  <c r="AB352" i="2"/>
  <c r="AF352" i="2"/>
  <c r="F349" i="2"/>
  <c r="J349" i="2"/>
  <c r="N349" i="2"/>
  <c r="R349" i="2"/>
  <c r="V349" i="2"/>
  <c r="Z349" i="2"/>
  <c r="AD349" i="2"/>
  <c r="AH349" i="2"/>
  <c r="G350" i="2"/>
  <c r="K350" i="2"/>
  <c r="O350" i="2"/>
  <c r="S350" i="2"/>
  <c r="W350" i="2"/>
  <c r="AA350" i="2"/>
  <c r="AE350" i="2"/>
  <c r="D351" i="2"/>
  <c r="H351" i="2"/>
  <c r="L351" i="2"/>
  <c r="P351" i="2"/>
  <c r="T351" i="2"/>
  <c r="X351" i="2"/>
  <c r="AB351" i="2"/>
  <c r="AF351" i="2"/>
  <c r="E352" i="2"/>
  <c r="I352" i="2"/>
  <c r="M352" i="2"/>
  <c r="Q352" i="2"/>
  <c r="U352" i="2"/>
  <c r="Y352" i="2"/>
  <c r="AC352" i="2"/>
  <c r="AG352" i="2"/>
  <c r="F353" i="2"/>
  <c r="J353" i="2"/>
  <c r="N353" i="2"/>
  <c r="R353" i="2"/>
  <c r="V353" i="2"/>
  <c r="Z353" i="2"/>
  <c r="AD353" i="2"/>
  <c r="AH353" i="2"/>
  <c r="G349" i="2"/>
  <c r="K349" i="2"/>
  <c r="O349" i="2"/>
  <c r="S349" i="2"/>
  <c r="W349" i="2"/>
  <c r="AA349" i="2"/>
  <c r="AE349" i="2"/>
  <c r="D350" i="2"/>
  <c r="H350" i="2"/>
  <c r="L350" i="2"/>
  <c r="P350" i="2"/>
  <c r="T350" i="2"/>
  <c r="X350" i="2"/>
  <c r="AB350" i="2"/>
  <c r="AF350" i="2"/>
  <c r="E351" i="2"/>
  <c r="I351" i="2"/>
  <c r="M351" i="2"/>
  <c r="Q351" i="2"/>
  <c r="U351" i="2"/>
  <c r="Y351" i="2"/>
  <c r="AC351" i="2"/>
  <c r="AG351" i="2"/>
  <c r="F352" i="2"/>
  <c r="J352" i="2"/>
  <c r="N352" i="2"/>
  <c r="R352" i="2"/>
  <c r="V352" i="2"/>
  <c r="Z352" i="2"/>
  <c r="AD352" i="2"/>
  <c r="AH352" i="2"/>
  <c r="G353" i="2"/>
  <c r="K353" i="2"/>
  <c r="O353" i="2"/>
  <c r="S353" i="2"/>
  <c r="W353" i="2"/>
  <c r="AA353" i="2"/>
  <c r="AE353" i="2"/>
  <c r="D349" i="2"/>
  <c r="H349" i="2"/>
  <c r="L349" i="2"/>
  <c r="P349" i="2"/>
  <c r="T349" i="2"/>
  <c r="X349" i="2"/>
  <c r="AB349" i="2"/>
  <c r="E350" i="2"/>
  <c r="I350" i="2"/>
  <c r="M350" i="2"/>
  <c r="Q350" i="2"/>
  <c r="U350" i="2"/>
  <c r="Y350" i="2"/>
  <c r="AC350" i="2"/>
  <c r="F351" i="2"/>
  <c r="J351" i="2"/>
  <c r="N351" i="2"/>
  <c r="R351" i="2"/>
  <c r="V351" i="2"/>
  <c r="Z351" i="2"/>
  <c r="AD351" i="2"/>
  <c r="G352" i="2"/>
  <c r="K352" i="2"/>
  <c r="O352" i="2"/>
  <c r="S352" i="2"/>
  <c r="W352" i="2"/>
  <c r="AA352" i="2"/>
  <c r="D353" i="2"/>
  <c r="H353" i="2"/>
  <c r="L353" i="2"/>
  <c r="P353" i="2"/>
  <c r="T353" i="2"/>
  <c r="X353" i="2"/>
  <c r="AB353" i="2"/>
  <c r="F335" i="2"/>
  <c r="J335" i="2"/>
  <c r="N335" i="2"/>
  <c r="R335" i="2"/>
  <c r="V335" i="2"/>
  <c r="Z335" i="2"/>
  <c r="AD335" i="2"/>
  <c r="AH335" i="2"/>
  <c r="F334" i="2"/>
  <c r="J334" i="2"/>
  <c r="N334" i="2"/>
  <c r="R334" i="2"/>
  <c r="V334" i="2"/>
  <c r="Z334" i="2"/>
  <c r="AD334" i="2"/>
  <c r="AH334" i="2"/>
  <c r="G335" i="2"/>
  <c r="K335" i="2"/>
  <c r="O335" i="2"/>
  <c r="S335" i="2"/>
  <c r="W335" i="2"/>
  <c r="AA335" i="2"/>
  <c r="AE335" i="2"/>
  <c r="D336" i="2"/>
  <c r="H336" i="2"/>
  <c r="L336" i="2"/>
  <c r="P336" i="2"/>
  <c r="T336" i="2"/>
  <c r="X336" i="2"/>
  <c r="AB336" i="2"/>
  <c r="AF336" i="2"/>
  <c r="E337" i="2"/>
  <c r="I337" i="2"/>
  <c r="M337" i="2"/>
  <c r="Q337" i="2"/>
  <c r="U337" i="2"/>
  <c r="Y337" i="2"/>
  <c r="AC337" i="2"/>
  <c r="AG337" i="2"/>
  <c r="F338" i="2"/>
  <c r="J338" i="2"/>
  <c r="N338" i="2"/>
  <c r="R338" i="2"/>
  <c r="V338" i="2"/>
  <c r="Z338" i="2"/>
  <c r="AD338" i="2"/>
  <c r="AH338" i="2"/>
  <c r="G334" i="2"/>
  <c r="K334" i="2"/>
  <c r="O334" i="2"/>
  <c r="S334" i="2"/>
  <c r="W334" i="2"/>
  <c r="AA334" i="2"/>
  <c r="AE334" i="2"/>
  <c r="D335" i="2"/>
  <c r="H335" i="2"/>
  <c r="L335" i="2"/>
  <c r="P335" i="2"/>
  <c r="T335" i="2"/>
  <c r="X335" i="2"/>
  <c r="AB335" i="2"/>
  <c r="AF335" i="2"/>
  <c r="E336" i="2"/>
  <c r="I336" i="2"/>
  <c r="M336" i="2"/>
  <c r="Q336" i="2"/>
  <c r="U336" i="2"/>
  <c r="Y336" i="2"/>
  <c r="AC336" i="2"/>
  <c r="AG336" i="2"/>
  <c r="F337" i="2"/>
  <c r="J337" i="2"/>
  <c r="N337" i="2"/>
  <c r="R337" i="2"/>
  <c r="V337" i="2"/>
  <c r="Z337" i="2"/>
  <c r="AD337" i="2"/>
  <c r="AH337" i="2"/>
  <c r="G338" i="2"/>
  <c r="K338" i="2"/>
  <c r="O338" i="2"/>
  <c r="S338" i="2"/>
  <c r="W338" i="2"/>
  <c r="AA338" i="2"/>
  <c r="AE338" i="2"/>
  <c r="D334" i="2"/>
  <c r="H334" i="2"/>
  <c r="L334" i="2"/>
  <c r="P334" i="2"/>
  <c r="T334" i="2"/>
  <c r="X334" i="2"/>
  <c r="AB334" i="2"/>
  <c r="E335" i="2"/>
  <c r="I335" i="2"/>
  <c r="M335" i="2"/>
  <c r="Q335" i="2"/>
  <c r="U335" i="2"/>
  <c r="Y335" i="2"/>
  <c r="AC335" i="2"/>
  <c r="F336" i="2"/>
  <c r="J336" i="2"/>
  <c r="N336" i="2"/>
  <c r="R336" i="2"/>
  <c r="V336" i="2"/>
  <c r="Z336" i="2"/>
  <c r="AD336" i="2"/>
  <c r="G337" i="2"/>
  <c r="K337" i="2"/>
  <c r="O337" i="2"/>
  <c r="S337" i="2"/>
  <c r="W337" i="2"/>
  <c r="AA337" i="2"/>
  <c r="D338" i="2"/>
  <c r="H338" i="2"/>
  <c r="L338" i="2"/>
  <c r="P338" i="2"/>
  <c r="T338" i="2"/>
  <c r="X338" i="2"/>
  <c r="AB338" i="2"/>
  <c r="G321" i="2"/>
  <c r="O321" i="2"/>
  <c r="AA321" i="2"/>
  <c r="F319" i="2"/>
  <c r="J319" i="2"/>
  <c r="N319" i="2"/>
  <c r="R319" i="2"/>
  <c r="V319" i="2"/>
  <c r="Z319" i="2"/>
  <c r="AD319" i="2"/>
  <c r="AH319" i="2"/>
  <c r="G320" i="2"/>
  <c r="K320" i="2"/>
  <c r="O320" i="2"/>
  <c r="S320" i="2"/>
  <c r="W320" i="2"/>
  <c r="AA320" i="2"/>
  <c r="AE320" i="2"/>
  <c r="D321" i="2"/>
  <c r="H321" i="2"/>
  <c r="L321" i="2"/>
  <c r="P321" i="2"/>
  <c r="T321" i="2"/>
  <c r="X321" i="2"/>
  <c r="AB321" i="2"/>
  <c r="AF321" i="2"/>
  <c r="E322" i="2"/>
  <c r="I322" i="2"/>
  <c r="M322" i="2"/>
  <c r="Q322" i="2"/>
  <c r="U322" i="2"/>
  <c r="Y322" i="2"/>
  <c r="AC322" i="2"/>
  <c r="AG322" i="2"/>
  <c r="F323" i="2"/>
  <c r="J323" i="2"/>
  <c r="N323" i="2"/>
  <c r="R323" i="2"/>
  <c r="V323" i="2"/>
  <c r="Z323" i="2"/>
  <c r="AD323" i="2"/>
  <c r="AH323" i="2"/>
  <c r="K321" i="2"/>
  <c r="S321" i="2"/>
  <c r="W321" i="2"/>
  <c r="AE321" i="2"/>
  <c r="G319" i="2"/>
  <c r="K319" i="2"/>
  <c r="O319" i="2"/>
  <c r="S319" i="2"/>
  <c r="W319" i="2"/>
  <c r="AA319" i="2"/>
  <c r="AE319" i="2"/>
  <c r="D320" i="2"/>
  <c r="H320" i="2"/>
  <c r="L320" i="2"/>
  <c r="P320" i="2"/>
  <c r="T320" i="2"/>
  <c r="X320" i="2"/>
  <c r="AB320" i="2"/>
  <c r="AF320" i="2"/>
  <c r="E321" i="2"/>
  <c r="I321" i="2"/>
  <c r="M321" i="2"/>
  <c r="Q321" i="2"/>
  <c r="U321" i="2"/>
  <c r="Y321" i="2"/>
  <c r="AC321" i="2"/>
  <c r="AG321" i="2"/>
  <c r="F322" i="2"/>
  <c r="J322" i="2"/>
  <c r="N322" i="2"/>
  <c r="R322" i="2"/>
  <c r="V322" i="2"/>
  <c r="Z322" i="2"/>
  <c r="AD322" i="2"/>
  <c r="AH322" i="2"/>
  <c r="G323" i="2"/>
  <c r="K323" i="2"/>
  <c r="O323" i="2"/>
  <c r="S323" i="2"/>
  <c r="W323" i="2"/>
  <c r="AA323" i="2"/>
  <c r="AE323" i="2"/>
  <c r="D319" i="2"/>
  <c r="H319" i="2"/>
  <c r="L319" i="2"/>
  <c r="P319" i="2"/>
  <c r="T319" i="2"/>
  <c r="X319" i="2"/>
  <c r="AB319" i="2"/>
  <c r="E320" i="2"/>
  <c r="I320" i="2"/>
  <c r="M320" i="2"/>
  <c r="Q320" i="2"/>
  <c r="U320" i="2"/>
  <c r="Y320" i="2"/>
  <c r="AC320" i="2"/>
  <c r="F321" i="2"/>
  <c r="J321" i="2"/>
  <c r="N321" i="2"/>
  <c r="R321" i="2"/>
  <c r="V321" i="2"/>
  <c r="Z321" i="2"/>
  <c r="AD321" i="2"/>
  <c r="G322" i="2"/>
  <c r="K322" i="2"/>
  <c r="O322" i="2"/>
  <c r="S322" i="2"/>
  <c r="W322" i="2"/>
  <c r="AA322" i="2"/>
  <c r="D323" i="2"/>
  <c r="H323" i="2"/>
  <c r="L323" i="2"/>
  <c r="P323" i="2"/>
  <c r="T323" i="2"/>
  <c r="X323" i="2"/>
  <c r="AB323" i="2"/>
  <c r="I308" i="2"/>
  <c r="Q308" i="2"/>
  <c r="Y308" i="2"/>
  <c r="AG308" i="2"/>
  <c r="F304" i="2"/>
  <c r="J304" i="2"/>
  <c r="N304" i="2"/>
  <c r="R304" i="2"/>
  <c r="V304" i="2"/>
  <c r="Z304" i="2"/>
  <c r="AD304" i="2"/>
  <c r="AH304" i="2"/>
  <c r="G305" i="2"/>
  <c r="K305" i="2"/>
  <c r="O305" i="2"/>
  <c r="S305" i="2"/>
  <c r="W305" i="2"/>
  <c r="AA305" i="2"/>
  <c r="AE305" i="2"/>
  <c r="D306" i="2"/>
  <c r="H306" i="2"/>
  <c r="L306" i="2"/>
  <c r="P306" i="2"/>
  <c r="T306" i="2"/>
  <c r="X306" i="2"/>
  <c r="AB306" i="2"/>
  <c r="AF306" i="2"/>
  <c r="E307" i="2"/>
  <c r="I307" i="2"/>
  <c r="M307" i="2"/>
  <c r="Q307" i="2"/>
  <c r="U307" i="2"/>
  <c r="Y307" i="2"/>
  <c r="AC307" i="2"/>
  <c r="AG307" i="2"/>
  <c r="F308" i="2"/>
  <c r="J308" i="2"/>
  <c r="N308" i="2"/>
  <c r="R308" i="2"/>
  <c r="V308" i="2"/>
  <c r="Z308" i="2"/>
  <c r="AD308" i="2"/>
  <c r="AH308" i="2"/>
  <c r="E304" i="2"/>
  <c r="I304" i="2"/>
  <c r="M304" i="2"/>
  <c r="Q304" i="2"/>
  <c r="U304" i="2"/>
  <c r="Y304" i="2"/>
  <c r="AC304" i="2"/>
  <c r="AG304" i="2"/>
  <c r="G304" i="2"/>
  <c r="K304" i="2"/>
  <c r="O304" i="2"/>
  <c r="S304" i="2"/>
  <c r="W304" i="2"/>
  <c r="AA304" i="2"/>
  <c r="AE304" i="2"/>
  <c r="D305" i="2"/>
  <c r="H305" i="2"/>
  <c r="L305" i="2"/>
  <c r="P305" i="2"/>
  <c r="T305" i="2"/>
  <c r="X305" i="2"/>
  <c r="AB305" i="2"/>
  <c r="AF305" i="2"/>
  <c r="E306" i="2"/>
  <c r="I306" i="2"/>
  <c r="M306" i="2"/>
  <c r="Q306" i="2"/>
  <c r="U306" i="2"/>
  <c r="Y306" i="2"/>
  <c r="AC306" i="2"/>
  <c r="AG306" i="2"/>
  <c r="F307" i="2"/>
  <c r="J307" i="2"/>
  <c r="N307" i="2"/>
  <c r="R307" i="2"/>
  <c r="V307" i="2"/>
  <c r="Z307" i="2"/>
  <c r="AD307" i="2"/>
  <c r="AH307" i="2"/>
  <c r="G308" i="2"/>
  <c r="K308" i="2"/>
  <c r="O308" i="2"/>
  <c r="S308" i="2"/>
  <c r="W308" i="2"/>
  <c r="AA308" i="2"/>
  <c r="AE308" i="2"/>
  <c r="E308" i="2"/>
  <c r="M308" i="2"/>
  <c r="U308" i="2"/>
  <c r="AC308" i="2"/>
  <c r="D304" i="2"/>
  <c r="H304" i="2"/>
  <c r="L304" i="2"/>
  <c r="P304" i="2"/>
  <c r="T304" i="2"/>
  <c r="X304" i="2"/>
  <c r="AB304" i="2"/>
  <c r="E305" i="2"/>
  <c r="I305" i="2"/>
  <c r="M305" i="2"/>
  <c r="Q305" i="2"/>
  <c r="U305" i="2"/>
  <c r="Y305" i="2"/>
  <c r="AC305" i="2"/>
  <c r="F306" i="2"/>
  <c r="J306" i="2"/>
  <c r="N306" i="2"/>
  <c r="R306" i="2"/>
  <c r="V306" i="2"/>
  <c r="Z306" i="2"/>
  <c r="AD306" i="2"/>
  <c r="G307" i="2"/>
  <c r="K307" i="2"/>
  <c r="O307" i="2"/>
  <c r="S307" i="2"/>
  <c r="W307" i="2"/>
  <c r="AA307" i="2"/>
  <c r="D308" i="2"/>
  <c r="H308" i="2"/>
  <c r="L308" i="2"/>
  <c r="P308" i="2"/>
  <c r="T308" i="2"/>
  <c r="X308" i="2"/>
  <c r="AB308" i="2"/>
  <c r="G291" i="2"/>
  <c r="K291" i="2"/>
  <c r="O291" i="2"/>
  <c r="S291" i="2"/>
  <c r="W291" i="2"/>
  <c r="AA291" i="2"/>
  <c r="AE291" i="2"/>
  <c r="H291" i="2"/>
  <c r="P291" i="2"/>
  <c r="X291" i="2"/>
  <c r="AB291" i="2"/>
  <c r="AF291" i="2"/>
  <c r="E292" i="2"/>
  <c r="I292" i="2"/>
  <c r="M292" i="2"/>
  <c r="Q292" i="2"/>
  <c r="U292" i="2"/>
  <c r="Y292" i="2"/>
  <c r="AC292" i="2"/>
  <c r="AG292" i="2"/>
  <c r="G289" i="2"/>
  <c r="K289" i="2"/>
  <c r="O289" i="2"/>
  <c r="S289" i="2"/>
  <c r="W289" i="2"/>
  <c r="AA289" i="2"/>
  <c r="AE289" i="2"/>
  <c r="D290" i="2"/>
  <c r="H290" i="2"/>
  <c r="L290" i="2"/>
  <c r="P290" i="2"/>
  <c r="T290" i="2"/>
  <c r="X290" i="2"/>
  <c r="AB290" i="2"/>
  <c r="AF290" i="2"/>
  <c r="E291" i="2"/>
  <c r="I291" i="2"/>
  <c r="M291" i="2"/>
  <c r="Q291" i="2"/>
  <c r="U291" i="2"/>
  <c r="Y291" i="2"/>
  <c r="AC291" i="2"/>
  <c r="AG291" i="2"/>
  <c r="F292" i="2"/>
  <c r="J292" i="2"/>
  <c r="N292" i="2"/>
  <c r="R292" i="2"/>
  <c r="V292" i="2"/>
  <c r="Z292" i="2"/>
  <c r="AD292" i="2"/>
  <c r="AH292" i="2"/>
  <c r="G293" i="2"/>
  <c r="K293" i="2"/>
  <c r="O293" i="2"/>
  <c r="S293" i="2"/>
  <c r="W293" i="2"/>
  <c r="AA293" i="2"/>
  <c r="AE293" i="2"/>
  <c r="D291" i="2"/>
  <c r="L291" i="2"/>
  <c r="T291" i="2"/>
  <c r="D289" i="2"/>
  <c r="H289" i="2"/>
  <c r="L289" i="2"/>
  <c r="P289" i="2"/>
  <c r="T289" i="2"/>
  <c r="X289" i="2"/>
  <c r="AB289" i="2"/>
  <c r="E290" i="2"/>
  <c r="I290" i="2"/>
  <c r="M290" i="2"/>
  <c r="Q290" i="2"/>
  <c r="U290" i="2"/>
  <c r="Y290" i="2"/>
  <c r="AC290" i="2"/>
  <c r="F291" i="2"/>
  <c r="J291" i="2"/>
  <c r="N291" i="2"/>
  <c r="R291" i="2"/>
  <c r="V291" i="2"/>
  <c r="Z291" i="2"/>
  <c r="AD291" i="2"/>
  <c r="G292" i="2"/>
  <c r="K292" i="2"/>
  <c r="O292" i="2"/>
  <c r="S292" i="2"/>
  <c r="W292" i="2"/>
  <c r="AA292" i="2"/>
  <c r="D293" i="2"/>
  <c r="H293" i="2"/>
  <c r="L293" i="2"/>
  <c r="P293" i="2"/>
  <c r="T293" i="2"/>
  <c r="X293" i="2"/>
  <c r="AB293" i="2"/>
  <c r="E274" i="2"/>
  <c r="I274" i="2"/>
  <c r="M274" i="2"/>
  <c r="Q274" i="2"/>
  <c r="U274" i="2"/>
  <c r="Y274" i="2"/>
  <c r="AC274" i="2"/>
  <c r="AG274" i="2"/>
  <c r="E278" i="2"/>
  <c r="M278" i="2"/>
  <c r="U278" i="2"/>
  <c r="AC278" i="2"/>
  <c r="AG278" i="2"/>
  <c r="F274" i="2"/>
  <c r="J274" i="2"/>
  <c r="N274" i="2"/>
  <c r="R274" i="2"/>
  <c r="V274" i="2"/>
  <c r="Z274" i="2"/>
  <c r="AD274" i="2"/>
  <c r="AH274" i="2"/>
  <c r="G275" i="2"/>
  <c r="K275" i="2"/>
  <c r="O275" i="2"/>
  <c r="S275" i="2"/>
  <c r="W275" i="2"/>
  <c r="AA275" i="2"/>
  <c r="AE275" i="2"/>
  <c r="D276" i="2"/>
  <c r="H276" i="2"/>
  <c r="L276" i="2"/>
  <c r="P276" i="2"/>
  <c r="T276" i="2"/>
  <c r="X276" i="2"/>
  <c r="AB276" i="2"/>
  <c r="AF276" i="2"/>
  <c r="E277" i="2"/>
  <c r="I277" i="2"/>
  <c r="M277" i="2"/>
  <c r="Q277" i="2"/>
  <c r="U277" i="2"/>
  <c r="Y277" i="2"/>
  <c r="AC277" i="2"/>
  <c r="AG277" i="2"/>
  <c r="F278" i="2"/>
  <c r="J278" i="2"/>
  <c r="N278" i="2"/>
  <c r="R278" i="2"/>
  <c r="V278" i="2"/>
  <c r="Z278" i="2"/>
  <c r="AD278" i="2"/>
  <c r="AH278" i="2"/>
  <c r="Q278" i="2"/>
  <c r="G274" i="2"/>
  <c r="K274" i="2"/>
  <c r="O274" i="2"/>
  <c r="S274" i="2"/>
  <c r="W274" i="2"/>
  <c r="AA274" i="2"/>
  <c r="AE274" i="2"/>
  <c r="D275" i="2"/>
  <c r="H275" i="2"/>
  <c r="L275" i="2"/>
  <c r="P275" i="2"/>
  <c r="T275" i="2"/>
  <c r="X275" i="2"/>
  <c r="AB275" i="2"/>
  <c r="AF275" i="2"/>
  <c r="E276" i="2"/>
  <c r="I276" i="2"/>
  <c r="M276" i="2"/>
  <c r="Q276" i="2"/>
  <c r="U276" i="2"/>
  <c r="Y276" i="2"/>
  <c r="AC276" i="2"/>
  <c r="AG276" i="2"/>
  <c r="F277" i="2"/>
  <c r="J277" i="2"/>
  <c r="N277" i="2"/>
  <c r="R277" i="2"/>
  <c r="V277" i="2"/>
  <c r="Z277" i="2"/>
  <c r="AD277" i="2"/>
  <c r="AH277" i="2"/>
  <c r="G278" i="2"/>
  <c r="K278" i="2"/>
  <c r="O278" i="2"/>
  <c r="S278" i="2"/>
  <c r="W278" i="2"/>
  <c r="AA278" i="2"/>
  <c r="AE278" i="2"/>
  <c r="I278" i="2"/>
  <c r="Y278" i="2"/>
  <c r="D274" i="2"/>
  <c r="H274" i="2"/>
  <c r="L274" i="2"/>
  <c r="P274" i="2"/>
  <c r="T274" i="2"/>
  <c r="X274" i="2"/>
  <c r="AB274" i="2"/>
  <c r="E275" i="2"/>
  <c r="I275" i="2"/>
  <c r="M275" i="2"/>
  <c r="Q275" i="2"/>
  <c r="U275" i="2"/>
  <c r="Y275" i="2"/>
  <c r="AC275" i="2"/>
  <c r="F276" i="2"/>
  <c r="J276" i="2"/>
  <c r="N276" i="2"/>
  <c r="R276" i="2"/>
  <c r="V276" i="2"/>
  <c r="Z276" i="2"/>
  <c r="AD276" i="2"/>
  <c r="G277" i="2"/>
  <c r="K277" i="2"/>
  <c r="O277" i="2"/>
  <c r="S277" i="2"/>
  <c r="W277" i="2"/>
  <c r="AA277" i="2"/>
  <c r="D278" i="2"/>
  <c r="H278" i="2"/>
  <c r="L278" i="2"/>
  <c r="P278" i="2"/>
  <c r="T278" i="2"/>
  <c r="X278" i="2"/>
  <c r="AB278" i="2"/>
  <c r="L262" i="2"/>
  <c r="T262" i="2"/>
  <c r="AB262" i="2"/>
  <c r="E262" i="2"/>
  <c r="I262" i="2"/>
  <c r="M262" i="2"/>
  <c r="Q262" i="2"/>
  <c r="U262" i="2"/>
  <c r="Y262" i="2"/>
  <c r="F263" i="2"/>
  <c r="J263" i="2"/>
  <c r="N263" i="2"/>
  <c r="R263" i="2"/>
  <c r="V263" i="2"/>
  <c r="Z263" i="2"/>
  <c r="AD263" i="2"/>
  <c r="AH263" i="2"/>
  <c r="D262" i="2"/>
  <c r="P262" i="2"/>
  <c r="X262" i="2"/>
  <c r="AG262" i="2"/>
  <c r="G259" i="2"/>
  <c r="K259" i="2"/>
  <c r="O259" i="2"/>
  <c r="S259" i="2"/>
  <c r="W259" i="2"/>
  <c r="AA259" i="2"/>
  <c r="AE259" i="2"/>
  <c r="D260" i="2"/>
  <c r="H260" i="2"/>
  <c r="L260" i="2"/>
  <c r="P260" i="2"/>
  <c r="T260" i="2"/>
  <c r="X260" i="2"/>
  <c r="AB260" i="2"/>
  <c r="AF260" i="2"/>
  <c r="E261" i="2"/>
  <c r="I261" i="2"/>
  <c r="M261" i="2"/>
  <c r="Q261" i="2"/>
  <c r="U261" i="2"/>
  <c r="Y261" i="2"/>
  <c r="AC261" i="2"/>
  <c r="AG261" i="2"/>
  <c r="F262" i="2"/>
  <c r="J262" i="2"/>
  <c r="N262" i="2"/>
  <c r="R262" i="2"/>
  <c r="V262" i="2"/>
  <c r="Z262" i="2"/>
  <c r="AD262" i="2"/>
  <c r="AH262" i="2"/>
  <c r="G263" i="2"/>
  <c r="K263" i="2"/>
  <c r="O263" i="2"/>
  <c r="S263" i="2"/>
  <c r="W263" i="2"/>
  <c r="AA263" i="2"/>
  <c r="AE263" i="2"/>
  <c r="H262" i="2"/>
  <c r="AF262" i="2"/>
  <c r="F259" i="2"/>
  <c r="J259" i="2"/>
  <c r="N259" i="2"/>
  <c r="R259" i="2"/>
  <c r="V259" i="2"/>
  <c r="Z259" i="2"/>
  <c r="AD259" i="2"/>
  <c r="AH259" i="2"/>
  <c r="AC262" i="2"/>
  <c r="D259" i="2"/>
  <c r="H259" i="2"/>
  <c r="L259" i="2"/>
  <c r="P259" i="2"/>
  <c r="T259" i="2"/>
  <c r="X259" i="2"/>
  <c r="AB259" i="2"/>
  <c r="E260" i="2"/>
  <c r="I260" i="2"/>
  <c r="M260" i="2"/>
  <c r="Q260" i="2"/>
  <c r="U260" i="2"/>
  <c r="Y260" i="2"/>
  <c r="AC260" i="2"/>
  <c r="F261" i="2"/>
  <c r="J261" i="2"/>
  <c r="N261" i="2"/>
  <c r="R261" i="2"/>
  <c r="V261" i="2"/>
  <c r="Z261" i="2"/>
  <c r="AD261" i="2"/>
  <c r="G262" i="2"/>
  <c r="K262" i="2"/>
  <c r="O262" i="2"/>
  <c r="S262" i="2"/>
  <c r="W262" i="2"/>
  <c r="AA262" i="2"/>
  <c r="D263" i="2"/>
  <c r="H263" i="2"/>
  <c r="L263" i="2"/>
  <c r="P263" i="2"/>
  <c r="T263" i="2"/>
  <c r="X263" i="2"/>
  <c r="AB263" i="2"/>
  <c r="E392" i="5"/>
  <c r="K392" i="5"/>
  <c r="AG392" i="5"/>
  <c r="E395" i="5"/>
  <c r="AA395" i="5"/>
  <c r="AA392" i="5"/>
  <c r="AB395" i="5"/>
  <c r="S395" i="5"/>
  <c r="Q380" i="5"/>
  <c r="AD380" i="5"/>
  <c r="Q377" i="5"/>
  <c r="AD377" i="5"/>
  <c r="F380" i="5"/>
  <c r="S380" i="5"/>
  <c r="AG380" i="5"/>
  <c r="Q381" i="5"/>
  <c r="F377" i="5"/>
  <c r="S377" i="5"/>
  <c r="I380" i="5"/>
  <c r="AC381" i="5"/>
  <c r="E365" i="5"/>
  <c r="J365" i="5"/>
  <c r="P365" i="5"/>
  <c r="U365" i="5"/>
  <c r="Z365" i="5"/>
  <c r="AG365" i="5"/>
  <c r="F365" i="5"/>
  <c r="L365" i="5"/>
  <c r="Q365" i="5"/>
  <c r="V365" i="5"/>
  <c r="AB365" i="5"/>
  <c r="AH365" i="5"/>
  <c r="AF365" i="5"/>
  <c r="H365" i="5"/>
  <c r="M365" i="5"/>
  <c r="R365" i="5"/>
  <c r="X365" i="5"/>
  <c r="D350" i="5"/>
  <c r="I350" i="5"/>
  <c r="N350" i="5"/>
  <c r="T350" i="5"/>
  <c r="Y350" i="5"/>
  <c r="AD350" i="5"/>
  <c r="E350" i="5"/>
  <c r="J350" i="5"/>
  <c r="P350" i="5"/>
  <c r="U350" i="5"/>
  <c r="Z350" i="5"/>
  <c r="AF350" i="5"/>
  <c r="F350" i="5"/>
  <c r="L350" i="5"/>
  <c r="Q350" i="5"/>
  <c r="V350" i="5"/>
  <c r="AB350" i="5"/>
  <c r="D335" i="5"/>
  <c r="I335" i="5"/>
  <c r="N335" i="5"/>
  <c r="T335" i="5"/>
  <c r="Y335" i="5"/>
  <c r="AD335" i="5"/>
  <c r="E335" i="5"/>
  <c r="J335" i="5"/>
  <c r="P335" i="5"/>
  <c r="U335" i="5"/>
  <c r="Z335" i="5"/>
  <c r="AF335" i="5"/>
  <c r="F335" i="5"/>
  <c r="L335" i="5"/>
  <c r="Q335" i="5"/>
  <c r="V335" i="5"/>
  <c r="AB335" i="5"/>
  <c r="G320" i="5"/>
  <c r="O320" i="5"/>
  <c r="G305" i="5"/>
  <c r="O305" i="5"/>
  <c r="O291" i="5"/>
  <c r="AE275" i="5"/>
  <c r="J261" i="5"/>
  <c r="AF261" i="5"/>
  <c r="F261" i="5"/>
  <c r="AB261" i="5"/>
  <c r="Q261" i="5"/>
  <c r="L261" i="5"/>
  <c r="V261" i="5"/>
  <c r="AG261" i="5"/>
  <c r="E261" i="5"/>
  <c r="P261" i="5"/>
  <c r="Z261" i="5"/>
  <c r="AE261" i="5"/>
  <c r="H261" i="5"/>
  <c r="M261" i="5"/>
  <c r="R261" i="5"/>
  <c r="X261" i="5"/>
  <c r="AC261" i="5"/>
  <c r="AH261" i="5"/>
  <c r="E260" i="5"/>
  <c r="J260" i="5"/>
  <c r="P260" i="5"/>
  <c r="U260" i="5"/>
  <c r="Z260" i="5"/>
  <c r="D261" i="5"/>
  <c r="I261" i="5"/>
  <c r="N261" i="5"/>
  <c r="T261" i="5"/>
  <c r="Y261" i="5"/>
  <c r="O275" i="5"/>
  <c r="O276" i="5"/>
  <c r="O277" i="5"/>
  <c r="O278" i="5"/>
  <c r="O287" i="5"/>
  <c r="O288" i="5"/>
  <c r="O289" i="5"/>
  <c r="AF275" i="5"/>
  <c r="AB275" i="5"/>
  <c r="X275" i="5"/>
  <c r="T275" i="5"/>
  <c r="P275" i="5"/>
  <c r="L275" i="5"/>
  <c r="H275" i="5"/>
  <c r="D275" i="5"/>
  <c r="AH275" i="5"/>
  <c r="AD275" i="5"/>
  <c r="Z275" i="5"/>
  <c r="V275" i="5"/>
  <c r="R275" i="5"/>
  <c r="N275" i="5"/>
  <c r="J275" i="5"/>
  <c r="F275" i="5"/>
  <c r="AG275" i="5"/>
  <c r="AC275" i="5"/>
  <c r="Y275" i="5"/>
  <c r="U275" i="5"/>
  <c r="Q275" i="5"/>
  <c r="M275" i="5"/>
  <c r="I275" i="5"/>
  <c r="E275" i="5"/>
  <c r="S275" i="5"/>
  <c r="AF276" i="5"/>
  <c r="AB276" i="5"/>
  <c r="X276" i="5"/>
  <c r="T276" i="5"/>
  <c r="P276" i="5"/>
  <c r="L276" i="5"/>
  <c r="H276" i="5"/>
  <c r="D276" i="5"/>
  <c r="AH276" i="5"/>
  <c r="AD276" i="5"/>
  <c r="Z276" i="5"/>
  <c r="V276" i="5"/>
  <c r="R276" i="5"/>
  <c r="N276" i="5"/>
  <c r="J276" i="5"/>
  <c r="F276" i="5"/>
  <c r="AG276" i="5"/>
  <c r="AC276" i="5"/>
  <c r="Y276" i="5"/>
  <c r="U276" i="5"/>
  <c r="Q276" i="5"/>
  <c r="M276" i="5"/>
  <c r="I276" i="5"/>
  <c r="E276" i="5"/>
  <c r="S276" i="5"/>
  <c r="AF277" i="5"/>
  <c r="AB277" i="5"/>
  <c r="X277" i="5"/>
  <c r="T277" i="5"/>
  <c r="P277" i="5"/>
  <c r="L277" i="5"/>
  <c r="H277" i="5"/>
  <c r="D277" i="5"/>
  <c r="AH277" i="5"/>
  <c r="AD277" i="5"/>
  <c r="Z277" i="5"/>
  <c r="V277" i="5"/>
  <c r="R277" i="5"/>
  <c r="N277" i="5"/>
  <c r="J277" i="5"/>
  <c r="F277" i="5"/>
  <c r="AG277" i="5"/>
  <c r="AC277" i="5"/>
  <c r="Y277" i="5"/>
  <c r="U277" i="5"/>
  <c r="Q277" i="5"/>
  <c r="M277" i="5"/>
  <c r="I277" i="5"/>
  <c r="E277" i="5"/>
  <c r="S277" i="5"/>
  <c r="AF278" i="5"/>
  <c r="AB278" i="5"/>
  <c r="X278" i="5"/>
  <c r="T278" i="5"/>
  <c r="P278" i="5"/>
  <c r="L278" i="5"/>
  <c r="H278" i="5"/>
  <c r="D278" i="5"/>
  <c r="AH278" i="5"/>
  <c r="AD278" i="5"/>
  <c r="Z278" i="5"/>
  <c r="V278" i="5"/>
  <c r="R278" i="5"/>
  <c r="N278" i="5"/>
  <c r="J278" i="5"/>
  <c r="F278" i="5"/>
  <c r="AG278" i="5"/>
  <c r="AC278" i="5"/>
  <c r="Y278" i="5"/>
  <c r="U278" i="5"/>
  <c r="Q278" i="5"/>
  <c r="M278" i="5"/>
  <c r="I278" i="5"/>
  <c r="E278" i="5"/>
  <c r="S278" i="5"/>
  <c r="AF287" i="5"/>
  <c r="AB287" i="5"/>
  <c r="X287" i="5"/>
  <c r="T287" i="5"/>
  <c r="P287" i="5"/>
  <c r="L287" i="5"/>
  <c r="H287" i="5"/>
  <c r="D287" i="5"/>
  <c r="AH287" i="5"/>
  <c r="AD287" i="5"/>
  <c r="Z287" i="5"/>
  <c r="V287" i="5"/>
  <c r="R287" i="5"/>
  <c r="N287" i="5"/>
  <c r="J287" i="5"/>
  <c r="F287" i="5"/>
  <c r="AG287" i="5"/>
  <c r="AC287" i="5"/>
  <c r="Y287" i="5"/>
  <c r="U287" i="5"/>
  <c r="Q287" i="5"/>
  <c r="M287" i="5"/>
  <c r="I287" i="5"/>
  <c r="E287" i="5"/>
  <c r="S287" i="5"/>
  <c r="AF288" i="5"/>
  <c r="AB288" i="5"/>
  <c r="X288" i="5"/>
  <c r="T288" i="5"/>
  <c r="P288" i="5"/>
  <c r="L288" i="5"/>
  <c r="H288" i="5"/>
  <c r="D288" i="5"/>
  <c r="AH288" i="5"/>
  <c r="AD288" i="5"/>
  <c r="Z288" i="5"/>
  <c r="V288" i="5"/>
  <c r="R288" i="5"/>
  <c r="N288" i="5"/>
  <c r="J288" i="5"/>
  <c r="F288" i="5"/>
  <c r="AG288" i="5"/>
  <c r="AC288" i="5"/>
  <c r="Y288" i="5"/>
  <c r="U288" i="5"/>
  <c r="Q288" i="5"/>
  <c r="M288" i="5"/>
  <c r="I288" i="5"/>
  <c r="E288" i="5"/>
  <c r="S288" i="5"/>
  <c r="AF289" i="5"/>
  <c r="AB289" i="5"/>
  <c r="X289" i="5"/>
  <c r="T289" i="5"/>
  <c r="P289" i="5"/>
  <c r="L289" i="5"/>
  <c r="H289" i="5"/>
  <c r="D289" i="5"/>
  <c r="AH289" i="5"/>
  <c r="AD289" i="5"/>
  <c r="Z289" i="5"/>
  <c r="V289" i="5"/>
  <c r="R289" i="5"/>
  <c r="N289" i="5"/>
  <c r="J289" i="5"/>
  <c r="F289" i="5"/>
  <c r="AG289" i="5"/>
  <c r="AC289" i="5"/>
  <c r="Y289" i="5"/>
  <c r="U289" i="5"/>
  <c r="Q289" i="5"/>
  <c r="M289" i="5"/>
  <c r="I289" i="5"/>
  <c r="E289" i="5"/>
  <c r="S289" i="5"/>
  <c r="AH290" i="5"/>
  <c r="AD290" i="5"/>
  <c r="Z290" i="5"/>
  <c r="AG290" i="5"/>
  <c r="AC290" i="5"/>
  <c r="Y290" i="5"/>
  <c r="U290" i="5"/>
  <c r="Q290" i="5"/>
  <c r="M290" i="5"/>
  <c r="I290" i="5"/>
  <c r="AF290" i="5"/>
  <c r="X290" i="5"/>
  <c r="S290" i="5"/>
  <c r="N290" i="5"/>
  <c r="H290" i="5"/>
  <c r="D290" i="5"/>
  <c r="AB290" i="5"/>
  <c r="V290" i="5"/>
  <c r="P290" i="5"/>
  <c r="K290" i="5"/>
  <c r="F290" i="5"/>
  <c r="AA290" i="5"/>
  <c r="T290" i="5"/>
  <c r="O290" i="5"/>
  <c r="J290" i="5"/>
  <c r="E290" i="5"/>
  <c r="W290" i="5"/>
  <c r="AF272" i="5"/>
  <c r="AB272" i="5"/>
  <c r="X272" i="5"/>
  <c r="T272" i="5"/>
  <c r="P272" i="5"/>
  <c r="L272" i="5"/>
  <c r="H272" i="5"/>
  <c r="D272" i="5"/>
  <c r="AH272" i="5"/>
  <c r="AD272" i="5"/>
  <c r="Z272" i="5"/>
  <c r="V272" i="5"/>
  <c r="R272" i="5"/>
  <c r="N272" i="5"/>
  <c r="J272" i="5"/>
  <c r="F272" i="5"/>
  <c r="K272" i="5"/>
  <c r="S272" i="5"/>
  <c r="AA272" i="5"/>
  <c r="AF273" i="5"/>
  <c r="AB273" i="5"/>
  <c r="X273" i="5"/>
  <c r="T273" i="5"/>
  <c r="P273" i="5"/>
  <c r="L273" i="5"/>
  <c r="H273" i="5"/>
  <c r="D273" i="5"/>
  <c r="AH273" i="5"/>
  <c r="AD273" i="5"/>
  <c r="Z273" i="5"/>
  <c r="V273" i="5"/>
  <c r="R273" i="5"/>
  <c r="N273" i="5"/>
  <c r="J273" i="5"/>
  <c r="F273" i="5"/>
  <c r="K273" i="5"/>
  <c r="S273" i="5"/>
  <c r="AA273" i="5"/>
  <c r="AF274" i="5"/>
  <c r="AB274" i="5"/>
  <c r="X274" i="5"/>
  <c r="T274" i="5"/>
  <c r="P274" i="5"/>
  <c r="L274" i="5"/>
  <c r="H274" i="5"/>
  <c r="D274" i="5"/>
  <c r="AH274" i="5"/>
  <c r="AD274" i="5"/>
  <c r="Z274" i="5"/>
  <c r="V274" i="5"/>
  <c r="R274" i="5"/>
  <c r="N274" i="5"/>
  <c r="J274" i="5"/>
  <c r="F274" i="5"/>
  <c r="AG274" i="5"/>
  <c r="AC274" i="5"/>
  <c r="Y274" i="5"/>
  <c r="U274" i="5"/>
  <c r="Q274" i="5"/>
  <c r="K274" i="5"/>
  <c r="W274" i="5"/>
  <c r="G275" i="5"/>
  <c r="W275" i="5"/>
  <c r="G276" i="5"/>
  <c r="W276" i="5"/>
  <c r="G277" i="5"/>
  <c r="W277" i="5"/>
  <c r="G278" i="5"/>
  <c r="W278" i="5"/>
  <c r="G287" i="5"/>
  <c r="W287" i="5"/>
  <c r="G288" i="5"/>
  <c r="W288" i="5"/>
  <c r="G289" i="5"/>
  <c r="W289" i="5"/>
  <c r="G290" i="5"/>
  <c r="AE290" i="5"/>
  <c r="AH291" i="5"/>
  <c r="AD291" i="5"/>
  <c r="Z291" i="5"/>
  <c r="V291" i="5"/>
  <c r="R291" i="5"/>
  <c r="N291" i="5"/>
  <c r="J291" i="5"/>
  <c r="F291" i="5"/>
  <c r="AG291" i="5"/>
  <c r="AC291" i="5"/>
  <c r="Y291" i="5"/>
  <c r="U291" i="5"/>
  <c r="Q291" i="5"/>
  <c r="M291" i="5"/>
  <c r="I291" i="5"/>
  <c r="E291" i="5"/>
  <c r="K291" i="5"/>
  <c r="S291" i="5"/>
  <c r="AA291" i="5"/>
  <c r="AH292" i="5"/>
  <c r="AD292" i="5"/>
  <c r="Z292" i="5"/>
  <c r="V292" i="5"/>
  <c r="R292" i="5"/>
  <c r="N292" i="5"/>
  <c r="J292" i="5"/>
  <c r="F292" i="5"/>
  <c r="AG292" i="5"/>
  <c r="AC292" i="5"/>
  <c r="Y292" i="5"/>
  <c r="U292" i="5"/>
  <c r="Q292" i="5"/>
  <c r="M292" i="5"/>
  <c r="I292" i="5"/>
  <c r="E292" i="5"/>
  <c r="K292" i="5"/>
  <c r="S292" i="5"/>
  <c r="AA292" i="5"/>
  <c r="AH293" i="5"/>
  <c r="AD293" i="5"/>
  <c r="Z293" i="5"/>
  <c r="V293" i="5"/>
  <c r="R293" i="5"/>
  <c r="N293" i="5"/>
  <c r="J293" i="5"/>
  <c r="F293" i="5"/>
  <c r="AG293" i="5"/>
  <c r="AC293" i="5"/>
  <c r="Y293" i="5"/>
  <c r="U293" i="5"/>
  <c r="Q293" i="5"/>
  <c r="M293" i="5"/>
  <c r="I293" i="5"/>
  <c r="E293" i="5"/>
  <c r="K293" i="5"/>
  <c r="S293" i="5"/>
  <c r="AA293" i="5"/>
  <c r="AH302" i="5"/>
  <c r="AD302" i="5"/>
  <c r="Z302" i="5"/>
  <c r="V302" i="5"/>
  <c r="R302" i="5"/>
  <c r="N302" i="5"/>
  <c r="J302" i="5"/>
  <c r="F302" i="5"/>
  <c r="AG302" i="5"/>
  <c r="AC302" i="5"/>
  <c r="Y302" i="5"/>
  <c r="U302" i="5"/>
  <c r="Q302" i="5"/>
  <c r="M302" i="5"/>
  <c r="I302" i="5"/>
  <c r="E302" i="5"/>
  <c r="K302" i="5"/>
  <c r="S302" i="5"/>
  <c r="AA302" i="5"/>
  <c r="AH303" i="5"/>
  <c r="AD303" i="5"/>
  <c r="Z303" i="5"/>
  <c r="V303" i="5"/>
  <c r="R303" i="5"/>
  <c r="N303" i="5"/>
  <c r="J303" i="5"/>
  <c r="F303" i="5"/>
  <c r="AG303" i="5"/>
  <c r="AC303" i="5"/>
  <c r="Y303" i="5"/>
  <c r="U303" i="5"/>
  <c r="Q303" i="5"/>
  <c r="M303" i="5"/>
  <c r="I303" i="5"/>
  <c r="E303" i="5"/>
  <c r="K303" i="5"/>
  <c r="S303" i="5"/>
  <c r="AA303" i="5"/>
  <c r="AH304" i="5"/>
  <c r="AD304" i="5"/>
  <c r="Z304" i="5"/>
  <c r="V304" i="5"/>
  <c r="R304" i="5"/>
  <c r="N304" i="5"/>
  <c r="J304" i="5"/>
  <c r="F304" i="5"/>
  <c r="AG304" i="5"/>
  <c r="AC304" i="5"/>
  <c r="Y304" i="5"/>
  <c r="U304" i="5"/>
  <c r="Q304" i="5"/>
  <c r="M304" i="5"/>
  <c r="I304" i="5"/>
  <c r="E304" i="5"/>
  <c r="K304" i="5"/>
  <c r="S304" i="5"/>
  <c r="AA304" i="5"/>
  <c r="AH305" i="5"/>
  <c r="AD305" i="5"/>
  <c r="Z305" i="5"/>
  <c r="V305" i="5"/>
  <c r="R305" i="5"/>
  <c r="N305" i="5"/>
  <c r="J305" i="5"/>
  <c r="F305" i="5"/>
  <c r="AG305" i="5"/>
  <c r="AC305" i="5"/>
  <c r="Y305" i="5"/>
  <c r="U305" i="5"/>
  <c r="Q305" i="5"/>
  <c r="M305" i="5"/>
  <c r="I305" i="5"/>
  <c r="E305" i="5"/>
  <c r="K305" i="5"/>
  <c r="S305" i="5"/>
  <c r="AA305" i="5"/>
  <c r="AH306" i="5"/>
  <c r="AD306" i="5"/>
  <c r="Z306" i="5"/>
  <c r="V306" i="5"/>
  <c r="R306" i="5"/>
  <c r="N306" i="5"/>
  <c r="J306" i="5"/>
  <c r="F306" i="5"/>
  <c r="AG306" i="5"/>
  <c r="AC306" i="5"/>
  <c r="Y306" i="5"/>
  <c r="U306" i="5"/>
  <c r="Q306" i="5"/>
  <c r="M306" i="5"/>
  <c r="I306" i="5"/>
  <c r="E306" i="5"/>
  <c r="K306" i="5"/>
  <c r="S306" i="5"/>
  <c r="AA306" i="5"/>
  <c r="AH307" i="5"/>
  <c r="AD307" i="5"/>
  <c r="Z307" i="5"/>
  <c r="V307" i="5"/>
  <c r="R307" i="5"/>
  <c r="N307" i="5"/>
  <c r="J307" i="5"/>
  <c r="F307" i="5"/>
  <c r="AG307" i="5"/>
  <c r="AC307" i="5"/>
  <c r="Y307" i="5"/>
  <c r="U307" i="5"/>
  <c r="Q307" i="5"/>
  <c r="M307" i="5"/>
  <c r="I307" i="5"/>
  <c r="E307" i="5"/>
  <c r="K307" i="5"/>
  <c r="S307" i="5"/>
  <c r="AA307" i="5"/>
  <c r="AH308" i="5"/>
  <c r="AD308" i="5"/>
  <c r="Z308" i="5"/>
  <c r="V308" i="5"/>
  <c r="R308" i="5"/>
  <c r="N308" i="5"/>
  <c r="J308" i="5"/>
  <c r="F308" i="5"/>
  <c r="AG308" i="5"/>
  <c r="AC308" i="5"/>
  <c r="Y308" i="5"/>
  <c r="U308" i="5"/>
  <c r="Q308" i="5"/>
  <c r="M308" i="5"/>
  <c r="I308" i="5"/>
  <c r="E308" i="5"/>
  <c r="K308" i="5"/>
  <c r="S308" i="5"/>
  <c r="AA308" i="5"/>
  <c r="AH317" i="5"/>
  <c r="AD317" i="5"/>
  <c r="Z317" i="5"/>
  <c r="V317" i="5"/>
  <c r="R317" i="5"/>
  <c r="N317" i="5"/>
  <c r="J317" i="5"/>
  <c r="F317" i="5"/>
  <c r="AG317" i="5"/>
  <c r="AC317" i="5"/>
  <c r="Y317" i="5"/>
  <c r="U317" i="5"/>
  <c r="Q317" i="5"/>
  <c r="M317" i="5"/>
  <c r="I317" i="5"/>
  <c r="E317" i="5"/>
  <c r="K317" i="5"/>
  <c r="S317" i="5"/>
  <c r="AA317" i="5"/>
  <c r="AH318" i="5"/>
  <c r="AD318" i="5"/>
  <c r="Z318" i="5"/>
  <c r="V318" i="5"/>
  <c r="R318" i="5"/>
  <c r="N318" i="5"/>
  <c r="J318" i="5"/>
  <c r="F318" i="5"/>
  <c r="AG318" i="5"/>
  <c r="AC318" i="5"/>
  <c r="Y318" i="5"/>
  <c r="U318" i="5"/>
  <c r="Q318" i="5"/>
  <c r="M318" i="5"/>
  <c r="I318" i="5"/>
  <c r="E318" i="5"/>
  <c r="K318" i="5"/>
  <c r="S318" i="5"/>
  <c r="AA318" i="5"/>
  <c r="AH319" i="5"/>
  <c r="AD319" i="5"/>
  <c r="Z319" i="5"/>
  <c r="V319" i="5"/>
  <c r="R319" i="5"/>
  <c r="N319" i="5"/>
  <c r="J319" i="5"/>
  <c r="F319" i="5"/>
  <c r="AG319" i="5"/>
  <c r="AC319" i="5"/>
  <c r="Y319" i="5"/>
  <c r="U319" i="5"/>
  <c r="Q319" i="5"/>
  <c r="M319" i="5"/>
  <c r="I319" i="5"/>
  <c r="E319" i="5"/>
  <c r="K319" i="5"/>
  <c r="S319" i="5"/>
  <c r="AA319" i="5"/>
  <c r="AH320" i="5"/>
  <c r="AD320" i="5"/>
  <c r="Z320" i="5"/>
  <c r="V320" i="5"/>
  <c r="R320" i="5"/>
  <c r="N320" i="5"/>
  <c r="J320" i="5"/>
  <c r="F320" i="5"/>
  <c r="AG320" i="5"/>
  <c r="AC320" i="5"/>
  <c r="Y320" i="5"/>
  <c r="U320" i="5"/>
  <c r="Q320" i="5"/>
  <c r="M320" i="5"/>
  <c r="I320" i="5"/>
  <c r="E320" i="5"/>
  <c r="K320" i="5"/>
  <c r="S320" i="5"/>
  <c r="AA320" i="5"/>
  <c r="AH321" i="5"/>
  <c r="AD321" i="5"/>
  <c r="Z321" i="5"/>
  <c r="V321" i="5"/>
  <c r="R321" i="5"/>
  <c r="N321" i="5"/>
  <c r="J321" i="5"/>
  <c r="F321" i="5"/>
  <c r="AG321" i="5"/>
  <c r="AC321" i="5"/>
  <c r="Y321" i="5"/>
  <c r="U321" i="5"/>
  <c r="Q321" i="5"/>
  <c r="M321" i="5"/>
  <c r="I321" i="5"/>
  <c r="E321" i="5"/>
  <c r="K321" i="5"/>
  <c r="S321" i="5"/>
  <c r="AA321" i="5"/>
  <c r="AH322" i="5"/>
  <c r="AD322" i="5"/>
  <c r="Z322" i="5"/>
  <c r="V322" i="5"/>
  <c r="R322" i="5"/>
  <c r="N322" i="5"/>
  <c r="J322" i="5"/>
  <c r="F322" i="5"/>
  <c r="AG322" i="5"/>
  <c r="AC322" i="5"/>
  <c r="Y322" i="5"/>
  <c r="U322" i="5"/>
  <c r="Q322" i="5"/>
  <c r="M322" i="5"/>
  <c r="I322" i="5"/>
  <c r="E322" i="5"/>
  <c r="K322" i="5"/>
  <c r="S322" i="5"/>
  <c r="AA322" i="5"/>
  <c r="AH323" i="5"/>
  <c r="AD323" i="5"/>
  <c r="Z323" i="5"/>
  <c r="V323" i="5"/>
  <c r="R323" i="5"/>
  <c r="N323" i="5"/>
  <c r="J323" i="5"/>
  <c r="F323" i="5"/>
  <c r="AG323" i="5"/>
  <c r="AC323" i="5"/>
  <c r="Y323" i="5"/>
  <c r="U323" i="5"/>
  <c r="Q323" i="5"/>
  <c r="M323" i="5"/>
  <c r="I323" i="5"/>
  <c r="E323" i="5"/>
  <c r="K323" i="5"/>
  <c r="S323" i="5"/>
  <c r="AA323" i="5"/>
  <c r="AH332" i="5"/>
  <c r="AD332" i="5"/>
  <c r="Z332" i="5"/>
  <c r="V332" i="5"/>
  <c r="R332" i="5"/>
  <c r="N332" i="5"/>
  <c r="J332" i="5"/>
  <c r="F332" i="5"/>
  <c r="AG332" i="5"/>
  <c r="AC332" i="5"/>
  <c r="Y332" i="5"/>
  <c r="U332" i="5"/>
  <c r="Q332" i="5"/>
  <c r="M332" i="5"/>
  <c r="I332" i="5"/>
  <c r="E332" i="5"/>
  <c r="K332" i="5"/>
  <c r="S332" i="5"/>
  <c r="AA332" i="5"/>
  <c r="AE333" i="5"/>
  <c r="AA333" i="5"/>
  <c r="W333" i="5"/>
  <c r="S333" i="5"/>
  <c r="AH333" i="5"/>
  <c r="AC333" i="5"/>
  <c r="X333" i="5"/>
  <c r="R333" i="5"/>
  <c r="N333" i="5"/>
  <c r="J333" i="5"/>
  <c r="F333" i="5"/>
  <c r="AG333" i="5"/>
  <c r="AB333" i="5"/>
  <c r="V333" i="5"/>
  <c r="Q333" i="5"/>
  <c r="M333" i="5"/>
  <c r="I333" i="5"/>
  <c r="E333" i="5"/>
  <c r="K333" i="5"/>
  <c r="T333" i="5"/>
  <c r="AD333" i="5"/>
  <c r="AH410" i="5"/>
  <c r="AD410" i="5"/>
  <c r="Z410" i="5"/>
  <c r="V410" i="5"/>
  <c r="R410" i="5"/>
  <c r="N410" i="5"/>
  <c r="J410" i="5"/>
  <c r="F410" i="5"/>
  <c r="AG410" i="5"/>
  <c r="AC410" i="5"/>
  <c r="Y410" i="5"/>
  <c r="U410" i="5"/>
  <c r="Q410" i="5"/>
  <c r="M410" i="5"/>
  <c r="I410" i="5"/>
  <c r="E410" i="5"/>
  <c r="AF410" i="5"/>
  <c r="AB410" i="5"/>
  <c r="X410" i="5"/>
  <c r="T410" i="5"/>
  <c r="P410" i="5"/>
  <c r="L410" i="5"/>
  <c r="H410" i="5"/>
  <c r="D410" i="5"/>
  <c r="AE410" i="5"/>
  <c r="O410" i="5"/>
  <c r="AA410" i="5"/>
  <c r="K410" i="5"/>
  <c r="W410" i="5"/>
  <c r="G410" i="5"/>
  <c r="S410" i="5"/>
  <c r="G257" i="5"/>
  <c r="K257" i="5"/>
  <c r="O257" i="5"/>
  <c r="S257" i="5"/>
  <c r="W257" i="5"/>
  <c r="AA257" i="5"/>
  <c r="AE257" i="5"/>
  <c r="G258" i="5"/>
  <c r="K258" i="5"/>
  <c r="O258" i="5"/>
  <c r="S258" i="5"/>
  <c r="W258" i="5"/>
  <c r="AA258" i="5"/>
  <c r="G259" i="5"/>
  <c r="K259" i="5"/>
  <c r="O259" i="5"/>
  <c r="S259" i="5"/>
  <c r="W259" i="5"/>
  <c r="AA259" i="5"/>
  <c r="G260" i="5"/>
  <c r="K260" i="5"/>
  <c r="O260" i="5"/>
  <c r="S260" i="5"/>
  <c r="W260" i="5"/>
  <c r="AA260" i="5"/>
  <c r="G261" i="5"/>
  <c r="K261" i="5"/>
  <c r="O261" i="5"/>
  <c r="S261" i="5"/>
  <c r="W261" i="5"/>
  <c r="AA261" i="5"/>
  <c r="G262" i="5"/>
  <c r="K262" i="5"/>
  <c r="O262" i="5"/>
  <c r="S262" i="5"/>
  <c r="W262" i="5"/>
  <c r="AA262" i="5"/>
  <c r="G263" i="5"/>
  <c r="K263" i="5"/>
  <c r="O263" i="5"/>
  <c r="S263" i="5"/>
  <c r="W263" i="5"/>
  <c r="AA263" i="5"/>
  <c r="D291" i="5"/>
  <c r="L291" i="5"/>
  <c r="T291" i="5"/>
  <c r="AB291" i="5"/>
  <c r="D292" i="5"/>
  <c r="L292" i="5"/>
  <c r="T292" i="5"/>
  <c r="AB292" i="5"/>
  <c r="D293" i="5"/>
  <c r="L293" i="5"/>
  <c r="T293" i="5"/>
  <c r="AB293" i="5"/>
  <c r="D302" i="5"/>
  <c r="L302" i="5"/>
  <c r="T302" i="5"/>
  <c r="AB302" i="5"/>
  <c r="D303" i="5"/>
  <c r="L303" i="5"/>
  <c r="T303" i="5"/>
  <c r="AB303" i="5"/>
  <c r="D304" i="5"/>
  <c r="L304" i="5"/>
  <c r="T304" i="5"/>
  <c r="AB304" i="5"/>
  <c r="D305" i="5"/>
  <c r="L305" i="5"/>
  <c r="T305" i="5"/>
  <c r="AB305" i="5"/>
  <c r="D306" i="5"/>
  <c r="L306" i="5"/>
  <c r="T306" i="5"/>
  <c r="AB306" i="5"/>
  <c r="D307" i="5"/>
  <c r="L307" i="5"/>
  <c r="T307" i="5"/>
  <c r="AB307" i="5"/>
  <c r="D308" i="5"/>
  <c r="L308" i="5"/>
  <c r="T308" i="5"/>
  <c r="AB308" i="5"/>
  <c r="D317" i="5"/>
  <c r="L317" i="5"/>
  <c r="T317" i="5"/>
  <c r="AB317" i="5"/>
  <c r="D318" i="5"/>
  <c r="L318" i="5"/>
  <c r="T318" i="5"/>
  <c r="AB318" i="5"/>
  <c r="D319" i="5"/>
  <c r="L319" i="5"/>
  <c r="T319" i="5"/>
  <c r="AB319" i="5"/>
  <c r="D320" i="5"/>
  <c r="L320" i="5"/>
  <c r="T320" i="5"/>
  <c r="AB320" i="5"/>
  <c r="D321" i="5"/>
  <c r="L321" i="5"/>
  <c r="T321" i="5"/>
  <c r="AB321" i="5"/>
  <c r="D322" i="5"/>
  <c r="L322" i="5"/>
  <c r="T322" i="5"/>
  <c r="AB322" i="5"/>
  <c r="D323" i="5"/>
  <c r="L323" i="5"/>
  <c r="T323" i="5"/>
  <c r="AB323" i="5"/>
  <c r="D332" i="5"/>
  <c r="L332" i="5"/>
  <c r="T332" i="5"/>
  <c r="AB332" i="5"/>
  <c r="D333" i="5"/>
  <c r="L333" i="5"/>
  <c r="U333" i="5"/>
  <c r="AF333" i="5"/>
  <c r="H291" i="5"/>
  <c r="P291" i="5"/>
  <c r="X291" i="5"/>
  <c r="AF291" i="5"/>
  <c r="H292" i="5"/>
  <c r="P292" i="5"/>
  <c r="X292" i="5"/>
  <c r="AF292" i="5"/>
  <c r="H293" i="5"/>
  <c r="P293" i="5"/>
  <c r="X293" i="5"/>
  <c r="AF293" i="5"/>
  <c r="H302" i="5"/>
  <c r="P302" i="5"/>
  <c r="X302" i="5"/>
  <c r="AF302" i="5"/>
  <c r="H303" i="5"/>
  <c r="P303" i="5"/>
  <c r="X303" i="5"/>
  <c r="AF303" i="5"/>
  <c r="H304" i="5"/>
  <c r="P304" i="5"/>
  <c r="X304" i="5"/>
  <c r="AF304" i="5"/>
  <c r="H305" i="5"/>
  <c r="P305" i="5"/>
  <c r="X305" i="5"/>
  <c r="AF305" i="5"/>
  <c r="H306" i="5"/>
  <c r="P306" i="5"/>
  <c r="X306" i="5"/>
  <c r="AF306" i="5"/>
  <c r="H307" i="5"/>
  <c r="P307" i="5"/>
  <c r="X307" i="5"/>
  <c r="AF307" i="5"/>
  <c r="H308" i="5"/>
  <c r="P308" i="5"/>
  <c r="X308" i="5"/>
  <c r="AF308" i="5"/>
  <c r="H317" i="5"/>
  <c r="P317" i="5"/>
  <c r="X317" i="5"/>
  <c r="AF317" i="5"/>
  <c r="H318" i="5"/>
  <c r="P318" i="5"/>
  <c r="X318" i="5"/>
  <c r="AF318" i="5"/>
  <c r="H319" i="5"/>
  <c r="P319" i="5"/>
  <c r="X319" i="5"/>
  <c r="AF319" i="5"/>
  <c r="H320" i="5"/>
  <c r="P320" i="5"/>
  <c r="X320" i="5"/>
  <c r="AF320" i="5"/>
  <c r="H321" i="5"/>
  <c r="P321" i="5"/>
  <c r="X321" i="5"/>
  <c r="AF321" i="5"/>
  <c r="H322" i="5"/>
  <c r="P322" i="5"/>
  <c r="X322" i="5"/>
  <c r="AF322" i="5"/>
  <c r="H323" i="5"/>
  <c r="P323" i="5"/>
  <c r="X323" i="5"/>
  <c r="AF323" i="5"/>
  <c r="H332" i="5"/>
  <c r="P332" i="5"/>
  <c r="X332" i="5"/>
  <c r="AF332" i="5"/>
  <c r="H333" i="5"/>
  <c r="P333" i="5"/>
  <c r="Z333" i="5"/>
  <c r="AF366" i="5"/>
  <c r="AB366" i="5"/>
  <c r="X366" i="5"/>
  <c r="T366" i="5"/>
  <c r="P366" i="5"/>
  <c r="L366" i="5"/>
  <c r="H366" i="5"/>
  <c r="D366" i="5"/>
  <c r="AH366" i="5"/>
  <c r="AC366" i="5"/>
  <c r="W366" i="5"/>
  <c r="R366" i="5"/>
  <c r="M366" i="5"/>
  <c r="G366" i="5"/>
  <c r="AE366" i="5"/>
  <c r="Z366" i="5"/>
  <c r="U366" i="5"/>
  <c r="O366" i="5"/>
  <c r="J366" i="5"/>
  <c r="E366" i="5"/>
  <c r="N366" i="5"/>
  <c r="Y366" i="5"/>
  <c r="AF367" i="5"/>
  <c r="AB367" i="5"/>
  <c r="X367" i="5"/>
  <c r="T367" i="5"/>
  <c r="P367" i="5"/>
  <c r="L367" i="5"/>
  <c r="H367" i="5"/>
  <c r="D367" i="5"/>
  <c r="AH367" i="5"/>
  <c r="AC367" i="5"/>
  <c r="W367" i="5"/>
  <c r="R367" i="5"/>
  <c r="M367" i="5"/>
  <c r="G367" i="5"/>
  <c r="AE367" i="5"/>
  <c r="Z367" i="5"/>
  <c r="U367" i="5"/>
  <c r="O367" i="5"/>
  <c r="J367" i="5"/>
  <c r="E367" i="5"/>
  <c r="N367" i="5"/>
  <c r="Y367" i="5"/>
  <c r="AF368" i="5"/>
  <c r="AB368" i="5"/>
  <c r="X368" i="5"/>
  <c r="T368" i="5"/>
  <c r="P368" i="5"/>
  <c r="L368" i="5"/>
  <c r="H368" i="5"/>
  <c r="D368" i="5"/>
  <c r="AH368" i="5"/>
  <c r="AC368" i="5"/>
  <c r="W368" i="5"/>
  <c r="R368" i="5"/>
  <c r="M368" i="5"/>
  <c r="G368" i="5"/>
  <c r="AE368" i="5"/>
  <c r="Z368" i="5"/>
  <c r="U368" i="5"/>
  <c r="O368" i="5"/>
  <c r="J368" i="5"/>
  <c r="E368" i="5"/>
  <c r="N368" i="5"/>
  <c r="Y368" i="5"/>
  <c r="AF377" i="5"/>
  <c r="AB377" i="5"/>
  <c r="X377" i="5"/>
  <c r="T377" i="5"/>
  <c r="P377" i="5"/>
  <c r="L377" i="5"/>
  <c r="H377" i="5"/>
  <c r="D377" i="5"/>
  <c r="AH377" i="5"/>
  <c r="AC377" i="5"/>
  <c r="W377" i="5"/>
  <c r="R377" i="5"/>
  <c r="M377" i="5"/>
  <c r="G377" i="5"/>
  <c r="AE377" i="5"/>
  <c r="Z377" i="5"/>
  <c r="U377" i="5"/>
  <c r="O377" i="5"/>
  <c r="J377" i="5"/>
  <c r="E377" i="5"/>
  <c r="N377" i="5"/>
  <c r="Y377" i="5"/>
  <c r="AF378" i="5"/>
  <c r="AB378" i="5"/>
  <c r="X378" i="5"/>
  <c r="T378" i="5"/>
  <c r="P378" i="5"/>
  <c r="L378" i="5"/>
  <c r="H378" i="5"/>
  <c r="D378" i="5"/>
  <c r="AH378" i="5"/>
  <c r="AC378" i="5"/>
  <c r="W378" i="5"/>
  <c r="R378" i="5"/>
  <c r="M378" i="5"/>
  <c r="G378" i="5"/>
  <c r="AE378" i="5"/>
  <c r="Z378" i="5"/>
  <c r="U378" i="5"/>
  <c r="O378" i="5"/>
  <c r="J378" i="5"/>
  <c r="E378" i="5"/>
  <c r="N378" i="5"/>
  <c r="Y378" i="5"/>
  <c r="AF379" i="5"/>
  <c r="AB379" i="5"/>
  <c r="X379" i="5"/>
  <c r="T379" i="5"/>
  <c r="P379" i="5"/>
  <c r="L379" i="5"/>
  <c r="H379" i="5"/>
  <c r="D379" i="5"/>
  <c r="AH379" i="5"/>
  <c r="AC379" i="5"/>
  <c r="W379" i="5"/>
  <c r="R379" i="5"/>
  <c r="M379" i="5"/>
  <c r="G379" i="5"/>
  <c r="AE379" i="5"/>
  <c r="Z379" i="5"/>
  <c r="U379" i="5"/>
  <c r="O379" i="5"/>
  <c r="J379" i="5"/>
  <c r="E379" i="5"/>
  <c r="N379" i="5"/>
  <c r="Y379" i="5"/>
  <c r="AH380" i="5"/>
  <c r="AF380" i="5"/>
  <c r="AB380" i="5"/>
  <c r="X380" i="5"/>
  <c r="T380" i="5"/>
  <c r="P380" i="5"/>
  <c r="L380" i="5"/>
  <c r="H380" i="5"/>
  <c r="D380" i="5"/>
  <c r="AC380" i="5"/>
  <c r="W380" i="5"/>
  <c r="R380" i="5"/>
  <c r="M380" i="5"/>
  <c r="G380" i="5"/>
  <c r="AE380" i="5"/>
  <c r="Z380" i="5"/>
  <c r="U380" i="5"/>
  <c r="O380" i="5"/>
  <c r="J380" i="5"/>
  <c r="E380" i="5"/>
  <c r="N380" i="5"/>
  <c r="Y380" i="5"/>
  <c r="G334" i="5"/>
  <c r="K334" i="5"/>
  <c r="O334" i="5"/>
  <c r="S334" i="5"/>
  <c r="W334" i="5"/>
  <c r="AA334" i="5"/>
  <c r="G335" i="5"/>
  <c r="K335" i="5"/>
  <c r="O335" i="5"/>
  <c r="S335" i="5"/>
  <c r="W335" i="5"/>
  <c r="AA335" i="5"/>
  <c r="G336" i="5"/>
  <c r="K336" i="5"/>
  <c r="O336" i="5"/>
  <c r="S336" i="5"/>
  <c r="W336" i="5"/>
  <c r="AA336" i="5"/>
  <c r="G337" i="5"/>
  <c r="K337" i="5"/>
  <c r="O337" i="5"/>
  <c r="S337" i="5"/>
  <c r="W337" i="5"/>
  <c r="AA337" i="5"/>
  <c r="G338" i="5"/>
  <c r="K338" i="5"/>
  <c r="O338" i="5"/>
  <c r="S338" i="5"/>
  <c r="W338" i="5"/>
  <c r="AA338" i="5"/>
  <c r="G347" i="5"/>
  <c r="K347" i="5"/>
  <c r="O347" i="5"/>
  <c r="S347" i="5"/>
  <c r="W347" i="5"/>
  <c r="AA347" i="5"/>
  <c r="G348" i="5"/>
  <c r="K348" i="5"/>
  <c r="O348" i="5"/>
  <c r="S348" i="5"/>
  <c r="W348" i="5"/>
  <c r="AA348" i="5"/>
  <c r="G349" i="5"/>
  <c r="K349" i="5"/>
  <c r="O349" i="5"/>
  <c r="S349" i="5"/>
  <c r="W349" i="5"/>
  <c r="AA349" i="5"/>
  <c r="G350" i="5"/>
  <c r="K350" i="5"/>
  <c r="O350" i="5"/>
  <c r="S350" i="5"/>
  <c r="W350" i="5"/>
  <c r="AA350" i="5"/>
  <c r="G351" i="5"/>
  <c r="K351" i="5"/>
  <c r="O351" i="5"/>
  <c r="S351" i="5"/>
  <c r="W351" i="5"/>
  <c r="AA351" i="5"/>
  <c r="G352" i="5"/>
  <c r="K352" i="5"/>
  <c r="O352" i="5"/>
  <c r="S352" i="5"/>
  <c r="W352" i="5"/>
  <c r="AA352" i="5"/>
  <c r="G353" i="5"/>
  <c r="K353" i="5"/>
  <c r="O353" i="5"/>
  <c r="S353" i="5"/>
  <c r="W353" i="5"/>
  <c r="AA353" i="5"/>
  <c r="G362" i="5"/>
  <c r="K362" i="5"/>
  <c r="O362" i="5"/>
  <c r="S362" i="5"/>
  <c r="W362" i="5"/>
  <c r="AA362" i="5"/>
  <c r="G363" i="5"/>
  <c r="K363" i="5"/>
  <c r="O363" i="5"/>
  <c r="S363" i="5"/>
  <c r="W363" i="5"/>
  <c r="AA363" i="5"/>
  <c r="G364" i="5"/>
  <c r="K364" i="5"/>
  <c r="O364" i="5"/>
  <c r="S364" i="5"/>
  <c r="W364" i="5"/>
  <c r="AA364" i="5"/>
  <c r="G365" i="5"/>
  <c r="K365" i="5"/>
  <c r="O365" i="5"/>
  <c r="S365" i="5"/>
  <c r="W365" i="5"/>
  <c r="AA365" i="5"/>
  <c r="AE365" i="5"/>
  <c r="I381" i="5"/>
  <c r="S381" i="5"/>
  <c r="I382" i="5"/>
  <c r="S382" i="5"/>
  <c r="I383" i="5"/>
  <c r="S383" i="5"/>
  <c r="I392" i="5"/>
  <c r="S392" i="5"/>
  <c r="AH412" i="5"/>
  <c r="AD412" i="5"/>
  <c r="Z412" i="5"/>
  <c r="V412" i="5"/>
  <c r="R412" i="5"/>
  <c r="N412" i="5"/>
  <c r="J412" i="5"/>
  <c r="F412" i="5"/>
  <c r="AG412" i="5"/>
  <c r="AC412" i="5"/>
  <c r="Y412" i="5"/>
  <c r="U412" i="5"/>
  <c r="Q412" i="5"/>
  <c r="M412" i="5"/>
  <c r="I412" i="5"/>
  <c r="E412" i="5"/>
  <c r="AF412" i="5"/>
  <c r="AB412" i="5"/>
  <c r="X412" i="5"/>
  <c r="T412" i="5"/>
  <c r="P412" i="5"/>
  <c r="L412" i="5"/>
  <c r="H412" i="5"/>
  <c r="D412" i="5"/>
  <c r="AE412" i="5"/>
  <c r="O412" i="5"/>
  <c r="AA412" i="5"/>
  <c r="K412" i="5"/>
  <c r="W412" i="5"/>
  <c r="G412" i="5"/>
  <c r="S412" i="5"/>
  <c r="AF381" i="5"/>
  <c r="AB381" i="5"/>
  <c r="X381" i="5"/>
  <c r="T381" i="5"/>
  <c r="P381" i="5"/>
  <c r="L381" i="5"/>
  <c r="H381" i="5"/>
  <c r="D381" i="5"/>
  <c r="AH381" i="5"/>
  <c r="AD381" i="5"/>
  <c r="Z381" i="5"/>
  <c r="V381" i="5"/>
  <c r="R381" i="5"/>
  <c r="N381" i="5"/>
  <c r="J381" i="5"/>
  <c r="F381" i="5"/>
  <c r="AE381" i="5"/>
  <c r="W381" i="5"/>
  <c r="O381" i="5"/>
  <c r="G381" i="5"/>
  <c r="M381" i="5"/>
  <c r="Y381" i="5"/>
  <c r="AF382" i="5"/>
  <c r="AB382" i="5"/>
  <c r="X382" i="5"/>
  <c r="T382" i="5"/>
  <c r="P382" i="5"/>
  <c r="L382" i="5"/>
  <c r="H382" i="5"/>
  <c r="D382" i="5"/>
  <c r="AH382" i="5"/>
  <c r="AD382" i="5"/>
  <c r="Z382" i="5"/>
  <c r="V382" i="5"/>
  <c r="R382" i="5"/>
  <c r="N382" i="5"/>
  <c r="J382" i="5"/>
  <c r="F382" i="5"/>
  <c r="AE382" i="5"/>
  <c r="W382" i="5"/>
  <c r="O382" i="5"/>
  <c r="G382" i="5"/>
  <c r="M382" i="5"/>
  <c r="Y382" i="5"/>
  <c r="AF383" i="5"/>
  <c r="AB383" i="5"/>
  <c r="X383" i="5"/>
  <c r="T383" i="5"/>
  <c r="P383" i="5"/>
  <c r="L383" i="5"/>
  <c r="H383" i="5"/>
  <c r="D383" i="5"/>
  <c r="AH383" i="5"/>
  <c r="AD383" i="5"/>
  <c r="Z383" i="5"/>
  <c r="V383" i="5"/>
  <c r="R383" i="5"/>
  <c r="N383" i="5"/>
  <c r="J383" i="5"/>
  <c r="F383" i="5"/>
  <c r="AE383" i="5"/>
  <c r="W383" i="5"/>
  <c r="O383" i="5"/>
  <c r="G383" i="5"/>
  <c r="M383" i="5"/>
  <c r="Y383" i="5"/>
  <c r="AF392" i="5"/>
  <c r="AB392" i="5"/>
  <c r="X392" i="5"/>
  <c r="T392" i="5"/>
  <c r="P392" i="5"/>
  <c r="L392" i="5"/>
  <c r="H392" i="5"/>
  <c r="D392" i="5"/>
  <c r="AH392" i="5"/>
  <c r="AD392" i="5"/>
  <c r="Z392" i="5"/>
  <c r="V392" i="5"/>
  <c r="R392" i="5"/>
  <c r="N392" i="5"/>
  <c r="J392" i="5"/>
  <c r="F392" i="5"/>
  <c r="AE392" i="5"/>
  <c r="W392" i="5"/>
  <c r="O392" i="5"/>
  <c r="G392" i="5"/>
  <c r="M392" i="5"/>
  <c r="Y392" i="5"/>
  <c r="G393" i="5"/>
  <c r="O393" i="5"/>
  <c r="W393" i="5"/>
  <c r="G394" i="5"/>
  <c r="O394" i="5"/>
  <c r="W394" i="5"/>
  <c r="AH396" i="5"/>
  <c r="AD396" i="5"/>
  <c r="Z396" i="5"/>
  <c r="V396" i="5"/>
  <c r="R396" i="5"/>
  <c r="N396" i="5"/>
  <c r="J396" i="5"/>
  <c r="F396" i="5"/>
  <c r="AG396" i="5"/>
  <c r="AC396" i="5"/>
  <c r="Y396" i="5"/>
  <c r="U396" i="5"/>
  <c r="Q396" i="5"/>
  <c r="M396" i="5"/>
  <c r="I396" i="5"/>
  <c r="E396" i="5"/>
  <c r="AF396" i="5"/>
  <c r="X396" i="5"/>
  <c r="P396" i="5"/>
  <c r="H396" i="5"/>
  <c r="AE396" i="5"/>
  <c r="W396" i="5"/>
  <c r="O396" i="5"/>
  <c r="G396" i="5"/>
  <c r="AB396" i="5"/>
  <c r="T396" i="5"/>
  <c r="L396" i="5"/>
  <c r="D396" i="5"/>
  <c r="AH397" i="5"/>
  <c r="AD397" i="5"/>
  <c r="Z397" i="5"/>
  <c r="V397" i="5"/>
  <c r="R397" i="5"/>
  <c r="N397" i="5"/>
  <c r="J397" i="5"/>
  <c r="F397" i="5"/>
  <c r="AG397" i="5"/>
  <c r="AC397" i="5"/>
  <c r="Y397" i="5"/>
  <c r="U397" i="5"/>
  <c r="Q397" i="5"/>
  <c r="M397" i="5"/>
  <c r="I397" i="5"/>
  <c r="E397" i="5"/>
  <c r="AF397" i="5"/>
  <c r="X397" i="5"/>
  <c r="P397" i="5"/>
  <c r="H397" i="5"/>
  <c r="AE397" i="5"/>
  <c r="W397" i="5"/>
  <c r="O397" i="5"/>
  <c r="G397" i="5"/>
  <c r="AB397" i="5"/>
  <c r="T397" i="5"/>
  <c r="L397" i="5"/>
  <c r="D397" i="5"/>
  <c r="AH398" i="5"/>
  <c r="AD398" i="5"/>
  <c r="Z398" i="5"/>
  <c r="V398" i="5"/>
  <c r="R398" i="5"/>
  <c r="N398" i="5"/>
  <c r="J398" i="5"/>
  <c r="F398" i="5"/>
  <c r="AG398" i="5"/>
  <c r="AC398" i="5"/>
  <c r="Y398" i="5"/>
  <c r="U398" i="5"/>
  <c r="Q398" i="5"/>
  <c r="M398" i="5"/>
  <c r="I398" i="5"/>
  <c r="E398" i="5"/>
  <c r="AF398" i="5"/>
  <c r="X398" i="5"/>
  <c r="P398" i="5"/>
  <c r="H398" i="5"/>
  <c r="AE398" i="5"/>
  <c r="W398" i="5"/>
  <c r="O398" i="5"/>
  <c r="G398" i="5"/>
  <c r="AB398" i="5"/>
  <c r="T398" i="5"/>
  <c r="L398" i="5"/>
  <c r="D398" i="5"/>
  <c r="AH407" i="5"/>
  <c r="AD407" i="5"/>
  <c r="Z407" i="5"/>
  <c r="V407" i="5"/>
  <c r="R407" i="5"/>
  <c r="N407" i="5"/>
  <c r="J407" i="5"/>
  <c r="F407" i="5"/>
  <c r="AG407" i="5"/>
  <c r="AC407" i="5"/>
  <c r="Y407" i="5"/>
  <c r="U407" i="5"/>
  <c r="Q407" i="5"/>
  <c r="M407" i="5"/>
  <c r="I407" i="5"/>
  <c r="E407" i="5"/>
  <c r="AF407" i="5"/>
  <c r="X407" i="5"/>
  <c r="P407" i="5"/>
  <c r="H407" i="5"/>
  <c r="AE407" i="5"/>
  <c r="W407" i="5"/>
  <c r="O407" i="5"/>
  <c r="G407" i="5"/>
  <c r="AB407" i="5"/>
  <c r="T407" i="5"/>
  <c r="L407" i="5"/>
  <c r="D407" i="5"/>
  <c r="AH408" i="5"/>
  <c r="AD408" i="5"/>
  <c r="Z408" i="5"/>
  <c r="V408" i="5"/>
  <c r="R408" i="5"/>
  <c r="N408" i="5"/>
  <c r="J408" i="5"/>
  <c r="F408" i="5"/>
  <c r="AG408" i="5"/>
  <c r="AC408" i="5"/>
  <c r="Y408" i="5"/>
  <c r="U408" i="5"/>
  <c r="Q408" i="5"/>
  <c r="M408" i="5"/>
  <c r="I408" i="5"/>
  <c r="E408" i="5"/>
  <c r="AF408" i="5"/>
  <c r="X408" i="5"/>
  <c r="P408" i="5"/>
  <c r="H408" i="5"/>
  <c r="AE408" i="5"/>
  <c r="W408" i="5"/>
  <c r="O408" i="5"/>
  <c r="G408" i="5"/>
  <c r="AB408" i="5"/>
  <c r="T408" i="5"/>
  <c r="L408" i="5"/>
  <c r="D408" i="5"/>
  <c r="AH409" i="5"/>
  <c r="AD409" i="5"/>
  <c r="Z409" i="5"/>
  <c r="V409" i="5"/>
  <c r="R409" i="5"/>
  <c r="N409" i="5"/>
  <c r="J409" i="5"/>
  <c r="F409" i="5"/>
  <c r="AG409" i="5"/>
  <c r="AC409" i="5"/>
  <c r="Y409" i="5"/>
  <c r="U409" i="5"/>
  <c r="Q409" i="5"/>
  <c r="M409" i="5"/>
  <c r="I409" i="5"/>
  <c r="E409" i="5"/>
  <c r="AF409" i="5"/>
  <c r="AB409" i="5"/>
  <c r="X409" i="5"/>
  <c r="T409" i="5"/>
  <c r="AE409" i="5"/>
  <c r="P409" i="5"/>
  <c r="H409" i="5"/>
  <c r="AA409" i="5"/>
  <c r="O409" i="5"/>
  <c r="G409" i="5"/>
  <c r="W409" i="5"/>
  <c r="L409" i="5"/>
  <c r="D409" i="5"/>
  <c r="AH411" i="5"/>
  <c r="AD411" i="5"/>
  <c r="Z411" i="5"/>
  <c r="V411" i="5"/>
  <c r="R411" i="5"/>
  <c r="N411" i="5"/>
  <c r="J411" i="5"/>
  <c r="F411" i="5"/>
  <c r="AG411" i="5"/>
  <c r="AC411" i="5"/>
  <c r="Y411" i="5"/>
  <c r="U411" i="5"/>
  <c r="Q411" i="5"/>
  <c r="M411" i="5"/>
  <c r="I411" i="5"/>
  <c r="E411" i="5"/>
  <c r="AF411" i="5"/>
  <c r="AB411" i="5"/>
  <c r="X411" i="5"/>
  <c r="T411" i="5"/>
  <c r="P411" i="5"/>
  <c r="L411" i="5"/>
  <c r="H411" i="5"/>
  <c r="D411" i="5"/>
  <c r="AE411" i="5"/>
  <c r="O411" i="5"/>
  <c r="AA411" i="5"/>
  <c r="K411" i="5"/>
  <c r="W411" i="5"/>
  <c r="G411" i="5"/>
  <c r="AH413" i="5"/>
  <c r="AD413" i="5"/>
  <c r="Z413" i="5"/>
  <c r="V413" i="5"/>
  <c r="R413" i="5"/>
  <c r="N413" i="5"/>
  <c r="J413" i="5"/>
  <c r="F413" i="5"/>
  <c r="AG413" i="5"/>
  <c r="AC413" i="5"/>
  <c r="Y413" i="5"/>
  <c r="U413" i="5"/>
  <c r="Q413" i="5"/>
  <c r="M413" i="5"/>
  <c r="I413" i="5"/>
  <c r="E413" i="5"/>
  <c r="AF413" i="5"/>
  <c r="AB413" i="5"/>
  <c r="X413" i="5"/>
  <c r="T413" i="5"/>
  <c r="P413" i="5"/>
  <c r="L413" i="5"/>
  <c r="H413" i="5"/>
  <c r="D413" i="5"/>
  <c r="AE413" i="5"/>
  <c r="O413" i="5"/>
  <c r="AA413" i="5"/>
  <c r="K413" i="5"/>
  <c r="W413" i="5"/>
  <c r="G413" i="5"/>
  <c r="AF393" i="5"/>
  <c r="AB393" i="5"/>
  <c r="X393" i="5"/>
  <c r="T393" i="5"/>
  <c r="P393" i="5"/>
  <c r="L393" i="5"/>
  <c r="H393" i="5"/>
  <c r="D393" i="5"/>
  <c r="AH393" i="5"/>
  <c r="AD393" i="5"/>
  <c r="Z393" i="5"/>
  <c r="V393" i="5"/>
  <c r="R393" i="5"/>
  <c r="N393" i="5"/>
  <c r="J393" i="5"/>
  <c r="F393" i="5"/>
  <c r="K393" i="5"/>
  <c r="S393" i="5"/>
  <c r="AA393" i="5"/>
  <c r="AF394" i="5"/>
  <c r="AB394" i="5"/>
  <c r="X394" i="5"/>
  <c r="T394" i="5"/>
  <c r="P394" i="5"/>
  <c r="L394" i="5"/>
  <c r="H394" i="5"/>
  <c r="D394" i="5"/>
  <c r="AH394" i="5"/>
  <c r="AD394" i="5"/>
  <c r="Z394" i="5"/>
  <c r="V394" i="5"/>
  <c r="R394" i="5"/>
  <c r="N394" i="5"/>
  <c r="J394" i="5"/>
  <c r="F394" i="5"/>
  <c r="K394" i="5"/>
  <c r="S394" i="5"/>
  <c r="AA394" i="5"/>
  <c r="S396" i="5"/>
  <c r="S397" i="5"/>
  <c r="S398" i="5"/>
  <c r="S407" i="5"/>
  <c r="S408" i="5"/>
  <c r="S409" i="5"/>
  <c r="S411" i="5"/>
  <c r="S413" i="5"/>
  <c r="F395" i="5"/>
  <c r="J395" i="5"/>
  <c r="N395" i="5"/>
  <c r="T395" i="5"/>
  <c r="AH395" i="5"/>
  <c r="AD395" i="5"/>
  <c r="Z395" i="5"/>
  <c r="V395" i="5"/>
  <c r="R395" i="5"/>
  <c r="AG395" i="5"/>
  <c r="AC395" i="5"/>
  <c r="Y395" i="5"/>
  <c r="U395" i="5"/>
  <c r="Q395" i="5"/>
  <c r="G395" i="5"/>
  <c r="K395" i="5"/>
  <c r="O395" i="5"/>
  <c r="W395" i="5"/>
  <c r="AE395" i="5"/>
  <c r="D395" i="5"/>
  <c r="H395" i="5"/>
  <c r="L395" i="5"/>
  <c r="P395" i="5"/>
  <c r="X395" i="5"/>
  <c r="AF395" i="5"/>
  <c r="E124" i="5"/>
  <c r="I124" i="5"/>
  <c r="M124" i="5"/>
  <c r="Q124" i="5"/>
  <c r="U124" i="5"/>
  <c r="Y124" i="5"/>
  <c r="AC124" i="5"/>
  <c r="AG124" i="5"/>
  <c r="F124" i="5"/>
  <c r="J124" i="5"/>
  <c r="N124" i="5"/>
  <c r="R124" i="5"/>
  <c r="V124" i="5"/>
  <c r="Z124" i="5"/>
  <c r="AD124" i="5"/>
  <c r="AH124" i="5"/>
  <c r="G125" i="5"/>
  <c r="K125" i="5"/>
  <c r="O125" i="5"/>
  <c r="S125" i="5"/>
  <c r="W125" i="5"/>
  <c r="AA125" i="5"/>
  <c r="AE125" i="5"/>
  <c r="E122" i="5"/>
  <c r="I122" i="5"/>
  <c r="M122" i="5"/>
  <c r="Q122" i="5"/>
  <c r="U122" i="5"/>
  <c r="Y122" i="5"/>
  <c r="AC122" i="5"/>
  <c r="AG122" i="5"/>
  <c r="F123" i="5"/>
  <c r="J123" i="5"/>
  <c r="N123" i="5"/>
  <c r="R123" i="5"/>
  <c r="V123" i="5"/>
  <c r="Z123" i="5"/>
  <c r="AD123" i="5"/>
  <c r="AH123" i="5"/>
  <c r="G124" i="5"/>
  <c r="K124" i="5"/>
  <c r="O124" i="5"/>
  <c r="S124" i="5"/>
  <c r="W124" i="5"/>
  <c r="AA124" i="5"/>
  <c r="AE124" i="5"/>
  <c r="D125" i="5"/>
  <c r="H125" i="5"/>
  <c r="L125" i="5"/>
  <c r="P125" i="5"/>
  <c r="T125" i="5"/>
  <c r="X125" i="5"/>
  <c r="AB125" i="5"/>
  <c r="AF125" i="5"/>
  <c r="E126" i="5"/>
  <c r="I126" i="5"/>
  <c r="M126" i="5"/>
  <c r="Q126" i="5"/>
  <c r="U126" i="5"/>
  <c r="Y126" i="5"/>
  <c r="AC126" i="5"/>
  <c r="AG126" i="5"/>
  <c r="F127" i="5"/>
  <c r="J127" i="5"/>
  <c r="N127" i="5"/>
  <c r="R127" i="5"/>
  <c r="V127" i="5"/>
  <c r="Z127" i="5"/>
  <c r="AD127" i="5"/>
  <c r="AH127" i="5"/>
  <c r="G128" i="5"/>
  <c r="K128" i="5"/>
  <c r="O128" i="5"/>
  <c r="S128" i="5"/>
  <c r="W128" i="5"/>
  <c r="AA128" i="5"/>
  <c r="AE128" i="5"/>
  <c r="D122" i="5"/>
  <c r="H122" i="5"/>
  <c r="L122" i="5"/>
  <c r="P122" i="5"/>
  <c r="T122" i="5"/>
  <c r="X122" i="5"/>
  <c r="AB122" i="5"/>
  <c r="AF122" i="5"/>
  <c r="F122" i="5"/>
  <c r="J122" i="5"/>
  <c r="N122" i="5"/>
  <c r="R122" i="5"/>
  <c r="V122" i="5"/>
  <c r="Z122" i="5"/>
  <c r="AD122" i="5"/>
  <c r="G123" i="5"/>
  <c r="K123" i="5"/>
  <c r="O123" i="5"/>
  <c r="S123" i="5"/>
  <c r="W123" i="5"/>
  <c r="AA123" i="5"/>
  <c r="D124" i="5"/>
  <c r="H124" i="5"/>
  <c r="L124" i="5"/>
  <c r="P124" i="5"/>
  <c r="T124" i="5"/>
  <c r="X124" i="5"/>
  <c r="AB124" i="5"/>
  <c r="E125" i="5"/>
  <c r="I125" i="5"/>
  <c r="M125" i="5"/>
  <c r="Q125" i="5"/>
  <c r="U125" i="5"/>
  <c r="Y125" i="5"/>
  <c r="AC125" i="5"/>
  <c r="F126" i="5"/>
  <c r="J126" i="5"/>
  <c r="N126" i="5"/>
  <c r="R126" i="5"/>
  <c r="V126" i="5"/>
  <c r="Z126" i="5"/>
  <c r="AD126" i="5"/>
  <c r="G127" i="5"/>
  <c r="K127" i="5"/>
  <c r="O127" i="5"/>
  <c r="S127" i="5"/>
  <c r="W127" i="5"/>
  <c r="AA127" i="5"/>
  <c r="D128" i="5"/>
  <c r="H128" i="5"/>
  <c r="L128" i="5"/>
  <c r="P128" i="5"/>
  <c r="T128" i="5"/>
  <c r="X128" i="5"/>
  <c r="AB128" i="5"/>
  <c r="G197" i="5"/>
  <c r="K197" i="5"/>
  <c r="O197" i="5"/>
  <c r="S197" i="5"/>
  <c r="W197" i="5"/>
  <c r="AA197" i="5"/>
  <c r="U2" i="1"/>
  <c r="U1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V2" i="1"/>
  <c r="V1" i="1"/>
  <c r="E1" i="1" l="1"/>
  <c r="D1" i="1"/>
  <c r="I1" i="1"/>
  <c r="C1" i="1"/>
  <c r="H1" i="1"/>
  <c r="B1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C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3" i="1"/>
  <c r="E2" i="1"/>
</calcChain>
</file>

<file path=xl/comments1.xml><?xml version="1.0" encoding="utf-8"?>
<comments xmlns="http://schemas.openxmlformats.org/spreadsheetml/2006/main">
  <authors>
    <author>Rudi Puchy</author>
  </authors>
  <commentList>
    <comment ref="D16" authorId="0" shapeId="0">
      <text>
        <r>
          <rPr>
            <b/>
            <sz val="9"/>
            <color indexed="81"/>
            <rFont val="Tahoma"/>
            <family val="2"/>
          </rPr>
          <t>Rudi Puchy:</t>
        </r>
        <r>
          <rPr>
            <sz val="9"/>
            <color indexed="81"/>
            <rFont val="Tahoma"/>
            <family val="2"/>
          </rPr>
          <t xml:space="preserve">
We need to override timestep 0 because the engine produces the wrong number</t>
        </r>
      </text>
    </comment>
  </commentList>
</comments>
</file>

<file path=xl/comments2.xml><?xml version="1.0" encoding="utf-8"?>
<comments xmlns="http://schemas.openxmlformats.org/spreadsheetml/2006/main">
  <authors>
    <author>Rudi Puchy</author>
  </authors>
  <commentList>
    <comment ref="D16" authorId="0" shapeId="0">
      <text>
        <r>
          <rPr>
            <b/>
            <sz val="9"/>
            <color indexed="81"/>
            <rFont val="Tahoma"/>
            <family val="2"/>
          </rPr>
          <t>Rudi Puchy:</t>
        </r>
        <r>
          <rPr>
            <sz val="9"/>
            <color indexed="81"/>
            <rFont val="Tahoma"/>
            <family val="2"/>
          </rPr>
          <t xml:space="preserve">
We need to override timestep 0 because the engine produces the wrong number</t>
        </r>
      </text>
    </comment>
  </commentList>
</comments>
</file>

<file path=xl/sharedStrings.xml><?xml version="1.0" encoding="utf-8"?>
<sst xmlns="http://schemas.openxmlformats.org/spreadsheetml/2006/main" count="998" uniqueCount="324">
  <si>
    <t>Maturity</t>
  </si>
  <si>
    <t xml:space="preserve">Percentile </t>
  </si>
  <si>
    <t>Mean</t>
  </si>
  <si>
    <t>Volatility</t>
  </si>
  <si>
    <t>New Cash</t>
  </si>
  <si>
    <t>AlwaysSimulateESG</t>
  </si>
  <si>
    <t>InflationAdjusted</t>
  </si>
  <si>
    <t>InflationModel</t>
  </si>
  <si>
    <t>PercentileInterpolation</t>
  </si>
  <si>
    <t>PERCENTILE.EXC</t>
  </si>
  <si>
    <t>Scenarios</t>
  </si>
  <si>
    <t>Threads</t>
  </si>
  <si>
    <t>ESGoutputs_July2016</t>
  </si>
  <si>
    <t>c:\Foresight\Results\ESGoutputs_July2016.csv</t>
  </si>
  <si>
    <t>threads</t>
  </si>
  <si>
    <t>time_step_sizes</t>
  </si>
  <si>
    <t>version</t>
  </si>
  <si>
    <t>0.0.0.0</t>
  </si>
  <si>
    <t>build_notes</t>
  </si>
  <si>
    <t>Developer build</t>
  </si>
  <si>
    <t xml:space="preserve"> do not distribute.</t>
  </si>
  <si>
    <t>Operator Key</t>
  </si>
  <si>
    <t>all</t>
  </si>
  <si>
    <t>CPI</t>
  </si>
  <si>
    <t>AWE</t>
  </si>
  <si>
    <t>Australian Equities</t>
  </si>
  <si>
    <t>International Equities Hedged</t>
  </si>
  <si>
    <t>International Equities UnHedged</t>
  </si>
  <si>
    <t>Emerging Market Equities</t>
  </si>
  <si>
    <t>Australian Fixed Interest Govt</t>
  </si>
  <si>
    <t>Australian Fixed Interest Corporate</t>
  </si>
  <si>
    <t>International Fixed Interest Govt Hedged</t>
  </si>
  <si>
    <t>Australian Listed Property</t>
  </si>
  <si>
    <t>Australian Direct Property</t>
  </si>
  <si>
    <t>International Alternatives Hedged</t>
  </si>
  <si>
    <t>Australian Infrastructure</t>
  </si>
  <si>
    <t>AVERAGE::QAuYieldCurve_SpotRate10::OAuYieldCurve_SpotRate10_Average::ZCBPRICE::::avg:</t>
  </si>
  <si>
    <t>AVERAGE::QAuYieldCurve_SpotRate30::OAuYieldCurve_SpotRate30_Average::ZCBPRICE::::avg:</t>
  </si>
  <si>
    <t>PERCENTILE::QAuYieldCurve_SpotRate10::OAuYieldCurve_SpotRate10_Percentiles::ZCBPRICE::%01</t>
  </si>
  <si>
    <t>PERCENTILE::QAuYieldCurve_SpotRate10::OAuYieldCurve_SpotRate10_Percentiles::ZCBPRICE::%05</t>
  </si>
  <si>
    <t>PERCENTILE::QAuYieldCurve_SpotRate10::OAuYieldCurve_SpotRate10_Percentiles::ZCBPRICE::%25</t>
  </si>
  <si>
    <t>PERCENTILE::QAuYieldCurve_SpotRate10::OAuYieldCurve_SpotRate10_Percentiles::ZCBPRICE::%50</t>
  </si>
  <si>
    <t>PERCENTILE::QAuYieldCurve_SpotRate10::OAuYieldCurve_SpotRate10_Percentiles::ZCBPRICE::%75</t>
  </si>
  <si>
    <t>PERCENTILE::QAuYieldCurve_SpotRate10::OAuYieldCurve_SpotRate10_Percentiles::ZCBPRICE::%95</t>
  </si>
  <si>
    <t>PERCENTILE::QAuYieldCurve_SpotRate10::OAuYieldCurve_SpotRate10_Percentiles::ZCBPRICE::%99</t>
  </si>
  <si>
    <t>PERCENTILE::QAuYieldCurve_SpotRate30::OAuYieldCurve_SpotRate30_Percentiles::ZCBPRICE::%01</t>
  </si>
  <si>
    <t>PERCENTILE::QAuYieldCurve_SpotRate30::OAuYieldCurve_SpotRate30_Percentiles::ZCBPRICE::%05</t>
  </si>
  <si>
    <t>PERCENTILE::QAuYieldCurve_SpotRate30::OAuYieldCurve_SpotRate30_Percentiles::ZCBPRICE::%25</t>
  </si>
  <si>
    <t>PERCENTILE::QAuYieldCurve_SpotRate30::OAuYieldCurve_SpotRate30_Percentiles::ZCBPRICE::%50</t>
  </si>
  <si>
    <t>PERCENTILE::QAuYieldCurve_SpotRate30::OAuYieldCurve_SpotRate30_Percentiles::ZCBPRICE::%75</t>
  </si>
  <si>
    <t>PERCENTILE::QAuYieldCurve_SpotRate30::OAuYieldCurve_SpotRate30_Percentiles::ZCBPRICE::%95</t>
  </si>
  <si>
    <t>PERCENTILE::QAuYieldCurve_SpotRate30::OAuYieldCurve_SpotRate30_Percentiles::ZCBPRICE::%99</t>
  </si>
  <si>
    <t>VOLATILITY::QAuYieldCurve_SpotRate10::OAuYieldCurve_SpotRate10_Volatility::ZCBPRICE::</t>
  </si>
  <si>
    <t>VOLATILITY::QAuYieldCurve_SpotRate30::OAuYieldCurve_SpotRate30_Volatility::ZCBPRICE::</t>
  </si>
  <si>
    <t>10 Year Spot</t>
  </si>
  <si>
    <t>30 Year Spot</t>
  </si>
  <si>
    <t>Labels</t>
  </si>
  <si>
    <t>Prop</t>
  </si>
  <si>
    <t>Cash</t>
  </si>
  <si>
    <t>Emrging Market Equities</t>
  </si>
  <si>
    <t>Australian Fixed Interest Corp</t>
  </si>
  <si>
    <t xml:space="preserve">International Fixed Interest Govt </t>
  </si>
  <si>
    <t>NewDate</t>
  </si>
  <si>
    <t>OldDate</t>
  </si>
  <si>
    <t>1 Year Spot</t>
  </si>
  <si>
    <t>PERCENTILE::QAuYieldCurve_SpotRate1::OAuYieldCurve_SpotRate1_Percentiles::ZCBPRICE::%05</t>
  </si>
  <si>
    <t>PERCENTILE::QAuYieldCurve_SpotRate1::OAuYieldCurve_SpotRate1_Percentiles::ZCBPRICE::%25</t>
  </si>
  <si>
    <t>PERCENTILE::QAuYieldCurve_SpotRate1::OAuYieldCurve_SpotRate1_Percentiles::ZCBPRICE::%75</t>
  </si>
  <si>
    <t>PERCENTILE::QAuYieldCurve_SpotRate1::OAuYieldCurve_SpotRate1_Percentiles::ZCBPRICE::%50</t>
  </si>
  <si>
    <t>PERCENTILE::QAuYieldCurve_SpotRate1::OAuYieldCurve_SpotRate1_Percentiles::ZCBPRICE::%95</t>
  </si>
  <si>
    <t>AVERAGE::QAuYieldCurve_SpotRate1::OAuYieldCurve_SpotRate1_Average::ZCBPRICE::::avg:</t>
  </si>
  <si>
    <t>VOLATILITY::QAuYieldCurve_SpotRate1::OAuYieldCurve_SpotRate1_Volatility::ZCBPRICE::</t>
  </si>
  <si>
    <t>AVERAGE::QAWE::OAWE_RATE_Average::RATE::::avg:</t>
  </si>
  <si>
    <t>AVERAGE::QCPI::OCPI_RATE_Average::RATE::::avg:</t>
  </si>
  <si>
    <t>AVERAGE::QAustralianCash::OAustralianCash_TOTALRETURN_Average::TOTALRETURN::::avg:</t>
  </si>
  <si>
    <t>AVERAGE::QAustralianEquities::OAustralianEquities_TOTALRETRUN_Average::TOTALRETURN::::avg:</t>
  </si>
  <si>
    <t>AVERAGE::QInternationalLargeCapEquitiesHedge::OInternationalLargeCapEquitiesHedge_TOTALRETURN_Average::TOTALRETURN::::avg:</t>
  </si>
  <si>
    <t>AVERAGE::QInternationalLargeCapEquitiesUnhedge::OInternationalLargeCapEquitiesUnhedge_TOTALRETURN_Average::TOTALRETURN::::avg:</t>
  </si>
  <si>
    <t>AustralianCash</t>
  </si>
  <si>
    <t>AustralianEquities</t>
  </si>
  <si>
    <t>InternationalLargeCapEquitiesHedge</t>
  </si>
  <si>
    <t>InternationalLargeCapEquitiesUnhedge</t>
  </si>
  <si>
    <t>EmergingMarketEquities</t>
  </si>
  <si>
    <t>AustralianFixedInterestGovt</t>
  </si>
  <si>
    <t>InternationalFixedInterestGovernmentBonds</t>
  </si>
  <si>
    <t>AustralianListedProperty</t>
  </si>
  <si>
    <t>AustralianDirectProperty</t>
  </si>
  <si>
    <t>InternationalAlternatives</t>
  </si>
  <si>
    <t>AustralianInfrastructure</t>
  </si>
  <si>
    <t>EffectiveDate</t>
  </si>
  <si>
    <t>Name</t>
  </si>
  <si>
    <t>OutputFile</t>
  </si>
  <si>
    <t>TimeSteps</t>
  </si>
  <si>
    <t>AVERAGE::QAustralianCash::OAustralianCash_INCOMERETURN_Average::INCOMERETURN::::avg:</t>
  </si>
  <si>
    <t>AVERAGE::QAustralianDirectProperty::OAustralianDirectProperty_INCOMERETURN_Average::INCOMERETURN::::avg:</t>
  </si>
  <si>
    <t>AVERAGE::QAustralianDirectProperty::OAustralianDirectProperty_TOTALRETURN_Average::TOTALRETURN::::avg:</t>
  </si>
  <si>
    <t>AVERAGE::QAustralianEquities::OAustralianEquities_INCOMERETRUN_Average::INCOMERETURN::::avg:</t>
  </si>
  <si>
    <t>AVERAGE::QAustralianFixedInterestCorp::OAustralianFixedInterestCorp_INCOMERETURN_Average::INCOMERETURN::::avg:</t>
  </si>
  <si>
    <t>AVERAGE::QAustralianFixedInterestCorp::OAustralianFixedInterestCorp_TOTALRETURN_Average::TOTALRETURN::::avg:</t>
  </si>
  <si>
    <t>AVERAGE::QAustralianFixedInterestGovt::OAustralianFixedInterestGovt_INCOMERETURN_Average::INCOMERETURN::::avg:</t>
  </si>
  <si>
    <t>AVERAGE::QAustralianFixedInterestGovt::OAustralianFixedInterestGovt_TOTALRETURN_Average::TOTALRETURN::::avg:</t>
  </si>
  <si>
    <t>AVERAGE::QAustralianInfrastructure::OAustralianInfrastructure_INCOMERETURN_Average::INCOMERETURN::::avg:</t>
  </si>
  <si>
    <t>AVERAGE::QAustralianInfrastructure::OAustralianInfrastructure_TOTALRETURN_Average::TOTALRETURN::::avg:</t>
  </si>
  <si>
    <t>AVERAGE::QAustralianListedProperty::OAustralianListedProperty_INCOMERETURN_Average::INCOMERETURN::::avg:</t>
  </si>
  <si>
    <t>AVERAGE::QAustralianListedProperty::OAustralianListedProperty_TOTALRETURN_Average::TOTALRETURN::::avg:</t>
  </si>
  <si>
    <t>AVERAGE::QEmergingMarketEquities::OEmergingMarketEquities_INCOMERETURN_Average::INCOMERETURN::::avg:</t>
  </si>
  <si>
    <t>AVERAGE::QEmergingMarketEquities::OEmergingMarketEquities_TOTALRETURN_Average::TOTALRETURN::::avg:</t>
  </si>
  <si>
    <t>AVERAGE::QInternationalAlternatives::OInternationalAlternatives_INCOMERETURN_Average::INCOMERETURN::::avg:</t>
  </si>
  <si>
    <t>AVERAGE::QInternationalAlternatives::OInternationalAlternatives_TOTALRETURN_Average::TOTALRETURN::::avg:</t>
  </si>
  <si>
    <t>AVERAGE::QInternationalFixedInterestGovernmentBonds::OInternationalFixedInterestGovernmentBonds_INCOMERETURN_Average::INCOMERETURN::::avg:</t>
  </si>
  <si>
    <t>AVERAGE::QInternationalFixedInterestGovernmentBonds::OInternationalFixedInterestGovernmentBonds_TOTALRETURN_Average::TOTALRETURN::::avg:</t>
  </si>
  <si>
    <t>AVERAGE::QInternationalLargeCapEquitiesHedge::OInternationalLargeCapEquitiesHedge_INCOMERETURN_Average::INCOMERETURN::::avg:</t>
  </si>
  <si>
    <t>AVERAGE::QInternationalLargeCapEquitiesUnhedge::OInternationalLargeCapEquitiesUnhedge_INCOMERETURN_Average::INCOMERETURN::::avg:</t>
  </si>
  <si>
    <t>PERCENTILE::QAWE::OAWE_RATE_Percentiles::RATE::%01</t>
  </si>
  <si>
    <t>PERCENTILE::QAWE::OAWE_RATE_Percentiles::RATE::%05</t>
  </si>
  <si>
    <t>PERCENTILE::QAWE::OAWE_RATE_Percentiles::RATE::%25</t>
  </si>
  <si>
    <t>PERCENTILE::QAWE::OAWE_RATE_Percentiles::RATE::%50</t>
  </si>
  <si>
    <t>PERCENTILE::QAWE::OAWE_RATE_Percentiles::RATE::%75</t>
  </si>
  <si>
    <t>PERCENTILE::QAWE::OAWE_RATE_Percentiles::RATE::%95</t>
  </si>
  <si>
    <t>PERCENTILE::QAWE::OAWE_RATE_Percentiles::RATE::%99</t>
  </si>
  <si>
    <t>PERCENTILE::QAuYieldCurve_SpotRate1::OAuYieldCurve_SpotRate1_Percentiles::ZCBPRICE::%01</t>
  </si>
  <si>
    <t>PERCENTILE::QAuYieldCurve_SpotRate1::OAuYieldCurve_SpotRate1_Percentiles::ZCBPRICE::%99</t>
  </si>
  <si>
    <t>PERCENTILE::QAustralianCash::OAustralianCash_INCOMERETURN_Percentiles::INCOMERETURN::%01</t>
  </si>
  <si>
    <t>PERCENTILE::QAustralianCash::OAustralianCash_INCOMERETURN_Percentiles::INCOMERETURN::%05</t>
  </si>
  <si>
    <t>PERCENTILE::QAustralianCash::OAustralianCash_INCOMERETURN_Percentiles::INCOMERETURN::%25</t>
  </si>
  <si>
    <t>PERCENTILE::QAustralianCash::OAustralianCash_INCOMERETURN_Percentiles::INCOMERETURN::%50</t>
  </si>
  <si>
    <t>PERCENTILE::QAustralianCash::OAustralianCash_INCOMERETURN_Percentiles::INCOMERETURN::%75</t>
  </si>
  <si>
    <t>PERCENTILE::QAustralianCash::OAustralianCash_INCOMERETURN_Percentiles::INCOMERETURN::%95</t>
  </si>
  <si>
    <t>PERCENTILE::QAustralianCash::OAustralianCash_INCOMERETURN_Percentiles::INCOMERETURN::%99</t>
  </si>
  <si>
    <t>PERCENTILE::QAustralianCash::OAustralianCash_TOTALRETURN_Percentiles::TOTALRETURN::%01</t>
  </si>
  <si>
    <t>PERCENTILE::QAustralianCash::OAustralianCash_TOTALRETURN_Percentiles::TOTALRETURN::%05</t>
  </si>
  <si>
    <t>PERCENTILE::QAustralianCash::OAustralianCash_TOTALRETURN_Percentiles::TOTALRETURN::%25</t>
  </si>
  <si>
    <t>PERCENTILE::QAustralianCash::OAustralianCash_TOTALRETURN_Percentiles::TOTALRETURN::%50</t>
  </si>
  <si>
    <t>PERCENTILE::QAustralianCash::OAustralianCash_TOTALRETURN_Percentiles::TOTALRETURN::%75</t>
  </si>
  <si>
    <t>PERCENTILE::QAustralianCash::OAustralianCash_TOTALRETURN_Percentiles::TOTALRETURN::%95</t>
  </si>
  <si>
    <t>PERCENTILE::QAustralianCash::OAustralianCash_TOTALRETURN_Percentiles::TOTALRETURN::%99</t>
  </si>
  <si>
    <t>PERCENTILE::QAustralianDirectProperty::OAustralianDirectProperty_INCOMERETURN_Percentiles::INCOMERETURN::%01</t>
  </si>
  <si>
    <t>PERCENTILE::QAustralianDirectProperty::OAustralianDirectProperty_INCOMERETURN_Percentiles::INCOMERETURN::%05</t>
  </si>
  <si>
    <t>PERCENTILE::QAustralianDirectProperty::OAustralianDirectProperty_INCOMERETURN_Percentiles::INCOMERETURN::%25</t>
  </si>
  <si>
    <t>PERCENTILE::QAustralianDirectProperty::OAustralianDirectProperty_INCOMERETURN_Percentiles::INCOMERETURN::%50</t>
  </si>
  <si>
    <t>PERCENTILE::QAustralianDirectProperty::OAustralianDirectProperty_INCOMERETURN_Percentiles::INCOMERETURN::%75</t>
  </si>
  <si>
    <t>PERCENTILE::QAustralianDirectProperty::OAustralianDirectProperty_INCOMERETURN_Percentiles::INCOMERETURN::%95</t>
  </si>
  <si>
    <t>PERCENTILE::QAustralianDirectProperty::OAustralianDirectProperty_INCOMERETURN_Percentiles::INCOMERETURN::%99</t>
  </si>
  <si>
    <t>PERCENTILE::QAustralianDirectProperty::OAustralianDirectProperty_TOTALRETURN_Percentiles::TOTALRETURN::%01</t>
  </si>
  <si>
    <t>PERCENTILE::QAustralianDirectProperty::OAustralianDirectProperty_TOTALRETURN_Percentiles::TOTALRETURN::%05</t>
  </si>
  <si>
    <t>PERCENTILE::QAustralianDirectProperty::OAustralianDirectProperty_TOTALRETURN_Percentiles::TOTALRETURN::%25</t>
  </si>
  <si>
    <t>PERCENTILE::QAustralianDirectProperty::OAustralianDirectProperty_TOTALRETURN_Percentiles::TOTALRETURN::%50</t>
  </si>
  <si>
    <t>PERCENTILE::QAustralianDirectProperty::OAustralianDirectProperty_TOTALRETURN_Percentiles::TOTALRETURN::%75</t>
  </si>
  <si>
    <t>PERCENTILE::QAustralianDirectProperty::OAustralianDirectProperty_TOTALRETURN_Percentiles::TOTALRETURN::%95</t>
  </si>
  <si>
    <t>PERCENTILE::QAustralianDirectProperty::OAustralianDirectProperty_TOTALRETURN_Percentiles::TOTALRETURN::%99</t>
  </si>
  <si>
    <t>PERCENTILE::QAustralianEquities::OAustralianEquities_INCOMERETRUN_Percentiles::INCOMERETURN::%01</t>
  </si>
  <si>
    <t>PERCENTILE::QAustralianEquities::OAustralianEquities_INCOMERETRUN_Percentiles::INCOMERETURN::%05</t>
  </si>
  <si>
    <t>PERCENTILE::QAustralianEquities::OAustralianEquities_INCOMERETRUN_Percentiles::INCOMERETURN::%25</t>
  </si>
  <si>
    <t>PERCENTILE::QAustralianEquities::OAustralianEquities_INCOMERETRUN_Percentiles::INCOMERETURN::%50</t>
  </si>
  <si>
    <t>PERCENTILE::QAustralianEquities::OAustralianEquities_INCOMERETRUN_Percentiles::INCOMERETURN::%75</t>
  </si>
  <si>
    <t>PERCENTILE::QAustralianEquities::OAustralianEquities_INCOMERETRUN_Percentiles::INCOMERETURN::%95</t>
  </si>
  <si>
    <t>PERCENTILE::QAustralianEquities::OAustralianEquities_INCOMERETRUN_Percentiles::INCOMERETURN::%99</t>
  </si>
  <si>
    <t>PERCENTILE::QAustralianEquities::OAustralianEquities_TOTALRETRUN_Percentiles::TOTALRETURN::%01</t>
  </si>
  <si>
    <t>PERCENTILE::QAustralianEquities::OAustralianEquities_TOTALRETRUN_Percentiles::TOTALRETURN::%05</t>
  </si>
  <si>
    <t>PERCENTILE::QAustralianEquities::OAustralianEquities_TOTALRETRUN_Percentiles::TOTALRETURN::%25</t>
  </si>
  <si>
    <t>PERCENTILE::QAustralianEquities::OAustralianEquities_TOTALRETRUN_Percentiles::TOTALRETURN::%50</t>
  </si>
  <si>
    <t>PERCENTILE::QAustralianEquities::OAustralianEquities_TOTALRETRUN_Percentiles::TOTALRETURN::%75</t>
  </si>
  <si>
    <t>PERCENTILE::QAustralianEquities::OAustralianEquities_TOTALRETRUN_Percentiles::TOTALRETURN::%95</t>
  </si>
  <si>
    <t>PERCENTILE::QAustralianEquities::OAustralianEquities_TOTALRETRUN_Percentiles::TOTALRETURN::%99</t>
  </si>
  <si>
    <t>PERCENTILE::QAustralianFixedInterestCorp::OAustralianFixedInterestCorp_INCOMERETURN_Percentiles::INCOMERETURN::%01</t>
  </si>
  <si>
    <t>PERCENTILE::QAustralianFixedInterestCorp::OAustralianFixedInterestCorp_INCOMERETURN_Percentiles::INCOMERETURN::%05</t>
  </si>
  <si>
    <t>PERCENTILE::QAustralianFixedInterestCorp::OAustralianFixedInterestCorp_INCOMERETURN_Percentiles::INCOMERETURN::%25</t>
  </si>
  <si>
    <t>PERCENTILE::QAustralianFixedInterestCorp::OAustralianFixedInterestCorp_INCOMERETURN_Percentiles::INCOMERETURN::%50</t>
  </si>
  <si>
    <t>PERCENTILE::QAustralianFixedInterestCorp::OAustralianFixedInterestCorp_INCOMERETURN_Percentiles::INCOMERETURN::%75</t>
  </si>
  <si>
    <t>PERCENTILE::QAustralianFixedInterestCorp::OAustralianFixedInterestCorp_INCOMERETURN_Percentiles::INCOMERETURN::%95</t>
  </si>
  <si>
    <t>PERCENTILE::QAustralianFixedInterestCorp::OAustralianFixedInterestCorp_INCOMERETURN_Percentiles::INCOMERETURN::%99</t>
  </si>
  <si>
    <t>PERCENTILE::QAustralianFixedInterestCorp::OAustralianFixedInterestCorp_TOTALRETURN_Percentiles::TOTALRETURN::%01</t>
  </si>
  <si>
    <t>PERCENTILE::QAustralianFixedInterestCorp::OAustralianFixedInterestCorp_TOTALRETURN_Percentiles::TOTALRETURN::%05</t>
  </si>
  <si>
    <t>PERCENTILE::QAustralianFixedInterestCorp::OAustralianFixedInterestCorp_TOTALRETURN_Percentiles::TOTALRETURN::%25</t>
  </si>
  <si>
    <t>PERCENTILE::QAustralianFixedInterestCorp::OAustralianFixedInterestCorp_TOTALRETURN_Percentiles::TOTALRETURN::%50</t>
  </si>
  <si>
    <t>PERCENTILE::QAustralianFixedInterestCorp::OAustralianFixedInterestCorp_TOTALRETURN_Percentiles::TOTALRETURN::%75</t>
  </si>
  <si>
    <t>PERCENTILE::QAustralianFixedInterestCorp::OAustralianFixedInterestCorp_TOTALRETURN_Percentiles::TOTALRETURN::%95</t>
  </si>
  <si>
    <t>PERCENTILE::QAustralianFixedInterestCorp::OAustralianFixedInterestCorp_TOTALRETURN_Percentiles::TOTALRETURN::%99</t>
  </si>
  <si>
    <t>PERCENTILE::QAustralianFixedInterestGovt::OAustralianFixedInterestGovt_INCOMERETURN_Percentiles::INCOMERETURN::%01</t>
  </si>
  <si>
    <t>PERCENTILE::QAustralianFixedInterestGovt::OAustralianFixedInterestGovt_INCOMERETURN_Percentiles::INCOMERETURN::%05</t>
  </si>
  <si>
    <t>PERCENTILE::QAustralianFixedInterestGovt::OAustralianFixedInterestGovt_INCOMERETURN_Percentiles::INCOMERETURN::%25</t>
  </si>
  <si>
    <t>PERCENTILE::QAustralianFixedInterestGovt::OAustralianFixedInterestGovt_INCOMERETURN_Percentiles::INCOMERETURN::%50</t>
  </si>
  <si>
    <t>PERCENTILE::QAustralianFixedInterestGovt::OAustralianFixedInterestGovt_INCOMERETURN_Percentiles::INCOMERETURN::%75</t>
  </si>
  <si>
    <t>PERCENTILE::QAustralianFixedInterestGovt::OAustralianFixedInterestGovt_INCOMERETURN_Percentiles::INCOMERETURN::%95</t>
  </si>
  <si>
    <t>PERCENTILE::QAustralianFixedInterestGovt::OAustralianFixedInterestGovt_INCOMERETURN_Percentiles::INCOMERETURN::%99</t>
  </si>
  <si>
    <t>PERCENTILE::QAustralianFixedInterestGovt::OAustralianFixedInterestGovt_TOTALRETURN_Percentiles::TOTALRETURN::%01</t>
  </si>
  <si>
    <t>PERCENTILE::QAustralianFixedInterestGovt::OAustralianFixedInterestGovt_TOTALRETURN_Percentiles::TOTALRETURN::%05</t>
  </si>
  <si>
    <t>PERCENTILE::QAustralianFixedInterestGovt::OAustralianFixedInterestGovt_TOTALRETURN_Percentiles::TOTALRETURN::%25</t>
  </si>
  <si>
    <t>PERCENTILE::QAustralianFixedInterestGovt::OAustralianFixedInterestGovt_TOTALRETURN_Percentiles::TOTALRETURN::%50</t>
  </si>
  <si>
    <t>PERCENTILE::QAustralianFixedInterestGovt::OAustralianFixedInterestGovt_TOTALRETURN_Percentiles::TOTALRETURN::%75</t>
  </si>
  <si>
    <t>PERCENTILE::QAustralianFixedInterestGovt::OAustralianFixedInterestGovt_TOTALRETURN_Percentiles::TOTALRETURN::%95</t>
  </si>
  <si>
    <t>PERCENTILE::QAustralianFixedInterestGovt::OAustralianFixedInterestGovt_TOTALRETURN_Percentiles::TOTALRETURN::%99</t>
  </si>
  <si>
    <t>PERCENTILE::QAustralianInfrastructure::OAustralianInfrastructure_INCOMERETURN_Percentiles::INCOMERETURN::%01</t>
  </si>
  <si>
    <t>PERCENTILE::QAustralianInfrastructure::OAustralianInfrastructure_INCOMERETURN_Percentiles::INCOMERETURN::%05</t>
  </si>
  <si>
    <t>PERCENTILE::QAustralianInfrastructure::OAustralianInfrastructure_INCOMERETURN_Percentiles::INCOMERETURN::%25</t>
  </si>
  <si>
    <t>PERCENTILE::QAustralianInfrastructure::OAustralianInfrastructure_INCOMERETURN_Percentiles::INCOMERETURN::%50</t>
  </si>
  <si>
    <t>PERCENTILE::QAustralianInfrastructure::OAustralianInfrastructure_INCOMERETURN_Percentiles::INCOMERETURN::%75</t>
  </si>
  <si>
    <t>PERCENTILE::QAustralianInfrastructure::OAustralianInfrastructure_INCOMERETURN_Percentiles::INCOMERETURN::%95</t>
  </si>
  <si>
    <t>PERCENTILE::QAustralianInfrastructure::OAustralianInfrastructure_INCOMERETURN_Percentiles::INCOMERETURN::%99</t>
  </si>
  <si>
    <t>PERCENTILE::QAustralianInfrastructure::OAustralianInfrastructure_TOTALRETURN_Percentiles::TOTALRETURN::%01</t>
  </si>
  <si>
    <t>PERCENTILE::QAustralianInfrastructure::OAustralianInfrastructure_TOTALRETURN_Percentiles::TOTALRETURN::%05</t>
  </si>
  <si>
    <t>PERCENTILE::QAustralianInfrastructure::OAustralianInfrastructure_TOTALRETURN_Percentiles::TOTALRETURN::%25</t>
  </si>
  <si>
    <t>PERCENTILE::QAustralianInfrastructure::OAustralianInfrastructure_TOTALRETURN_Percentiles::TOTALRETURN::%50</t>
  </si>
  <si>
    <t>PERCENTILE::QAustralianInfrastructure::OAustralianInfrastructure_TOTALRETURN_Percentiles::TOTALRETURN::%75</t>
  </si>
  <si>
    <t>PERCENTILE::QAustralianInfrastructure::OAustralianInfrastructure_TOTALRETURN_Percentiles::TOTALRETURN::%95</t>
  </si>
  <si>
    <t>PERCENTILE::QAustralianInfrastructure::OAustralianInfrastructure_TOTALRETURN_Percentiles::TOTALRETURN::%99</t>
  </si>
  <si>
    <t>PERCENTILE::QAustralianListedProperty::OAustralianListedProperty_INCOMERETURN_Percentiles::INCOMERETURN::%01</t>
  </si>
  <si>
    <t>PERCENTILE::QAustralianListedProperty::OAustralianListedProperty_INCOMERETURN_Percentiles::INCOMERETURN::%05</t>
  </si>
  <si>
    <t>PERCENTILE::QAustralianListedProperty::OAustralianListedProperty_INCOMERETURN_Percentiles::INCOMERETURN::%25</t>
  </si>
  <si>
    <t>PERCENTILE::QAustralianListedProperty::OAustralianListedProperty_INCOMERETURN_Percentiles::INCOMERETURN::%50</t>
  </si>
  <si>
    <t>PERCENTILE::QAustralianListedProperty::OAustralianListedProperty_INCOMERETURN_Percentiles::INCOMERETURN::%75</t>
  </si>
  <si>
    <t>PERCENTILE::QAustralianListedProperty::OAustralianListedProperty_INCOMERETURN_Percentiles::INCOMERETURN::%95</t>
  </si>
  <si>
    <t>PERCENTILE::QAustralianListedProperty::OAustralianListedProperty_INCOMERETURN_Percentiles::INCOMERETURN::%99</t>
  </si>
  <si>
    <t>PERCENTILE::QAustralianListedProperty::OAustralianListedProperty_TOTALRETURN_Percentiles::TOTALRETURN::%01</t>
  </si>
  <si>
    <t>PERCENTILE::QAustralianListedProperty::OAustralianListedProperty_TOTALRETURN_Percentiles::TOTALRETURN::%05</t>
  </si>
  <si>
    <t>PERCENTILE::QAustralianListedProperty::OAustralianListedProperty_TOTALRETURN_Percentiles::TOTALRETURN::%25</t>
  </si>
  <si>
    <t>PERCENTILE::QAustralianListedProperty::OAustralianListedProperty_TOTALRETURN_Percentiles::TOTALRETURN::%50</t>
  </si>
  <si>
    <t>PERCENTILE::QAustralianListedProperty::OAustralianListedProperty_TOTALRETURN_Percentiles::TOTALRETURN::%75</t>
  </si>
  <si>
    <t>PERCENTILE::QAustralianListedProperty::OAustralianListedProperty_TOTALRETURN_Percentiles::TOTALRETURN::%95</t>
  </si>
  <si>
    <t>PERCENTILE::QAustralianListedProperty::OAustralianListedProperty_TOTALRETURN_Percentiles::TOTALRETURN::%99</t>
  </si>
  <si>
    <t>PERCENTILE::QCPI::OCPI_RATE_Percentiles::RATE::%01</t>
  </si>
  <si>
    <t>PERCENTILE::QCPI::OCPI_RATE_Percentiles::RATE::%05</t>
  </si>
  <si>
    <t>PERCENTILE::QCPI::OCPI_RATE_Percentiles::RATE::%25</t>
  </si>
  <si>
    <t>PERCENTILE::QCPI::OCPI_RATE_Percentiles::RATE::%50</t>
  </si>
  <si>
    <t>PERCENTILE::QCPI::OCPI_RATE_Percentiles::RATE::%75</t>
  </si>
  <si>
    <t>PERCENTILE::QCPI::OCPI_RATE_Percentiles::RATE::%95</t>
  </si>
  <si>
    <t>PERCENTILE::QCPI::OCPI_RATE_Percentiles::RATE::%99</t>
  </si>
  <si>
    <t>PERCENTILE::QEmergingMarketEquities::OEmergingMarketEquities_INCOMERETURN_Percentiles::INCOMERETURN::%01</t>
  </si>
  <si>
    <t>PERCENTILE::QEmergingMarketEquities::OEmergingMarketEquities_INCOMERETURN_Percentiles::INCOMERETURN::%05</t>
  </si>
  <si>
    <t>PERCENTILE::QEmergingMarketEquities::OEmergingMarketEquities_INCOMERETURN_Percentiles::INCOMERETURN::%25</t>
  </si>
  <si>
    <t>PERCENTILE::QEmergingMarketEquities::OEmergingMarketEquities_INCOMERETURN_Percentiles::INCOMERETURN::%50</t>
  </si>
  <si>
    <t>PERCENTILE::QEmergingMarketEquities::OEmergingMarketEquities_INCOMERETURN_Percentiles::INCOMERETURN::%75</t>
  </si>
  <si>
    <t>PERCENTILE::QEmergingMarketEquities::OEmergingMarketEquities_INCOMERETURN_Percentiles::INCOMERETURN::%95</t>
  </si>
  <si>
    <t>PERCENTILE::QEmergingMarketEquities::OEmergingMarketEquities_INCOMERETURN_Percentiles::INCOMERETURN::%99</t>
  </si>
  <si>
    <t>PERCENTILE::QEmergingMarketEquities::OEmergingMarketEquities_TOTALRETURN_Percentiles::TOTALRETURN::%01</t>
  </si>
  <si>
    <t>PERCENTILE::QEmergingMarketEquities::OEmergingMarketEquities_TOTALRETURN_Percentiles::TOTALRETURN::%05</t>
  </si>
  <si>
    <t>PERCENTILE::QEmergingMarketEquities::OEmergingMarketEquities_TOTALRETURN_Percentiles::TOTALRETURN::%25</t>
  </si>
  <si>
    <t>PERCENTILE::QEmergingMarketEquities::OEmergingMarketEquities_TOTALRETURN_Percentiles::TOTALRETURN::%50</t>
  </si>
  <si>
    <t>PERCENTILE::QEmergingMarketEquities::OEmergingMarketEquities_TOTALRETURN_Percentiles::TOTALRETURN::%75</t>
  </si>
  <si>
    <t>PERCENTILE::QEmergingMarketEquities::OEmergingMarketEquities_TOTALRETURN_Percentiles::TOTALRETURN::%95</t>
  </si>
  <si>
    <t>PERCENTILE::QEmergingMarketEquities::OEmergingMarketEquities_TOTALRETURN_Percentiles::TOTALRETURN::%99</t>
  </si>
  <si>
    <t>PERCENTILE::QInternationalAlternatives::OInternationalAlternatives_INCOMERETURN_Percentiles::INCOMERETURN::%01</t>
  </si>
  <si>
    <t>PERCENTILE::QInternationalAlternatives::OInternationalAlternatives_INCOMERETURN_Percentiles::INCOMERETURN::%05</t>
  </si>
  <si>
    <t>PERCENTILE::QInternationalAlternatives::OInternationalAlternatives_INCOMERETURN_Percentiles::INCOMERETURN::%25</t>
  </si>
  <si>
    <t>PERCENTILE::QInternationalAlternatives::OInternationalAlternatives_INCOMERETURN_Percentiles::INCOMERETURN::%50</t>
  </si>
  <si>
    <t>PERCENTILE::QInternationalAlternatives::OInternationalAlternatives_INCOMERETURN_Percentiles::INCOMERETURN::%75</t>
  </si>
  <si>
    <t>PERCENTILE::QInternationalAlternatives::OInternationalAlternatives_INCOMERETURN_Percentiles::INCOMERETURN::%95</t>
  </si>
  <si>
    <t>PERCENTILE::QInternationalAlternatives::OInternationalAlternatives_INCOMERETURN_Percentiles::INCOMERETURN::%99</t>
  </si>
  <si>
    <t>PERCENTILE::QInternationalAlternatives::OInternationalAlternatives_TOTALRETURN_Percentiles::TOTALRETURN::%01</t>
  </si>
  <si>
    <t>PERCENTILE::QInternationalAlternatives::OInternationalAlternatives_TOTALRETURN_Percentiles::TOTALRETURN::%05</t>
  </si>
  <si>
    <t>PERCENTILE::QInternationalAlternatives::OInternationalAlternatives_TOTALRETURN_Percentiles::TOTALRETURN::%25</t>
  </si>
  <si>
    <t>PERCENTILE::QInternationalAlternatives::OInternationalAlternatives_TOTALRETURN_Percentiles::TOTALRETURN::%50</t>
  </si>
  <si>
    <t>PERCENTILE::QInternationalAlternatives::OInternationalAlternatives_TOTALRETURN_Percentiles::TOTALRETURN::%75</t>
  </si>
  <si>
    <t>PERCENTILE::QInternationalAlternatives::OInternationalAlternatives_TOTALRETURN_Percentiles::TOTALRETURN::%95</t>
  </si>
  <si>
    <t>PERCENTILE::QInternationalAlternatives::OInternationalAlternatives_TOTALRETURN_Percentiles::TOTALRETURN::%99</t>
  </si>
  <si>
    <t>PERCENTILE::QInternationalFixedInterestGovernmentBonds::OInternationalFixedInterestGovernmentBonds_INCOMERETURN_Percentiles::INCOMERETURN::%01</t>
  </si>
  <si>
    <t>PERCENTILE::QInternationalFixedInterestGovernmentBonds::OInternationalFixedInterestGovernmentBonds_INCOMERETURN_Percentiles::INCOMERETURN::%05</t>
  </si>
  <si>
    <t>PERCENTILE::QInternationalFixedInterestGovernmentBonds::OInternationalFixedInterestGovernmentBonds_INCOMERETURN_Percentiles::INCOMERETURN::%25</t>
  </si>
  <si>
    <t>PERCENTILE::QInternationalFixedInterestGovernmentBonds::OInternationalFixedInterestGovernmentBonds_INCOMERETURN_Percentiles::INCOMERETURN::%50</t>
  </si>
  <si>
    <t>PERCENTILE::QInternationalFixedInterestGovernmentBonds::OInternationalFixedInterestGovernmentBonds_INCOMERETURN_Percentiles::INCOMERETURN::%75</t>
  </si>
  <si>
    <t>PERCENTILE::QInternationalFixedInterestGovernmentBonds::OInternationalFixedInterestGovernmentBonds_INCOMERETURN_Percentiles::INCOMERETURN::%95</t>
  </si>
  <si>
    <t>PERCENTILE::QInternationalFixedInterestGovernmentBonds::OInternationalFixedInterestGovernmentBonds_INCOMERETURN_Percentiles::INCOMERETURN::%99</t>
  </si>
  <si>
    <t>PERCENTILE::QInternationalFixedInterestGovernmentBonds::OInternationalFixedInterestGovernmentBonds_TOTALRETURN_Percentiles::TOTALRETURN::%01</t>
  </si>
  <si>
    <t>PERCENTILE::QInternationalFixedInterestGovernmentBonds::OInternationalFixedInterestGovernmentBonds_TOTALRETURN_Percentiles::TOTALRETURN::%05</t>
  </si>
  <si>
    <t>PERCENTILE::QInternationalFixedInterestGovernmentBonds::OInternationalFixedInterestGovernmentBonds_TOTALRETURN_Percentiles::TOTALRETURN::%25</t>
  </si>
  <si>
    <t>PERCENTILE::QInternationalFixedInterestGovernmentBonds::OInternationalFixedInterestGovernmentBonds_TOTALRETURN_Percentiles::TOTALRETURN::%50</t>
  </si>
  <si>
    <t>PERCENTILE::QInternationalFixedInterestGovernmentBonds::OInternationalFixedInterestGovernmentBonds_TOTALRETURN_Percentiles::TOTALRETURN::%75</t>
  </si>
  <si>
    <t>PERCENTILE::QInternationalFixedInterestGovernmentBonds::OInternationalFixedInterestGovernmentBonds_TOTALRETURN_Percentiles::TOTALRETURN::%95</t>
  </si>
  <si>
    <t>PERCENTILE::QInternationalFixedInterestGovernmentBonds::OInternationalFixedInterestGovernmentBonds_TOTALRETURN_Percentiles::TOTALRETURN::%99</t>
  </si>
  <si>
    <t>PERCENTILE::QInternationalLargeCapEquitiesHedge::OInternationalLargeCapEquitiesHedge_INCOMERETURN_Percentiles::INCOMERETURN::%01</t>
  </si>
  <si>
    <t>PERCENTILE::QInternationalLargeCapEquitiesHedge::OInternationalLargeCapEquitiesHedge_INCOMERETURN_Percentiles::INCOMERETURN::%05</t>
  </si>
  <si>
    <t>PERCENTILE::QInternationalLargeCapEquitiesHedge::OInternationalLargeCapEquitiesHedge_INCOMERETURN_Percentiles::INCOMERETURN::%25</t>
  </si>
  <si>
    <t>PERCENTILE::QInternationalLargeCapEquitiesHedge::OInternationalLargeCapEquitiesHedge_INCOMERETURN_Percentiles::INCOMERETURN::%50</t>
  </si>
  <si>
    <t>PERCENTILE::QInternationalLargeCapEquitiesHedge::OInternationalLargeCapEquitiesHedge_INCOMERETURN_Percentiles::INCOMERETURN::%75</t>
  </si>
  <si>
    <t>PERCENTILE::QInternationalLargeCapEquitiesHedge::OInternationalLargeCapEquitiesHedge_INCOMERETURN_Percentiles::INCOMERETURN::%95</t>
  </si>
  <si>
    <t>PERCENTILE::QInternationalLargeCapEquitiesHedge::OInternationalLargeCapEquitiesHedge_INCOMERETURN_Percentiles::INCOMERETURN::%99</t>
  </si>
  <si>
    <t>PERCENTILE::QInternationalLargeCapEquitiesHedge::OInternationalLargeCapEquitiesHedge_TOTALRETURN_Percentiles::TOTALRETURN::%01</t>
  </si>
  <si>
    <t>PERCENTILE::QInternationalLargeCapEquitiesHedge::OInternationalLargeCapEquitiesHedge_TOTALRETURN_Percentiles::TOTALRETURN::%05</t>
  </si>
  <si>
    <t>PERCENTILE::QInternationalLargeCapEquitiesHedge::OInternationalLargeCapEquitiesHedge_TOTALRETURN_Percentiles::TOTALRETURN::%25</t>
  </si>
  <si>
    <t>PERCENTILE::QInternationalLargeCapEquitiesHedge::OInternationalLargeCapEquitiesHedge_TOTALRETURN_Percentiles::TOTALRETURN::%50</t>
  </si>
  <si>
    <t>PERCENTILE::QInternationalLargeCapEquitiesHedge::OInternationalLargeCapEquitiesHedge_TOTALRETURN_Percentiles::TOTALRETURN::%75</t>
  </si>
  <si>
    <t>PERCENTILE::QInternationalLargeCapEquitiesHedge::OInternationalLargeCapEquitiesHedge_TOTALRETURN_Percentiles::TOTALRETURN::%95</t>
  </si>
  <si>
    <t>PERCENTILE::QInternationalLargeCapEquitiesHedge::OInternationalLargeCapEquitiesHedge_TOTALRETURN_Percentiles::TOTALRETURN::%99</t>
  </si>
  <si>
    <t>PERCENTILE::QInternationalLargeCapEquitiesUnhedge::OInternationalLargeCapEquitiesUnhedge_INCOMERETURN_Percentiles::INCOMERETURN::%01</t>
  </si>
  <si>
    <t>PERCENTILE::QInternationalLargeCapEquitiesUnhedge::OInternationalLargeCapEquitiesUnhedge_INCOMERETURN_Percentiles::INCOMERETURN::%05</t>
  </si>
  <si>
    <t>PERCENTILE::QInternationalLargeCapEquitiesUnhedge::OInternationalLargeCapEquitiesUnhedge_INCOMERETURN_Percentiles::INCOMERETURN::%25</t>
  </si>
  <si>
    <t>PERCENTILE::QInternationalLargeCapEquitiesUnhedge::OInternationalLargeCapEquitiesUnhedge_INCOMERETURN_Percentiles::INCOMERETURN::%50</t>
  </si>
  <si>
    <t>PERCENTILE::QInternationalLargeCapEquitiesUnhedge::OInternationalLargeCapEquitiesUnhedge_INCOMERETURN_Percentiles::INCOMERETURN::%75</t>
  </si>
  <si>
    <t>PERCENTILE::QInternationalLargeCapEquitiesUnhedge::OInternationalLargeCapEquitiesUnhedge_INCOMERETURN_Percentiles::INCOMERETURN::%95</t>
  </si>
  <si>
    <t>PERCENTILE::QInternationalLargeCapEquitiesUnhedge::OInternationalLargeCapEquitiesUnhedge_INCOMERETURN_Percentiles::INCOMERETURN::%99</t>
  </si>
  <si>
    <t>PERCENTILE::QInternationalLargeCapEquitiesUnhedge::OInternationalLargeCapEquitiesUnhedge_TOTALRETURN_Percentiles::TOTALRETURN::%01</t>
  </si>
  <si>
    <t>PERCENTILE::QInternationalLargeCapEquitiesUnhedge::OInternationalLargeCapEquitiesUnhedge_TOTALRETURN_Percentiles::TOTALRETURN::%05</t>
  </si>
  <si>
    <t>PERCENTILE::QInternationalLargeCapEquitiesUnhedge::OInternationalLargeCapEquitiesUnhedge_TOTALRETURN_Percentiles::TOTALRETURN::%25</t>
  </si>
  <si>
    <t>PERCENTILE::QInternationalLargeCapEquitiesUnhedge::OInternationalLargeCapEquitiesUnhedge_TOTALRETURN_Percentiles::TOTALRETURN::%50</t>
  </si>
  <si>
    <t>PERCENTILE::QInternationalLargeCapEquitiesUnhedge::OInternationalLargeCapEquitiesUnhedge_TOTALRETURN_Percentiles::TOTALRETURN::%75</t>
  </si>
  <si>
    <t>PERCENTILE::QInternationalLargeCapEquitiesUnhedge::OInternationalLargeCapEquitiesUnhedge_TOTALRETURN_Percentiles::TOTALRETURN::%95</t>
  </si>
  <si>
    <t>PERCENTILE::QInternationalLargeCapEquitiesUnhedge::OInternationalLargeCapEquitiesUnhedge_TOTALRETURN_Percentiles::TOTALRETURN::%99</t>
  </si>
  <si>
    <t>VOLATILITY::QAWE::OAWE_RATE_Volatility::RATE::</t>
  </si>
  <si>
    <t>VOLATILITY::QAustralianCash::OAustralianCash_INCOMERETURN_Volatility::INCOMERETURN::</t>
  </si>
  <si>
    <t>VOLATILITY::QAustralianCash::OAustralianCash_TOTALRETURN_Volatility::TOTALRETURN::</t>
  </si>
  <si>
    <t>VOLATILITY::QAustralianDirectProperty::OAustralianDirectProperty_INCOMERETURN_Volatility::INCOMERETURN::</t>
  </si>
  <si>
    <t>VOLATILITY::QAustralianDirectProperty::OAustralianDirectProperty_TOTALRETURN_Volatility::TOTALRETURN::</t>
  </si>
  <si>
    <t>VOLATILITY::QAustralianEquities::OAustralianEquities_INCOMERETRUN_Volatility::INCOMERETURN::</t>
  </si>
  <si>
    <t>VOLATILITY::QAustralianEquities::OAustralianEquities_TOTALRETRUN_Volatility::TOTALRETURN::</t>
  </si>
  <si>
    <t>VOLATILITY::QAustralianFixedInterestCorp::OAustralianFixedInterestCorp_INCOMERETURN_Volatility::INCOMERETURN::</t>
  </si>
  <si>
    <t>VOLATILITY::QAustralianFixedInterestCorp::OAustralianFixedInterestCorp_TOTALRETURN_Volatility::TOTALRETURN::</t>
  </si>
  <si>
    <t>VOLATILITY::QAustralianFixedInterestGovt::OAustralianFixedInterestGovt_INCOMERETURN_Volatility::INCOMERETURN::</t>
  </si>
  <si>
    <t>VOLATILITY::QAustralianFixedInterestGovt::OAustralianFixedInterestGovt_TOTALRETURN_Volatility::TOTALRETURN::</t>
  </si>
  <si>
    <t>VOLATILITY::QAustralianInfrastructure::OAustralianInfrastructure_INCOMERETURN_Volatility::INCOMERETURN::</t>
  </si>
  <si>
    <t>VOLATILITY::QAustralianInfrastructure::OAustralianInfrastructure_TOTALRETURN_Volatility::TOTALRETURN::</t>
  </si>
  <si>
    <t>VOLATILITY::QAustralianListedProperty::OAustralianListedProperty_INCOMERETURN_Volatility::INCOMERETURN::</t>
  </si>
  <si>
    <t>VOLATILITY::QAustralianListedProperty::OAustralianListedProperty_TOTALRETURN_Volatility::TOTALRETURN::</t>
  </si>
  <si>
    <t>VOLATILITY::QCPI::OCPI_RATE_Volatility::RATE::</t>
  </si>
  <si>
    <t>VOLATILITY::QEmergingMarketEquities::OEmergingMarketEquities_INCOMERETURN_Volatility::INCOMERETURN::</t>
  </si>
  <si>
    <t>VOLATILITY::QEmergingMarketEquities::OEmergingMarketEquities_TOTALRETURN_Volatility::TOTALRETURN::</t>
  </si>
  <si>
    <t>VOLATILITY::QInternationalAlternatives::OInternationalAlternatives_INCOMERETURN_Volatility::INCOMERETURN::</t>
  </si>
  <si>
    <t>VOLATILITY::QInternationalAlternatives::OInternationalAlternatives_TOTALRETURN_Volatility::TOTALRETURN::</t>
  </si>
  <si>
    <t>VOLATILITY::QInternationalFixedInterestGovernmentBonds::OInternationalFixedInterestGovernmentBonds_INCOMERETURN_Volatility::INCOMERETURN::</t>
  </si>
  <si>
    <t>VOLATILITY::QInternationalFixedInterestGovernmentBonds::OInternationalFixedInterestGovernmentBonds_TOTALRETURN_Volatility::TOTALRETURN::</t>
  </si>
  <si>
    <t>VOLATILITY::QInternationalLargeCapEquitiesHedge::OInternationalLargeCapEquitiesHedge_INCOMERETURN_Volatility::INCOMERETURN::</t>
  </si>
  <si>
    <t>VOLATILITY::QInternationalLargeCapEquitiesHedge::OInternationalLargeCapEquitiesHedge_TOTALRETURN_Volatility::TOTALRETURN::</t>
  </si>
  <si>
    <t>VOLATILITY::QInternationalLargeCapEquitiesUnhedge::OInternationalLargeCapEquitiesUnhedge_INCOMERETURN_Volatility::INCOMERETURN::</t>
  </si>
  <si>
    <t>VOLATILITY::QInternationalLargeCapEquitiesUnhedge::OInternationalLargeCapEquitiesUnhedge_TOTALRETURN_Volatility::TOTALRETURN::</t>
  </si>
  <si>
    <t>AustralianFixedInterestCorp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</si>
</sst>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9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textRotation="90" wrapText="1"/>
    </xf>
    <xf numFmtId="0" fontId="0" fillId="2" borderId="0" xfId="0" applyFill="1"/>
    <xf numFmtId="0" fontId="0" fillId="2" borderId="3" xfId="0" applyFill="1" applyBorder="1" applyAlignment="1">
      <alignment textRotation="90" wrapText="1"/>
    </xf>
    <xf numFmtId="0" fontId="0" fillId="2" borderId="4" xfId="0" applyFill="1" applyBorder="1" applyAlignment="1">
      <alignment textRotation="90" wrapText="1"/>
    </xf>
    <xf numFmtId="0" fontId="0" fillId="2" borderId="5" xfId="0" applyFill="1" applyBorder="1" applyAlignment="1">
      <alignment textRotation="90" wrapText="1"/>
    </xf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" xfId="0" applyFill="1" applyBorder="1" applyAlignment="1">
      <alignment textRotation="90"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YieldCurve!$B$1</c:f>
              <c:strCache>
                <c:ptCount val="1"/>
                <c:pt idx="0">
                  <c:v>Spot Rate(31 December 2016)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YieldCurve!$A$2:$A$51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YieldCurve!$B$2:$B$51</c:f>
              <c:numCache>
                <c:formatCode>0.00%</c:formatCode>
                <c:ptCount val="50"/>
                <c:pt idx="0">
                  <c:v>5.1293294387550578E-2</c:v>
                </c:pt>
                <c:pt idx="1">
                  <c:v>2.5646647193775289E-2</c:v>
                </c:pt>
                <c:pt idx="2">
                  <c:v>1.7097764795850193E-2</c:v>
                </c:pt>
                <c:pt idx="3">
                  <c:v>1.2823323596887645E-2</c:v>
                </c:pt>
                <c:pt idx="4">
                  <c:v>1.0258658877510115E-2</c:v>
                </c:pt>
                <c:pt idx="5">
                  <c:v>8.5488823979250964E-3</c:v>
                </c:pt>
                <c:pt idx="6">
                  <c:v>7.327613483935797E-3</c:v>
                </c:pt>
                <c:pt idx="7">
                  <c:v>6.4116617984438223E-3</c:v>
                </c:pt>
                <c:pt idx="8">
                  <c:v>5.6992549319500639E-3</c:v>
                </c:pt>
                <c:pt idx="9">
                  <c:v>5.1293294387550576E-3</c:v>
                </c:pt>
                <c:pt idx="10">
                  <c:v>4.6630267625045983E-3</c:v>
                </c:pt>
                <c:pt idx="11">
                  <c:v>4.2744411989625482E-3</c:v>
                </c:pt>
                <c:pt idx="12">
                  <c:v>3.9456380298115833E-3</c:v>
                </c:pt>
                <c:pt idx="13">
                  <c:v>3.6638067419678985E-3</c:v>
                </c:pt>
                <c:pt idx="14">
                  <c:v>3.4195529591700387E-3</c:v>
                </c:pt>
                <c:pt idx="15">
                  <c:v>3.2058308992219111E-3</c:v>
                </c:pt>
                <c:pt idx="16">
                  <c:v>3.0172526110323868E-3</c:v>
                </c:pt>
                <c:pt idx="17">
                  <c:v>2.849627465975032E-3</c:v>
                </c:pt>
                <c:pt idx="18">
                  <c:v>2.6996470730289777E-3</c:v>
                </c:pt>
                <c:pt idx="19">
                  <c:v>2.5646647193775288E-3</c:v>
                </c:pt>
                <c:pt idx="20">
                  <c:v>2.4425378279785991E-3</c:v>
                </c:pt>
                <c:pt idx="21">
                  <c:v>2.3315133812522992E-3</c:v>
                </c:pt>
                <c:pt idx="22">
                  <c:v>2.2301432342413294E-3</c:v>
                </c:pt>
                <c:pt idx="23">
                  <c:v>2.1372205994812741E-3</c:v>
                </c:pt>
                <c:pt idx="24">
                  <c:v>2.0517317755020231E-3</c:v>
                </c:pt>
                <c:pt idx="25">
                  <c:v>1.9728190149057917E-3</c:v>
                </c:pt>
                <c:pt idx="26">
                  <c:v>1.8997516439833548E-3</c:v>
                </c:pt>
                <c:pt idx="27">
                  <c:v>1.8319033709839492E-3</c:v>
                </c:pt>
                <c:pt idx="28">
                  <c:v>1.7687342892258821E-3</c:v>
                </c:pt>
                <c:pt idx="29">
                  <c:v>1.7097764795850194E-3</c:v>
                </c:pt>
                <c:pt idx="30">
                  <c:v>1.6546223995984057E-3</c:v>
                </c:pt>
                <c:pt idx="31">
                  <c:v>1.6029154496109556E-3</c:v>
                </c:pt>
                <c:pt idx="32">
                  <c:v>1.5543422541681993E-3</c:v>
                </c:pt>
                <c:pt idx="33">
                  <c:v>1.5086263055161934E-3</c:v>
                </c:pt>
                <c:pt idx="34">
                  <c:v>1.4655226967871594E-3</c:v>
                </c:pt>
                <c:pt idx="35">
                  <c:v>1.424813732987516E-3</c:v>
                </c:pt>
                <c:pt idx="36">
                  <c:v>1.3863052537175832E-3</c:v>
                </c:pt>
                <c:pt idx="37">
                  <c:v>1.3498235365144889E-3</c:v>
                </c:pt>
                <c:pt idx="38">
                  <c:v>1.3152126766038609E-3</c:v>
                </c:pt>
                <c:pt idx="39">
                  <c:v>1.2823323596887644E-3</c:v>
                </c:pt>
                <c:pt idx="40">
                  <c:v>1.2510559606719654E-3</c:v>
                </c:pt>
                <c:pt idx="41">
                  <c:v>1.2212689139892996E-3</c:v>
                </c:pt>
                <c:pt idx="42">
                  <c:v>1.1928673113383856E-3</c:v>
                </c:pt>
                <c:pt idx="43">
                  <c:v>1.1657566906261496E-3</c:v>
                </c:pt>
                <c:pt idx="44">
                  <c:v>1.1398509863900128E-3</c:v>
                </c:pt>
                <c:pt idx="45">
                  <c:v>1.1150716171206647E-3</c:v>
                </c:pt>
                <c:pt idx="46">
                  <c:v>1.0913466890968208E-3</c:v>
                </c:pt>
                <c:pt idx="47">
                  <c:v>1.068610299740637E-3</c:v>
                </c:pt>
                <c:pt idx="48">
                  <c:v>1.0468019262765424E-3</c:v>
                </c:pt>
                <c:pt idx="49">
                  <c:v>1.0258658877510115E-3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9F6-46ED-9120-23CE3732ED0D}"/>
            </c:ext>
          </c:extLst>
        </c:ser>
        <c:ser>
          <c:idx val="2"/>
          <c:order val="1"/>
          <c:tx>
            <c:strRef>
              <c:f>YieldCurve!$D$1</c:f>
              <c:strCache>
                <c:ptCount val="1"/>
                <c:pt idx="0">
                  <c:v>Spot Rate(31 December 2016)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YieldCurve!$A$2:$A$51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YieldCurve!$D$2:$D$51</c:f>
              <c:numCache>
                <c:formatCode>0.00%</c:formatCode>
                <c:ptCount val="50"/>
                <c:pt idx="0">
                  <c:v>5.1293294387550578E-2</c:v>
                </c:pt>
                <c:pt idx="1">
                  <c:v>2.5646647193775289E-2</c:v>
                </c:pt>
                <c:pt idx="2">
                  <c:v>1.7097764795850193E-2</c:v>
                </c:pt>
                <c:pt idx="3">
                  <c:v>1.2823323596887645E-2</c:v>
                </c:pt>
                <c:pt idx="4">
                  <c:v>1.0258658877510115E-2</c:v>
                </c:pt>
                <c:pt idx="5">
                  <c:v>8.5488823979250964E-3</c:v>
                </c:pt>
                <c:pt idx="6">
                  <c:v>7.327613483935797E-3</c:v>
                </c:pt>
                <c:pt idx="7">
                  <c:v>6.4116617984438223E-3</c:v>
                </c:pt>
                <c:pt idx="8">
                  <c:v>5.6992549319500639E-3</c:v>
                </c:pt>
                <c:pt idx="9">
                  <c:v>5.1293294387550576E-3</c:v>
                </c:pt>
                <c:pt idx="10">
                  <c:v>4.6630267625045983E-3</c:v>
                </c:pt>
                <c:pt idx="11">
                  <c:v>4.2744411989625482E-3</c:v>
                </c:pt>
                <c:pt idx="12">
                  <c:v>3.9456380298115833E-3</c:v>
                </c:pt>
                <c:pt idx="13">
                  <c:v>3.6638067419678985E-3</c:v>
                </c:pt>
                <c:pt idx="14">
                  <c:v>3.4195529591700387E-3</c:v>
                </c:pt>
                <c:pt idx="15">
                  <c:v>3.2058308992219111E-3</c:v>
                </c:pt>
                <c:pt idx="16">
                  <c:v>3.0172526110323868E-3</c:v>
                </c:pt>
                <c:pt idx="17">
                  <c:v>2.849627465975032E-3</c:v>
                </c:pt>
                <c:pt idx="18">
                  <c:v>2.6996470730289777E-3</c:v>
                </c:pt>
                <c:pt idx="19">
                  <c:v>2.5646647193775288E-3</c:v>
                </c:pt>
                <c:pt idx="20">
                  <c:v>2.4425378279785991E-3</c:v>
                </c:pt>
                <c:pt idx="21">
                  <c:v>2.3315133812522992E-3</c:v>
                </c:pt>
                <c:pt idx="22">
                  <c:v>2.2301432342413294E-3</c:v>
                </c:pt>
                <c:pt idx="23">
                  <c:v>2.1372205994812741E-3</c:v>
                </c:pt>
                <c:pt idx="24">
                  <c:v>2.0517317755020231E-3</c:v>
                </c:pt>
                <c:pt idx="25">
                  <c:v>1.9728190149057917E-3</c:v>
                </c:pt>
                <c:pt idx="26">
                  <c:v>1.8997516439833548E-3</c:v>
                </c:pt>
                <c:pt idx="27">
                  <c:v>1.8319033709839492E-3</c:v>
                </c:pt>
                <c:pt idx="28">
                  <c:v>1.7687342892258821E-3</c:v>
                </c:pt>
                <c:pt idx="29">
                  <c:v>1.7097764795850194E-3</c:v>
                </c:pt>
                <c:pt idx="30">
                  <c:v>1.6546223995984057E-3</c:v>
                </c:pt>
                <c:pt idx="31">
                  <c:v>1.6029154496109556E-3</c:v>
                </c:pt>
                <c:pt idx="32">
                  <c:v>1.5543422541681993E-3</c:v>
                </c:pt>
                <c:pt idx="33">
                  <c:v>1.5086263055161934E-3</c:v>
                </c:pt>
                <c:pt idx="34">
                  <c:v>1.4655226967871594E-3</c:v>
                </c:pt>
                <c:pt idx="35">
                  <c:v>1.424813732987516E-3</c:v>
                </c:pt>
                <c:pt idx="36">
                  <c:v>1.3863052537175832E-3</c:v>
                </c:pt>
                <c:pt idx="37">
                  <c:v>1.3498235365144889E-3</c:v>
                </c:pt>
                <c:pt idx="38">
                  <c:v>1.3152126766038609E-3</c:v>
                </c:pt>
                <c:pt idx="39">
                  <c:v>1.2823323596887644E-3</c:v>
                </c:pt>
                <c:pt idx="40">
                  <c:v>1.2510559606719654E-3</c:v>
                </c:pt>
                <c:pt idx="41">
                  <c:v>1.2212689139892996E-3</c:v>
                </c:pt>
                <c:pt idx="42">
                  <c:v>1.1928673113383856E-3</c:v>
                </c:pt>
                <c:pt idx="43">
                  <c:v>1.1657566906261496E-3</c:v>
                </c:pt>
                <c:pt idx="44">
                  <c:v>1.1398509863900128E-3</c:v>
                </c:pt>
                <c:pt idx="45">
                  <c:v>1.1150716171206647E-3</c:v>
                </c:pt>
                <c:pt idx="46">
                  <c:v>1.0913466890968208E-3</c:v>
                </c:pt>
                <c:pt idx="47">
                  <c:v>1.068610299740637E-3</c:v>
                </c:pt>
                <c:pt idx="48">
                  <c:v>1.0468019262765424E-3</c:v>
                </c:pt>
                <c:pt idx="49">
                  <c:v>1.0258658877510115E-3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9F6-46ED-9120-23CE3732E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053808"/>
        <c:axId val="310051064"/>
      </c:lineChart>
      <c:catAx>
        <c:axId val="31005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Maturity</a:t>
                </a:r>
                <a:r>
                  <a:rPr lang="en-US" baseline="0"/>
                  <a:t> (Years)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051064"/>
        <c:crosses val="autoZero"/>
        <c:auto val="1"/>
        <c:lblAlgn val="ctr"/>
        <c:lblOffset val="100"/>
        <c:noMultiLvlLbl val="0"/>
      </c:catAx>
      <c:valAx>
        <c:axId val="31005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Interest Rate (Continuously Compounded)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0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OldPercentile!$D$2:$AH$2</c:f>
              <c:numCache>
                <c:formatCode>General</c:formatCode>
                <c:ptCount val="31"/>
                <c:pt idx="0">
                  <c:v>0</c:v>
                </c:pt>
                <c:pt idx="1">
                  <c:v>1.55377272248564E-2</c:v>
                </c:pt>
                <c:pt idx="2">
                  <c:v>9.1408687902370302E-3</c:v>
                </c:pt>
                <c:pt idx="3">
                  <c:v>7.4072848254332496E-3</c:v>
                </c:pt>
                <c:pt idx="4">
                  <c:v>5.7464302413972202E-3</c:v>
                </c:pt>
                <c:pt idx="5">
                  <c:v>3.746826289711E-3</c:v>
                </c:pt>
                <c:pt idx="6">
                  <c:v>3.7412771684133101E-3</c:v>
                </c:pt>
                <c:pt idx="7">
                  <c:v>4.9292347183361304E-3</c:v>
                </c:pt>
                <c:pt idx="8">
                  <c:v>6.2393455028548501E-3</c:v>
                </c:pt>
                <c:pt idx="9">
                  <c:v>8.11786552120735E-3</c:v>
                </c:pt>
                <c:pt idx="10">
                  <c:v>9.9917523497005702E-3</c:v>
                </c:pt>
                <c:pt idx="11">
                  <c:v>9.2524709987351697E-3</c:v>
                </c:pt>
                <c:pt idx="12">
                  <c:v>9.8931500602005805E-3</c:v>
                </c:pt>
                <c:pt idx="13">
                  <c:v>1.00556694367832E-2</c:v>
                </c:pt>
                <c:pt idx="14">
                  <c:v>1.05161245259062E-2</c:v>
                </c:pt>
                <c:pt idx="15">
                  <c:v>1.07686898815803E-2</c:v>
                </c:pt>
                <c:pt idx="16">
                  <c:v>1.0715191241501699E-2</c:v>
                </c:pt>
                <c:pt idx="17">
                  <c:v>1.0238234294123801E-2</c:v>
                </c:pt>
                <c:pt idx="18">
                  <c:v>1.0237799423536699E-2</c:v>
                </c:pt>
                <c:pt idx="19">
                  <c:v>1.0312962030473299E-2</c:v>
                </c:pt>
                <c:pt idx="20">
                  <c:v>1.02633240274159E-2</c:v>
                </c:pt>
                <c:pt idx="21">
                  <c:v>1.05999606094578E-2</c:v>
                </c:pt>
                <c:pt idx="22">
                  <c:v>1.03942573702328E-2</c:v>
                </c:pt>
                <c:pt idx="23">
                  <c:v>1.0220829258598201E-2</c:v>
                </c:pt>
                <c:pt idx="24">
                  <c:v>1.01839494714358E-2</c:v>
                </c:pt>
                <c:pt idx="25">
                  <c:v>9.9431477392355992E-3</c:v>
                </c:pt>
                <c:pt idx="26">
                  <c:v>1.06345196470857E-2</c:v>
                </c:pt>
                <c:pt idx="27">
                  <c:v>1.03090034012948E-2</c:v>
                </c:pt>
                <c:pt idx="28">
                  <c:v>1.0242079714413601E-2</c:v>
                </c:pt>
                <c:pt idx="29">
                  <c:v>1.06643775903657E-2</c:v>
                </c:pt>
                <c:pt idx="30">
                  <c:v>1.08842708195335E-2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7F6-4556-BDAF-0C0631D2A7EE}"/>
            </c:ext>
          </c:extLst>
        </c:ser>
        <c:ser>
          <c:idx val="1"/>
          <c:order val="1"/>
          <c:tx>
            <c:strRef>
              <c:f>OldPercentile!$C$3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OldPercentile!$D$3:$AH$3</c:f>
              <c:numCache>
                <c:formatCode>General</c:formatCode>
                <c:ptCount val="31"/>
                <c:pt idx="0">
                  <c:v>0</c:v>
                </c:pt>
                <c:pt idx="1">
                  <c:v>1.55377272258743E-2</c:v>
                </c:pt>
                <c:pt idx="2">
                  <c:v>1.5678307427101801E-2</c:v>
                </c:pt>
                <c:pt idx="3">
                  <c:v>1.78807133939747E-2</c:v>
                </c:pt>
                <c:pt idx="4">
                  <c:v>1.85630177541674E-2</c:v>
                </c:pt>
                <c:pt idx="5">
                  <c:v>1.86088921468105E-2</c:v>
                </c:pt>
                <c:pt idx="6">
                  <c:v>1.9529825883770498E-2</c:v>
                </c:pt>
                <c:pt idx="7">
                  <c:v>2.1091489628247501E-2</c:v>
                </c:pt>
                <c:pt idx="8">
                  <c:v>2.3220438746997401E-2</c:v>
                </c:pt>
                <c:pt idx="9">
                  <c:v>2.5449216252329002E-2</c:v>
                </c:pt>
                <c:pt idx="10">
                  <c:v>2.7660029400255901E-2</c:v>
                </c:pt>
                <c:pt idx="11">
                  <c:v>2.7454368094287501E-2</c:v>
                </c:pt>
                <c:pt idx="12">
                  <c:v>2.7590264895206801E-2</c:v>
                </c:pt>
                <c:pt idx="13">
                  <c:v>2.7897588114721501E-2</c:v>
                </c:pt>
                <c:pt idx="14">
                  <c:v>2.7812466986378102E-2</c:v>
                </c:pt>
                <c:pt idx="15">
                  <c:v>2.8055635271709199E-2</c:v>
                </c:pt>
                <c:pt idx="16">
                  <c:v>2.79756039832945E-2</c:v>
                </c:pt>
                <c:pt idx="17">
                  <c:v>2.7777745453767402E-2</c:v>
                </c:pt>
                <c:pt idx="18">
                  <c:v>2.7737074649798601E-2</c:v>
                </c:pt>
                <c:pt idx="19">
                  <c:v>2.7610210178575002E-2</c:v>
                </c:pt>
                <c:pt idx="20">
                  <c:v>2.71435951054666E-2</c:v>
                </c:pt>
                <c:pt idx="21">
                  <c:v>2.70865503530958E-2</c:v>
                </c:pt>
                <c:pt idx="22">
                  <c:v>2.6908514883691399E-2</c:v>
                </c:pt>
                <c:pt idx="23">
                  <c:v>2.74837931462509E-2</c:v>
                </c:pt>
                <c:pt idx="24">
                  <c:v>2.7796970622811602E-2</c:v>
                </c:pt>
                <c:pt idx="25">
                  <c:v>2.7714335483375901E-2</c:v>
                </c:pt>
                <c:pt idx="26">
                  <c:v>2.80165297924093E-2</c:v>
                </c:pt>
                <c:pt idx="27">
                  <c:v>2.7528009350743898E-2</c:v>
                </c:pt>
                <c:pt idx="28">
                  <c:v>2.7734213585317601E-2</c:v>
                </c:pt>
                <c:pt idx="29">
                  <c:v>2.7890028097694499E-2</c:v>
                </c:pt>
                <c:pt idx="30">
                  <c:v>2.76422763598374E-2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7F6-4556-BDAF-0C0631D2A7EE}"/>
            </c:ext>
          </c:extLst>
        </c:ser>
        <c:ser>
          <c:idx val="2"/>
          <c:order val="2"/>
          <c:tx>
            <c:strRef>
              <c:f>OldPercentile!$C$4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OldPercentile!$D$4:$AH$4</c:f>
              <c:numCache>
                <c:formatCode>General</c:formatCode>
                <c:ptCount val="31"/>
                <c:pt idx="0">
                  <c:v>0</c:v>
                </c:pt>
                <c:pt idx="1">
                  <c:v>1.55377272265655E-2</c:v>
                </c:pt>
                <c:pt idx="2">
                  <c:v>2.0304352736896101E-2</c:v>
                </c:pt>
                <c:pt idx="3">
                  <c:v>2.51545653646853E-2</c:v>
                </c:pt>
                <c:pt idx="4">
                  <c:v>2.7609121677709899E-2</c:v>
                </c:pt>
                <c:pt idx="5">
                  <c:v>2.9356679252507199E-2</c:v>
                </c:pt>
                <c:pt idx="6">
                  <c:v>3.0566832391883899E-2</c:v>
                </c:pt>
                <c:pt idx="7">
                  <c:v>3.2452590193222802E-2</c:v>
                </c:pt>
                <c:pt idx="8">
                  <c:v>3.4466865311859197E-2</c:v>
                </c:pt>
                <c:pt idx="9">
                  <c:v>3.7252545696591602E-2</c:v>
                </c:pt>
                <c:pt idx="10">
                  <c:v>3.9471862193393201E-2</c:v>
                </c:pt>
                <c:pt idx="11">
                  <c:v>3.96529054764415E-2</c:v>
                </c:pt>
                <c:pt idx="12">
                  <c:v>3.9524831999351799E-2</c:v>
                </c:pt>
                <c:pt idx="13">
                  <c:v>3.94041724288565E-2</c:v>
                </c:pt>
                <c:pt idx="14">
                  <c:v>3.9941520769036301E-2</c:v>
                </c:pt>
                <c:pt idx="15">
                  <c:v>3.9713403137263202E-2</c:v>
                </c:pt>
                <c:pt idx="16">
                  <c:v>3.95798122121001E-2</c:v>
                </c:pt>
                <c:pt idx="17">
                  <c:v>3.9814981303575303E-2</c:v>
                </c:pt>
                <c:pt idx="18">
                  <c:v>3.97048736395949E-2</c:v>
                </c:pt>
                <c:pt idx="19">
                  <c:v>3.9525801882039802E-2</c:v>
                </c:pt>
                <c:pt idx="20">
                  <c:v>3.9270246535755199E-2</c:v>
                </c:pt>
                <c:pt idx="21">
                  <c:v>3.9555360457064502E-2</c:v>
                </c:pt>
                <c:pt idx="22">
                  <c:v>3.9461709621493E-2</c:v>
                </c:pt>
                <c:pt idx="23">
                  <c:v>3.9562312300719299E-2</c:v>
                </c:pt>
                <c:pt idx="24">
                  <c:v>3.9488352726106797E-2</c:v>
                </c:pt>
                <c:pt idx="25">
                  <c:v>3.9920867614614899E-2</c:v>
                </c:pt>
                <c:pt idx="26">
                  <c:v>3.9917618841347799E-2</c:v>
                </c:pt>
                <c:pt idx="27">
                  <c:v>3.9460349862925903E-2</c:v>
                </c:pt>
                <c:pt idx="28">
                  <c:v>3.9752122207450599E-2</c:v>
                </c:pt>
                <c:pt idx="29">
                  <c:v>3.9874150479963601E-2</c:v>
                </c:pt>
                <c:pt idx="30">
                  <c:v>3.9844559904578303E-2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7F6-4556-BDAF-0C0631D2A7EE}"/>
            </c:ext>
          </c:extLst>
        </c:ser>
        <c:ser>
          <c:idx val="3"/>
          <c:order val="3"/>
          <c:tx>
            <c:strRef>
              <c:f>OldPercentile!$C$5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OldPercentile!$D$5:$AH$5</c:f>
              <c:numCache>
                <c:formatCode>General</c:formatCode>
                <c:ptCount val="31"/>
                <c:pt idx="0">
                  <c:v>0</c:v>
                </c:pt>
                <c:pt idx="1">
                  <c:v>1.55377272272458E-2</c:v>
                </c:pt>
                <c:pt idx="2">
                  <c:v>2.5240149792961099E-2</c:v>
                </c:pt>
                <c:pt idx="3">
                  <c:v>3.2574135010770999E-2</c:v>
                </c:pt>
                <c:pt idx="4">
                  <c:v>3.6617172244787603E-2</c:v>
                </c:pt>
                <c:pt idx="5">
                  <c:v>3.94248991964955E-2</c:v>
                </c:pt>
                <c:pt idx="6">
                  <c:v>4.21413450566634E-2</c:v>
                </c:pt>
                <c:pt idx="7">
                  <c:v>4.4192980993311197E-2</c:v>
                </c:pt>
                <c:pt idx="8">
                  <c:v>4.6548976056364801E-2</c:v>
                </c:pt>
                <c:pt idx="9">
                  <c:v>4.8673497914778402E-2</c:v>
                </c:pt>
                <c:pt idx="10">
                  <c:v>5.12551827433625E-2</c:v>
                </c:pt>
                <c:pt idx="11">
                  <c:v>5.1505114986021998E-2</c:v>
                </c:pt>
                <c:pt idx="12">
                  <c:v>5.1411809852304501E-2</c:v>
                </c:pt>
                <c:pt idx="13">
                  <c:v>5.1981775744558603E-2</c:v>
                </c:pt>
                <c:pt idx="14">
                  <c:v>5.2347158742791798E-2</c:v>
                </c:pt>
                <c:pt idx="15">
                  <c:v>5.2111558667462997E-2</c:v>
                </c:pt>
                <c:pt idx="16">
                  <c:v>5.1752664975605399E-2</c:v>
                </c:pt>
                <c:pt idx="17">
                  <c:v>5.19119594846904E-2</c:v>
                </c:pt>
                <c:pt idx="18">
                  <c:v>5.1678059247189302E-2</c:v>
                </c:pt>
                <c:pt idx="19">
                  <c:v>5.1598762000159698E-2</c:v>
                </c:pt>
                <c:pt idx="20">
                  <c:v>5.1457345843934403E-2</c:v>
                </c:pt>
                <c:pt idx="21">
                  <c:v>5.1635401177810902E-2</c:v>
                </c:pt>
                <c:pt idx="22">
                  <c:v>5.17969437499664E-2</c:v>
                </c:pt>
                <c:pt idx="23">
                  <c:v>5.1988884454027301E-2</c:v>
                </c:pt>
                <c:pt idx="24">
                  <c:v>5.2234236128111101E-2</c:v>
                </c:pt>
                <c:pt idx="25">
                  <c:v>5.2034462272624399E-2</c:v>
                </c:pt>
                <c:pt idx="26">
                  <c:v>5.1702956433417199E-2</c:v>
                </c:pt>
                <c:pt idx="27">
                  <c:v>5.1894691551193001E-2</c:v>
                </c:pt>
                <c:pt idx="28">
                  <c:v>5.17513136672813E-2</c:v>
                </c:pt>
                <c:pt idx="29">
                  <c:v>5.2232447613981499E-2</c:v>
                </c:pt>
                <c:pt idx="30">
                  <c:v>5.1946026729809802E-2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7F6-4556-BDAF-0C0631D2A7EE}"/>
            </c:ext>
          </c:extLst>
        </c:ser>
        <c:ser>
          <c:idx val="4"/>
          <c:order val="4"/>
          <c:tx>
            <c:strRef>
              <c:f>OldPercentile!$C$6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OldPercentile!$D$6:$AH$6</c:f>
              <c:numCache>
                <c:formatCode>General</c:formatCode>
                <c:ptCount val="31"/>
                <c:pt idx="0">
                  <c:v>0</c:v>
                </c:pt>
                <c:pt idx="1">
                  <c:v>1.5537727228180399E-2</c:v>
                </c:pt>
                <c:pt idx="2">
                  <c:v>3.18920791426908E-2</c:v>
                </c:pt>
                <c:pt idx="3">
                  <c:v>4.3351635086396098E-2</c:v>
                </c:pt>
                <c:pt idx="4">
                  <c:v>4.9999368605504899E-2</c:v>
                </c:pt>
                <c:pt idx="5">
                  <c:v>5.3524442663310801E-2</c:v>
                </c:pt>
                <c:pt idx="6">
                  <c:v>5.7116737043703097E-2</c:v>
                </c:pt>
                <c:pt idx="7">
                  <c:v>6.0652789246631401E-2</c:v>
                </c:pt>
                <c:pt idx="8">
                  <c:v>6.4418720734200394E-2</c:v>
                </c:pt>
                <c:pt idx="9">
                  <c:v>6.7058054526869304E-2</c:v>
                </c:pt>
                <c:pt idx="10">
                  <c:v>6.9018561805810799E-2</c:v>
                </c:pt>
                <c:pt idx="11">
                  <c:v>6.9508210915666696E-2</c:v>
                </c:pt>
                <c:pt idx="12">
                  <c:v>6.9269548567986103E-2</c:v>
                </c:pt>
                <c:pt idx="13">
                  <c:v>6.9018901236799102E-2</c:v>
                </c:pt>
                <c:pt idx="14">
                  <c:v>6.9801308731812894E-2</c:v>
                </c:pt>
                <c:pt idx="15">
                  <c:v>7.0440143831613594E-2</c:v>
                </c:pt>
                <c:pt idx="16">
                  <c:v>7.0173765002397206E-2</c:v>
                </c:pt>
                <c:pt idx="17">
                  <c:v>6.9333796460115296E-2</c:v>
                </c:pt>
                <c:pt idx="18">
                  <c:v>6.9379777194169906E-2</c:v>
                </c:pt>
                <c:pt idx="19">
                  <c:v>6.9660244836557E-2</c:v>
                </c:pt>
                <c:pt idx="20">
                  <c:v>6.9250135939449398E-2</c:v>
                </c:pt>
                <c:pt idx="21">
                  <c:v>6.9200158977177795E-2</c:v>
                </c:pt>
                <c:pt idx="22">
                  <c:v>6.9657501002742997E-2</c:v>
                </c:pt>
                <c:pt idx="23">
                  <c:v>6.9674142234233002E-2</c:v>
                </c:pt>
                <c:pt idx="24">
                  <c:v>6.9947542269743604E-2</c:v>
                </c:pt>
                <c:pt idx="25">
                  <c:v>7.1154397757253393E-2</c:v>
                </c:pt>
                <c:pt idx="26">
                  <c:v>6.9531911739575805E-2</c:v>
                </c:pt>
                <c:pt idx="27">
                  <c:v>6.9489056629694498E-2</c:v>
                </c:pt>
                <c:pt idx="28">
                  <c:v>6.9359741706376293E-2</c:v>
                </c:pt>
                <c:pt idx="29">
                  <c:v>6.9504342844848896E-2</c:v>
                </c:pt>
                <c:pt idx="30">
                  <c:v>7.0012533942474794E-2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7F6-4556-BDAF-0C0631D2A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051848"/>
        <c:axId val="310052240"/>
      </c:lineChart>
      <c:catAx>
        <c:axId val="3100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052240"/>
        <c:crosses val="autoZero"/>
        <c:auto val="1"/>
        <c:lblAlgn val="ctr"/>
        <c:lblOffset val="100"/>
        <c:noMultiLvlLbl val="0"/>
      </c:catAx>
      <c:valAx>
        <c:axId val="31005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0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OldPercentile!$D$17:$AH$17</c:f>
              <c:numCache>
                <c:formatCode>General</c:formatCode>
                <c:ptCount val="31"/>
                <c:pt idx="0">
                  <c:v>0</c:v>
                </c:pt>
                <c:pt idx="1">
                  <c:v>-3.9725096926081097E-3</c:v>
                </c:pt>
                <c:pt idx="2">
                  <c:v>-7.5682199732409403E-3</c:v>
                </c:pt>
                <c:pt idx="3">
                  <c:v>-8.5289491616377007E-3</c:v>
                </c:pt>
                <c:pt idx="4">
                  <c:v>-1.04767427392019E-2</c:v>
                </c:pt>
                <c:pt idx="5">
                  <c:v>-1.0360304699074299E-2</c:v>
                </c:pt>
                <c:pt idx="6">
                  <c:v>-1.0375678897287801E-2</c:v>
                </c:pt>
                <c:pt idx="7">
                  <c:v>-9.6732445601533205E-3</c:v>
                </c:pt>
                <c:pt idx="8">
                  <c:v>-9.7004190238461508E-3</c:v>
                </c:pt>
                <c:pt idx="9">
                  <c:v>-8.8750500616515994E-3</c:v>
                </c:pt>
                <c:pt idx="10">
                  <c:v>-9.1557123998720208E-3</c:v>
                </c:pt>
                <c:pt idx="11">
                  <c:v>-8.4893783159445298E-3</c:v>
                </c:pt>
                <c:pt idx="12">
                  <c:v>-9.4078931493164694E-3</c:v>
                </c:pt>
                <c:pt idx="13">
                  <c:v>-9.1445986237530495E-3</c:v>
                </c:pt>
                <c:pt idx="14">
                  <c:v>-8.1274927517520305E-3</c:v>
                </c:pt>
                <c:pt idx="15">
                  <c:v>-8.4900727338792104E-3</c:v>
                </c:pt>
                <c:pt idx="16">
                  <c:v>-7.4958752966035698E-3</c:v>
                </c:pt>
                <c:pt idx="17">
                  <c:v>-8.3427384652441598E-3</c:v>
                </c:pt>
                <c:pt idx="18">
                  <c:v>-7.7295648486461E-3</c:v>
                </c:pt>
                <c:pt idx="19">
                  <c:v>-8.0051415935871294E-3</c:v>
                </c:pt>
                <c:pt idx="20">
                  <c:v>-7.0135272436541102E-3</c:v>
                </c:pt>
                <c:pt idx="21">
                  <c:v>-8.0955576082333194E-3</c:v>
                </c:pt>
                <c:pt idx="22">
                  <c:v>-7.4574575609060801E-3</c:v>
                </c:pt>
                <c:pt idx="23">
                  <c:v>-6.3249916704309099E-3</c:v>
                </c:pt>
                <c:pt idx="24">
                  <c:v>-7.4259402703073197E-3</c:v>
                </c:pt>
                <c:pt idx="25">
                  <c:v>-8.0926177517970897E-3</c:v>
                </c:pt>
                <c:pt idx="26">
                  <c:v>-7.7238989771477003E-3</c:v>
                </c:pt>
                <c:pt idx="27">
                  <c:v>-7.8200029002564592E-3</c:v>
                </c:pt>
                <c:pt idx="28">
                  <c:v>-8.4488211243813009E-3</c:v>
                </c:pt>
                <c:pt idx="29">
                  <c:v>-8.27162943336281E-3</c:v>
                </c:pt>
                <c:pt idx="30">
                  <c:v>-7.9819428512495905E-3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6F-4F08-8E8D-D637E667BB57}"/>
            </c:ext>
          </c:extLst>
        </c:ser>
        <c:ser>
          <c:idx val="1"/>
          <c:order val="1"/>
          <c:tx>
            <c:strRef>
              <c:f>OldPercentile!$C$18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OldPercentile!$D$18:$AH$18</c:f>
              <c:numCache>
                <c:formatCode>General</c:formatCode>
                <c:ptCount val="31"/>
                <c:pt idx="0">
                  <c:v>0</c:v>
                </c:pt>
                <c:pt idx="1">
                  <c:v>7.2308798714205702E-3</c:v>
                </c:pt>
                <c:pt idx="2">
                  <c:v>6.5000648092712297E-3</c:v>
                </c:pt>
                <c:pt idx="3">
                  <c:v>6.3721943419461297E-3</c:v>
                </c:pt>
                <c:pt idx="4">
                  <c:v>7.1069260900441496E-3</c:v>
                </c:pt>
                <c:pt idx="5">
                  <c:v>7.6837554519210097E-3</c:v>
                </c:pt>
                <c:pt idx="6">
                  <c:v>8.7417940384893408E-3</c:v>
                </c:pt>
                <c:pt idx="7">
                  <c:v>9.0327514228939997E-3</c:v>
                </c:pt>
                <c:pt idx="8">
                  <c:v>9.2552850664940293E-3</c:v>
                </c:pt>
                <c:pt idx="9">
                  <c:v>9.7672489971604107E-3</c:v>
                </c:pt>
                <c:pt idx="10">
                  <c:v>9.47096357625043E-3</c:v>
                </c:pt>
                <c:pt idx="11">
                  <c:v>9.4369779185444203E-3</c:v>
                </c:pt>
                <c:pt idx="12">
                  <c:v>9.4959091767149399E-3</c:v>
                </c:pt>
                <c:pt idx="13">
                  <c:v>1.0524924884494399E-2</c:v>
                </c:pt>
                <c:pt idx="14">
                  <c:v>1.0552263956253799E-2</c:v>
                </c:pt>
                <c:pt idx="15">
                  <c:v>1.06373657642769E-2</c:v>
                </c:pt>
                <c:pt idx="16">
                  <c:v>1.10104337397238E-2</c:v>
                </c:pt>
                <c:pt idx="17">
                  <c:v>1.1113379446809801E-2</c:v>
                </c:pt>
                <c:pt idx="18">
                  <c:v>1.14900407654472E-2</c:v>
                </c:pt>
                <c:pt idx="19">
                  <c:v>1.1331769343896099E-2</c:v>
                </c:pt>
                <c:pt idx="20">
                  <c:v>1.1649677049684099E-2</c:v>
                </c:pt>
                <c:pt idx="21">
                  <c:v>1.13032899378833E-2</c:v>
                </c:pt>
                <c:pt idx="22">
                  <c:v>1.12952069543065E-2</c:v>
                </c:pt>
                <c:pt idx="23">
                  <c:v>1.1169592857695599E-2</c:v>
                </c:pt>
                <c:pt idx="24">
                  <c:v>1.15446441666894E-2</c:v>
                </c:pt>
                <c:pt idx="25">
                  <c:v>1.15138461936167E-2</c:v>
                </c:pt>
                <c:pt idx="26">
                  <c:v>1.14757713558416E-2</c:v>
                </c:pt>
                <c:pt idx="27">
                  <c:v>1.12593382197143E-2</c:v>
                </c:pt>
                <c:pt idx="28">
                  <c:v>1.1657378401141E-2</c:v>
                </c:pt>
                <c:pt idx="29">
                  <c:v>1.14447562884773E-2</c:v>
                </c:pt>
                <c:pt idx="30">
                  <c:v>1.15453451771746E-2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6F-4F08-8E8D-D637E667BB57}"/>
            </c:ext>
          </c:extLst>
        </c:ser>
        <c:ser>
          <c:idx val="2"/>
          <c:order val="2"/>
          <c:tx>
            <c:strRef>
              <c:f>OldPercentile!$C$19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OldPercentile!$D$19:$AH$19</c:f>
              <c:numCache>
                <c:formatCode>General</c:formatCode>
                <c:ptCount val="31"/>
                <c:pt idx="0">
                  <c:v>0</c:v>
                </c:pt>
                <c:pt idx="1">
                  <c:v>1.5053625928925399E-2</c:v>
                </c:pt>
                <c:pt idx="2">
                  <c:v>1.6552548087406901E-2</c:v>
                </c:pt>
                <c:pt idx="3">
                  <c:v>1.80025356885797E-2</c:v>
                </c:pt>
                <c:pt idx="4">
                  <c:v>1.9583035270329001E-2</c:v>
                </c:pt>
                <c:pt idx="5">
                  <c:v>2.0535096052145398E-2</c:v>
                </c:pt>
                <c:pt idx="6">
                  <c:v>2.1024809899097399E-2</c:v>
                </c:pt>
                <c:pt idx="7">
                  <c:v>2.1801983539531201E-2</c:v>
                </c:pt>
                <c:pt idx="8">
                  <c:v>2.27790268923098E-2</c:v>
                </c:pt>
                <c:pt idx="9">
                  <c:v>2.3098908992233502E-2</c:v>
                </c:pt>
                <c:pt idx="10">
                  <c:v>2.3182211243716E-2</c:v>
                </c:pt>
                <c:pt idx="11">
                  <c:v>2.353842171708E-2</c:v>
                </c:pt>
                <c:pt idx="12">
                  <c:v>2.3898458353210101E-2</c:v>
                </c:pt>
                <c:pt idx="13">
                  <c:v>2.40593105286331E-2</c:v>
                </c:pt>
                <c:pt idx="14">
                  <c:v>2.4577688641218301E-2</c:v>
                </c:pt>
                <c:pt idx="15">
                  <c:v>2.44026406393902E-2</c:v>
                </c:pt>
                <c:pt idx="16">
                  <c:v>2.44996792018191E-2</c:v>
                </c:pt>
                <c:pt idx="17">
                  <c:v>2.4795074267755901E-2</c:v>
                </c:pt>
                <c:pt idx="18">
                  <c:v>2.4933007643050498E-2</c:v>
                </c:pt>
                <c:pt idx="19">
                  <c:v>2.4769116544287099E-2</c:v>
                </c:pt>
                <c:pt idx="20">
                  <c:v>2.4966472769700199E-2</c:v>
                </c:pt>
                <c:pt idx="21">
                  <c:v>2.5186241305574199E-2</c:v>
                </c:pt>
                <c:pt idx="22">
                  <c:v>2.45367670768524E-2</c:v>
                </c:pt>
                <c:pt idx="23">
                  <c:v>2.48964869739535E-2</c:v>
                </c:pt>
                <c:pt idx="24">
                  <c:v>2.5410938854007002E-2</c:v>
                </c:pt>
                <c:pt idx="25">
                  <c:v>2.5138701741756302E-2</c:v>
                </c:pt>
                <c:pt idx="26">
                  <c:v>2.54904631292097E-2</c:v>
                </c:pt>
                <c:pt idx="27">
                  <c:v>2.50707436531208E-2</c:v>
                </c:pt>
                <c:pt idx="28">
                  <c:v>2.54374371404529E-2</c:v>
                </c:pt>
                <c:pt idx="29">
                  <c:v>2.5504143890326E-2</c:v>
                </c:pt>
                <c:pt idx="30">
                  <c:v>2.4935895936098702E-2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66F-4F08-8E8D-D637E667BB57}"/>
            </c:ext>
          </c:extLst>
        </c:ser>
        <c:ser>
          <c:idx val="3"/>
          <c:order val="3"/>
          <c:tx>
            <c:strRef>
              <c:f>OldPercentile!$C$20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OldPercentile!$D$20:$AH$20</c:f>
              <c:numCache>
                <c:formatCode>General</c:formatCode>
                <c:ptCount val="31"/>
                <c:pt idx="0">
                  <c:v>0</c:v>
                </c:pt>
                <c:pt idx="1">
                  <c:v>2.2934697710812101E-2</c:v>
                </c:pt>
                <c:pt idx="2">
                  <c:v>2.6707369293523599E-2</c:v>
                </c:pt>
                <c:pt idx="3">
                  <c:v>2.96477085090677E-2</c:v>
                </c:pt>
                <c:pt idx="4">
                  <c:v>3.1711592586366397E-2</c:v>
                </c:pt>
                <c:pt idx="5">
                  <c:v>3.3339840085775001E-2</c:v>
                </c:pt>
                <c:pt idx="6">
                  <c:v>3.3796598296284397E-2</c:v>
                </c:pt>
                <c:pt idx="7">
                  <c:v>3.517964772512E-2</c:v>
                </c:pt>
                <c:pt idx="8">
                  <c:v>3.5455959008869199E-2</c:v>
                </c:pt>
                <c:pt idx="9">
                  <c:v>3.6885368768828503E-2</c:v>
                </c:pt>
                <c:pt idx="10">
                  <c:v>3.6996260921669702E-2</c:v>
                </c:pt>
                <c:pt idx="11">
                  <c:v>3.7658746970028897E-2</c:v>
                </c:pt>
                <c:pt idx="12">
                  <c:v>3.7632512933759299E-2</c:v>
                </c:pt>
                <c:pt idx="13">
                  <c:v>3.7721615533370598E-2</c:v>
                </c:pt>
                <c:pt idx="14">
                  <c:v>3.8175081234177503E-2</c:v>
                </c:pt>
                <c:pt idx="15">
                  <c:v>3.84924295576968E-2</c:v>
                </c:pt>
                <c:pt idx="16">
                  <c:v>3.8307304391083798E-2</c:v>
                </c:pt>
                <c:pt idx="17">
                  <c:v>3.8360934033501597E-2</c:v>
                </c:pt>
                <c:pt idx="18">
                  <c:v>3.8395748337532801E-2</c:v>
                </c:pt>
                <c:pt idx="19">
                  <c:v>3.8564130473075497E-2</c:v>
                </c:pt>
                <c:pt idx="20">
                  <c:v>3.8639775649472602E-2</c:v>
                </c:pt>
                <c:pt idx="21">
                  <c:v>3.8759916077846797E-2</c:v>
                </c:pt>
                <c:pt idx="22">
                  <c:v>3.8194016169700598E-2</c:v>
                </c:pt>
                <c:pt idx="23">
                  <c:v>3.8572494676127403E-2</c:v>
                </c:pt>
                <c:pt idx="24">
                  <c:v>3.8714468675902801E-2</c:v>
                </c:pt>
                <c:pt idx="25">
                  <c:v>3.8806697903006997E-2</c:v>
                </c:pt>
                <c:pt idx="26">
                  <c:v>3.8969863931683002E-2</c:v>
                </c:pt>
                <c:pt idx="27">
                  <c:v>3.9233617991838998E-2</c:v>
                </c:pt>
                <c:pt idx="28">
                  <c:v>3.9198792606833302E-2</c:v>
                </c:pt>
                <c:pt idx="29">
                  <c:v>3.8765538786718901E-2</c:v>
                </c:pt>
                <c:pt idx="30">
                  <c:v>3.8993689715378498E-2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66F-4F08-8E8D-D637E667BB57}"/>
            </c:ext>
          </c:extLst>
        </c:ser>
        <c:ser>
          <c:idx val="4"/>
          <c:order val="4"/>
          <c:tx>
            <c:strRef>
              <c:f>OldPercentile!$C$21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OldPercentile!$D$21:$AH$21</c:f>
              <c:numCache>
                <c:formatCode>General</c:formatCode>
                <c:ptCount val="31"/>
                <c:pt idx="0">
                  <c:v>0</c:v>
                </c:pt>
                <c:pt idx="1">
                  <c:v>3.4180113418096403E-2</c:v>
                </c:pt>
                <c:pt idx="2">
                  <c:v>4.1527791444441603E-2</c:v>
                </c:pt>
                <c:pt idx="3">
                  <c:v>4.6132417404349702E-2</c:v>
                </c:pt>
                <c:pt idx="4">
                  <c:v>4.99059320150873E-2</c:v>
                </c:pt>
                <c:pt idx="5">
                  <c:v>5.2445524454849603E-2</c:v>
                </c:pt>
                <c:pt idx="6">
                  <c:v>5.3915984393575499E-2</c:v>
                </c:pt>
                <c:pt idx="7">
                  <c:v>5.44271038440272E-2</c:v>
                </c:pt>
                <c:pt idx="8">
                  <c:v>5.5633690024897799E-2</c:v>
                </c:pt>
                <c:pt idx="9">
                  <c:v>5.59615482651072E-2</c:v>
                </c:pt>
                <c:pt idx="10">
                  <c:v>5.7118359994261403E-2</c:v>
                </c:pt>
                <c:pt idx="11">
                  <c:v>5.7519792012103103E-2</c:v>
                </c:pt>
                <c:pt idx="12">
                  <c:v>5.7789474615684303E-2</c:v>
                </c:pt>
                <c:pt idx="13">
                  <c:v>5.7586630649634499E-2</c:v>
                </c:pt>
                <c:pt idx="14">
                  <c:v>5.8255209928580701E-2</c:v>
                </c:pt>
                <c:pt idx="15">
                  <c:v>5.8788911157991099E-2</c:v>
                </c:pt>
                <c:pt idx="16">
                  <c:v>5.8905634537839598E-2</c:v>
                </c:pt>
                <c:pt idx="17">
                  <c:v>5.9178708086895702E-2</c:v>
                </c:pt>
                <c:pt idx="18">
                  <c:v>5.9317569485096602E-2</c:v>
                </c:pt>
                <c:pt idx="19">
                  <c:v>5.8507484654699203E-2</c:v>
                </c:pt>
                <c:pt idx="20">
                  <c:v>5.8905160772157301E-2</c:v>
                </c:pt>
                <c:pt idx="21">
                  <c:v>5.8006766231106302E-2</c:v>
                </c:pt>
                <c:pt idx="22">
                  <c:v>5.8274842508363602E-2</c:v>
                </c:pt>
                <c:pt idx="23">
                  <c:v>5.7321115438223103E-2</c:v>
                </c:pt>
                <c:pt idx="24">
                  <c:v>5.7907046997472997E-2</c:v>
                </c:pt>
                <c:pt idx="25">
                  <c:v>5.93393504075439E-2</c:v>
                </c:pt>
                <c:pt idx="26">
                  <c:v>5.9766624476905499E-2</c:v>
                </c:pt>
                <c:pt idx="27">
                  <c:v>5.9882148468288397E-2</c:v>
                </c:pt>
                <c:pt idx="28">
                  <c:v>5.9876429289794003E-2</c:v>
                </c:pt>
                <c:pt idx="29">
                  <c:v>6.0268213697173202E-2</c:v>
                </c:pt>
                <c:pt idx="30">
                  <c:v>5.9321507673774199E-2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66F-4F08-8E8D-D637E667B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054200"/>
        <c:axId val="310051456"/>
      </c:lineChart>
      <c:catAx>
        <c:axId val="3100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051456"/>
        <c:crosses val="autoZero"/>
        <c:auto val="1"/>
        <c:lblAlgn val="ctr"/>
        <c:lblOffset val="100"/>
        <c:noMultiLvlLbl val="0"/>
      </c:catAx>
      <c:valAx>
        <c:axId val="3100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05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OldPercentile!$C$32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OldPercentile!$D$32:$AH$32</c:f>
              <c:numCache>
                <c:formatCode>General</c:formatCode>
                <c:ptCount val="31"/>
                <c:pt idx="0">
                  <c:v>0</c:v>
                </c:pt>
                <c:pt idx="1">
                  <c:v>3.43717601968529E-3</c:v>
                </c:pt>
                <c:pt idx="2">
                  <c:v>1.0489738521194301E-3</c:v>
                </c:pt>
                <c:pt idx="3">
                  <c:v>8.0952941625261996E-4</c:v>
                </c:pt>
                <c:pt idx="4">
                  <c:v>1.0478018049158201E-3</c:v>
                </c:pt>
                <c:pt idx="5">
                  <c:v>1.7951298275872801E-3</c:v>
                </c:pt>
                <c:pt idx="6">
                  <c:v>2.6378084710562402E-3</c:v>
                </c:pt>
                <c:pt idx="7">
                  <c:v>2.7397882202479899E-3</c:v>
                </c:pt>
                <c:pt idx="8">
                  <c:v>3.0296099324878898E-3</c:v>
                </c:pt>
                <c:pt idx="9">
                  <c:v>3.6419351473232801E-3</c:v>
                </c:pt>
                <c:pt idx="10">
                  <c:v>4.1176713910569497E-3</c:v>
                </c:pt>
                <c:pt idx="11">
                  <c:v>4.5511733325815096E-3</c:v>
                </c:pt>
                <c:pt idx="12">
                  <c:v>5.0212413129817604E-3</c:v>
                </c:pt>
                <c:pt idx="13">
                  <c:v>6.3798081074744597E-3</c:v>
                </c:pt>
                <c:pt idx="14">
                  <c:v>6.6243918168751702E-3</c:v>
                </c:pt>
                <c:pt idx="15">
                  <c:v>5.9617670838117203E-3</c:v>
                </c:pt>
                <c:pt idx="16">
                  <c:v>5.9426681047581699E-3</c:v>
                </c:pt>
                <c:pt idx="17">
                  <c:v>5.6678217617683099E-3</c:v>
                </c:pt>
                <c:pt idx="18">
                  <c:v>6.2311096633386699E-3</c:v>
                </c:pt>
                <c:pt idx="19">
                  <c:v>6.6314954416369998E-3</c:v>
                </c:pt>
                <c:pt idx="20">
                  <c:v>6.9193700069243797E-3</c:v>
                </c:pt>
                <c:pt idx="21">
                  <c:v>6.5187335939617397E-3</c:v>
                </c:pt>
                <c:pt idx="22">
                  <c:v>6.6046311585595697E-3</c:v>
                </c:pt>
                <c:pt idx="23">
                  <c:v>6.5811713595567397E-3</c:v>
                </c:pt>
                <c:pt idx="24">
                  <c:v>5.9520961665549101E-3</c:v>
                </c:pt>
                <c:pt idx="25">
                  <c:v>6.3637151863507099E-3</c:v>
                </c:pt>
                <c:pt idx="26">
                  <c:v>5.9193447445020702E-3</c:v>
                </c:pt>
                <c:pt idx="27">
                  <c:v>6.0990819283337303E-3</c:v>
                </c:pt>
                <c:pt idx="28">
                  <c:v>5.80854449507628E-3</c:v>
                </c:pt>
                <c:pt idx="29">
                  <c:v>6.7392197063569003E-3</c:v>
                </c:pt>
                <c:pt idx="30">
                  <c:v>6.4114174983429702E-3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91C-4BCB-BDED-9A8AC0412B5C}"/>
            </c:ext>
          </c:extLst>
        </c:ser>
        <c:ser>
          <c:idx val="1"/>
          <c:order val="1"/>
          <c:tx>
            <c:strRef>
              <c:f>OldPercentile!$C$33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OldPercentile!$D$33:$AH$33</c:f>
              <c:numCache>
                <c:formatCode>General</c:formatCode>
                <c:ptCount val="31"/>
                <c:pt idx="0">
                  <c:v>0</c:v>
                </c:pt>
                <c:pt idx="1">
                  <c:v>1.47989705215165E-2</c:v>
                </c:pt>
                <c:pt idx="2">
                  <c:v>1.56077897644691E-2</c:v>
                </c:pt>
                <c:pt idx="3">
                  <c:v>1.6822154186138701E-2</c:v>
                </c:pt>
                <c:pt idx="4">
                  <c:v>1.8903886056538598E-2</c:v>
                </c:pt>
                <c:pt idx="5">
                  <c:v>1.97999240007453E-2</c:v>
                </c:pt>
                <c:pt idx="6">
                  <c:v>2.0913937802443699E-2</c:v>
                </c:pt>
                <c:pt idx="7">
                  <c:v>2.1876410309585401E-2</c:v>
                </c:pt>
                <c:pt idx="8">
                  <c:v>2.2302866109070601E-2</c:v>
                </c:pt>
                <c:pt idx="9">
                  <c:v>2.3139531705487999E-2</c:v>
                </c:pt>
                <c:pt idx="10">
                  <c:v>2.3734759902662699E-2</c:v>
                </c:pt>
                <c:pt idx="11">
                  <c:v>2.4028129140953602E-2</c:v>
                </c:pt>
                <c:pt idx="12">
                  <c:v>2.4719828831073098E-2</c:v>
                </c:pt>
                <c:pt idx="13">
                  <c:v>2.4993599468586501E-2</c:v>
                </c:pt>
                <c:pt idx="14">
                  <c:v>2.51186113431764E-2</c:v>
                </c:pt>
                <c:pt idx="15">
                  <c:v>2.5517598818992699E-2</c:v>
                </c:pt>
                <c:pt idx="16">
                  <c:v>2.60976648045971E-2</c:v>
                </c:pt>
                <c:pt idx="17">
                  <c:v>2.56868294298025E-2</c:v>
                </c:pt>
                <c:pt idx="18">
                  <c:v>2.5667534608814699E-2</c:v>
                </c:pt>
                <c:pt idx="19">
                  <c:v>2.5507022773600799E-2</c:v>
                </c:pt>
                <c:pt idx="20">
                  <c:v>2.55635955728412E-2</c:v>
                </c:pt>
                <c:pt idx="21">
                  <c:v>2.5716969210606101E-2</c:v>
                </c:pt>
                <c:pt idx="22">
                  <c:v>2.5764494690114801E-2</c:v>
                </c:pt>
                <c:pt idx="23">
                  <c:v>2.5947686634071099E-2</c:v>
                </c:pt>
                <c:pt idx="24">
                  <c:v>2.5960683285584402E-2</c:v>
                </c:pt>
                <c:pt idx="25">
                  <c:v>2.5778222274985201E-2</c:v>
                </c:pt>
                <c:pt idx="26">
                  <c:v>2.60450477750684E-2</c:v>
                </c:pt>
                <c:pt idx="27">
                  <c:v>2.6118545057826601E-2</c:v>
                </c:pt>
                <c:pt idx="28">
                  <c:v>2.5714935087910999E-2</c:v>
                </c:pt>
                <c:pt idx="29">
                  <c:v>2.5860076749817801E-2</c:v>
                </c:pt>
                <c:pt idx="30">
                  <c:v>2.56832440030276E-2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91C-4BCB-BDED-9A8AC0412B5C}"/>
            </c:ext>
          </c:extLst>
        </c:ser>
        <c:ser>
          <c:idx val="2"/>
          <c:order val="2"/>
          <c:tx>
            <c:strRef>
              <c:f>OldPercentile!$C$34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OldPercentile!$D$34:$AH$34</c:f>
              <c:numCache>
                <c:formatCode>General</c:formatCode>
                <c:ptCount val="31"/>
                <c:pt idx="0">
                  <c:v>0</c:v>
                </c:pt>
                <c:pt idx="1">
                  <c:v>2.26601500804142E-2</c:v>
                </c:pt>
                <c:pt idx="2">
                  <c:v>2.56597762062977E-2</c:v>
                </c:pt>
                <c:pt idx="3">
                  <c:v>2.8468027299703401E-2</c:v>
                </c:pt>
                <c:pt idx="4">
                  <c:v>3.0728404327715599E-2</c:v>
                </c:pt>
                <c:pt idx="5">
                  <c:v>3.2138631854576098E-2</c:v>
                </c:pt>
                <c:pt idx="6">
                  <c:v>3.3967715903267602E-2</c:v>
                </c:pt>
                <c:pt idx="7">
                  <c:v>3.49034175435117E-2</c:v>
                </c:pt>
                <c:pt idx="8">
                  <c:v>3.61762432764271E-2</c:v>
                </c:pt>
                <c:pt idx="9">
                  <c:v>3.6179407496964897E-2</c:v>
                </c:pt>
                <c:pt idx="10">
                  <c:v>3.7009161547480102E-2</c:v>
                </c:pt>
                <c:pt idx="11">
                  <c:v>3.7671501176019799E-2</c:v>
                </c:pt>
                <c:pt idx="12">
                  <c:v>3.81690629143056E-2</c:v>
                </c:pt>
                <c:pt idx="13">
                  <c:v>3.8795726912894402E-2</c:v>
                </c:pt>
                <c:pt idx="14">
                  <c:v>3.8698637420896798E-2</c:v>
                </c:pt>
                <c:pt idx="15">
                  <c:v>3.8918559538026601E-2</c:v>
                </c:pt>
                <c:pt idx="16">
                  <c:v>3.9149762915045697E-2</c:v>
                </c:pt>
                <c:pt idx="17">
                  <c:v>3.9661951041334798E-2</c:v>
                </c:pt>
                <c:pt idx="18">
                  <c:v>3.98491371480428E-2</c:v>
                </c:pt>
                <c:pt idx="19">
                  <c:v>3.9193033926671998E-2</c:v>
                </c:pt>
                <c:pt idx="20">
                  <c:v>3.9787157653044497E-2</c:v>
                </c:pt>
                <c:pt idx="21">
                  <c:v>3.9534453700534197E-2</c:v>
                </c:pt>
                <c:pt idx="22">
                  <c:v>3.9719045789186599E-2</c:v>
                </c:pt>
                <c:pt idx="23">
                  <c:v>4.0268912264323199E-2</c:v>
                </c:pt>
                <c:pt idx="24">
                  <c:v>3.9913284263996797E-2</c:v>
                </c:pt>
                <c:pt idx="25">
                  <c:v>3.9722420475653802E-2</c:v>
                </c:pt>
                <c:pt idx="26">
                  <c:v>3.9931662302765597E-2</c:v>
                </c:pt>
                <c:pt idx="27">
                  <c:v>4.0284747373302003E-2</c:v>
                </c:pt>
                <c:pt idx="28">
                  <c:v>4.0265408518843401E-2</c:v>
                </c:pt>
                <c:pt idx="29">
                  <c:v>3.9911710887044399E-2</c:v>
                </c:pt>
                <c:pt idx="30">
                  <c:v>4.0302636015804402E-2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91C-4BCB-BDED-9A8AC0412B5C}"/>
            </c:ext>
          </c:extLst>
        </c:ser>
        <c:ser>
          <c:idx val="3"/>
          <c:order val="3"/>
          <c:tx>
            <c:strRef>
              <c:f>OldPercentile!$C$35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OldPercentile!$D$35:$AH$35</c:f>
              <c:numCache>
                <c:formatCode>General</c:formatCode>
                <c:ptCount val="31"/>
                <c:pt idx="0">
                  <c:v>0</c:v>
                </c:pt>
                <c:pt idx="1">
                  <c:v>3.05674390139784E-2</c:v>
                </c:pt>
                <c:pt idx="2">
                  <c:v>3.5920715083335303E-2</c:v>
                </c:pt>
                <c:pt idx="3">
                  <c:v>3.9958538657149302E-2</c:v>
                </c:pt>
                <c:pt idx="4">
                  <c:v>4.2972879519730403E-2</c:v>
                </c:pt>
                <c:pt idx="5">
                  <c:v>4.4780769165618399E-2</c:v>
                </c:pt>
                <c:pt idx="6">
                  <c:v>4.6571672300831903E-2</c:v>
                </c:pt>
                <c:pt idx="7">
                  <c:v>4.7958630960335501E-2</c:v>
                </c:pt>
                <c:pt idx="8">
                  <c:v>4.9546896671081399E-2</c:v>
                </c:pt>
                <c:pt idx="9">
                  <c:v>4.9717230678773101E-2</c:v>
                </c:pt>
                <c:pt idx="10">
                  <c:v>5.0449520446405598E-2</c:v>
                </c:pt>
                <c:pt idx="11">
                  <c:v>5.1070899715509398E-2</c:v>
                </c:pt>
                <c:pt idx="12">
                  <c:v>5.1593454017134402E-2</c:v>
                </c:pt>
                <c:pt idx="13">
                  <c:v>5.2560758834218999E-2</c:v>
                </c:pt>
                <c:pt idx="14">
                  <c:v>5.22081396050528E-2</c:v>
                </c:pt>
                <c:pt idx="15">
                  <c:v>5.28046697378362E-2</c:v>
                </c:pt>
                <c:pt idx="16">
                  <c:v>5.3100067492554998E-2</c:v>
                </c:pt>
                <c:pt idx="17">
                  <c:v>5.3203749185906701E-2</c:v>
                </c:pt>
                <c:pt idx="18">
                  <c:v>5.3551524542082597E-2</c:v>
                </c:pt>
                <c:pt idx="19">
                  <c:v>5.3376713010079201E-2</c:v>
                </c:pt>
                <c:pt idx="20">
                  <c:v>5.3994485113547798E-2</c:v>
                </c:pt>
                <c:pt idx="21">
                  <c:v>5.3831244666064301E-2</c:v>
                </c:pt>
                <c:pt idx="22">
                  <c:v>5.3667915079962797E-2</c:v>
                </c:pt>
                <c:pt idx="23">
                  <c:v>5.43509457129056E-2</c:v>
                </c:pt>
                <c:pt idx="24">
                  <c:v>5.4413815798575099E-2</c:v>
                </c:pt>
                <c:pt idx="25">
                  <c:v>5.4190376902436201E-2</c:v>
                </c:pt>
                <c:pt idx="26">
                  <c:v>5.3603740906908101E-2</c:v>
                </c:pt>
                <c:pt idx="27">
                  <c:v>5.4165365501785599E-2</c:v>
                </c:pt>
                <c:pt idx="28">
                  <c:v>5.3841364161187101E-2</c:v>
                </c:pt>
                <c:pt idx="29">
                  <c:v>5.4554198385668398E-2</c:v>
                </c:pt>
                <c:pt idx="30">
                  <c:v>5.4259927344964598E-2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91C-4BCB-BDED-9A8AC0412B5C}"/>
            </c:ext>
          </c:extLst>
        </c:ser>
        <c:ser>
          <c:idx val="4"/>
          <c:order val="4"/>
          <c:tx>
            <c:strRef>
              <c:f>OldPercentile!$C$36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OldPercentile!$D$36:$AH$36</c:f>
              <c:numCache>
                <c:formatCode>General</c:formatCode>
                <c:ptCount val="31"/>
                <c:pt idx="0">
                  <c:v>0</c:v>
                </c:pt>
                <c:pt idx="1">
                  <c:v>4.2313056758625997E-2</c:v>
                </c:pt>
                <c:pt idx="2">
                  <c:v>5.1008059634259799E-2</c:v>
                </c:pt>
                <c:pt idx="3">
                  <c:v>5.6658128636406499E-2</c:v>
                </c:pt>
                <c:pt idx="4">
                  <c:v>6.0896656033075397E-2</c:v>
                </c:pt>
                <c:pt idx="5">
                  <c:v>6.3350512316804303E-2</c:v>
                </c:pt>
                <c:pt idx="6">
                  <c:v>6.6081625466193394E-2</c:v>
                </c:pt>
                <c:pt idx="7">
                  <c:v>6.7419486450439298E-2</c:v>
                </c:pt>
                <c:pt idx="8">
                  <c:v>6.87471669903581E-2</c:v>
                </c:pt>
                <c:pt idx="9">
                  <c:v>7.0160246752255198E-2</c:v>
                </c:pt>
                <c:pt idx="10">
                  <c:v>7.1094549053223197E-2</c:v>
                </c:pt>
                <c:pt idx="11">
                  <c:v>7.0654691207180806E-2</c:v>
                </c:pt>
                <c:pt idx="12">
                  <c:v>7.20324948326274E-2</c:v>
                </c:pt>
                <c:pt idx="13">
                  <c:v>7.2033771081016607E-2</c:v>
                </c:pt>
                <c:pt idx="14">
                  <c:v>7.2241781284572607E-2</c:v>
                </c:pt>
                <c:pt idx="15">
                  <c:v>7.3113488877535604E-2</c:v>
                </c:pt>
                <c:pt idx="16">
                  <c:v>7.33428744440143E-2</c:v>
                </c:pt>
                <c:pt idx="17">
                  <c:v>7.4165463246357796E-2</c:v>
                </c:pt>
                <c:pt idx="18">
                  <c:v>7.3670826189771499E-2</c:v>
                </c:pt>
                <c:pt idx="19">
                  <c:v>7.4597174260181601E-2</c:v>
                </c:pt>
                <c:pt idx="20">
                  <c:v>7.4580305755834603E-2</c:v>
                </c:pt>
                <c:pt idx="21">
                  <c:v>7.4876958855658995E-2</c:v>
                </c:pt>
                <c:pt idx="22">
                  <c:v>7.5063178058110205E-2</c:v>
                </c:pt>
                <c:pt idx="23">
                  <c:v>7.4813554231558402E-2</c:v>
                </c:pt>
                <c:pt idx="24">
                  <c:v>7.4964496179764001E-2</c:v>
                </c:pt>
                <c:pt idx="25">
                  <c:v>7.5844577363498394E-2</c:v>
                </c:pt>
                <c:pt idx="26">
                  <c:v>7.4620428194727806E-2</c:v>
                </c:pt>
                <c:pt idx="27">
                  <c:v>7.3723743320214002E-2</c:v>
                </c:pt>
                <c:pt idx="28">
                  <c:v>7.39605817254642E-2</c:v>
                </c:pt>
                <c:pt idx="29">
                  <c:v>7.4523141863763201E-2</c:v>
                </c:pt>
                <c:pt idx="30">
                  <c:v>7.5424637930908506E-2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91C-4BCB-BDED-9A8AC0412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96344"/>
        <c:axId val="104399872"/>
      </c:lineChart>
      <c:catAx>
        <c:axId val="10439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9872"/>
        <c:crosses val="autoZero"/>
        <c:auto val="1"/>
        <c:lblAlgn val="ctr"/>
        <c:lblOffset val="100"/>
        <c:noMultiLvlLbl val="0"/>
      </c:catAx>
      <c:valAx>
        <c:axId val="1043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6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OldPercentile!$C$47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OldPercentile!$D$47:$AH$47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C66-42EA-B3F7-DBF212CE05FE}"/>
            </c:ext>
          </c:extLst>
        </c:ser>
        <c:ser>
          <c:idx val="1"/>
          <c:order val="1"/>
          <c:tx>
            <c:strRef>
              <c:f>OldPercentile!$C$48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OldPercentile!$D$48:$AH$48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C66-42EA-B3F7-DBF212CE05FE}"/>
            </c:ext>
          </c:extLst>
        </c:ser>
        <c:ser>
          <c:idx val="2"/>
          <c:order val="2"/>
          <c:tx>
            <c:strRef>
              <c:f>OldPercentile!$C$49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OldPercentile!$D$49:$AH$49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C66-42EA-B3F7-DBF212CE05FE}"/>
            </c:ext>
          </c:extLst>
        </c:ser>
        <c:ser>
          <c:idx val="3"/>
          <c:order val="3"/>
          <c:tx>
            <c:strRef>
              <c:f>OldPercentile!$C$50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OldPercentile!$D$50:$AH$50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C66-42EA-B3F7-DBF212CE05FE}"/>
            </c:ext>
          </c:extLst>
        </c:ser>
        <c:ser>
          <c:idx val="4"/>
          <c:order val="4"/>
          <c:tx>
            <c:strRef>
              <c:f>OldPercentile!$C$51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OldPercentile!$D$51:$AH$51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C66-42EA-B3F7-DBF212CE0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01048"/>
        <c:axId val="104401832"/>
      </c:lineChart>
      <c:catAx>
        <c:axId val="10440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01832"/>
        <c:crosses val="autoZero"/>
        <c:auto val="1"/>
        <c:lblAlgn val="ctr"/>
        <c:lblOffset val="100"/>
        <c:noMultiLvlLbl val="0"/>
      </c:catAx>
      <c:valAx>
        <c:axId val="10440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01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OldPercentile!$C$62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OldPercentile!$D$62:$AH$62</c:f>
              <c:numCache>
                <c:formatCode>General</c:formatCode>
                <c:ptCount val="31"/>
                <c:pt idx="0">
                  <c:v>0</c:v>
                </c:pt>
                <c:pt idx="1">
                  <c:v>-0.20092909574401399</c:v>
                </c:pt>
                <c:pt idx="2">
                  <c:v>-0.19891257437586901</c:v>
                </c:pt>
                <c:pt idx="3">
                  <c:v>-0.195894566440555</c:v>
                </c:pt>
                <c:pt idx="4">
                  <c:v>-0.18665606459093501</c:v>
                </c:pt>
                <c:pt idx="5">
                  <c:v>-0.18701192983464399</c:v>
                </c:pt>
                <c:pt idx="6">
                  <c:v>-0.18947670117061499</c:v>
                </c:pt>
                <c:pt idx="7">
                  <c:v>-0.180866807170732</c:v>
                </c:pt>
                <c:pt idx="8">
                  <c:v>-0.17977697635652401</c:v>
                </c:pt>
                <c:pt idx="9">
                  <c:v>-0.184092353275398</c:v>
                </c:pt>
                <c:pt idx="10">
                  <c:v>-0.17678357507884099</c:v>
                </c:pt>
                <c:pt idx="11">
                  <c:v>-0.184869215704076</c:v>
                </c:pt>
                <c:pt idx="12">
                  <c:v>-0.18565315821245901</c:v>
                </c:pt>
                <c:pt idx="13">
                  <c:v>-0.184258542915234</c:v>
                </c:pt>
                <c:pt idx="14">
                  <c:v>-0.19017338413573701</c:v>
                </c:pt>
                <c:pt idx="15">
                  <c:v>-0.189185105279599</c:v>
                </c:pt>
                <c:pt idx="16">
                  <c:v>-0.18861563268808099</c:v>
                </c:pt>
                <c:pt idx="17">
                  <c:v>-0.173523550521617</c:v>
                </c:pt>
                <c:pt idx="18">
                  <c:v>-0.17685299274223801</c:v>
                </c:pt>
                <c:pt idx="19">
                  <c:v>-0.18743937764309099</c:v>
                </c:pt>
                <c:pt idx="20">
                  <c:v>-0.183552216020721</c:v>
                </c:pt>
                <c:pt idx="21">
                  <c:v>-0.17890861497803601</c:v>
                </c:pt>
                <c:pt idx="22">
                  <c:v>-0.17645686361382301</c:v>
                </c:pt>
                <c:pt idx="23">
                  <c:v>-0.17984458889139901</c:v>
                </c:pt>
                <c:pt idx="24">
                  <c:v>-0.183152961430955</c:v>
                </c:pt>
                <c:pt idx="25">
                  <c:v>-0.18039919167206001</c:v>
                </c:pt>
                <c:pt idx="26">
                  <c:v>-0.18867644263944899</c:v>
                </c:pt>
                <c:pt idx="27">
                  <c:v>-0.18018341643112001</c:v>
                </c:pt>
                <c:pt idx="28">
                  <c:v>-0.19065545683355101</c:v>
                </c:pt>
                <c:pt idx="29">
                  <c:v>-0.16570428484242999</c:v>
                </c:pt>
                <c:pt idx="30">
                  <c:v>-0.177568536890405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93E-4635-A58B-9135BDBB3C76}"/>
            </c:ext>
          </c:extLst>
        </c:ser>
        <c:ser>
          <c:idx val="1"/>
          <c:order val="1"/>
          <c:tx>
            <c:strRef>
              <c:f>OldPercentile!$C$63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OldPercentile!$D$63:$AH$63</c:f>
              <c:numCache>
                <c:formatCode>General</c:formatCode>
                <c:ptCount val="31"/>
                <c:pt idx="0">
                  <c:v>0</c:v>
                </c:pt>
                <c:pt idx="1">
                  <c:v>-3.9692840118584101E-2</c:v>
                </c:pt>
                <c:pt idx="2">
                  <c:v>-3.41500002543745E-2</c:v>
                </c:pt>
                <c:pt idx="3">
                  <c:v>-3.2661014131560598E-2</c:v>
                </c:pt>
                <c:pt idx="4">
                  <c:v>-2.76477481531026E-2</c:v>
                </c:pt>
                <c:pt idx="5">
                  <c:v>-2.4527831592927402E-2</c:v>
                </c:pt>
                <c:pt idx="6">
                  <c:v>-2.6739257086505999E-2</c:v>
                </c:pt>
                <c:pt idx="7">
                  <c:v>-2.0577799239461101E-2</c:v>
                </c:pt>
                <c:pt idx="8">
                  <c:v>-2.63209663038146E-2</c:v>
                </c:pt>
                <c:pt idx="9">
                  <c:v>-1.8980806730924601E-2</c:v>
                </c:pt>
                <c:pt idx="10">
                  <c:v>-1.15952151097655E-2</c:v>
                </c:pt>
                <c:pt idx="11">
                  <c:v>-1.4640286264161299E-2</c:v>
                </c:pt>
                <c:pt idx="12">
                  <c:v>-1.34975697443914E-2</c:v>
                </c:pt>
                <c:pt idx="13">
                  <c:v>-1.02517472209703E-2</c:v>
                </c:pt>
                <c:pt idx="14">
                  <c:v>-1.7295705976095001E-2</c:v>
                </c:pt>
                <c:pt idx="15">
                  <c:v>-1.55445249587624E-2</c:v>
                </c:pt>
                <c:pt idx="16">
                  <c:v>-1.25719875333337E-2</c:v>
                </c:pt>
                <c:pt idx="17">
                  <c:v>-1.6559730973505701E-2</c:v>
                </c:pt>
                <c:pt idx="18">
                  <c:v>-1.6337253384103901E-2</c:v>
                </c:pt>
                <c:pt idx="19">
                  <c:v>-1.5037092228469801E-2</c:v>
                </c:pt>
                <c:pt idx="20">
                  <c:v>-1.25499084310388E-2</c:v>
                </c:pt>
                <c:pt idx="21">
                  <c:v>-1.3412945527654299E-2</c:v>
                </c:pt>
                <c:pt idx="22">
                  <c:v>-9.5581831955838196E-3</c:v>
                </c:pt>
                <c:pt idx="23">
                  <c:v>-1.0546793430034999E-2</c:v>
                </c:pt>
                <c:pt idx="24">
                  <c:v>-2.0369478554785901E-2</c:v>
                </c:pt>
                <c:pt idx="25">
                  <c:v>-1.18250968138015E-2</c:v>
                </c:pt>
                <c:pt idx="26">
                  <c:v>-1.6957391098296099E-2</c:v>
                </c:pt>
                <c:pt idx="27">
                  <c:v>-1.27796011178482E-2</c:v>
                </c:pt>
                <c:pt idx="28">
                  <c:v>-1.7396838315830099E-2</c:v>
                </c:pt>
                <c:pt idx="29">
                  <c:v>-1.2588429207473301E-2</c:v>
                </c:pt>
                <c:pt idx="30">
                  <c:v>-1.29236272352531E-2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93E-4635-A58B-9135BDBB3C76}"/>
            </c:ext>
          </c:extLst>
        </c:ser>
        <c:ser>
          <c:idx val="2"/>
          <c:order val="2"/>
          <c:tx>
            <c:strRef>
              <c:f>OldPercentile!$C$64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OldPercentile!$D$64:$AH$64</c:f>
              <c:numCache>
                <c:formatCode>General</c:formatCode>
                <c:ptCount val="31"/>
                <c:pt idx="0">
                  <c:v>0</c:v>
                </c:pt>
                <c:pt idx="1">
                  <c:v>6.4549572804233193E-2</c:v>
                </c:pt>
                <c:pt idx="2">
                  <c:v>6.9476918615750699E-2</c:v>
                </c:pt>
                <c:pt idx="3">
                  <c:v>7.2512545538315695E-2</c:v>
                </c:pt>
                <c:pt idx="4">
                  <c:v>7.7522174749944106E-2</c:v>
                </c:pt>
                <c:pt idx="5">
                  <c:v>7.9046528095541205E-2</c:v>
                </c:pt>
                <c:pt idx="6">
                  <c:v>8.4824203421186101E-2</c:v>
                </c:pt>
                <c:pt idx="7">
                  <c:v>8.1846870823420195E-2</c:v>
                </c:pt>
                <c:pt idx="8">
                  <c:v>8.3639406989856294E-2</c:v>
                </c:pt>
                <c:pt idx="9">
                  <c:v>8.41647787413769E-2</c:v>
                </c:pt>
                <c:pt idx="10">
                  <c:v>9.3041281209378796E-2</c:v>
                </c:pt>
                <c:pt idx="11">
                  <c:v>9.1087763266874705E-2</c:v>
                </c:pt>
                <c:pt idx="12">
                  <c:v>9.3305441145418E-2</c:v>
                </c:pt>
                <c:pt idx="13">
                  <c:v>9.6966417000183699E-2</c:v>
                </c:pt>
                <c:pt idx="14">
                  <c:v>8.7595624563277005E-2</c:v>
                </c:pt>
                <c:pt idx="15">
                  <c:v>8.9964223044847899E-2</c:v>
                </c:pt>
                <c:pt idx="16">
                  <c:v>9.0720931239094998E-2</c:v>
                </c:pt>
                <c:pt idx="17">
                  <c:v>9.4657712835162E-2</c:v>
                </c:pt>
                <c:pt idx="18">
                  <c:v>9.2695257290253699E-2</c:v>
                </c:pt>
                <c:pt idx="19">
                  <c:v>9.3901678027068794E-2</c:v>
                </c:pt>
                <c:pt idx="20">
                  <c:v>9.4141878890830394E-2</c:v>
                </c:pt>
                <c:pt idx="21">
                  <c:v>9.2608899964799901E-2</c:v>
                </c:pt>
                <c:pt idx="22">
                  <c:v>9.1557805216100296E-2</c:v>
                </c:pt>
                <c:pt idx="23">
                  <c:v>9.0981482203721903E-2</c:v>
                </c:pt>
                <c:pt idx="24">
                  <c:v>9.0016552195903404E-2</c:v>
                </c:pt>
                <c:pt idx="25">
                  <c:v>9.2232550878593805E-2</c:v>
                </c:pt>
                <c:pt idx="26">
                  <c:v>8.7548265650703005E-2</c:v>
                </c:pt>
                <c:pt idx="27">
                  <c:v>8.9306567934543293E-2</c:v>
                </c:pt>
                <c:pt idx="28">
                  <c:v>9.3960192301838094E-2</c:v>
                </c:pt>
                <c:pt idx="29">
                  <c:v>9.3062390647761395E-2</c:v>
                </c:pt>
                <c:pt idx="30">
                  <c:v>8.9899180185622499E-2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93E-4635-A58B-9135BDBB3C76}"/>
            </c:ext>
          </c:extLst>
        </c:ser>
        <c:ser>
          <c:idx val="3"/>
          <c:order val="3"/>
          <c:tx>
            <c:strRef>
              <c:f>OldPercentile!$C$65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OldPercentile!$D$65:$AH$65</c:f>
              <c:numCache>
                <c:formatCode>General</c:formatCode>
                <c:ptCount val="31"/>
                <c:pt idx="0">
                  <c:v>0</c:v>
                </c:pt>
                <c:pt idx="1">
                  <c:v>0.16800811174437399</c:v>
                </c:pt>
                <c:pt idx="2">
                  <c:v>0.180706295714679</c:v>
                </c:pt>
                <c:pt idx="3">
                  <c:v>0.189874750075194</c:v>
                </c:pt>
                <c:pt idx="4">
                  <c:v>0.18904207788500199</c:v>
                </c:pt>
                <c:pt idx="5">
                  <c:v>0.19007357643419401</c:v>
                </c:pt>
                <c:pt idx="6">
                  <c:v>0.194364287842133</c:v>
                </c:pt>
                <c:pt idx="7">
                  <c:v>0.19819701433219999</c:v>
                </c:pt>
                <c:pt idx="8">
                  <c:v>0.197810312493053</c:v>
                </c:pt>
                <c:pt idx="9">
                  <c:v>0.19973799778144</c:v>
                </c:pt>
                <c:pt idx="10">
                  <c:v>0.20273945185321199</c:v>
                </c:pt>
                <c:pt idx="11">
                  <c:v>0.20246578260687401</c:v>
                </c:pt>
                <c:pt idx="12">
                  <c:v>0.206694564247102</c:v>
                </c:pt>
                <c:pt idx="13">
                  <c:v>0.20774792153893301</c:v>
                </c:pt>
                <c:pt idx="14">
                  <c:v>0.201195388451584</c:v>
                </c:pt>
                <c:pt idx="15">
                  <c:v>0.19870089882060499</c:v>
                </c:pt>
                <c:pt idx="16">
                  <c:v>0.20521071123939799</c:v>
                </c:pt>
                <c:pt idx="17">
                  <c:v>0.21123421254876301</c:v>
                </c:pt>
                <c:pt idx="18">
                  <c:v>0.20483664862020601</c:v>
                </c:pt>
                <c:pt idx="19">
                  <c:v>0.20632723204360201</c:v>
                </c:pt>
                <c:pt idx="20">
                  <c:v>0.20342791135242799</c:v>
                </c:pt>
                <c:pt idx="21">
                  <c:v>0.20437168236376199</c:v>
                </c:pt>
                <c:pt idx="22">
                  <c:v>0.20531682576296001</c:v>
                </c:pt>
                <c:pt idx="23">
                  <c:v>0.20835699122347401</c:v>
                </c:pt>
                <c:pt idx="24">
                  <c:v>0.20484982162496501</c:v>
                </c:pt>
                <c:pt idx="25">
                  <c:v>0.20699917776341101</c:v>
                </c:pt>
                <c:pt idx="26">
                  <c:v>0.20172191971985401</c:v>
                </c:pt>
                <c:pt idx="27">
                  <c:v>0.20884855932760099</c:v>
                </c:pt>
                <c:pt idx="28">
                  <c:v>0.21230335030129699</c:v>
                </c:pt>
                <c:pt idx="29">
                  <c:v>0.20741123490303301</c:v>
                </c:pt>
                <c:pt idx="30">
                  <c:v>0.20251718936620799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93E-4635-A58B-9135BDBB3C76}"/>
            </c:ext>
          </c:extLst>
        </c:ser>
        <c:ser>
          <c:idx val="4"/>
          <c:order val="4"/>
          <c:tx>
            <c:strRef>
              <c:f>OldPercentile!$C$66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OldPercentile!$D$66:$AH$66</c:f>
              <c:numCache>
                <c:formatCode>General</c:formatCode>
                <c:ptCount val="31"/>
                <c:pt idx="0">
                  <c:v>0</c:v>
                </c:pt>
                <c:pt idx="1">
                  <c:v>0.372093577292197</c:v>
                </c:pt>
                <c:pt idx="2">
                  <c:v>0.39627595951173</c:v>
                </c:pt>
                <c:pt idx="3">
                  <c:v>0.38784524509454499</c:v>
                </c:pt>
                <c:pt idx="4">
                  <c:v>0.39657154703399999</c:v>
                </c:pt>
                <c:pt idx="5">
                  <c:v>0.38680478024168202</c:v>
                </c:pt>
                <c:pt idx="6">
                  <c:v>0.39285733078120499</c:v>
                </c:pt>
                <c:pt idx="7">
                  <c:v>0.40332141455723403</c:v>
                </c:pt>
                <c:pt idx="8">
                  <c:v>0.40937039567014399</c:v>
                </c:pt>
                <c:pt idx="9">
                  <c:v>0.40516851818753502</c:v>
                </c:pt>
                <c:pt idx="10">
                  <c:v>0.40604866708533799</c:v>
                </c:pt>
                <c:pt idx="11">
                  <c:v>0.40313455880899801</c:v>
                </c:pt>
                <c:pt idx="12">
                  <c:v>0.40890793215903298</c:v>
                </c:pt>
                <c:pt idx="13">
                  <c:v>0.40395633363205402</c:v>
                </c:pt>
                <c:pt idx="14">
                  <c:v>0.403629921358725</c:v>
                </c:pt>
                <c:pt idx="15">
                  <c:v>0.40433655040970301</c:v>
                </c:pt>
                <c:pt idx="16">
                  <c:v>0.42584527640506298</c:v>
                </c:pt>
                <c:pt idx="17">
                  <c:v>0.41880354798646802</c:v>
                </c:pt>
                <c:pt idx="18">
                  <c:v>0.41069927064480699</c:v>
                </c:pt>
                <c:pt idx="19">
                  <c:v>0.405832422921169</c:v>
                </c:pt>
                <c:pt idx="20">
                  <c:v>0.40774442077621498</c:v>
                </c:pt>
                <c:pt idx="21">
                  <c:v>0.41911942430764898</c:v>
                </c:pt>
                <c:pt idx="22">
                  <c:v>0.41253466770747799</c:v>
                </c:pt>
                <c:pt idx="23">
                  <c:v>0.42087012584057498</c:v>
                </c:pt>
                <c:pt idx="24">
                  <c:v>0.39793954421533301</c:v>
                </c:pt>
                <c:pt idx="25">
                  <c:v>0.41159258165984203</c:v>
                </c:pt>
                <c:pt idx="26">
                  <c:v>0.40732471423523597</c:v>
                </c:pt>
                <c:pt idx="27">
                  <c:v>0.41426937804921099</c:v>
                </c:pt>
                <c:pt idx="28">
                  <c:v>0.42504261265832599</c:v>
                </c:pt>
                <c:pt idx="29">
                  <c:v>0.41995412407813898</c:v>
                </c:pt>
                <c:pt idx="30">
                  <c:v>0.40186361248178898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93E-4635-A58B-9135BDBB3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95168"/>
        <c:axId val="104398696"/>
      </c:lineChart>
      <c:catAx>
        <c:axId val="10439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8696"/>
        <c:crosses val="autoZero"/>
        <c:auto val="1"/>
        <c:lblAlgn val="ctr"/>
        <c:lblOffset val="100"/>
        <c:noMultiLvlLbl val="0"/>
      </c:catAx>
      <c:valAx>
        <c:axId val="1043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OldPercentile!$C$77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OldPercentile!$D$77:$AH$77</c:f>
              <c:numCache>
                <c:formatCode>General</c:formatCode>
                <c:ptCount val="31"/>
                <c:pt idx="0">
                  <c:v>0</c:v>
                </c:pt>
                <c:pt idx="1">
                  <c:v>-0.188855641353805</c:v>
                </c:pt>
                <c:pt idx="2">
                  <c:v>-0.18046220231430399</c:v>
                </c:pt>
                <c:pt idx="3">
                  <c:v>-0.181366766739265</c:v>
                </c:pt>
                <c:pt idx="4">
                  <c:v>-0.17919876658129999</c:v>
                </c:pt>
                <c:pt idx="5">
                  <c:v>-0.18634855825044599</c:v>
                </c:pt>
                <c:pt idx="6">
                  <c:v>-0.17623459632143801</c:v>
                </c:pt>
                <c:pt idx="7">
                  <c:v>-0.172171490412491</c:v>
                </c:pt>
                <c:pt idx="8">
                  <c:v>-0.17100980616830899</c:v>
                </c:pt>
                <c:pt idx="9">
                  <c:v>-0.169271010326593</c:v>
                </c:pt>
                <c:pt idx="10">
                  <c:v>-0.17002930131181301</c:v>
                </c:pt>
                <c:pt idx="11">
                  <c:v>-0.17845345293947401</c:v>
                </c:pt>
                <c:pt idx="12">
                  <c:v>-0.17299716264937301</c:v>
                </c:pt>
                <c:pt idx="13">
                  <c:v>-0.17244974258717599</c:v>
                </c:pt>
                <c:pt idx="14">
                  <c:v>-0.175544438427853</c:v>
                </c:pt>
                <c:pt idx="15">
                  <c:v>-0.17672212271437701</c:v>
                </c:pt>
                <c:pt idx="16">
                  <c:v>-0.18369669872442701</c:v>
                </c:pt>
                <c:pt idx="17">
                  <c:v>-0.17146423850831899</c:v>
                </c:pt>
                <c:pt idx="18">
                  <c:v>-0.17193797092815899</c:v>
                </c:pt>
                <c:pt idx="19">
                  <c:v>-0.17666247138921201</c:v>
                </c:pt>
                <c:pt idx="20">
                  <c:v>-0.17101945576459601</c:v>
                </c:pt>
                <c:pt idx="21">
                  <c:v>-0.176174866642485</c:v>
                </c:pt>
                <c:pt idx="22">
                  <c:v>-0.17879993464770999</c:v>
                </c:pt>
                <c:pt idx="23">
                  <c:v>-0.167756251801919</c:v>
                </c:pt>
                <c:pt idx="24">
                  <c:v>-0.17145916921822801</c:v>
                </c:pt>
                <c:pt idx="25">
                  <c:v>-0.17004479623156099</c:v>
                </c:pt>
                <c:pt idx="26">
                  <c:v>-0.172898310255581</c:v>
                </c:pt>
                <c:pt idx="27">
                  <c:v>-0.16588047004537501</c:v>
                </c:pt>
                <c:pt idx="28">
                  <c:v>-0.17226842558219199</c:v>
                </c:pt>
                <c:pt idx="29">
                  <c:v>-0.173273316697103</c:v>
                </c:pt>
                <c:pt idx="30">
                  <c:v>-0.169896837709585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BD1-40EF-B769-15141A5B0C34}"/>
            </c:ext>
          </c:extLst>
        </c:ser>
        <c:ser>
          <c:idx val="1"/>
          <c:order val="1"/>
          <c:tx>
            <c:strRef>
              <c:f>OldPercentile!$C$78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OldPercentile!$D$78:$AH$78</c:f>
              <c:numCache>
                <c:formatCode>General</c:formatCode>
                <c:ptCount val="31"/>
                <c:pt idx="0">
                  <c:v>0</c:v>
                </c:pt>
                <c:pt idx="1">
                  <c:v>-3.3674443283522301E-2</c:v>
                </c:pt>
                <c:pt idx="2">
                  <c:v>-3.3095351028144801E-2</c:v>
                </c:pt>
                <c:pt idx="3">
                  <c:v>-2.8363993025827101E-2</c:v>
                </c:pt>
                <c:pt idx="4">
                  <c:v>-3.0087509872448199E-2</c:v>
                </c:pt>
                <c:pt idx="5">
                  <c:v>-2.3997469157399001E-2</c:v>
                </c:pt>
                <c:pt idx="6">
                  <c:v>-2.2315491943226799E-2</c:v>
                </c:pt>
                <c:pt idx="7">
                  <c:v>-1.9866478366210201E-2</c:v>
                </c:pt>
                <c:pt idx="8">
                  <c:v>-1.9627735220650401E-2</c:v>
                </c:pt>
                <c:pt idx="9">
                  <c:v>-1.6350032893312699E-2</c:v>
                </c:pt>
                <c:pt idx="10">
                  <c:v>-9.0801445268512901E-3</c:v>
                </c:pt>
                <c:pt idx="11">
                  <c:v>-1.9192637229836801E-2</c:v>
                </c:pt>
                <c:pt idx="12">
                  <c:v>-1.51242034388547E-2</c:v>
                </c:pt>
                <c:pt idx="13">
                  <c:v>-1.4350577660940399E-2</c:v>
                </c:pt>
                <c:pt idx="14">
                  <c:v>-1.3537468508141699E-2</c:v>
                </c:pt>
                <c:pt idx="15">
                  <c:v>-1.5749971515069801E-2</c:v>
                </c:pt>
                <c:pt idx="16">
                  <c:v>-1.7454154934349202E-2</c:v>
                </c:pt>
                <c:pt idx="17">
                  <c:v>-1.6264213659538899E-2</c:v>
                </c:pt>
                <c:pt idx="18">
                  <c:v>-1.05411278722137E-2</c:v>
                </c:pt>
                <c:pt idx="19">
                  <c:v>-1.05887068772234E-2</c:v>
                </c:pt>
                <c:pt idx="20">
                  <c:v>-2.1408014366932002E-2</c:v>
                </c:pt>
                <c:pt idx="21">
                  <c:v>-1.37010188654592E-2</c:v>
                </c:pt>
                <c:pt idx="22">
                  <c:v>-8.8409599481501702E-3</c:v>
                </c:pt>
                <c:pt idx="23">
                  <c:v>-1.19455855514985E-2</c:v>
                </c:pt>
                <c:pt idx="24">
                  <c:v>-1.68008527620973E-2</c:v>
                </c:pt>
                <c:pt idx="25">
                  <c:v>-9.4002046427021004E-3</c:v>
                </c:pt>
                <c:pt idx="26">
                  <c:v>-2.1184819337931701E-2</c:v>
                </c:pt>
                <c:pt idx="27">
                  <c:v>-1.26803858786267E-2</c:v>
                </c:pt>
                <c:pt idx="28">
                  <c:v>-1.67061071284644E-2</c:v>
                </c:pt>
                <c:pt idx="29">
                  <c:v>-1.4000735136947299E-2</c:v>
                </c:pt>
                <c:pt idx="30">
                  <c:v>-8.2865994028569999E-3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BD1-40EF-B769-15141A5B0C34}"/>
            </c:ext>
          </c:extLst>
        </c:ser>
        <c:ser>
          <c:idx val="2"/>
          <c:order val="2"/>
          <c:tx>
            <c:strRef>
              <c:f>OldPercentile!$C$79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OldPercentile!$D$79:$AH$79</c:f>
              <c:numCache>
                <c:formatCode>General</c:formatCode>
                <c:ptCount val="31"/>
                <c:pt idx="0">
                  <c:v>0</c:v>
                </c:pt>
                <c:pt idx="1">
                  <c:v>6.4913479805600596E-2</c:v>
                </c:pt>
                <c:pt idx="2">
                  <c:v>6.6400567424347898E-2</c:v>
                </c:pt>
                <c:pt idx="3">
                  <c:v>7.7728914398845897E-2</c:v>
                </c:pt>
                <c:pt idx="4">
                  <c:v>7.8538227895302903E-2</c:v>
                </c:pt>
                <c:pt idx="5">
                  <c:v>8.3213394864329798E-2</c:v>
                </c:pt>
                <c:pt idx="6">
                  <c:v>8.6726452904691206E-2</c:v>
                </c:pt>
                <c:pt idx="7">
                  <c:v>8.2089900527516496E-2</c:v>
                </c:pt>
                <c:pt idx="8">
                  <c:v>8.5761765137638404E-2</c:v>
                </c:pt>
                <c:pt idx="9">
                  <c:v>9.2613342130436802E-2</c:v>
                </c:pt>
                <c:pt idx="10">
                  <c:v>9.4165674569461802E-2</c:v>
                </c:pt>
                <c:pt idx="11">
                  <c:v>8.9883325094412103E-2</c:v>
                </c:pt>
                <c:pt idx="12">
                  <c:v>8.8736124716836506E-2</c:v>
                </c:pt>
                <c:pt idx="13">
                  <c:v>9.2723437508310497E-2</c:v>
                </c:pt>
                <c:pt idx="14">
                  <c:v>9.0095404122761499E-2</c:v>
                </c:pt>
                <c:pt idx="15">
                  <c:v>8.9713597240599505E-2</c:v>
                </c:pt>
                <c:pt idx="16">
                  <c:v>8.8047430627695905E-2</c:v>
                </c:pt>
                <c:pt idx="17">
                  <c:v>9.1740930865415099E-2</c:v>
                </c:pt>
                <c:pt idx="18">
                  <c:v>9.3233717437381E-2</c:v>
                </c:pt>
                <c:pt idx="19">
                  <c:v>9.1936727526867199E-2</c:v>
                </c:pt>
                <c:pt idx="20">
                  <c:v>9.0570269149719301E-2</c:v>
                </c:pt>
                <c:pt idx="21">
                  <c:v>8.9932221264186193E-2</c:v>
                </c:pt>
                <c:pt idx="22">
                  <c:v>9.7733637120013303E-2</c:v>
                </c:pt>
                <c:pt idx="23">
                  <c:v>9.6831640978785105E-2</c:v>
                </c:pt>
                <c:pt idx="24">
                  <c:v>8.9951685995489097E-2</c:v>
                </c:pt>
                <c:pt idx="25">
                  <c:v>9.3114545673297702E-2</c:v>
                </c:pt>
                <c:pt idx="26">
                  <c:v>8.6399158264276202E-2</c:v>
                </c:pt>
                <c:pt idx="27">
                  <c:v>9.2604689668219206E-2</c:v>
                </c:pt>
                <c:pt idx="28">
                  <c:v>9.4542620355244897E-2</c:v>
                </c:pt>
                <c:pt idx="29">
                  <c:v>9.2517236416749304E-2</c:v>
                </c:pt>
                <c:pt idx="30">
                  <c:v>9.3745038141846301E-2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BD1-40EF-B769-15141A5B0C34}"/>
            </c:ext>
          </c:extLst>
        </c:ser>
        <c:ser>
          <c:idx val="3"/>
          <c:order val="3"/>
          <c:tx>
            <c:strRef>
              <c:f>OldPercentile!$C$80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OldPercentile!$D$80:$AH$80</c:f>
              <c:numCache>
                <c:formatCode>General</c:formatCode>
                <c:ptCount val="31"/>
                <c:pt idx="0">
                  <c:v>0</c:v>
                </c:pt>
                <c:pt idx="1">
                  <c:v>0.181631083577699</c:v>
                </c:pt>
                <c:pt idx="2">
                  <c:v>0.17859521064690001</c:v>
                </c:pt>
                <c:pt idx="3">
                  <c:v>0.18683195739625399</c:v>
                </c:pt>
                <c:pt idx="4">
                  <c:v>0.19258372317936701</c:v>
                </c:pt>
                <c:pt idx="5">
                  <c:v>0.19284628834744899</c:v>
                </c:pt>
                <c:pt idx="6">
                  <c:v>0.20054927070218601</c:v>
                </c:pt>
                <c:pt idx="7">
                  <c:v>0.199465441229428</c:v>
                </c:pt>
                <c:pt idx="8">
                  <c:v>0.19336908895926899</c:v>
                </c:pt>
                <c:pt idx="9">
                  <c:v>0.202431684917072</c:v>
                </c:pt>
                <c:pt idx="10">
                  <c:v>0.20368544288884299</c:v>
                </c:pt>
                <c:pt idx="11">
                  <c:v>0.210006748958766</c:v>
                </c:pt>
                <c:pt idx="12">
                  <c:v>0.205986268016146</c:v>
                </c:pt>
                <c:pt idx="13">
                  <c:v>0.20530049657861901</c:v>
                </c:pt>
                <c:pt idx="14">
                  <c:v>0.20871663938764201</c:v>
                </c:pt>
                <c:pt idx="15">
                  <c:v>0.20364893868550901</c:v>
                </c:pt>
                <c:pt idx="16">
                  <c:v>0.206007164220564</c:v>
                </c:pt>
                <c:pt idx="17">
                  <c:v>0.20464350871129999</c:v>
                </c:pt>
                <c:pt idx="18">
                  <c:v>0.21356585458866401</c:v>
                </c:pt>
                <c:pt idx="19">
                  <c:v>0.20846213261697699</c:v>
                </c:pt>
                <c:pt idx="20">
                  <c:v>0.20505720310464401</c:v>
                </c:pt>
                <c:pt idx="21">
                  <c:v>0.20668705227322401</c:v>
                </c:pt>
                <c:pt idx="22">
                  <c:v>0.21116252202600799</c:v>
                </c:pt>
                <c:pt idx="23">
                  <c:v>0.208475759219344</c:v>
                </c:pt>
                <c:pt idx="24">
                  <c:v>0.20820736252365399</c:v>
                </c:pt>
                <c:pt idx="25">
                  <c:v>0.20845813920800599</c:v>
                </c:pt>
                <c:pt idx="26">
                  <c:v>0.20676275908389499</c:v>
                </c:pt>
                <c:pt idx="27">
                  <c:v>0.21230728536214399</c:v>
                </c:pt>
                <c:pt idx="28">
                  <c:v>0.212607568397188</c:v>
                </c:pt>
                <c:pt idx="29">
                  <c:v>0.21030742285440901</c:v>
                </c:pt>
                <c:pt idx="30">
                  <c:v>0.21024404086280599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BD1-40EF-B769-15141A5B0C34}"/>
            </c:ext>
          </c:extLst>
        </c:ser>
        <c:ser>
          <c:idx val="4"/>
          <c:order val="4"/>
          <c:tx>
            <c:strRef>
              <c:f>OldPercentile!$C$81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OldPercentile!$D$81:$AH$81</c:f>
              <c:numCache>
                <c:formatCode>General</c:formatCode>
                <c:ptCount val="31"/>
                <c:pt idx="0">
                  <c:v>0</c:v>
                </c:pt>
                <c:pt idx="1">
                  <c:v>0.37864197641856601</c:v>
                </c:pt>
                <c:pt idx="2">
                  <c:v>0.37847852818136102</c:v>
                </c:pt>
                <c:pt idx="3">
                  <c:v>0.37319617836315999</c:v>
                </c:pt>
                <c:pt idx="4">
                  <c:v>0.39071938433354098</c:v>
                </c:pt>
                <c:pt idx="5">
                  <c:v>0.397421101320512</c:v>
                </c:pt>
                <c:pt idx="6">
                  <c:v>0.39198066972149098</c:v>
                </c:pt>
                <c:pt idx="7">
                  <c:v>0.39856014701870002</c:v>
                </c:pt>
                <c:pt idx="8">
                  <c:v>0.40233656859807498</c:v>
                </c:pt>
                <c:pt idx="9">
                  <c:v>0.41335855418274398</c:v>
                </c:pt>
                <c:pt idx="10">
                  <c:v>0.402977304924591</c:v>
                </c:pt>
                <c:pt idx="11">
                  <c:v>0.41900679876008201</c:v>
                </c:pt>
                <c:pt idx="12">
                  <c:v>0.41239497921592799</c:v>
                </c:pt>
                <c:pt idx="13">
                  <c:v>0.41503605829472401</c:v>
                </c:pt>
                <c:pt idx="14">
                  <c:v>0.402708949539759</c:v>
                </c:pt>
                <c:pt idx="15">
                  <c:v>0.40415304371876098</c:v>
                </c:pt>
                <c:pt idx="16">
                  <c:v>0.41193072248433299</c:v>
                </c:pt>
                <c:pt idx="17">
                  <c:v>0.411954616249887</c:v>
                </c:pt>
                <c:pt idx="18">
                  <c:v>0.42050964408631902</c:v>
                </c:pt>
                <c:pt idx="19">
                  <c:v>0.405868520195514</c:v>
                </c:pt>
                <c:pt idx="20">
                  <c:v>0.40264999494474701</c:v>
                </c:pt>
                <c:pt idx="21">
                  <c:v>0.41764635683767198</c:v>
                </c:pt>
                <c:pt idx="22">
                  <c:v>0.41613992363414998</c:v>
                </c:pt>
                <c:pt idx="23">
                  <c:v>0.42240698822893802</c:v>
                </c:pt>
                <c:pt idx="24">
                  <c:v>0.41240837318018903</c:v>
                </c:pt>
                <c:pt idx="25">
                  <c:v>0.421123247355839</c:v>
                </c:pt>
                <c:pt idx="26">
                  <c:v>0.41678085015956901</c:v>
                </c:pt>
                <c:pt idx="27">
                  <c:v>0.41028138823934102</c:v>
                </c:pt>
                <c:pt idx="28">
                  <c:v>0.41497902228434302</c:v>
                </c:pt>
                <c:pt idx="29">
                  <c:v>0.41801342885891601</c:v>
                </c:pt>
                <c:pt idx="30">
                  <c:v>0.406977416232782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3BD1-40EF-B769-15141A5B0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77040"/>
        <c:axId val="102681744"/>
      </c:lineChart>
      <c:catAx>
        <c:axId val="10267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81744"/>
        <c:crosses val="autoZero"/>
        <c:auto val="1"/>
        <c:lblAlgn val="ctr"/>
        <c:lblOffset val="100"/>
        <c:noMultiLvlLbl val="0"/>
      </c:catAx>
      <c:valAx>
        <c:axId val="10268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OldPercentile!$C$92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OldPercentile!$D$92:$AH$92</c:f>
              <c:numCache>
                <c:formatCode>General</c:formatCode>
                <c:ptCount val="31"/>
                <c:pt idx="0">
                  <c:v>0</c:v>
                </c:pt>
                <c:pt idx="1">
                  <c:v>-0.27651118032811201</c:v>
                </c:pt>
                <c:pt idx="2">
                  <c:v>-0.26453939768471402</c:v>
                </c:pt>
                <c:pt idx="3">
                  <c:v>-0.25584008524295399</c:v>
                </c:pt>
                <c:pt idx="4">
                  <c:v>-0.25360315288873803</c:v>
                </c:pt>
                <c:pt idx="5">
                  <c:v>-0.25907574464715799</c:v>
                </c:pt>
                <c:pt idx="6">
                  <c:v>-0.261279636518291</c:v>
                </c:pt>
                <c:pt idx="7">
                  <c:v>-0.25749537418938001</c:v>
                </c:pt>
                <c:pt idx="8">
                  <c:v>-0.25304305688245599</c:v>
                </c:pt>
                <c:pt idx="9">
                  <c:v>-0.25709132443837401</c:v>
                </c:pt>
                <c:pt idx="10">
                  <c:v>-0.254145039611334</c:v>
                </c:pt>
                <c:pt idx="11">
                  <c:v>-0.26144982576056802</c:v>
                </c:pt>
                <c:pt idx="12">
                  <c:v>-0.26817882317369401</c:v>
                </c:pt>
                <c:pt idx="13">
                  <c:v>-0.25624262029165801</c:v>
                </c:pt>
                <c:pt idx="14">
                  <c:v>-0.26330055063424401</c:v>
                </c:pt>
                <c:pt idx="15">
                  <c:v>-0.25292789400785998</c:v>
                </c:pt>
                <c:pt idx="16">
                  <c:v>-0.25318034566544501</c:v>
                </c:pt>
                <c:pt idx="17">
                  <c:v>-0.25791994689512199</c:v>
                </c:pt>
                <c:pt idx="18">
                  <c:v>-0.25415967695323499</c:v>
                </c:pt>
                <c:pt idx="19">
                  <c:v>-0.25245909487978802</c:v>
                </c:pt>
                <c:pt idx="20">
                  <c:v>-0.25376972511460899</c:v>
                </c:pt>
                <c:pt idx="21">
                  <c:v>-0.25386060686232698</c:v>
                </c:pt>
                <c:pt idx="22">
                  <c:v>-0.247907741273344</c:v>
                </c:pt>
                <c:pt idx="23">
                  <c:v>-0.246833798946507</c:v>
                </c:pt>
                <c:pt idx="24">
                  <c:v>-0.25715190686085598</c:v>
                </c:pt>
                <c:pt idx="25">
                  <c:v>-0.25230905849760099</c:v>
                </c:pt>
                <c:pt idx="26">
                  <c:v>-0.25434280028888201</c:v>
                </c:pt>
                <c:pt idx="27">
                  <c:v>-0.25633027875588199</c:v>
                </c:pt>
                <c:pt idx="28">
                  <c:v>-0.252962769294027</c:v>
                </c:pt>
                <c:pt idx="29">
                  <c:v>-0.24542386197718599</c:v>
                </c:pt>
                <c:pt idx="30">
                  <c:v>-0.25053765677523598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C0-47A0-80EA-A08154A659A6}"/>
            </c:ext>
          </c:extLst>
        </c:ser>
        <c:ser>
          <c:idx val="1"/>
          <c:order val="1"/>
          <c:tx>
            <c:strRef>
              <c:f>OldPercentile!$C$93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OldPercentile!$D$93:$AH$93</c:f>
              <c:numCache>
                <c:formatCode>General</c:formatCode>
                <c:ptCount val="31"/>
                <c:pt idx="0">
                  <c:v>0</c:v>
                </c:pt>
                <c:pt idx="1">
                  <c:v>-7.2764702982158702E-2</c:v>
                </c:pt>
                <c:pt idx="2">
                  <c:v>-6.5676010184371594E-2</c:v>
                </c:pt>
                <c:pt idx="3">
                  <c:v>-6.9112084574102298E-2</c:v>
                </c:pt>
                <c:pt idx="4">
                  <c:v>-5.9367123036451003E-2</c:v>
                </c:pt>
                <c:pt idx="5">
                  <c:v>-6.7551000824888199E-2</c:v>
                </c:pt>
                <c:pt idx="6">
                  <c:v>-5.5004398581274497E-2</c:v>
                </c:pt>
                <c:pt idx="7">
                  <c:v>-5.3080201791810097E-2</c:v>
                </c:pt>
                <c:pt idx="8">
                  <c:v>-4.9439974219771199E-2</c:v>
                </c:pt>
                <c:pt idx="9">
                  <c:v>-4.8901636812361801E-2</c:v>
                </c:pt>
                <c:pt idx="10">
                  <c:v>-5.13017959706236E-2</c:v>
                </c:pt>
                <c:pt idx="11">
                  <c:v>-4.91707652931496E-2</c:v>
                </c:pt>
                <c:pt idx="12">
                  <c:v>-5.1638222970844298E-2</c:v>
                </c:pt>
                <c:pt idx="13">
                  <c:v>-5.4873026089117101E-2</c:v>
                </c:pt>
                <c:pt idx="14">
                  <c:v>-4.3201198572787099E-2</c:v>
                </c:pt>
                <c:pt idx="15">
                  <c:v>-5.3194674412221303E-2</c:v>
                </c:pt>
                <c:pt idx="16">
                  <c:v>-5.1285338951984297E-2</c:v>
                </c:pt>
                <c:pt idx="17">
                  <c:v>-4.9240498775071501E-2</c:v>
                </c:pt>
                <c:pt idx="18">
                  <c:v>-4.8843135751573598E-2</c:v>
                </c:pt>
                <c:pt idx="19">
                  <c:v>-5.2745342284110298E-2</c:v>
                </c:pt>
                <c:pt idx="20">
                  <c:v>-4.3609439467574597E-2</c:v>
                </c:pt>
                <c:pt idx="21">
                  <c:v>-5.1315808848644097E-2</c:v>
                </c:pt>
                <c:pt idx="22">
                  <c:v>-4.4275032417054799E-2</c:v>
                </c:pt>
                <c:pt idx="23">
                  <c:v>-5.33600608064538E-2</c:v>
                </c:pt>
                <c:pt idx="24">
                  <c:v>-5.66415633958691E-2</c:v>
                </c:pt>
                <c:pt idx="25">
                  <c:v>-4.6039693054451498E-2</c:v>
                </c:pt>
                <c:pt idx="26">
                  <c:v>-4.3220253426226603E-2</c:v>
                </c:pt>
                <c:pt idx="27">
                  <c:v>-4.8565246101368899E-2</c:v>
                </c:pt>
                <c:pt idx="28">
                  <c:v>-5.1691002980082702E-2</c:v>
                </c:pt>
                <c:pt idx="29">
                  <c:v>-4.6876788537956501E-2</c:v>
                </c:pt>
                <c:pt idx="30">
                  <c:v>-4.2740017064533599E-2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4C0-47A0-80EA-A08154A659A6}"/>
            </c:ext>
          </c:extLst>
        </c:ser>
        <c:ser>
          <c:idx val="2"/>
          <c:order val="2"/>
          <c:tx>
            <c:strRef>
              <c:f>OldPercentile!$C$94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OldPercentile!$D$94:$AH$94</c:f>
              <c:numCache>
                <c:formatCode>General</c:formatCode>
                <c:ptCount val="31"/>
                <c:pt idx="0">
                  <c:v>0</c:v>
                </c:pt>
                <c:pt idx="1">
                  <c:v>7.63566268393914E-2</c:v>
                </c:pt>
                <c:pt idx="2">
                  <c:v>8.2358952373815505E-2</c:v>
                </c:pt>
                <c:pt idx="3">
                  <c:v>8.1549959340142905E-2</c:v>
                </c:pt>
                <c:pt idx="4">
                  <c:v>8.8631887975133897E-2</c:v>
                </c:pt>
                <c:pt idx="5">
                  <c:v>8.2971153847041901E-2</c:v>
                </c:pt>
                <c:pt idx="6">
                  <c:v>9.2242345371914503E-2</c:v>
                </c:pt>
                <c:pt idx="7">
                  <c:v>0.100388208562335</c:v>
                </c:pt>
                <c:pt idx="8">
                  <c:v>9.9191062397123206E-2</c:v>
                </c:pt>
                <c:pt idx="9">
                  <c:v>0.10043557270023</c:v>
                </c:pt>
                <c:pt idx="10">
                  <c:v>0.106465701188539</c:v>
                </c:pt>
                <c:pt idx="11">
                  <c:v>0.103495208615717</c:v>
                </c:pt>
                <c:pt idx="12">
                  <c:v>0.102365433286305</c:v>
                </c:pt>
                <c:pt idx="13">
                  <c:v>9.6741109168290804E-2</c:v>
                </c:pt>
                <c:pt idx="14">
                  <c:v>0.10641438769813399</c:v>
                </c:pt>
                <c:pt idx="15">
                  <c:v>9.9086763895262595E-2</c:v>
                </c:pt>
                <c:pt idx="16">
                  <c:v>0.10274256120398299</c:v>
                </c:pt>
                <c:pt idx="17">
                  <c:v>0.100468248177758</c:v>
                </c:pt>
                <c:pt idx="18">
                  <c:v>0.100452088041504</c:v>
                </c:pt>
                <c:pt idx="19">
                  <c:v>0.103403445626488</c:v>
                </c:pt>
                <c:pt idx="20">
                  <c:v>9.9857491332331599E-2</c:v>
                </c:pt>
                <c:pt idx="21">
                  <c:v>0.10071770182591901</c:v>
                </c:pt>
                <c:pt idx="22">
                  <c:v>0.104260406264699</c:v>
                </c:pt>
                <c:pt idx="23">
                  <c:v>0.102058455957208</c:v>
                </c:pt>
                <c:pt idx="24">
                  <c:v>9.3876087237553599E-2</c:v>
                </c:pt>
                <c:pt idx="25">
                  <c:v>0.102547990857885</c:v>
                </c:pt>
                <c:pt idx="26">
                  <c:v>0.106843849633427</c:v>
                </c:pt>
                <c:pt idx="27">
                  <c:v>9.55842636972844E-2</c:v>
                </c:pt>
                <c:pt idx="28">
                  <c:v>9.4635203881426294E-2</c:v>
                </c:pt>
                <c:pt idx="29">
                  <c:v>0.101803676224878</c:v>
                </c:pt>
                <c:pt idx="30">
                  <c:v>0.107241843269596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4C0-47A0-80EA-A08154A659A6}"/>
            </c:ext>
          </c:extLst>
        </c:ser>
        <c:ser>
          <c:idx val="3"/>
          <c:order val="3"/>
          <c:tx>
            <c:strRef>
              <c:f>OldPercentile!$C$95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OldPercentile!$D$95:$AH$95</c:f>
              <c:numCache>
                <c:formatCode>General</c:formatCode>
                <c:ptCount val="31"/>
                <c:pt idx="0">
                  <c:v>0</c:v>
                </c:pt>
                <c:pt idx="1">
                  <c:v>0.239746768224641</c:v>
                </c:pt>
                <c:pt idx="2">
                  <c:v>0.247822785396659</c:v>
                </c:pt>
                <c:pt idx="3">
                  <c:v>0.25210104867557498</c:v>
                </c:pt>
                <c:pt idx="4">
                  <c:v>0.25854933845471101</c:v>
                </c:pt>
                <c:pt idx="5">
                  <c:v>0.26299162268945298</c:v>
                </c:pt>
                <c:pt idx="6">
                  <c:v>0.25407669377090197</c:v>
                </c:pt>
                <c:pt idx="7">
                  <c:v>0.27058386548654501</c:v>
                </c:pt>
                <c:pt idx="8">
                  <c:v>0.270909666752294</c:v>
                </c:pt>
                <c:pt idx="9">
                  <c:v>0.26651412636066102</c:v>
                </c:pt>
                <c:pt idx="10">
                  <c:v>0.27754907506502502</c:v>
                </c:pt>
                <c:pt idx="11">
                  <c:v>0.26895844530292001</c:v>
                </c:pt>
                <c:pt idx="12">
                  <c:v>0.27213263561516798</c:v>
                </c:pt>
                <c:pt idx="13">
                  <c:v>0.263187126914109</c:v>
                </c:pt>
                <c:pt idx="14">
                  <c:v>0.27153165015782399</c:v>
                </c:pt>
                <c:pt idx="15">
                  <c:v>0.275073362846734</c:v>
                </c:pt>
                <c:pt idx="16">
                  <c:v>0.28173806494280801</c:v>
                </c:pt>
                <c:pt idx="17">
                  <c:v>0.27346423856382401</c:v>
                </c:pt>
                <c:pt idx="18">
                  <c:v>0.26991622451775699</c:v>
                </c:pt>
                <c:pt idx="19">
                  <c:v>0.27610791172451998</c:v>
                </c:pt>
                <c:pt idx="20">
                  <c:v>0.26630865902252299</c:v>
                </c:pt>
                <c:pt idx="21">
                  <c:v>0.26960173692649803</c:v>
                </c:pt>
                <c:pt idx="22">
                  <c:v>0.27539639996028498</c:v>
                </c:pt>
                <c:pt idx="23">
                  <c:v>0.27191321739454699</c:v>
                </c:pt>
                <c:pt idx="24">
                  <c:v>0.27169997780313998</c:v>
                </c:pt>
                <c:pt idx="25">
                  <c:v>0.27602212073933102</c:v>
                </c:pt>
                <c:pt idx="26">
                  <c:v>0.27584236934380602</c:v>
                </c:pt>
                <c:pt idx="27">
                  <c:v>0.27000748509285</c:v>
                </c:pt>
                <c:pt idx="28">
                  <c:v>0.27829667268571601</c:v>
                </c:pt>
                <c:pt idx="29">
                  <c:v>0.26910522994852998</c:v>
                </c:pt>
                <c:pt idx="30">
                  <c:v>0.28047142852401302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4C0-47A0-80EA-A08154A659A6}"/>
            </c:ext>
          </c:extLst>
        </c:ser>
        <c:ser>
          <c:idx val="4"/>
          <c:order val="4"/>
          <c:tx>
            <c:strRef>
              <c:f>OldPercentile!$C$96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OldPercentile!$D$96:$AH$96</c:f>
              <c:numCache>
                <c:formatCode>General</c:formatCode>
                <c:ptCount val="31"/>
                <c:pt idx="0">
                  <c:v>0</c:v>
                </c:pt>
                <c:pt idx="1">
                  <c:v>0.54835582993927401</c:v>
                </c:pt>
                <c:pt idx="2">
                  <c:v>0.54081719942960305</c:v>
                </c:pt>
                <c:pt idx="3">
                  <c:v>0.56095567528964396</c:v>
                </c:pt>
                <c:pt idx="4">
                  <c:v>0.56869530520996603</c:v>
                </c:pt>
                <c:pt idx="5">
                  <c:v>0.56451858723100801</c:v>
                </c:pt>
                <c:pt idx="6">
                  <c:v>0.572140868017877</c:v>
                </c:pt>
                <c:pt idx="7">
                  <c:v>0.58916869918304904</c:v>
                </c:pt>
                <c:pt idx="8">
                  <c:v>0.57956710405559597</c:v>
                </c:pt>
                <c:pt idx="9">
                  <c:v>0.55634583895587797</c:v>
                </c:pt>
                <c:pt idx="10">
                  <c:v>0.58288783797566801</c:v>
                </c:pt>
                <c:pt idx="11">
                  <c:v>0.56155114552847396</c:v>
                </c:pt>
                <c:pt idx="12">
                  <c:v>0.56733312284945403</c:v>
                </c:pt>
                <c:pt idx="13">
                  <c:v>0.56240943245950503</c:v>
                </c:pt>
                <c:pt idx="14">
                  <c:v>0.58727632023422605</c:v>
                </c:pt>
                <c:pt idx="15">
                  <c:v>0.59007996244719196</c:v>
                </c:pt>
                <c:pt idx="16">
                  <c:v>0.587543903135058</c:v>
                </c:pt>
                <c:pt idx="17">
                  <c:v>0.59498571057476102</c:v>
                </c:pt>
                <c:pt idx="18">
                  <c:v>0.57251845970343596</c:v>
                </c:pt>
                <c:pt idx="19">
                  <c:v>0.56683824405664196</c:v>
                </c:pt>
                <c:pt idx="20">
                  <c:v>0.57025115333471299</c:v>
                </c:pt>
                <c:pt idx="21">
                  <c:v>0.57287917804740196</c:v>
                </c:pt>
                <c:pt idx="22">
                  <c:v>0.57907922548634205</c:v>
                </c:pt>
                <c:pt idx="23">
                  <c:v>0.57898794268836595</c:v>
                </c:pt>
                <c:pt idx="24">
                  <c:v>0.59204108308931402</c:v>
                </c:pt>
                <c:pt idx="25">
                  <c:v>0.59574503136113</c:v>
                </c:pt>
                <c:pt idx="26">
                  <c:v>0.58753192013108102</c:v>
                </c:pt>
                <c:pt idx="27">
                  <c:v>0.56829430568664396</c:v>
                </c:pt>
                <c:pt idx="28">
                  <c:v>0.58223445163861598</c:v>
                </c:pt>
                <c:pt idx="29">
                  <c:v>0.56433241623372299</c:v>
                </c:pt>
                <c:pt idx="30">
                  <c:v>0.590462393949724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4C0-47A0-80EA-A08154A65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78216"/>
        <c:axId val="102679392"/>
      </c:lineChart>
      <c:catAx>
        <c:axId val="102678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9392"/>
        <c:crosses val="autoZero"/>
        <c:auto val="1"/>
        <c:lblAlgn val="ctr"/>
        <c:lblOffset val="100"/>
        <c:noMultiLvlLbl val="0"/>
      </c:catAx>
      <c:valAx>
        <c:axId val="1026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8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OldPercentile!$C$107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OldPercentile!$D$107:$AH$107</c:f>
              <c:numCache>
                <c:formatCode>General</c:formatCode>
                <c:ptCount val="31"/>
                <c:pt idx="0">
                  <c:v>0</c:v>
                </c:pt>
                <c:pt idx="1">
                  <c:v>-4.0764482846969499E-2</c:v>
                </c:pt>
                <c:pt idx="2">
                  <c:v>-3.7788928269872998E-2</c:v>
                </c:pt>
                <c:pt idx="3">
                  <c:v>-3.4247655864328597E-2</c:v>
                </c:pt>
                <c:pt idx="4">
                  <c:v>-3.4609419834992702E-2</c:v>
                </c:pt>
                <c:pt idx="5">
                  <c:v>-3.20210934555403E-2</c:v>
                </c:pt>
                <c:pt idx="6">
                  <c:v>-3.1952717833924199E-2</c:v>
                </c:pt>
                <c:pt idx="7">
                  <c:v>-3.1930965379859601E-2</c:v>
                </c:pt>
                <c:pt idx="8">
                  <c:v>-2.82944140531469E-2</c:v>
                </c:pt>
                <c:pt idx="9">
                  <c:v>-2.8035910743964599E-2</c:v>
                </c:pt>
                <c:pt idx="10">
                  <c:v>-2.3806561707403601E-2</c:v>
                </c:pt>
                <c:pt idx="11">
                  <c:v>-2.6081354060966101E-2</c:v>
                </c:pt>
                <c:pt idx="12">
                  <c:v>-2.5746066739076898E-2</c:v>
                </c:pt>
                <c:pt idx="13">
                  <c:v>-2.5534849447719402E-2</c:v>
                </c:pt>
                <c:pt idx="14">
                  <c:v>-2.2343554914067899E-2</c:v>
                </c:pt>
                <c:pt idx="15">
                  <c:v>-2.6241317330679598E-2</c:v>
                </c:pt>
                <c:pt idx="16">
                  <c:v>-2.3819470442895899E-2</c:v>
                </c:pt>
                <c:pt idx="17">
                  <c:v>-2.3185539827817798E-2</c:v>
                </c:pt>
                <c:pt idx="18">
                  <c:v>-2.4570832693672599E-2</c:v>
                </c:pt>
                <c:pt idx="19">
                  <c:v>-2.36052213907177E-2</c:v>
                </c:pt>
                <c:pt idx="20">
                  <c:v>-2.5385558362472901E-2</c:v>
                </c:pt>
                <c:pt idx="21">
                  <c:v>-2.5782008365926399E-2</c:v>
                </c:pt>
                <c:pt idx="22">
                  <c:v>-2.3898341678854101E-2</c:v>
                </c:pt>
                <c:pt idx="23">
                  <c:v>-2.2288375893491301E-2</c:v>
                </c:pt>
                <c:pt idx="24">
                  <c:v>-2.0679779596962801E-2</c:v>
                </c:pt>
                <c:pt idx="25">
                  <c:v>-2.3900966842794E-2</c:v>
                </c:pt>
                <c:pt idx="26">
                  <c:v>-2.4583938273024901E-2</c:v>
                </c:pt>
                <c:pt idx="27">
                  <c:v>-2.5486655892458E-2</c:v>
                </c:pt>
                <c:pt idx="28">
                  <c:v>-2.4671507455665799E-2</c:v>
                </c:pt>
                <c:pt idx="29">
                  <c:v>-2.2001918518328702E-2</c:v>
                </c:pt>
                <c:pt idx="30">
                  <c:v>-2.2952815976349E-2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10-466F-A74C-5E3EA4E38EB7}"/>
            </c:ext>
          </c:extLst>
        </c:ser>
        <c:ser>
          <c:idx val="1"/>
          <c:order val="1"/>
          <c:tx>
            <c:strRef>
              <c:f>OldPercentile!$C$108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OldPercentile!$D$108:$AH$108</c:f>
              <c:numCache>
                <c:formatCode>General</c:formatCode>
                <c:ptCount val="31"/>
                <c:pt idx="0">
                  <c:v>0</c:v>
                </c:pt>
                <c:pt idx="1">
                  <c:v>-4.8094993026138698E-3</c:v>
                </c:pt>
                <c:pt idx="2">
                  <c:v>-1.0727354791305801E-3</c:v>
                </c:pt>
                <c:pt idx="3">
                  <c:v>4.3619945890266401E-3</c:v>
                </c:pt>
                <c:pt idx="4">
                  <c:v>6.5542087548118803E-3</c:v>
                </c:pt>
                <c:pt idx="5">
                  <c:v>6.1461399271483998E-3</c:v>
                </c:pt>
                <c:pt idx="6">
                  <c:v>9.0019456734164397E-3</c:v>
                </c:pt>
                <c:pt idx="7">
                  <c:v>9.3121063772782994E-3</c:v>
                </c:pt>
                <c:pt idx="8">
                  <c:v>1.04146307090675E-2</c:v>
                </c:pt>
                <c:pt idx="9">
                  <c:v>1.4483080090774701E-2</c:v>
                </c:pt>
                <c:pt idx="10">
                  <c:v>1.52436339517828E-2</c:v>
                </c:pt>
                <c:pt idx="11">
                  <c:v>1.6225846486834599E-2</c:v>
                </c:pt>
                <c:pt idx="12">
                  <c:v>1.5549488682874001E-2</c:v>
                </c:pt>
                <c:pt idx="13">
                  <c:v>1.5907615178019498E-2</c:v>
                </c:pt>
                <c:pt idx="14">
                  <c:v>1.73652691233462E-2</c:v>
                </c:pt>
                <c:pt idx="15">
                  <c:v>1.5526444844760399E-2</c:v>
                </c:pt>
                <c:pt idx="16">
                  <c:v>1.7507756947785998E-2</c:v>
                </c:pt>
                <c:pt idx="17">
                  <c:v>1.6760759676610702E-2</c:v>
                </c:pt>
                <c:pt idx="18">
                  <c:v>1.6164213888635301E-2</c:v>
                </c:pt>
                <c:pt idx="19">
                  <c:v>1.6390150254091101E-2</c:v>
                </c:pt>
                <c:pt idx="20">
                  <c:v>1.5908875293938501E-2</c:v>
                </c:pt>
                <c:pt idx="21">
                  <c:v>1.56653004147819E-2</c:v>
                </c:pt>
                <c:pt idx="22">
                  <c:v>1.65940340200031E-2</c:v>
                </c:pt>
                <c:pt idx="23">
                  <c:v>1.7400099933739401E-2</c:v>
                </c:pt>
                <c:pt idx="24">
                  <c:v>1.67447037181142E-2</c:v>
                </c:pt>
                <c:pt idx="25">
                  <c:v>1.6184065004459999E-2</c:v>
                </c:pt>
                <c:pt idx="26">
                  <c:v>1.65379873080128E-2</c:v>
                </c:pt>
                <c:pt idx="27">
                  <c:v>1.7219491852213699E-2</c:v>
                </c:pt>
                <c:pt idx="28">
                  <c:v>1.6644856509205899E-2</c:v>
                </c:pt>
                <c:pt idx="29">
                  <c:v>1.7708347249304399E-2</c:v>
                </c:pt>
                <c:pt idx="30">
                  <c:v>1.6097412680694301E-2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10-466F-A74C-5E3EA4E38EB7}"/>
            </c:ext>
          </c:extLst>
        </c:ser>
        <c:ser>
          <c:idx val="2"/>
          <c:order val="2"/>
          <c:tx>
            <c:strRef>
              <c:f>OldPercentile!$C$109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OldPercentile!$D$109:$AH$109</c:f>
              <c:numCache>
                <c:formatCode>General</c:formatCode>
                <c:ptCount val="31"/>
                <c:pt idx="0">
                  <c:v>0</c:v>
                </c:pt>
                <c:pt idx="1">
                  <c:v>2.03164843671177E-2</c:v>
                </c:pt>
                <c:pt idx="2">
                  <c:v>2.5212107445988799E-2</c:v>
                </c:pt>
                <c:pt idx="3">
                  <c:v>3.0982287233116999E-2</c:v>
                </c:pt>
                <c:pt idx="4">
                  <c:v>3.3872355689942603E-2</c:v>
                </c:pt>
                <c:pt idx="5">
                  <c:v>3.4933733482594397E-2</c:v>
                </c:pt>
                <c:pt idx="6">
                  <c:v>3.6244646385226502E-2</c:v>
                </c:pt>
                <c:pt idx="7">
                  <c:v>3.66511531292677E-2</c:v>
                </c:pt>
                <c:pt idx="8">
                  <c:v>3.9473751587612398E-2</c:v>
                </c:pt>
                <c:pt idx="9">
                  <c:v>4.1936600392743002E-2</c:v>
                </c:pt>
                <c:pt idx="10">
                  <c:v>4.4804332192754398E-2</c:v>
                </c:pt>
                <c:pt idx="11">
                  <c:v>4.5395970656442498E-2</c:v>
                </c:pt>
                <c:pt idx="12">
                  <c:v>4.4241128439436499E-2</c:v>
                </c:pt>
                <c:pt idx="13">
                  <c:v>4.4202120879169401E-2</c:v>
                </c:pt>
                <c:pt idx="14">
                  <c:v>4.5817159051027498E-2</c:v>
                </c:pt>
                <c:pt idx="15">
                  <c:v>4.48940316253717E-2</c:v>
                </c:pt>
                <c:pt idx="16">
                  <c:v>4.5860336088559703E-2</c:v>
                </c:pt>
                <c:pt idx="17">
                  <c:v>4.4707325753132202E-2</c:v>
                </c:pt>
                <c:pt idx="18">
                  <c:v>4.5367956595281797E-2</c:v>
                </c:pt>
                <c:pt idx="19">
                  <c:v>4.44654179762667E-2</c:v>
                </c:pt>
                <c:pt idx="20">
                  <c:v>4.4623112751874798E-2</c:v>
                </c:pt>
                <c:pt idx="21">
                  <c:v>4.4294708223045001E-2</c:v>
                </c:pt>
                <c:pt idx="22">
                  <c:v>4.4722508877705902E-2</c:v>
                </c:pt>
                <c:pt idx="23">
                  <c:v>4.5712313158653303E-2</c:v>
                </c:pt>
                <c:pt idx="24">
                  <c:v>4.58204818519653E-2</c:v>
                </c:pt>
                <c:pt idx="25">
                  <c:v>4.4531467764119703E-2</c:v>
                </c:pt>
                <c:pt idx="26">
                  <c:v>4.3877723842089301E-2</c:v>
                </c:pt>
                <c:pt idx="27">
                  <c:v>4.4720499136114499E-2</c:v>
                </c:pt>
                <c:pt idx="28">
                  <c:v>4.4519759397101198E-2</c:v>
                </c:pt>
                <c:pt idx="29">
                  <c:v>4.5950786443200602E-2</c:v>
                </c:pt>
                <c:pt idx="30">
                  <c:v>4.4433310750767001E-2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10-466F-A74C-5E3EA4E38EB7}"/>
            </c:ext>
          </c:extLst>
        </c:ser>
        <c:ser>
          <c:idx val="3"/>
          <c:order val="3"/>
          <c:tx>
            <c:strRef>
              <c:f>OldPercentile!$C$110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OldPercentile!$D$110:$AH$110</c:f>
              <c:numCache>
                <c:formatCode>General</c:formatCode>
                <c:ptCount val="31"/>
                <c:pt idx="0">
                  <c:v>0</c:v>
                </c:pt>
                <c:pt idx="1">
                  <c:v>4.4937125614754103E-2</c:v>
                </c:pt>
                <c:pt idx="2">
                  <c:v>5.1189353437698898E-2</c:v>
                </c:pt>
                <c:pt idx="3">
                  <c:v>5.8198526313607599E-2</c:v>
                </c:pt>
                <c:pt idx="4">
                  <c:v>6.1333970855364198E-2</c:v>
                </c:pt>
                <c:pt idx="5">
                  <c:v>6.2967797283454099E-2</c:v>
                </c:pt>
                <c:pt idx="6">
                  <c:v>6.4627902239489901E-2</c:v>
                </c:pt>
                <c:pt idx="7">
                  <c:v>6.4747331767432595E-2</c:v>
                </c:pt>
                <c:pt idx="8">
                  <c:v>6.8598041942234705E-2</c:v>
                </c:pt>
                <c:pt idx="9">
                  <c:v>7.1193572393408303E-2</c:v>
                </c:pt>
                <c:pt idx="10">
                  <c:v>7.3573754782946199E-2</c:v>
                </c:pt>
                <c:pt idx="11">
                  <c:v>7.4345965061050998E-2</c:v>
                </c:pt>
                <c:pt idx="12">
                  <c:v>7.4301911483715594E-2</c:v>
                </c:pt>
                <c:pt idx="13">
                  <c:v>7.3461948434283594E-2</c:v>
                </c:pt>
                <c:pt idx="14">
                  <c:v>7.4477279090831405E-2</c:v>
                </c:pt>
                <c:pt idx="15">
                  <c:v>7.5495515887051501E-2</c:v>
                </c:pt>
                <c:pt idx="16">
                  <c:v>7.5352476552931896E-2</c:v>
                </c:pt>
                <c:pt idx="17">
                  <c:v>7.5078741185281198E-2</c:v>
                </c:pt>
                <c:pt idx="18">
                  <c:v>7.4661260063354606E-2</c:v>
                </c:pt>
                <c:pt idx="19">
                  <c:v>7.3226101054363904E-2</c:v>
                </c:pt>
                <c:pt idx="20">
                  <c:v>7.41504632535845E-2</c:v>
                </c:pt>
                <c:pt idx="21">
                  <c:v>7.3348821994861105E-2</c:v>
                </c:pt>
                <c:pt idx="22">
                  <c:v>7.4338315545897496E-2</c:v>
                </c:pt>
                <c:pt idx="23">
                  <c:v>7.4645675147214305E-2</c:v>
                </c:pt>
                <c:pt idx="24">
                  <c:v>7.4068852126188703E-2</c:v>
                </c:pt>
                <c:pt idx="25">
                  <c:v>7.3390258084153004E-2</c:v>
                </c:pt>
                <c:pt idx="26">
                  <c:v>7.3422793476090806E-2</c:v>
                </c:pt>
                <c:pt idx="27">
                  <c:v>7.3988936903264996E-2</c:v>
                </c:pt>
                <c:pt idx="28">
                  <c:v>7.41795331726086E-2</c:v>
                </c:pt>
                <c:pt idx="29">
                  <c:v>7.4044428852238095E-2</c:v>
                </c:pt>
                <c:pt idx="30">
                  <c:v>7.2344678249043906E-2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A10-466F-A74C-5E3EA4E38EB7}"/>
            </c:ext>
          </c:extLst>
        </c:ser>
        <c:ser>
          <c:idx val="4"/>
          <c:order val="4"/>
          <c:tx>
            <c:strRef>
              <c:f>OldPercentile!$C$111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OldPercentile!$D$111:$AH$111</c:f>
              <c:numCache>
                <c:formatCode>General</c:formatCode>
                <c:ptCount val="31"/>
                <c:pt idx="0">
                  <c:v>0</c:v>
                </c:pt>
                <c:pt idx="1">
                  <c:v>8.4810446269424897E-2</c:v>
                </c:pt>
                <c:pt idx="2">
                  <c:v>9.0237118911956501E-2</c:v>
                </c:pt>
                <c:pt idx="3">
                  <c:v>9.7060272940629605E-2</c:v>
                </c:pt>
                <c:pt idx="4">
                  <c:v>0.102223207258527</c:v>
                </c:pt>
                <c:pt idx="5">
                  <c:v>0.104841047865858</c:v>
                </c:pt>
                <c:pt idx="6">
                  <c:v>0.10692575198026601</c:v>
                </c:pt>
                <c:pt idx="7">
                  <c:v>0.108782815577357</c:v>
                </c:pt>
                <c:pt idx="8">
                  <c:v>0.110717066619773</c:v>
                </c:pt>
                <c:pt idx="9">
                  <c:v>0.11462694583869699</c:v>
                </c:pt>
                <c:pt idx="10">
                  <c:v>0.118171564941373</c:v>
                </c:pt>
                <c:pt idx="11">
                  <c:v>0.117222337877396</c:v>
                </c:pt>
                <c:pt idx="12">
                  <c:v>0.117574872698764</c:v>
                </c:pt>
                <c:pt idx="13">
                  <c:v>0.115695221025647</c:v>
                </c:pt>
                <c:pt idx="14">
                  <c:v>0.11699011990476001</c:v>
                </c:pt>
                <c:pt idx="15">
                  <c:v>0.117746164514066</c:v>
                </c:pt>
                <c:pt idx="16">
                  <c:v>0.117126388050944</c:v>
                </c:pt>
                <c:pt idx="17">
                  <c:v>0.117950450860889</c:v>
                </c:pt>
                <c:pt idx="18">
                  <c:v>0.116878524227191</c:v>
                </c:pt>
                <c:pt idx="19">
                  <c:v>0.11641987313864199</c:v>
                </c:pt>
                <c:pt idx="20">
                  <c:v>0.115078041174794</c:v>
                </c:pt>
                <c:pt idx="21">
                  <c:v>0.11799032661454301</c:v>
                </c:pt>
                <c:pt idx="22">
                  <c:v>0.118380688928233</c:v>
                </c:pt>
                <c:pt idx="23">
                  <c:v>0.11744570542022301</c:v>
                </c:pt>
                <c:pt idx="24">
                  <c:v>0.117538336252532</c:v>
                </c:pt>
                <c:pt idx="25">
                  <c:v>0.118191912011627</c:v>
                </c:pt>
                <c:pt idx="26">
                  <c:v>0.116396606517954</c:v>
                </c:pt>
                <c:pt idx="27">
                  <c:v>0.115682628535559</c:v>
                </c:pt>
                <c:pt idx="28">
                  <c:v>0.11668026905757201</c:v>
                </c:pt>
                <c:pt idx="29">
                  <c:v>0.118678891298456</c:v>
                </c:pt>
                <c:pt idx="30">
                  <c:v>0.11618537446796599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A10-466F-A74C-5E3EA4E38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727624"/>
        <c:axId val="223731544"/>
      </c:lineChart>
      <c:catAx>
        <c:axId val="22372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31544"/>
        <c:crosses val="autoZero"/>
        <c:auto val="1"/>
        <c:lblAlgn val="ctr"/>
        <c:lblOffset val="100"/>
        <c:noMultiLvlLbl val="0"/>
      </c:catAx>
      <c:valAx>
        <c:axId val="2237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2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OldPercentile!$C$122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OldPercentile!$D$122:$AH$122</c:f>
              <c:numCache>
                <c:formatCode>General</c:formatCode>
                <c:ptCount val="31"/>
                <c:pt idx="0">
                  <c:v>0</c:v>
                </c:pt>
                <c:pt idx="1">
                  <c:v>-3.0657621852270198E-2</c:v>
                </c:pt>
                <c:pt idx="2">
                  <c:v>-2.7778455265681699E-2</c:v>
                </c:pt>
                <c:pt idx="3">
                  <c:v>-2.2826791945901499E-2</c:v>
                </c:pt>
                <c:pt idx="4">
                  <c:v>-2.0529573333867498E-2</c:v>
                </c:pt>
                <c:pt idx="5">
                  <c:v>-2.3478947630925302E-2</c:v>
                </c:pt>
                <c:pt idx="6">
                  <c:v>-2.21286850962116E-2</c:v>
                </c:pt>
                <c:pt idx="7">
                  <c:v>-2.1716457504798201E-2</c:v>
                </c:pt>
                <c:pt idx="8">
                  <c:v>-1.6254214113726798E-2</c:v>
                </c:pt>
                <c:pt idx="9">
                  <c:v>-1.6246209412382501E-2</c:v>
                </c:pt>
                <c:pt idx="10">
                  <c:v>-1.36081993388989E-2</c:v>
                </c:pt>
                <c:pt idx="11">
                  <c:v>-1.32526663204419E-2</c:v>
                </c:pt>
                <c:pt idx="12">
                  <c:v>-1.45089041315487E-2</c:v>
                </c:pt>
                <c:pt idx="13">
                  <c:v>-1.5360065177510899E-2</c:v>
                </c:pt>
                <c:pt idx="14">
                  <c:v>-1.4401974027560299E-2</c:v>
                </c:pt>
                <c:pt idx="15">
                  <c:v>-1.4908323587693799E-2</c:v>
                </c:pt>
                <c:pt idx="16">
                  <c:v>-1.5632977325040699E-2</c:v>
                </c:pt>
                <c:pt idx="17">
                  <c:v>-1.2815269096306699E-2</c:v>
                </c:pt>
                <c:pt idx="18">
                  <c:v>-1.4201112070139099E-2</c:v>
                </c:pt>
                <c:pt idx="19">
                  <c:v>-1.1558564387662101E-2</c:v>
                </c:pt>
                <c:pt idx="20">
                  <c:v>-1.00549716413712E-2</c:v>
                </c:pt>
                <c:pt idx="21">
                  <c:v>-1.6593790354246601E-2</c:v>
                </c:pt>
                <c:pt idx="22">
                  <c:v>-1.60694023411155E-2</c:v>
                </c:pt>
                <c:pt idx="23">
                  <c:v>-1.43634507643755E-2</c:v>
                </c:pt>
                <c:pt idx="24">
                  <c:v>-1.3270440155126101E-2</c:v>
                </c:pt>
                <c:pt idx="25">
                  <c:v>-1.32682400645919E-2</c:v>
                </c:pt>
                <c:pt idx="26">
                  <c:v>-1.5654999931031401E-2</c:v>
                </c:pt>
                <c:pt idx="27">
                  <c:v>-1.2754807692942001E-2</c:v>
                </c:pt>
                <c:pt idx="28">
                  <c:v>-1.3058592440309401E-2</c:v>
                </c:pt>
                <c:pt idx="29">
                  <c:v>-1.0326773642429701E-2</c:v>
                </c:pt>
                <c:pt idx="30">
                  <c:v>-1.4372002794911199E-2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8D9-4E46-B9B3-1432BD6ACBFE}"/>
            </c:ext>
          </c:extLst>
        </c:ser>
        <c:ser>
          <c:idx val="1"/>
          <c:order val="1"/>
          <c:tx>
            <c:strRef>
              <c:f>OldPercentile!$C$123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OldPercentile!$D$123:$AH$123</c:f>
              <c:numCache>
                <c:formatCode>General</c:formatCode>
                <c:ptCount val="31"/>
                <c:pt idx="0">
                  <c:v>0</c:v>
                </c:pt>
                <c:pt idx="1">
                  <c:v>1.04548589419611E-2</c:v>
                </c:pt>
                <c:pt idx="2">
                  <c:v>1.4415563190255699E-2</c:v>
                </c:pt>
                <c:pt idx="3">
                  <c:v>1.8104081253587E-2</c:v>
                </c:pt>
                <c:pt idx="4">
                  <c:v>2.1855220945647701E-2</c:v>
                </c:pt>
                <c:pt idx="5">
                  <c:v>2.1394314625755001E-2</c:v>
                </c:pt>
                <c:pt idx="6">
                  <c:v>2.3553120956733901E-2</c:v>
                </c:pt>
                <c:pt idx="7">
                  <c:v>2.3710508993467199E-2</c:v>
                </c:pt>
                <c:pt idx="8">
                  <c:v>2.6335312040326599E-2</c:v>
                </c:pt>
                <c:pt idx="9">
                  <c:v>2.861814339918E-2</c:v>
                </c:pt>
                <c:pt idx="10">
                  <c:v>3.0546200831508202E-2</c:v>
                </c:pt>
                <c:pt idx="11">
                  <c:v>3.08674459300874E-2</c:v>
                </c:pt>
                <c:pt idx="12">
                  <c:v>3.0509001803233501E-2</c:v>
                </c:pt>
                <c:pt idx="13">
                  <c:v>3.1198361645300099E-2</c:v>
                </c:pt>
                <c:pt idx="14">
                  <c:v>3.1832262220159398E-2</c:v>
                </c:pt>
                <c:pt idx="15">
                  <c:v>3.1654937960281397E-2</c:v>
                </c:pt>
                <c:pt idx="16">
                  <c:v>3.1450380434593202E-2</c:v>
                </c:pt>
                <c:pt idx="17">
                  <c:v>3.3161095354805201E-2</c:v>
                </c:pt>
                <c:pt idx="18">
                  <c:v>3.0071995105133299E-2</c:v>
                </c:pt>
                <c:pt idx="19">
                  <c:v>3.2205322291602702E-2</c:v>
                </c:pt>
                <c:pt idx="20">
                  <c:v>3.1389323727889301E-2</c:v>
                </c:pt>
                <c:pt idx="21">
                  <c:v>3.0699003368741502E-2</c:v>
                </c:pt>
                <c:pt idx="22">
                  <c:v>2.9977112326933199E-2</c:v>
                </c:pt>
                <c:pt idx="23">
                  <c:v>3.1060808643558101E-2</c:v>
                </c:pt>
                <c:pt idx="24">
                  <c:v>3.1497372465170502E-2</c:v>
                </c:pt>
                <c:pt idx="25">
                  <c:v>3.0779451670752401E-2</c:v>
                </c:pt>
                <c:pt idx="26">
                  <c:v>3.1496431157244702E-2</c:v>
                </c:pt>
                <c:pt idx="27">
                  <c:v>3.3423529908613303E-2</c:v>
                </c:pt>
                <c:pt idx="28">
                  <c:v>3.2493608433053198E-2</c:v>
                </c:pt>
                <c:pt idx="29">
                  <c:v>3.2434994026736698E-2</c:v>
                </c:pt>
                <c:pt idx="30">
                  <c:v>3.1773733100939498E-2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8D9-4E46-B9B3-1432BD6ACBFE}"/>
            </c:ext>
          </c:extLst>
        </c:ser>
        <c:ser>
          <c:idx val="2"/>
          <c:order val="2"/>
          <c:tx>
            <c:strRef>
              <c:f>OldPercentile!$C$124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OldPercentile!$D$124:$AH$124</c:f>
              <c:numCache>
                <c:formatCode>General</c:formatCode>
                <c:ptCount val="31"/>
                <c:pt idx="0">
                  <c:v>0</c:v>
                </c:pt>
                <c:pt idx="1">
                  <c:v>3.5518684570917697E-2</c:v>
                </c:pt>
                <c:pt idx="2">
                  <c:v>4.0455557707629999E-2</c:v>
                </c:pt>
                <c:pt idx="3">
                  <c:v>4.5971985805994799E-2</c:v>
                </c:pt>
                <c:pt idx="4">
                  <c:v>4.94016841071762E-2</c:v>
                </c:pt>
                <c:pt idx="5">
                  <c:v>4.93402187101777E-2</c:v>
                </c:pt>
                <c:pt idx="6">
                  <c:v>5.1628027674541603E-2</c:v>
                </c:pt>
                <c:pt idx="7">
                  <c:v>5.1989005802340699E-2</c:v>
                </c:pt>
                <c:pt idx="8">
                  <c:v>5.5984856536835E-2</c:v>
                </c:pt>
                <c:pt idx="9">
                  <c:v>5.7680875028399102E-2</c:v>
                </c:pt>
                <c:pt idx="10">
                  <c:v>5.9949049757387698E-2</c:v>
                </c:pt>
                <c:pt idx="11">
                  <c:v>6.0809633719729E-2</c:v>
                </c:pt>
                <c:pt idx="12">
                  <c:v>5.9761789019940399E-2</c:v>
                </c:pt>
                <c:pt idx="13">
                  <c:v>5.9562596661278597E-2</c:v>
                </c:pt>
                <c:pt idx="14">
                  <c:v>6.0462067379737403E-2</c:v>
                </c:pt>
                <c:pt idx="15">
                  <c:v>6.14833817511082E-2</c:v>
                </c:pt>
                <c:pt idx="16">
                  <c:v>6.1256596121331601E-2</c:v>
                </c:pt>
                <c:pt idx="17">
                  <c:v>6.1086878352200703E-2</c:v>
                </c:pt>
                <c:pt idx="18">
                  <c:v>6.0616869911929203E-2</c:v>
                </c:pt>
                <c:pt idx="19">
                  <c:v>6.0164422650703701E-2</c:v>
                </c:pt>
                <c:pt idx="20">
                  <c:v>6.1132554573907802E-2</c:v>
                </c:pt>
                <c:pt idx="21">
                  <c:v>6.0191845187970001E-2</c:v>
                </c:pt>
                <c:pt idx="22">
                  <c:v>5.9799243096874503E-2</c:v>
                </c:pt>
                <c:pt idx="23">
                  <c:v>5.9512693896922299E-2</c:v>
                </c:pt>
                <c:pt idx="24">
                  <c:v>6.0876329213899599E-2</c:v>
                </c:pt>
                <c:pt idx="25">
                  <c:v>6.1007573731801802E-2</c:v>
                </c:pt>
                <c:pt idx="26">
                  <c:v>6.0817295916679497E-2</c:v>
                </c:pt>
                <c:pt idx="27">
                  <c:v>6.1266534488086402E-2</c:v>
                </c:pt>
                <c:pt idx="28">
                  <c:v>6.1181524252766503E-2</c:v>
                </c:pt>
                <c:pt idx="29">
                  <c:v>6.0867833497463601E-2</c:v>
                </c:pt>
                <c:pt idx="30">
                  <c:v>6.0767900922245398E-2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8D9-4E46-B9B3-1432BD6ACBFE}"/>
            </c:ext>
          </c:extLst>
        </c:ser>
        <c:ser>
          <c:idx val="3"/>
          <c:order val="3"/>
          <c:tx>
            <c:strRef>
              <c:f>OldPercentile!$C$125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OldPercentile!$D$125:$AH$125</c:f>
              <c:numCache>
                <c:formatCode>General</c:formatCode>
                <c:ptCount val="31"/>
                <c:pt idx="0">
                  <c:v>0</c:v>
                </c:pt>
                <c:pt idx="1">
                  <c:v>6.2288087128430702E-2</c:v>
                </c:pt>
                <c:pt idx="2">
                  <c:v>6.7598904990058106E-2</c:v>
                </c:pt>
                <c:pt idx="3">
                  <c:v>7.3860581602025396E-2</c:v>
                </c:pt>
                <c:pt idx="4">
                  <c:v>7.6459971380065606E-2</c:v>
                </c:pt>
                <c:pt idx="5">
                  <c:v>7.8823612584372996E-2</c:v>
                </c:pt>
                <c:pt idx="6">
                  <c:v>8.1591919936766705E-2</c:v>
                </c:pt>
                <c:pt idx="7">
                  <c:v>8.1650796939543802E-2</c:v>
                </c:pt>
                <c:pt idx="8">
                  <c:v>8.4274545853142993E-2</c:v>
                </c:pt>
                <c:pt idx="9">
                  <c:v>8.76573683895739E-2</c:v>
                </c:pt>
                <c:pt idx="10">
                  <c:v>8.94694523619423E-2</c:v>
                </c:pt>
                <c:pt idx="11">
                  <c:v>8.9543252877538199E-2</c:v>
                </c:pt>
                <c:pt idx="12">
                  <c:v>9.0795669116014305E-2</c:v>
                </c:pt>
                <c:pt idx="13">
                  <c:v>8.8536283636205096E-2</c:v>
                </c:pt>
                <c:pt idx="14">
                  <c:v>9.0252839200299195E-2</c:v>
                </c:pt>
                <c:pt idx="15">
                  <c:v>9.1687332179727604E-2</c:v>
                </c:pt>
                <c:pt idx="16">
                  <c:v>9.0576866958776703E-2</c:v>
                </c:pt>
                <c:pt idx="17">
                  <c:v>9.1100403753432493E-2</c:v>
                </c:pt>
                <c:pt idx="18">
                  <c:v>8.8522345247597001E-2</c:v>
                </c:pt>
                <c:pt idx="19">
                  <c:v>8.9115291820815595E-2</c:v>
                </c:pt>
                <c:pt idx="20">
                  <c:v>9.1135831453341698E-2</c:v>
                </c:pt>
                <c:pt idx="21">
                  <c:v>9.0442178599110898E-2</c:v>
                </c:pt>
                <c:pt idx="22">
                  <c:v>8.98940066585842E-2</c:v>
                </c:pt>
                <c:pt idx="23">
                  <c:v>8.9841607242416993E-2</c:v>
                </c:pt>
                <c:pt idx="24">
                  <c:v>9.0919706782521398E-2</c:v>
                </c:pt>
                <c:pt idx="25">
                  <c:v>9.0477608600828902E-2</c:v>
                </c:pt>
                <c:pt idx="26">
                  <c:v>9.0854344396992803E-2</c:v>
                </c:pt>
                <c:pt idx="27">
                  <c:v>9.0847743238537698E-2</c:v>
                </c:pt>
                <c:pt idx="28">
                  <c:v>9.0643929934742906E-2</c:v>
                </c:pt>
                <c:pt idx="29">
                  <c:v>8.93328267526729E-2</c:v>
                </c:pt>
                <c:pt idx="30">
                  <c:v>8.9959471293031099E-2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8D9-4E46-B9B3-1432BD6ACBFE}"/>
            </c:ext>
          </c:extLst>
        </c:ser>
        <c:ser>
          <c:idx val="4"/>
          <c:order val="4"/>
          <c:tx>
            <c:strRef>
              <c:f>OldPercentile!$C$126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OldPercentile!$D$126:$AH$126</c:f>
              <c:numCache>
                <c:formatCode>General</c:formatCode>
                <c:ptCount val="31"/>
                <c:pt idx="0">
                  <c:v>0</c:v>
                </c:pt>
                <c:pt idx="1">
                  <c:v>0.10326548779434799</c:v>
                </c:pt>
                <c:pt idx="2">
                  <c:v>0.11013901952862799</c:v>
                </c:pt>
                <c:pt idx="3">
                  <c:v>0.117191095887308</c:v>
                </c:pt>
                <c:pt idx="4">
                  <c:v>0.12252831692754899</c:v>
                </c:pt>
                <c:pt idx="5">
                  <c:v>0.12315035917282</c:v>
                </c:pt>
                <c:pt idx="6">
                  <c:v>0.12616040975717299</c:v>
                </c:pt>
                <c:pt idx="7">
                  <c:v>0.12663348962453999</c:v>
                </c:pt>
                <c:pt idx="8">
                  <c:v>0.134861443082782</c:v>
                </c:pt>
                <c:pt idx="9">
                  <c:v>0.133580722712311</c:v>
                </c:pt>
                <c:pt idx="10">
                  <c:v>0.13837494999654501</c:v>
                </c:pt>
                <c:pt idx="11">
                  <c:v>0.137059506410142</c:v>
                </c:pt>
                <c:pt idx="12">
                  <c:v>0.13845032552682801</c:v>
                </c:pt>
                <c:pt idx="13">
                  <c:v>0.136899246537626</c:v>
                </c:pt>
                <c:pt idx="14">
                  <c:v>0.13688189243505999</c:v>
                </c:pt>
                <c:pt idx="15">
                  <c:v>0.13862795259452701</c:v>
                </c:pt>
                <c:pt idx="16">
                  <c:v>0.13747484482121999</c:v>
                </c:pt>
                <c:pt idx="17">
                  <c:v>0.13630650093508401</c:v>
                </c:pt>
                <c:pt idx="18">
                  <c:v>0.13533241661570899</c:v>
                </c:pt>
                <c:pt idx="19">
                  <c:v>0.13598472792021701</c:v>
                </c:pt>
                <c:pt idx="20">
                  <c:v>0.137744641196966</c:v>
                </c:pt>
                <c:pt idx="21">
                  <c:v>0.138771572259136</c:v>
                </c:pt>
                <c:pt idx="22">
                  <c:v>0.137012758991955</c:v>
                </c:pt>
                <c:pt idx="23">
                  <c:v>0.13816893528493299</c:v>
                </c:pt>
                <c:pt idx="24">
                  <c:v>0.138607578382622</c:v>
                </c:pt>
                <c:pt idx="25">
                  <c:v>0.13850259594087</c:v>
                </c:pt>
                <c:pt idx="26">
                  <c:v>0.138975901329633</c:v>
                </c:pt>
                <c:pt idx="27">
                  <c:v>0.13775623735995601</c:v>
                </c:pt>
                <c:pt idx="28">
                  <c:v>0.13852638233790601</c:v>
                </c:pt>
                <c:pt idx="29">
                  <c:v>0.137177095901758</c:v>
                </c:pt>
                <c:pt idx="30">
                  <c:v>0.13809356359582101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8D9-4E46-B9B3-1432BD6AC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360128"/>
        <c:axId val="104396736"/>
      </c:lineChart>
      <c:catAx>
        <c:axId val="1023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6736"/>
        <c:crosses val="autoZero"/>
        <c:auto val="1"/>
        <c:lblAlgn val="ctr"/>
        <c:lblOffset val="100"/>
        <c:noMultiLvlLbl val="0"/>
      </c:catAx>
      <c:valAx>
        <c:axId val="10439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OldPercentile!$C$137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OldPercentile!$D$137:$AH$137</c:f>
              <c:numCache>
                <c:formatCode>General</c:formatCode>
                <c:ptCount val="31"/>
                <c:pt idx="0">
                  <c:v>0</c:v>
                </c:pt>
                <c:pt idx="1">
                  <c:v>-3.9992369215025803E-2</c:v>
                </c:pt>
                <c:pt idx="2">
                  <c:v>-3.77824431176665E-2</c:v>
                </c:pt>
                <c:pt idx="3">
                  <c:v>-3.4500189205644599E-2</c:v>
                </c:pt>
                <c:pt idx="4">
                  <c:v>-3.4233989374440797E-2</c:v>
                </c:pt>
                <c:pt idx="5">
                  <c:v>-3.3059199472496602E-2</c:v>
                </c:pt>
                <c:pt idx="6">
                  <c:v>-3.0435511182235801E-2</c:v>
                </c:pt>
                <c:pt idx="7">
                  <c:v>-3.1376254078369498E-2</c:v>
                </c:pt>
                <c:pt idx="8">
                  <c:v>-2.9045564152523701E-2</c:v>
                </c:pt>
                <c:pt idx="9">
                  <c:v>-2.7802960016849801E-2</c:v>
                </c:pt>
                <c:pt idx="10">
                  <c:v>-2.2478749818895E-2</c:v>
                </c:pt>
                <c:pt idx="11">
                  <c:v>-2.1575485675291699E-2</c:v>
                </c:pt>
                <c:pt idx="12">
                  <c:v>-2.4181807637782101E-2</c:v>
                </c:pt>
                <c:pt idx="13">
                  <c:v>-2.3192219949934999E-2</c:v>
                </c:pt>
                <c:pt idx="14">
                  <c:v>-2.4925511623518699E-2</c:v>
                </c:pt>
                <c:pt idx="15">
                  <c:v>-2.5859166166611498E-2</c:v>
                </c:pt>
                <c:pt idx="16">
                  <c:v>-2.4266465663227099E-2</c:v>
                </c:pt>
                <c:pt idx="17">
                  <c:v>-2.4682403387044499E-2</c:v>
                </c:pt>
                <c:pt idx="18">
                  <c:v>-2.4594544144191401E-2</c:v>
                </c:pt>
                <c:pt idx="19">
                  <c:v>-2.4240549772748698E-2</c:v>
                </c:pt>
                <c:pt idx="20">
                  <c:v>-2.4680177945795499E-2</c:v>
                </c:pt>
                <c:pt idx="21">
                  <c:v>-2.47002896893369E-2</c:v>
                </c:pt>
                <c:pt idx="22">
                  <c:v>-2.4882308994112801E-2</c:v>
                </c:pt>
                <c:pt idx="23">
                  <c:v>-2.3306999813481801E-2</c:v>
                </c:pt>
                <c:pt idx="24">
                  <c:v>-2.29925648023072E-2</c:v>
                </c:pt>
                <c:pt idx="25">
                  <c:v>-2.09056702571731E-2</c:v>
                </c:pt>
                <c:pt idx="26">
                  <c:v>-2.2493423332969099E-2</c:v>
                </c:pt>
                <c:pt idx="27">
                  <c:v>-2.1728316941251501E-2</c:v>
                </c:pt>
                <c:pt idx="28">
                  <c:v>-2.1539330728555101E-2</c:v>
                </c:pt>
                <c:pt idx="29">
                  <c:v>-2.50820282221129E-2</c:v>
                </c:pt>
                <c:pt idx="30">
                  <c:v>-2.2689776153149599E-2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04-47F0-BD5F-5F2334EFDB66}"/>
            </c:ext>
          </c:extLst>
        </c:ser>
        <c:ser>
          <c:idx val="1"/>
          <c:order val="1"/>
          <c:tx>
            <c:strRef>
              <c:f>OldPercentile!$C$138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OldPercentile!$D$138:$AH$138</c:f>
              <c:numCache>
                <c:formatCode>General</c:formatCode>
                <c:ptCount val="31"/>
                <c:pt idx="0">
                  <c:v>0</c:v>
                </c:pt>
                <c:pt idx="1">
                  <c:v>-4.0164154369643204E-3</c:v>
                </c:pt>
                <c:pt idx="2">
                  <c:v>5.3874620297994502E-4</c:v>
                </c:pt>
                <c:pt idx="3">
                  <c:v>4.6921061687550296E-3</c:v>
                </c:pt>
                <c:pt idx="4">
                  <c:v>6.8585350773940302E-3</c:v>
                </c:pt>
                <c:pt idx="5">
                  <c:v>7.7093459466147001E-3</c:v>
                </c:pt>
                <c:pt idx="6">
                  <c:v>1.0793611480952399E-2</c:v>
                </c:pt>
                <c:pt idx="7">
                  <c:v>1.08541973824706E-2</c:v>
                </c:pt>
                <c:pt idx="8">
                  <c:v>1.22887761235004E-2</c:v>
                </c:pt>
                <c:pt idx="9">
                  <c:v>1.4285630512051801E-2</c:v>
                </c:pt>
                <c:pt idx="10">
                  <c:v>1.6681390597277801E-2</c:v>
                </c:pt>
                <c:pt idx="11">
                  <c:v>1.73094264837007E-2</c:v>
                </c:pt>
                <c:pt idx="12">
                  <c:v>1.6954519897040599E-2</c:v>
                </c:pt>
                <c:pt idx="13">
                  <c:v>1.7326317228557198E-2</c:v>
                </c:pt>
                <c:pt idx="14">
                  <c:v>1.74480449216915E-2</c:v>
                </c:pt>
                <c:pt idx="15">
                  <c:v>1.7140275042260199E-2</c:v>
                </c:pt>
                <c:pt idx="16">
                  <c:v>1.6943840814522399E-2</c:v>
                </c:pt>
                <c:pt idx="17">
                  <c:v>1.6637079555693102E-2</c:v>
                </c:pt>
                <c:pt idx="18">
                  <c:v>1.71790509611758E-2</c:v>
                </c:pt>
                <c:pt idx="19">
                  <c:v>1.6205677146504199E-2</c:v>
                </c:pt>
                <c:pt idx="20">
                  <c:v>1.8021644095993401E-2</c:v>
                </c:pt>
                <c:pt idx="21">
                  <c:v>1.7937353884985401E-2</c:v>
                </c:pt>
                <c:pt idx="22">
                  <c:v>1.5748939331922E-2</c:v>
                </c:pt>
                <c:pt idx="23">
                  <c:v>1.6630700532493201E-2</c:v>
                </c:pt>
                <c:pt idx="24">
                  <c:v>1.66764363765665E-2</c:v>
                </c:pt>
                <c:pt idx="25">
                  <c:v>1.7562520209160101E-2</c:v>
                </c:pt>
                <c:pt idx="26">
                  <c:v>1.8041516153528499E-2</c:v>
                </c:pt>
                <c:pt idx="27">
                  <c:v>1.7464453796404999E-2</c:v>
                </c:pt>
                <c:pt idx="28">
                  <c:v>1.7893603937767399E-2</c:v>
                </c:pt>
                <c:pt idx="29">
                  <c:v>1.7115094350007399E-2</c:v>
                </c:pt>
                <c:pt idx="30">
                  <c:v>1.7161027292255899E-2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304-47F0-BD5F-5F2334EFDB66}"/>
            </c:ext>
          </c:extLst>
        </c:ser>
        <c:ser>
          <c:idx val="2"/>
          <c:order val="2"/>
          <c:tx>
            <c:strRef>
              <c:f>OldPercentile!$C$139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OldPercentile!$D$139:$AH$139</c:f>
              <c:numCache>
                <c:formatCode>General</c:formatCode>
                <c:ptCount val="31"/>
                <c:pt idx="0">
                  <c:v>0</c:v>
                </c:pt>
                <c:pt idx="1">
                  <c:v>1.98562747362841E-2</c:v>
                </c:pt>
                <c:pt idx="2">
                  <c:v>2.5159306984362001E-2</c:v>
                </c:pt>
                <c:pt idx="3">
                  <c:v>3.0284060091755299E-2</c:v>
                </c:pt>
                <c:pt idx="4">
                  <c:v>3.3858894527815701E-2</c:v>
                </c:pt>
                <c:pt idx="5">
                  <c:v>3.4033218382526001E-2</c:v>
                </c:pt>
                <c:pt idx="6">
                  <c:v>3.6307728375930201E-2</c:v>
                </c:pt>
                <c:pt idx="7">
                  <c:v>3.8046092653279698E-2</c:v>
                </c:pt>
                <c:pt idx="8">
                  <c:v>4.0181620102676299E-2</c:v>
                </c:pt>
                <c:pt idx="9">
                  <c:v>4.1971795791662901E-2</c:v>
                </c:pt>
                <c:pt idx="10">
                  <c:v>4.5254747678106597E-2</c:v>
                </c:pt>
                <c:pt idx="11">
                  <c:v>4.5367643394260103E-2</c:v>
                </c:pt>
                <c:pt idx="12">
                  <c:v>4.4957691785930398E-2</c:v>
                </c:pt>
                <c:pt idx="13">
                  <c:v>4.6604320835507897E-2</c:v>
                </c:pt>
                <c:pt idx="14">
                  <c:v>4.43683279784877E-2</c:v>
                </c:pt>
                <c:pt idx="15">
                  <c:v>4.5725794737429201E-2</c:v>
                </c:pt>
                <c:pt idx="16">
                  <c:v>4.4920933983711102E-2</c:v>
                </c:pt>
                <c:pt idx="17">
                  <c:v>4.5445373043857297E-2</c:v>
                </c:pt>
                <c:pt idx="18">
                  <c:v>4.5641135173061703E-2</c:v>
                </c:pt>
                <c:pt idx="19">
                  <c:v>4.4771555355758601E-2</c:v>
                </c:pt>
                <c:pt idx="20">
                  <c:v>4.5334943106838797E-2</c:v>
                </c:pt>
                <c:pt idx="21">
                  <c:v>4.5752745216756298E-2</c:v>
                </c:pt>
                <c:pt idx="22">
                  <c:v>4.4494828448805999E-2</c:v>
                </c:pt>
                <c:pt idx="23">
                  <c:v>4.5913883743863897E-2</c:v>
                </c:pt>
                <c:pt idx="24">
                  <c:v>4.4430312801445701E-2</c:v>
                </c:pt>
                <c:pt idx="25">
                  <c:v>4.4982515564892502E-2</c:v>
                </c:pt>
                <c:pt idx="26">
                  <c:v>4.5074667175179398E-2</c:v>
                </c:pt>
                <c:pt idx="27">
                  <c:v>4.4359038670688501E-2</c:v>
                </c:pt>
                <c:pt idx="28">
                  <c:v>4.43081190010296E-2</c:v>
                </c:pt>
                <c:pt idx="29">
                  <c:v>4.4305162350462501E-2</c:v>
                </c:pt>
                <c:pt idx="30">
                  <c:v>4.4685543548291101E-2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304-47F0-BD5F-5F2334EFDB66}"/>
            </c:ext>
          </c:extLst>
        </c:ser>
        <c:ser>
          <c:idx val="3"/>
          <c:order val="3"/>
          <c:tx>
            <c:strRef>
              <c:f>OldPercentile!$C$140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OldPercentile!$D$140:$AH$140</c:f>
              <c:numCache>
                <c:formatCode>General</c:formatCode>
                <c:ptCount val="31"/>
                <c:pt idx="0">
                  <c:v>0</c:v>
                </c:pt>
                <c:pt idx="1">
                  <c:v>4.44712000338673E-2</c:v>
                </c:pt>
                <c:pt idx="2">
                  <c:v>5.0940684733758103E-2</c:v>
                </c:pt>
                <c:pt idx="3">
                  <c:v>5.6601044906441703E-2</c:v>
                </c:pt>
                <c:pt idx="4">
                  <c:v>6.0793847083168602E-2</c:v>
                </c:pt>
                <c:pt idx="5">
                  <c:v>6.1638188184217901E-2</c:v>
                </c:pt>
                <c:pt idx="6">
                  <c:v>6.4307495950315305E-2</c:v>
                </c:pt>
                <c:pt idx="7">
                  <c:v>6.5527868805436595E-2</c:v>
                </c:pt>
                <c:pt idx="8">
                  <c:v>6.7881175061043297E-2</c:v>
                </c:pt>
                <c:pt idx="9">
                  <c:v>7.1745330293032705E-2</c:v>
                </c:pt>
                <c:pt idx="10">
                  <c:v>7.4809670493534194E-2</c:v>
                </c:pt>
                <c:pt idx="11">
                  <c:v>7.2878286806999704E-2</c:v>
                </c:pt>
                <c:pt idx="12">
                  <c:v>7.2635995367934206E-2</c:v>
                </c:pt>
                <c:pt idx="13">
                  <c:v>7.4301035150780001E-2</c:v>
                </c:pt>
                <c:pt idx="14">
                  <c:v>7.3566916787164705E-2</c:v>
                </c:pt>
                <c:pt idx="15">
                  <c:v>7.3593668510025204E-2</c:v>
                </c:pt>
                <c:pt idx="16">
                  <c:v>7.2729924491907197E-2</c:v>
                </c:pt>
                <c:pt idx="17">
                  <c:v>7.4105428819787697E-2</c:v>
                </c:pt>
                <c:pt idx="18">
                  <c:v>7.3961171895951403E-2</c:v>
                </c:pt>
                <c:pt idx="19">
                  <c:v>7.3160403216107395E-2</c:v>
                </c:pt>
                <c:pt idx="20">
                  <c:v>7.3622228158151198E-2</c:v>
                </c:pt>
                <c:pt idx="21">
                  <c:v>7.4062332490030899E-2</c:v>
                </c:pt>
                <c:pt idx="22">
                  <c:v>7.2905722955315E-2</c:v>
                </c:pt>
                <c:pt idx="23">
                  <c:v>7.3916461115181298E-2</c:v>
                </c:pt>
                <c:pt idx="24">
                  <c:v>7.3839031009090506E-2</c:v>
                </c:pt>
                <c:pt idx="25">
                  <c:v>7.2853030915070893E-2</c:v>
                </c:pt>
                <c:pt idx="26">
                  <c:v>7.3526225792504396E-2</c:v>
                </c:pt>
                <c:pt idx="27">
                  <c:v>7.2567230132514399E-2</c:v>
                </c:pt>
                <c:pt idx="28">
                  <c:v>7.2569679912881102E-2</c:v>
                </c:pt>
                <c:pt idx="29">
                  <c:v>7.2466872614086394E-2</c:v>
                </c:pt>
                <c:pt idx="30">
                  <c:v>7.3420498735599402E-2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304-47F0-BD5F-5F2334EFDB66}"/>
            </c:ext>
          </c:extLst>
        </c:ser>
        <c:ser>
          <c:idx val="4"/>
          <c:order val="4"/>
          <c:tx>
            <c:strRef>
              <c:f>OldPercentile!$C$141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OldPercentile!$D$141:$AH$141</c:f>
              <c:numCache>
                <c:formatCode>General</c:formatCode>
                <c:ptCount val="31"/>
                <c:pt idx="0">
                  <c:v>0</c:v>
                </c:pt>
                <c:pt idx="1">
                  <c:v>8.2369093878029195E-2</c:v>
                </c:pt>
                <c:pt idx="2">
                  <c:v>9.0212136907185395E-2</c:v>
                </c:pt>
                <c:pt idx="3">
                  <c:v>9.6645497507662798E-2</c:v>
                </c:pt>
                <c:pt idx="4">
                  <c:v>0.100877995195539</c:v>
                </c:pt>
                <c:pt idx="5">
                  <c:v>0.102381530066232</c:v>
                </c:pt>
                <c:pt idx="6">
                  <c:v>0.10804720662067301</c:v>
                </c:pt>
                <c:pt idx="7">
                  <c:v>0.10784257932883699</c:v>
                </c:pt>
                <c:pt idx="8">
                  <c:v>0.110859512468306</c:v>
                </c:pt>
                <c:pt idx="9">
                  <c:v>0.114996547496304</c:v>
                </c:pt>
                <c:pt idx="10">
                  <c:v>0.119182847516997</c:v>
                </c:pt>
                <c:pt idx="11">
                  <c:v>0.115225542106294</c:v>
                </c:pt>
                <c:pt idx="12">
                  <c:v>0.116590442617761</c:v>
                </c:pt>
                <c:pt idx="13">
                  <c:v>0.116465925444646</c:v>
                </c:pt>
                <c:pt idx="14">
                  <c:v>0.116498443010179</c:v>
                </c:pt>
                <c:pt idx="15">
                  <c:v>0.116191301063053</c:v>
                </c:pt>
                <c:pt idx="16">
                  <c:v>0.114613497710011</c:v>
                </c:pt>
                <c:pt idx="17">
                  <c:v>0.11579804880505</c:v>
                </c:pt>
                <c:pt idx="18">
                  <c:v>0.115684282850157</c:v>
                </c:pt>
                <c:pt idx="19">
                  <c:v>0.11607242932313599</c:v>
                </c:pt>
                <c:pt idx="20">
                  <c:v>0.116091651805403</c:v>
                </c:pt>
                <c:pt idx="21">
                  <c:v>0.117810162655578</c:v>
                </c:pt>
                <c:pt idx="22">
                  <c:v>0.116579153521496</c:v>
                </c:pt>
                <c:pt idx="23">
                  <c:v>0.118220990628223</c:v>
                </c:pt>
                <c:pt idx="24">
                  <c:v>0.115023587083737</c:v>
                </c:pt>
                <c:pt idx="25">
                  <c:v>0.116548293920629</c:v>
                </c:pt>
                <c:pt idx="26">
                  <c:v>0.116634751323921</c:v>
                </c:pt>
                <c:pt idx="27">
                  <c:v>0.114969182644013</c:v>
                </c:pt>
                <c:pt idx="28">
                  <c:v>0.114065974614548</c:v>
                </c:pt>
                <c:pt idx="29">
                  <c:v>0.115849366562915</c:v>
                </c:pt>
                <c:pt idx="30">
                  <c:v>0.114127468920876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304-47F0-BD5F-5F2334EFD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517344"/>
        <c:axId val="644506760"/>
      </c:lineChart>
      <c:catAx>
        <c:axId val="64451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06760"/>
        <c:crosses val="autoZero"/>
        <c:auto val="1"/>
        <c:lblAlgn val="ctr"/>
        <c:lblOffset val="100"/>
        <c:noMultiLvlLbl val="0"/>
      </c:catAx>
      <c:valAx>
        <c:axId val="64450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1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OldPercentile!$C$152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OldPercentile!$D$152:$AH$152</c:f>
              <c:numCache>
                <c:formatCode>General</c:formatCode>
                <c:ptCount val="31"/>
                <c:pt idx="0">
                  <c:v>0</c:v>
                </c:pt>
                <c:pt idx="1">
                  <c:v>-0.138966983906334</c:v>
                </c:pt>
                <c:pt idx="2">
                  <c:v>-0.137023871586097</c:v>
                </c:pt>
                <c:pt idx="3">
                  <c:v>-0.12497995013836</c:v>
                </c:pt>
                <c:pt idx="4">
                  <c:v>-0.12225402305039</c:v>
                </c:pt>
                <c:pt idx="5">
                  <c:v>-0.133555650169733</c:v>
                </c:pt>
                <c:pt idx="6">
                  <c:v>-0.11965391944824599</c:v>
                </c:pt>
                <c:pt idx="7">
                  <c:v>-0.13246138689853099</c:v>
                </c:pt>
                <c:pt idx="8">
                  <c:v>-0.12580291366663501</c:v>
                </c:pt>
                <c:pt idx="9">
                  <c:v>-0.147933871363395</c:v>
                </c:pt>
                <c:pt idx="10">
                  <c:v>-0.12522290669210401</c:v>
                </c:pt>
                <c:pt idx="11">
                  <c:v>-0.13832228286189799</c:v>
                </c:pt>
                <c:pt idx="12">
                  <c:v>-0.13902560721533699</c:v>
                </c:pt>
                <c:pt idx="13">
                  <c:v>-0.13281875041942101</c:v>
                </c:pt>
                <c:pt idx="14">
                  <c:v>-0.13468226433309999</c:v>
                </c:pt>
                <c:pt idx="15">
                  <c:v>-0.148691936734033</c:v>
                </c:pt>
                <c:pt idx="16">
                  <c:v>-0.13677614992812001</c:v>
                </c:pt>
                <c:pt idx="17">
                  <c:v>-0.12064748257793299</c:v>
                </c:pt>
                <c:pt idx="18">
                  <c:v>-0.115820098395814</c:v>
                </c:pt>
                <c:pt idx="19">
                  <c:v>-0.12829647403328201</c:v>
                </c:pt>
                <c:pt idx="20">
                  <c:v>-0.124130037387872</c:v>
                </c:pt>
                <c:pt idx="21">
                  <c:v>-0.120627185730127</c:v>
                </c:pt>
                <c:pt idx="22">
                  <c:v>-0.123063353902195</c:v>
                </c:pt>
                <c:pt idx="23">
                  <c:v>-0.109791403518551</c:v>
                </c:pt>
                <c:pt idx="24">
                  <c:v>-0.12365193631431499</c:v>
                </c:pt>
                <c:pt idx="25">
                  <c:v>-0.129210037565897</c:v>
                </c:pt>
                <c:pt idx="26">
                  <c:v>-0.130143328507276</c:v>
                </c:pt>
                <c:pt idx="27">
                  <c:v>-0.12270926597673899</c:v>
                </c:pt>
                <c:pt idx="28">
                  <c:v>-0.121645855420993</c:v>
                </c:pt>
                <c:pt idx="29">
                  <c:v>-0.117742594590399</c:v>
                </c:pt>
                <c:pt idx="30">
                  <c:v>-0.133335787637058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33-4AA2-A2C7-7367C604B639}"/>
            </c:ext>
          </c:extLst>
        </c:ser>
        <c:ser>
          <c:idx val="1"/>
          <c:order val="1"/>
          <c:tx>
            <c:strRef>
              <c:f>OldPercentile!$C$153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OldPercentile!$D$153:$AH$153</c:f>
              <c:numCache>
                <c:formatCode>General</c:formatCode>
                <c:ptCount val="31"/>
                <c:pt idx="0">
                  <c:v>0</c:v>
                </c:pt>
                <c:pt idx="1">
                  <c:v>-1.4264665434655099E-2</c:v>
                </c:pt>
                <c:pt idx="2">
                  <c:v>-8.2133321719980393E-3</c:v>
                </c:pt>
                <c:pt idx="3">
                  <c:v>-2.7399614945906002E-3</c:v>
                </c:pt>
                <c:pt idx="4">
                  <c:v>-1.3973162572870001E-3</c:v>
                </c:pt>
                <c:pt idx="5">
                  <c:v>1.75072980017781E-3</c:v>
                </c:pt>
                <c:pt idx="6">
                  <c:v>1.59721339779678E-3</c:v>
                </c:pt>
                <c:pt idx="7">
                  <c:v>7.2968135183353799E-3</c:v>
                </c:pt>
                <c:pt idx="8">
                  <c:v>1.53242817213156E-3</c:v>
                </c:pt>
                <c:pt idx="9">
                  <c:v>8.9310887496298792E-3</c:v>
                </c:pt>
                <c:pt idx="10">
                  <c:v>1.04087357836359E-2</c:v>
                </c:pt>
                <c:pt idx="11">
                  <c:v>7.5140718967369102E-3</c:v>
                </c:pt>
                <c:pt idx="12">
                  <c:v>8.8766397359010801E-3</c:v>
                </c:pt>
                <c:pt idx="13">
                  <c:v>1.18243251594966E-2</c:v>
                </c:pt>
                <c:pt idx="14">
                  <c:v>5.80730434905718E-3</c:v>
                </c:pt>
                <c:pt idx="15">
                  <c:v>9.4893082085714103E-3</c:v>
                </c:pt>
                <c:pt idx="16">
                  <c:v>8.2668957739418999E-3</c:v>
                </c:pt>
                <c:pt idx="17">
                  <c:v>7.25140311120264E-3</c:v>
                </c:pt>
                <c:pt idx="18">
                  <c:v>1.27242353026044E-2</c:v>
                </c:pt>
                <c:pt idx="19">
                  <c:v>1.0044357099734599E-2</c:v>
                </c:pt>
                <c:pt idx="20">
                  <c:v>8.5902426554789104E-3</c:v>
                </c:pt>
                <c:pt idx="21">
                  <c:v>1.1973018647398401E-2</c:v>
                </c:pt>
                <c:pt idx="22">
                  <c:v>1.2594260068156201E-2</c:v>
                </c:pt>
                <c:pt idx="23">
                  <c:v>1.38500298389018E-2</c:v>
                </c:pt>
                <c:pt idx="24">
                  <c:v>1.06381945549394E-2</c:v>
                </c:pt>
                <c:pt idx="25">
                  <c:v>1.03412621801077E-2</c:v>
                </c:pt>
                <c:pt idx="26">
                  <c:v>9.7418315740991305E-3</c:v>
                </c:pt>
                <c:pt idx="27">
                  <c:v>1.08337999326036E-2</c:v>
                </c:pt>
                <c:pt idx="28">
                  <c:v>1.20021337296288E-2</c:v>
                </c:pt>
                <c:pt idx="29">
                  <c:v>9.7339737842033203E-3</c:v>
                </c:pt>
                <c:pt idx="30">
                  <c:v>1.06055210551948E-2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C33-4AA2-A2C7-7367C604B639}"/>
            </c:ext>
          </c:extLst>
        </c:ser>
        <c:ser>
          <c:idx val="2"/>
          <c:order val="2"/>
          <c:tx>
            <c:strRef>
              <c:f>OldPercentile!$C$154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OldPercentile!$D$154:$AH$154</c:f>
              <c:numCache>
                <c:formatCode>General</c:formatCode>
                <c:ptCount val="31"/>
                <c:pt idx="0">
                  <c:v>0</c:v>
                </c:pt>
                <c:pt idx="1">
                  <c:v>5.5386596222920401E-2</c:v>
                </c:pt>
                <c:pt idx="2">
                  <c:v>6.4966620393843197E-2</c:v>
                </c:pt>
                <c:pt idx="3">
                  <c:v>6.9826191952921002E-2</c:v>
                </c:pt>
                <c:pt idx="4">
                  <c:v>6.9484813303121701E-2</c:v>
                </c:pt>
                <c:pt idx="5">
                  <c:v>7.4233341537865399E-2</c:v>
                </c:pt>
                <c:pt idx="6">
                  <c:v>7.5365208178269902E-2</c:v>
                </c:pt>
                <c:pt idx="7">
                  <c:v>8.1481790111956207E-2</c:v>
                </c:pt>
                <c:pt idx="8">
                  <c:v>7.6259455666079001E-2</c:v>
                </c:pt>
                <c:pt idx="9">
                  <c:v>8.3076278276306398E-2</c:v>
                </c:pt>
                <c:pt idx="10">
                  <c:v>8.7047338559854096E-2</c:v>
                </c:pt>
                <c:pt idx="11">
                  <c:v>8.1233274452476897E-2</c:v>
                </c:pt>
                <c:pt idx="12">
                  <c:v>8.1945285522284306E-2</c:v>
                </c:pt>
                <c:pt idx="13">
                  <c:v>8.3408376466287001E-2</c:v>
                </c:pt>
                <c:pt idx="14">
                  <c:v>8.2623665820259096E-2</c:v>
                </c:pt>
                <c:pt idx="15">
                  <c:v>8.4503647133051196E-2</c:v>
                </c:pt>
                <c:pt idx="16">
                  <c:v>8.21872196120184E-2</c:v>
                </c:pt>
                <c:pt idx="17">
                  <c:v>8.2266261366082699E-2</c:v>
                </c:pt>
                <c:pt idx="18">
                  <c:v>8.7341268066645494E-2</c:v>
                </c:pt>
                <c:pt idx="19">
                  <c:v>8.1260762903663603E-2</c:v>
                </c:pt>
                <c:pt idx="20">
                  <c:v>8.0849813003984999E-2</c:v>
                </c:pt>
                <c:pt idx="21">
                  <c:v>8.4545558257362194E-2</c:v>
                </c:pt>
                <c:pt idx="22">
                  <c:v>8.3880340508792506E-2</c:v>
                </c:pt>
                <c:pt idx="23">
                  <c:v>8.7664723560668997E-2</c:v>
                </c:pt>
                <c:pt idx="24">
                  <c:v>8.3508515418059898E-2</c:v>
                </c:pt>
                <c:pt idx="25">
                  <c:v>8.5641423603989394E-2</c:v>
                </c:pt>
                <c:pt idx="26">
                  <c:v>8.5573374270745795E-2</c:v>
                </c:pt>
                <c:pt idx="27">
                  <c:v>8.3525835133856599E-2</c:v>
                </c:pt>
                <c:pt idx="28">
                  <c:v>8.3541618610405197E-2</c:v>
                </c:pt>
                <c:pt idx="29">
                  <c:v>8.6572173514410905E-2</c:v>
                </c:pt>
                <c:pt idx="30">
                  <c:v>8.4886880946518598E-2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C33-4AA2-A2C7-7367C604B639}"/>
            </c:ext>
          </c:extLst>
        </c:ser>
        <c:ser>
          <c:idx val="3"/>
          <c:order val="3"/>
          <c:tx>
            <c:strRef>
              <c:f>OldPercentile!$C$155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OldPercentile!$D$155:$AH$155</c:f>
              <c:numCache>
                <c:formatCode>General</c:formatCode>
                <c:ptCount val="31"/>
                <c:pt idx="0">
                  <c:v>0</c:v>
                </c:pt>
                <c:pt idx="1">
                  <c:v>0.130418657612456</c:v>
                </c:pt>
                <c:pt idx="2">
                  <c:v>0.142122419855539</c:v>
                </c:pt>
                <c:pt idx="3">
                  <c:v>0.145858012960184</c:v>
                </c:pt>
                <c:pt idx="4">
                  <c:v>0.14697669375309899</c:v>
                </c:pt>
                <c:pt idx="5">
                  <c:v>0.14774603650007601</c:v>
                </c:pt>
                <c:pt idx="6">
                  <c:v>0.147299860263366</c:v>
                </c:pt>
                <c:pt idx="7">
                  <c:v>0.15420512768563999</c:v>
                </c:pt>
                <c:pt idx="8">
                  <c:v>0.152873709159496</c:v>
                </c:pt>
                <c:pt idx="9">
                  <c:v>0.157531238815351</c:v>
                </c:pt>
                <c:pt idx="10">
                  <c:v>0.16157925995335801</c:v>
                </c:pt>
                <c:pt idx="11">
                  <c:v>0.15912769066628099</c:v>
                </c:pt>
                <c:pt idx="12">
                  <c:v>0.15952992132697999</c:v>
                </c:pt>
                <c:pt idx="13">
                  <c:v>0.163372728646242</c:v>
                </c:pt>
                <c:pt idx="14">
                  <c:v>0.15804611157071999</c:v>
                </c:pt>
                <c:pt idx="15">
                  <c:v>0.16146447273731501</c:v>
                </c:pt>
                <c:pt idx="16">
                  <c:v>0.157944573432199</c:v>
                </c:pt>
                <c:pt idx="17">
                  <c:v>0.15801613122753</c:v>
                </c:pt>
                <c:pt idx="18">
                  <c:v>0.164098340039976</c:v>
                </c:pt>
                <c:pt idx="19">
                  <c:v>0.157777018162125</c:v>
                </c:pt>
                <c:pt idx="20">
                  <c:v>0.161785242589635</c:v>
                </c:pt>
                <c:pt idx="21">
                  <c:v>0.15940120095704099</c:v>
                </c:pt>
                <c:pt idx="22">
                  <c:v>0.162245869193065</c:v>
                </c:pt>
                <c:pt idx="23">
                  <c:v>0.16048587381142401</c:v>
                </c:pt>
                <c:pt idx="24">
                  <c:v>0.158945820920569</c:v>
                </c:pt>
                <c:pt idx="25">
                  <c:v>0.16005320544635801</c:v>
                </c:pt>
                <c:pt idx="26">
                  <c:v>0.165033743279277</c:v>
                </c:pt>
                <c:pt idx="27">
                  <c:v>0.158663369177175</c:v>
                </c:pt>
                <c:pt idx="28">
                  <c:v>0.161197469436726</c:v>
                </c:pt>
                <c:pt idx="29">
                  <c:v>0.16409194218689199</c:v>
                </c:pt>
                <c:pt idx="30">
                  <c:v>0.16008904369622501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C33-4AA2-A2C7-7367C604B639}"/>
            </c:ext>
          </c:extLst>
        </c:ser>
        <c:ser>
          <c:idx val="4"/>
          <c:order val="4"/>
          <c:tx>
            <c:strRef>
              <c:f>OldPercentile!$C$156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OldPercentile!$D$156:$AH$156</c:f>
              <c:numCache>
                <c:formatCode>General</c:formatCode>
                <c:ptCount val="31"/>
                <c:pt idx="0">
                  <c:v>0</c:v>
                </c:pt>
                <c:pt idx="1">
                  <c:v>0.24939329504146601</c:v>
                </c:pt>
                <c:pt idx="2">
                  <c:v>0.26047996266611001</c:v>
                </c:pt>
                <c:pt idx="3">
                  <c:v>0.26945916823971999</c:v>
                </c:pt>
                <c:pt idx="4">
                  <c:v>0.26528330795702898</c:v>
                </c:pt>
                <c:pt idx="5">
                  <c:v>0.27644791479738801</c:v>
                </c:pt>
                <c:pt idx="6">
                  <c:v>0.27362235881976199</c:v>
                </c:pt>
                <c:pt idx="7">
                  <c:v>0.27700913681082501</c:v>
                </c:pt>
                <c:pt idx="8">
                  <c:v>0.282286753032851</c:v>
                </c:pt>
                <c:pt idx="9">
                  <c:v>0.28217695653254699</c:v>
                </c:pt>
                <c:pt idx="10">
                  <c:v>0.28670787573366402</c:v>
                </c:pt>
                <c:pt idx="11">
                  <c:v>0.28792578770529198</c:v>
                </c:pt>
                <c:pt idx="12">
                  <c:v>0.284447302611115</c:v>
                </c:pt>
                <c:pt idx="13">
                  <c:v>0.28790927987723602</c:v>
                </c:pt>
                <c:pt idx="14">
                  <c:v>0.28811127930831099</c:v>
                </c:pt>
                <c:pt idx="15">
                  <c:v>0.28564475492122099</c:v>
                </c:pt>
                <c:pt idx="16">
                  <c:v>0.28096786335978302</c:v>
                </c:pt>
                <c:pt idx="17">
                  <c:v>0.27923052643045199</c:v>
                </c:pt>
                <c:pt idx="18">
                  <c:v>0.293195911575446</c:v>
                </c:pt>
                <c:pt idx="19">
                  <c:v>0.28821830659047698</c:v>
                </c:pt>
                <c:pt idx="20">
                  <c:v>0.27975270970364802</c:v>
                </c:pt>
                <c:pt idx="21">
                  <c:v>0.28350535895913997</c:v>
                </c:pt>
                <c:pt idx="22">
                  <c:v>0.28329764008172498</c:v>
                </c:pt>
                <c:pt idx="23">
                  <c:v>0.29461469467595103</c:v>
                </c:pt>
                <c:pt idx="24">
                  <c:v>0.28716348393957303</c:v>
                </c:pt>
                <c:pt idx="25">
                  <c:v>0.29131954535179699</c:v>
                </c:pt>
                <c:pt idx="26">
                  <c:v>0.29313136694736402</c:v>
                </c:pt>
                <c:pt idx="27">
                  <c:v>0.28399608585941</c:v>
                </c:pt>
                <c:pt idx="28">
                  <c:v>0.29393876529049701</c:v>
                </c:pt>
                <c:pt idx="29">
                  <c:v>0.285771154644196</c:v>
                </c:pt>
                <c:pt idx="30">
                  <c:v>0.28607807513796002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C33-4AA2-A2C7-7367C604B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509504"/>
        <c:axId val="644516952"/>
      </c:lineChart>
      <c:catAx>
        <c:axId val="64450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16952"/>
        <c:crosses val="autoZero"/>
        <c:auto val="1"/>
        <c:lblAlgn val="ctr"/>
        <c:lblOffset val="100"/>
        <c:noMultiLvlLbl val="0"/>
      </c:catAx>
      <c:valAx>
        <c:axId val="64451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0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OldPercentile!$C$167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OldPercentile!$D$167:$AH$167</c:f>
              <c:numCache>
                <c:formatCode>General</c:formatCode>
                <c:ptCount val="31"/>
                <c:pt idx="0">
                  <c:v>0</c:v>
                </c:pt>
                <c:pt idx="1">
                  <c:v>-5.51667463680975E-2</c:v>
                </c:pt>
                <c:pt idx="2">
                  <c:v>-5.0570324767494498E-2</c:v>
                </c:pt>
                <c:pt idx="3">
                  <c:v>-4.1833627885847803E-2</c:v>
                </c:pt>
                <c:pt idx="4">
                  <c:v>-4.7433574106032703E-2</c:v>
                </c:pt>
                <c:pt idx="5">
                  <c:v>-4.0794272423495502E-2</c:v>
                </c:pt>
                <c:pt idx="6">
                  <c:v>-3.9509761899244301E-2</c:v>
                </c:pt>
                <c:pt idx="7">
                  <c:v>-3.8368937542174901E-2</c:v>
                </c:pt>
                <c:pt idx="8">
                  <c:v>-4.59546080904778E-2</c:v>
                </c:pt>
                <c:pt idx="9">
                  <c:v>-4.3435246626306198E-2</c:v>
                </c:pt>
                <c:pt idx="10">
                  <c:v>-3.04424477045541E-2</c:v>
                </c:pt>
                <c:pt idx="11">
                  <c:v>-3.7641945106397998E-2</c:v>
                </c:pt>
                <c:pt idx="12">
                  <c:v>-3.5101689519004997E-2</c:v>
                </c:pt>
                <c:pt idx="13">
                  <c:v>-3.3908652712262399E-2</c:v>
                </c:pt>
                <c:pt idx="14">
                  <c:v>-2.8468367114610298E-2</c:v>
                </c:pt>
                <c:pt idx="15">
                  <c:v>-2.8809713166719E-2</c:v>
                </c:pt>
                <c:pt idx="16">
                  <c:v>-2.7621773465590999E-2</c:v>
                </c:pt>
                <c:pt idx="17">
                  <c:v>-3.22651775841344E-2</c:v>
                </c:pt>
                <c:pt idx="18">
                  <c:v>-3.9087713846000599E-2</c:v>
                </c:pt>
                <c:pt idx="19">
                  <c:v>-2.9709087486851599E-2</c:v>
                </c:pt>
                <c:pt idx="20">
                  <c:v>-3.2666905824356503E-2</c:v>
                </c:pt>
                <c:pt idx="21">
                  <c:v>-3.3398517317255801E-2</c:v>
                </c:pt>
                <c:pt idx="22">
                  <c:v>-3.3255958604542897E-2</c:v>
                </c:pt>
                <c:pt idx="23">
                  <c:v>-3.1700981735554197E-2</c:v>
                </c:pt>
                <c:pt idx="24">
                  <c:v>-3.2542839691333397E-2</c:v>
                </c:pt>
                <c:pt idx="25">
                  <c:v>-3.53501152880068E-2</c:v>
                </c:pt>
                <c:pt idx="26">
                  <c:v>-3.0167020143007098E-2</c:v>
                </c:pt>
                <c:pt idx="27">
                  <c:v>-3.9070542106280803E-2</c:v>
                </c:pt>
                <c:pt idx="28">
                  <c:v>-3.27726614296786E-2</c:v>
                </c:pt>
                <c:pt idx="29">
                  <c:v>-2.67664646175916E-2</c:v>
                </c:pt>
                <c:pt idx="30">
                  <c:v>-3.11457776401667E-2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ED4-477E-B479-7644C30B2755}"/>
            </c:ext>
          </c:extLst>
        </c:ser>
        <c:ser>
          <c:idx val="1"/>
          <c:order val="1"/>
          <c:tx>
            <c:strRef>
              <c:f>OldPercentile!$C$168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OldPercentile!$D$168:$AH$168</c:f>
              <c:numCache>
                <c:formatCode>General</c:formatCode>
                <c:ptCount val="31"/>
                <c:pt idx="0">
                  <c:v>0</c:v>
                </c:pt>
                <c:pt idx="1">
                  <c:v>2.4875256340776902E-2</c:v>
                </c:pt>
                <c:pt idx="2">
                  <c:v>2.9389236497927101E-2</c:v>
                </c:pt>
                <c:pt idx="3">
                  <c:v>3.5526988003940697E-2</c:v>
                </c:pt>
                <c:pt idx="4">
                  <c:v>3.52301817503025E-2</c:v>
                </c:pt>
                <c:pt idx="5">
                  <c:v>3.67661902044066E-2</c:v>
                </c:pt>
                <c:pt idx="6">
                  <c:v>3.8911189844457697E-2</c:v>
                </c:pt>
                <c:pt idx="7">
                  <c:v>4.2002451855261601E-2</c:v>
                </c:pt>
                <c:pt idx="8">
                  <c:v>4.2422585156712198E-2</c:v>
                </c:pt>
                <c:pt idx="9">
                  <c:v>4.24495804545999E-2</c:v>
                </c:pt>
                <c:pt idx="10">
                  <c:v>4.4904693672307802E-2</c:v>
                </c:pt>
                <c:pt idx="11">
                  <c:v>4.7083045778813198E-2</c:v>
                </c:pt>
                <c:pt idx="12">
                  <c:v>4.6920257499640898E-2</c:v>
                </c:pt>
                <c:pt idx="13">
                  <c:v>4.8061879043177901E-2</c:v>
                </c:pt>
                <c:pt idx="14">
                  <c:v>4.7129100101957297E-2</c:v>
                </c:pt>
                <c:pt idx="15">
                  <c:v>4.6918453429465698E-2</c:v>
                </c:pt>
                <c:pt idx="16">
                  <c:v>4.6908016357891297E-2</c:v>
                </c:pt>
                <c:pt idx="17">
                  <c:v>4.9372115050428697E-2</c:v>
                </c:pt>
                <c:pt idx="18">
                  <c:v>4.5578106148299803E-2</c:v>
                </c:pt>
                <c:pt idx="19">
                  <c:v>4.7322704484810199E-2</c:v>
                </c:pt>
                <c:pt idx="20">
                  <c:v>4.7332329606158803E-2</c:v>
                </c:pt>
                <c:pt idx="21">
                  <c:v>4.7555081729055801E-2</c:v>
                </c:pt>
                <c:pt idx="22">
                  <c:v>4.6831946794502498E-2</c:v>
                </c:pt>
                <c:pt idx="23">
                  <c:v>4.8122823832073398E-2</c:v>
                </c:pt>
                <c:pt idx="24">
                  <c:v>4.6928258625060497E-2</c:v>
                </c:pt>
                <c:pt idx="25">
                  <c:v>4.7099512410774903E-2</c:v>
                </c:pt>
                <c:pt idx="26">
                  <c:v>4.75162914685184E-2</c:v>
                </c:pt>
                <c:pt idx="27">
                  <c:v>4.8332914928529598E-2</c:v>
                </c:pt>
                <c:pt idx="28">
                  <c:v>4.6878797033123802E-2</c:v>
                </c:pt>
                <c:pt idx="29">
                  <c:v>4.9354027053446201E-2</c:v>
                </c:pt>
                <c:pt idx="30">
                  <c:v>4.8268231548477702E-2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ED4-477E-B479-7644C30B2755}"/>
            </c:ext>
          </c:extLst>
        </c:ser>
        <c:ser>
          <c:idx val="2"/>
          <c:order val="2"/>
          <c:tx>
            <c:strRef>
              <c:f>OldPercentile!$C$169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OldPercentile!$D$169:$AH$169</c:f>
              <c:numCache>
                <c:formatCode>General</c:formatCode>
                <c:ptCount val="31"/>
                <c:pt idx="0">
                  <c:v>0</c:v>
                </c:pt>
                <c:pt idx="1">
                  <c:v>6.1930975822493101E-2</c:v>
                </c:pt>
                <c:pt idx="2">
                  <c:v>6.4699098156920806E-2</c:v>
                </c:pt>
                <c:pt idx="3">
                  <c:v>7.1956769840973503E-2</c:v>
                </c:pt>
                <c:pt idx="4">
                  <c:v>7.3644942036358907E-2</c:v>
                </c:pt>
                <c:pt idx="5">
                  <c:v>7.4985441072959402E-2</c:v>
                </c:pt>
                <c:pt idx="6">
                  <c:v>7.6791464081007496E-2</c:v>
                </c:pt>
                <c:pt idx="7">
                  <c:v>8.1234035180031194E-2</c:v>
                </c:pt>
                <c:pt idx="8">
                  <c:v>8.0543789605308905E-2</c:v>
                </c:pt>
                <c:pt idx="9">
                  <c:v>8.2676974273991302E-2</c:v>
                </c:pt>
                <c:pt idx="10">
                  <c:v>8.5447518626477204E-2</c:v>
                </c:pt>
                <c:pt idx="11">
                  <c:v>8.6843320488958306E-2</c:v>
                </c:pt>
                <c:pt idx="12">
                  <c:v>8.6733040313306101E-2</c:v>
                </c:pt>
                <c:pt idx="13">
                  <c:v>8.7175215502375697E-2</c:v>
                </c:pt>
                <c:pt idx="14">
                  <c:v>8.5424845730305995E-2</c:v>
                </c:pt>
                <c:pt idx="15">
                  <c:v>8.6208559616906502E-2</c:v>
                </c:pt>
                <c:pt idx="16">
                  <c:v>8.6499979228900195E-2</c:v>
                </c:pt>
                <c:pt idx="17">
                  <c:v>8.6410778449011696E-2</c:v>
                </c:pt>
                <c:pt idx="18">
                  <c:v>8.6823216757792199E-2</c:v>
                </c:pt>
                <c:pt idx="19">
                  <c:v>8.6009519090645595E-2</c:v>
                </c:pt>
                <c:pt idx="20">
                  <c:v>8.5969364129655307E-2</c:v>
                </c:pt>
                <c:pt idx="21">
                  <c:v>8.8028395429350204E-2</c:v>
                </c:pt>
                <c:pt idx="22">
                  <c:v>8.7747238090409893E-2</c:v>
                </c:pt>
                <c:pt idx="23">
                  <c:v>8.7417791744487897E-2</c:v>
                </c:pt>
                <c:pt idx="24">
                  <c:v>8.5917968281342003E-2</c:v>
                </c:pt>
                <c:pt idx="25">
                  <c:v>8.5759730617253296E-2</c:v>
                </c:pt>
                <c:pt idx="26">
                  <c:v>8.7882721603226799E-2</c:v>
                </c:pt>
                <c:pt idx="27">
                  <c:v>8.6420072153751096E-2</c:v>
                </c:pt>
                <c:pt idx="28">
                  <c:v>8.7226526956943704E-2</c:v>
                </c:pt>
                <c:pt idx="29">
                  <c:v>8.7528534783680501E-2</c:v>
                </c:pt>
                <c:pt idx="30">
                  <c:v>8.7173220534333698E-2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ED4-477E-B479-7644C30B2755}"/>
            </c:ext>
          </c:extLst>
        </c:ser>
        <c:ser>
          <c:idx val="3"/>
          <c:order val="3"/>
          <c:tx>
            <c:strRef>
              <c:f>OldPercentile!$C$170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OldPercentile!$D$170:$AH$170</c:f>
              <c:numCache>
                <c:formatCode>General</c:formatCode>
                <c:ptCount val="31"/>
                <c:pt idx="0">
                  <c:v>0</c:v>
                </c:pt>
                <c:pt idx="1">
                  <c:v>9.7412113081083399E-2</c:v>
                </c:pt>
                <c:pt idx="2">
                  <c:v>0.10260035447908999</c:v>
                </c:pt>
                <c:pt idx="3">
                  <c:v>0.109615821781218</c:v>
                </c:pt>
                <c:pt idx="4">
                  <c:v>0.110308246106032</c:v>
                </c:pt>
                <c:pt idx="5">
                  <c:v>0.112803390890774</c:v>
                </c:pt>
                <c:pt idx="6">
                  <c:v>0.115193362329502</c:v>
                </c:pt>
                <c:pt idx="7">
                  <c:v>0.11913237571421501</c:v>
                </c:pt>
                <c:pt idx="8">
                  <c:v>0.11898506688692601</c:v>
                </c:pt>
                <c:pt idx="9">
                  <c:v>0.12224382607586</c:v>
                </c:pt>
                <c:pt idx="10">
                  <c:v>0.124635931471613</c:v>
                </c:pt>
                <c:pt idx="11">
                  <c:v>0.12461041605228899</c:v>
                </c:pt>
                <c:pt idx="12">
                  <c:v>0.12770168066852999</c:v>
                </c:pt>
                <c:pt idx="13">
                  <c:v>0.12536882392269699</c:v>
                </c:pt>
                <c:pt idx="14">
                  <c:v>0.125883833317504</c:v>
                </c:pt>
                <c:pt idx="15">
                  <c:v>0.12446227665767901</c:v>
                </c:pt>
                <c:pt idx="16">
                  <c:v>0.12606388546209099</c:v>
                </c:pt>
                <c:pt idx="17">
                  <c:v>0.12506851439248501</c:v>
                </c:pt>
                <c:pt idx="18">
                  <c:v>0.12700187443187599</c:v>
                </c:pt>
                <c:pt idx="19">
                  <c:v>0.12560239734758799</c:v>
                </c:pt>
                <c:pt idx="20">
                  <c:v>0.12575993200216901</c:v>
                </c:pt>
                <c:pt idx="21">
                  <c:v>0.12510857052781199</c:v>
                </c:pt>
                <c:pt idx="22">
                  <c:v>0.12519763406965601</c:v>
                </c:pt>
                <c:pt idx="23">
                  <c:v>0.126604552797797</c:v>
                </c:pt>
                <c:pt idx="24">
                  <c:v>0.12645602546832599</c:v>
                </c:pt>
                <c:pt idx="25">
                  <c:v>0.12635014038560199</c:v>
                </c:pt>
                <c:pt idx="26">
                  <c:v>0.12730017863436599</c:v>
                </c:pt>
                <c:pt idx="27">
                  <c:v>0.12560038196333601</c:v>
                </c:pt>
                <c:pt idx="28">
                  <c:v>0.12526313505930101</c:v>
                </c:pt>
                <c:pt idx="29">
                  <c:v>0.12806667712187</c:v>
                </c:pt>
                <c:pt idx="30">
                  <c:v>0.126594116600422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ED4-477E-B479-7644C30B2755}"/>
            </c:ext>
          </c:extLst>
        </c:ser>
        <c:ser>
          <c:idx val="4"/>
          <c:order val="4"/>
          <c:tx>
            <c:strRef>
              <c:f>OldPercentile!$C$171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OldPercentile!$D$171:$AH$171</c:f>
              <c:numCache>
                <c:formatCode>General</c:formatCode>
                <c:ptCount val="31"/>
                <c:pt idx="0">
                  <c:v>0</c:v>
                </c:pt>
                <c:pt idx="1">
                  <c:v>0.15433870070191599</c:v>
                </c:pt>
                <c:pt idx="2">
                  <c:v>0.16223977037510401</c:v>
                </c:pt>
                <c:pt idx="3">
                  <c:v>0.16665276765474801</c:v>
                </c:pt>
                <c:pt idx="4">
                  <c:v>0.169146491959795</c:v>
                </c:pt>
                <c:pt idx="5">
                  <c:v>0.17442291684973499</c:v>
                </c:pt>
                <c:pt idx="6">
                  <c:v>0.17516454936560399</c:v>
                </c:pt>
                <c:pt idx="7">
                  <c:v>0.180306250166582</c:v>
                </c:pt>
                <c:pt idx="8">
                  <c:v>0.17833294272406799</c:v>
                </c:pt>
                <c:pt idx="9">
                  <c:v>0.18259696740380801</c:v>
                </c:pt>
                <c:pt idx="10">
                  <c:v>0.18744919365797</c:v>
                </c:pt>
                <c:pt idx="11">
                  <c:v>0.186382828719593</c:v>
                </c:pt>
                <c:pt idx="12">
                  <c:v>0.19280414418317701</c:v>
                </c:pt>
                <c:pt idx="13">
                  <c:v>0.188105243214472</c:v>
                </c:pt>
                <c:pt idx="14">
                  <c:v>0.18582534835568501</c:v>
                </c:pt>
                <c:pt idx="15">
                  <c:v>0.18428149290056201</c:v>
                </c:pt>
                <c:pt idx="16">
                  <c:v>0.187624528220215</c:v>
                </c:pt>
                <c:pt idx="17">
                  <c:v>0.18250640974541901</c:v>
                </c:pt>
                <c:pt idx="18">
                  <c:v>0.188933466835114</c:v>
                </c:pt>
                <c:pt idx="19">
                  <c:v>0.18960119780744</c:v>
                </c:pt>
                <c:pt idx="20">
                  <c:v>0.18850671911858699</c:v>
                </c:pt>
                <c:pt idx="21">
                  <c:v>0.18561882590687201</c:v>
                </c:pt>
                <c:pt idx="22">
                  <c:v>0.18803103500824001</c:v>
                </c:pt>
                <c:pt idx="23">
                  <c:v>0.18858068407068199</c:v>
                </c:pt>
                <c:pt idx="24">
                  <c:v>0.18645263349159</c:v>
                </c:pt>
                <c:pt idx="25">
                  <c:v>0.19055930892869899</c:v>
                </c:pt>
                <c:pt idx="26">
                  <c:v>0.18914436698774301</c:v>
                </c:pt>
                <c:pt idx="27">
                  <c:v>0.18555339226796</c:v>
                </c:pt>
                <c:pt idx="28">
                  <c:v>0.190362231505628</c:v>
                </c:pt>
                <c:pt idx="29">
                  <c:v>0.18511557703518999</c:v>
                </c:pt>
                <c:pt idx="30">
                  <c:v>0.187722716661302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ED4-477E-B479-7644C30B2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511856"/>
        <c:axId val="644510680"/>
      </c:lineChart>
      <c:catAx>
        <c:axId val="64451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10680"/>
        <c:crosses val="autoZero"/>
        <c:auto val="1"/>
        <c:lblAlgn val="ctr"/>
        <c:lblOffset val="100"/>
        <c:noMultiLvlLbl val="0"/>
      </c:catAx>
      <c:valAx>
        <c:axId val="64451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1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OldPercentile!$C$182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OldPercentile!$D$182:$AH$182</c:f>
              <c:numCache>
                <c:formatCode>General</c:formatCode>
                <c:ptCount val="31"/>
                <c:pt idx="0">
                  <c:v>0</c:v>
                </c:pt>
                <c:pt idx="1">
                  <c:v>-0.122621943394137</c:v>
                </c:pt>
                <c:pt idx="2">
                  <c:v>-0.11277842878491599</c:v>
                </c:pt>
                <c:pt idx="3">
                  <c:v>-0.107720196574541</c:v>
                </c:pt>
                <c:pt idx="4">
                  <c:v>-0.106737348377461</c:v>
                </c:pt>
                <c:pt idx="5">
                  <c:v>-0.10995705509187501</c:v>
                </c:pt>
                <c:pt idx="6">
                  <c:v>-0.10061599035348601</c:v>
                </c:pt>
                <c:pt idx="7">
                  <c:v>-9.7100576969731595E-2</c:v>
                </c:pt>
                <c:pt idx="8">
                  <c:v>-9.9229505978650906E-2</c:v>
                </c:pt>
                <c:pt idx="9">
                  <c:v>-0.100678111490845</c:v>
                </c:pt>
                <c:pt idx="10">
                  <c:v>-9.6931940461630603E-2</c:v>
                </c:pt>
                <c:pt idx="11">
                  <c:v>-0.101959608021506</c:v>
                </c:pt>
                <c:pt idx="12">
                  <c:v>-0.106275882710784</c:v>
                </c:pt>
                <c:pt idx="13">
                  <c:v>-9.3665284321541101E-2</c:v>
                </c:pt>
                <c:pt idx="14">
                  <c:v>-9.7817166556659202E-2</c:v>
                </c:pt>
                <c:pt idx="15">
                  <c:v>-9.66091457981752E-2</c:v>
                </c:pt>
                <c:pt idx="16">
                  <c:v>-9.8281163624376694E-2</c:v>
                </c:pt>
                <c:pt idx="17">
                  <c:v>-9.8749123057163393E-2</c:v>
                </c:pt>
                <c:pt idx="18">
                  <c:v>-9.7614565959470101E-2</c:v>
                </c:pt>
                <c:pt idx="19">
                  <c:v>-0.105954556904893</c:v>
                </c:pt>
                <c:pt idx="20">
                  <c:v>-9.7218283449884202E-2</c:v>
                </c:pt>
                <c:pt idx="21">
                  <c:v>-9.5144315032016494E-2</c:v>
                </c:pt>
                <c:pt idx="22">
                  <c:v>-9.7744104901527004E-2</c:v>
                </c:pt>
                <c:pt idx="23">
                  <c:v>-0.100067032356942</c:v>
                </c:pt>
                <c:pt idx="24">
                  <c:v>-9.7180853015451499E-2</c:v>
                </c:pt>
                <c:pt idx="25">
                  <c:v>-9.5791725662447397E-2</c:v>
                </c:pt>
                <c:pt idx="26">
                  <c:v>-9.8042183311504896E-2</c:v>
                </c:pt>
                <c:pt idx="27">
                  <c:v>-0.104025874426266</c:v>
                </c:pt>
                <c:pt idx="28">
                  <c:v>-9.9578301714457404E-2</c:v>
                </c:pt>
                <c:pt idx="29">
                  <c:v>-0.100761266841619</c:v>
                </c:pt>
                <c:pt idx="30">
                  <c:v>-0.102255201358011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B6-465B-AF0C-C75E8BC31D21}"/>
            </c:ext>
          </c:extLst>
        </c:ser>
        <c:ser>
          <c:idx val="1"/>
          <c:order val="1"/>
          <c:tx>
            <c:strRef>
              <c:f>OldPercentile!$C$183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OldPercentile!$D$183:$AH$183</c:f>
              <c:numCache>
                <c:formatCode>General</c:formatCode>
                <c:ptCount val="31"/>
                <c:pt idx="0">
                  <c:v>0</c:v>
                </c:pt>
                <c:pt idx="1">
                  <c:v>-1.67356766441044E-2</c:v>
                </c:pt>
                <c:pt idx="2">
                  <c:v>-7.8478257303107E-3</c:v>
                </c:pt>
                <c:pt idx="3">
                  <c:v>-4.6048151281697603E-3</c:v>
                </c:pt>
                <c:pt idx="4">
                  <c:v>1.0704152036687901E-3</c:v>
                </c:pt>
                <c:pt idx="5">
                  <c:v>-2.3958576405809198E-3</c:v>
                </c:pt>
                <c:pt idx="6">
                  <c:v>2.25855764747545E-3</c:v>
                </c:pt>
                <c:pt idx="7">
                  <c:v>3.8825938169337799E-3</c:v>
                </c:pt>
                <c:pt idx="8">
                  <c:v>6.1974160686239501E-3</c:v>
                </c:pt>
                <c:pt idx="9">
                  <c:v>4.65218521609672E-3</c:v>
                </c:pt>
                <c:pt idx="10">
                  <c:v>1.23843800030387E-2</c:v>
                </c:pt>
                <c:pt idx="11">
                  <c:v>9.4135657473249906E-3</c:v>
                </c:pt>
                <c:pt idx="12">
                  <c:v>9.0145924252495405E-3</c:v>
                </c:pt>
                <c:pt idx="13">
                  <c:v>1.39272148008789E-2</c:v>
                </c:pt>
                <c:pt idx="14">
                  <c:v>8.6919418584198108E-3</c:v>
                </c:pt>
                <c:pt idx="15">
                  <c:v>6.5500342420615702E-3</c:v>
                </c:pt>
                <c:pt idx="16">
                  <c:v>7.6600086931893898E-3</c:v>
                </c:pt>
                <c:pt idx="17">
                  <c:v>1.11235406089267E-2</c:v>
                </c:pt>
                <c:pt idx="18">
                  <c:v>1.2371257218063E-2</c:v>
                </c:pt>
                <c:pt idx="19">
                  <c:v>8.4843375616115903E-3</c:v>
                </c:pt>
                <c:pt idx="20">
                  <c:v>1.29214245134756E-2</c:v>
                </c:pt>
                <c:pt idx="21">
                  <c:v>8.3833806669512591E-3</c:v>
                </c:pt>
                <c:pt idx="22">
                  <c:v>1.06678416842722E-2</c:v>
                </c:pt>
                <c:pt idx="23">
                  <c:v>1.07772679097962E-2</c:v>
                </c:pt>
                <c:pt idx="24">
                  <c:v>9.7930835126883095E-3</c:v>
                </c:pt>
                <c:pt idx="25">
                  <c:v>1.1121393687075201E-2</c:v>
                </c:pt>
                <c:pt idx="26">
                  <c:v>9.2345210325352999E-3</c:v>
                </c:pt>
                <c:pt idx="27">
                  <c:v>8.6290332470636E-3</c:v>
                </c:pt>
                <c:pt idx="28">
                  <c:v>1.18293397579154E-2</c:v>
                </c:pt>
                <c:pt idx="29">
                  <c:v>1.10251679177635E-2</c:v>
                </c:pt>
                <c:pt idx="30">
                  <c:v>1.18542148069243E-2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DB6-465B-AF0C-C75E8BC31D21}"/>
            </c:ext>
          </c:extLst>
        </c:ser>
        <c:ser>
          <c:idx val="2"/>
          <c:order val="2"/>
          <c:tx>
            <c:strRef>
              <c:f>OldPercentile!$C$184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OldPercentile!$D$184:$AH$184</c:f>
              <c:numCache>
                <c:formatCode>General</c:formatCode>
                <c:ptCount val="31"/>
                <c:pt idx="0">
                  <c:v>0</c:v>
                </c:pt>
                <c:pt idx="1">
                  <c:v>5.3168166362760998E-2</c:v>
                </c:pt>
                <c:pt idx="2">
                  <c:v>6.1013255197836E-2</c:v>
                </c:pt>
                <c:pt idx="3">
                  <c:v>6.6793326993526206E-2</c:v>
                </c:pt>
                <c:pt idx="4">
                  <c:v>6.8912822099712695E-2</c:v>
                </c:pt>
                <c:pt idx="5">
                  <c:v>6.8376391517031204E-2</c:v>
                </c:pt>
                <c:pt idx="6">
                  <c:v>7.2174571042491795E-2</c:v>
                </c:pt>
                <c:pt idx="7">
                  <c:v>7.3933762416139304E-2</c:v>
                </c:pt>
                <c:pt idx="8">
                  <c:v>7.6045978713130305E-2</c:v>
                </c:pt>
                <c:pt idx="9">
                  <c:v>7.5737756577201401E-2</c:v>
                </c:pt>
                <c:pt idx="10">
                  <c:v>8.3861814003220098E-2</c:v>
                </c:pt>
                <c:pt idx="11">
                  <c:v>7.7945813049851501E-2</c:v>
                </c:pt>
                <c:pt idx="12">
                  <c:v>8.0416523276621202E-2</c:v>
                </c:pt>
                <c:pt idx="13">
                  <c:v>8.3870334259626506E-2</c:v>
                </c:pt>
                <c:pt idx="14">
                  <c:v>7.9386236996084894E-2</c:v>
                </c:pt>
                <c:pt idx="15">
                  <c:v>7.5737564114082195E-2</c:v>
                </c:pt>
                <c:pt idx="16">
                  <c:v>7.8805826050682398E-2</c:v>
                </c:pt>
                <c:pt idx="17">
                  <c:v>7.9674469978075799E-2</c:v>
                </c:pt>
                <c:pt idx="18">
                  <c:v>8.3138498628849797E-2</c:v>
                </c:pt>
                <c:pt idx="19">
                  <c:v>8.1295932111569297E-2</c:v>
                </c:pt>
                <c:pt idx="20">
                  <c:v>8.2363204712751298E-2</c:v>
                </c:pt>
                <c:pt idx="21">
                  <c:v>7.9941907642559304E-2</c:v>
                </c:pt>
                <c:pt idx="22">
                  <c:v>8.1233856299882307E-2</c:v>
                </c:pt>
                <c:pt idx="23">
                  <c:v>8.3383741895629304E-2</c:v>
                </c:pt>
                <c:pt idx="24">
                  <c:v>7.9033683031719607E-2</c:v>
                </c:pt>
                <c:pt idx="25">
                  <c:v>8.1905277055618703E-2</c:v>
                </c:pt>
                <c:pt idx="26">
                  <c:v>8.0076793233985893E-2</c:v>
                </c:pt>
                <c:pt idx="27">
                  <c:v>7.68243973139036E-2</c:v>
                </c:pt>
                <c:pt idx="28">
                  <c:v>8.2770476251669597E-2</c:v>
                </c:pt>
                <c:pt idx="29">
                  <c:v>8.2084136505953503E-2</c:v>
                </c:pt>
                <c:pt idx="30">
                  <c:v>8.1706536615557407E-2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DB6-465B-AF0C-C75E8BC31D21}"/>
            </c:ext>
          </c:extLst>
        </c:ser>
        <c:ser>
          <c:idx val="3"/>
          <c:order val="3"/>
          <c:tx>
            <c:strRef>
              <c:f>OldPercentile!$C$185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OldPercentile!$D$185:$AH$185</c:f>
              <c:numCache>
                <c:formatCode>General</c:formatCode>
                <c:ptCount val="31"/>
                <c:pt idx="0">
                  <c:v>0</c:v>
                </c:pt>
                <c:pt idx="1">
                  <c:v>0.127066987785975</c:v>
                </c:pt>
                <c:pt idx="2">
                  <c:v>0.13484919128321901</c:v>
                </c:pt>
                <c:pt idx="3">
                  <c:v>0.138908585741609</c:v>
                </c:pt>
                <c:pt idx="4">
                  <c:v>0.14035205055661101</c:v>
                </c:pt>
                <c:pt idx="5">
                  <c:v>0.14290330376652399</c:v>
                </c:pt>
                <c:pt idx="6">
                  <c:v>0.14260682961830101</c:v>
                </c:pt>
                <c:pt idx="7">
                  <c:v>0.14981321709290199</c:v>
                </c:pt>
                <c:pt idx="8">
                  <c:v>0.15171086359737501</c:v>
                </c:pt>
                <c:pt idx="9">
                  <c:v>0.15163757104542</c:v>
                </c:pt>
                <c:pt idx="10">
                  <c:v>0.15757739552807701</c:v>
                </c:pt>
                <c:pt idx="11">
                  <c:v>0.153072735583935</c:v>
                </c:pt>
                <c:pt idx="12">
                  <c:v>0.15551744813110499</c:v>
                </c:pt>
                <c:pt idx="13">
                  <c:v>0.155728232749206</c:v>
                </c:pt>
                <c:pt idx="14">
                  <c:v>0.154805365949889</c:v>
                </c:pt>
                <c:pt idx="15">
                  <c:v>0.152505632396994</c:v>
                </c:pt>
                <c:pt idx="16">
                  <c:v>0.15739900389131201</c:v>
                </c:pt>
                <c:pt idx="17">
                  <c:v>0.152588456646296</c:v>
                </c:pt>
                <c:pt idx="18">
                  <c:v>0.15725454381953299</c:v>
                </c:pt>
                <c:pt idx="19">
                  <c:v>0.153902232449383</c:v>
                </c:pt>
                <c:pt idx="20">
                  <c:v>0.15508575569218899</c:v>
                </c:pt>
                <c:pt idx="21">
                  <c:v>0.15642593463046101</c:v>
                </c:pt>
                <c:pt idx="22">
                  <c:v>0.158894595698715</c:v>
                </c:pt>
                <c:pt idx="23">
                  <c:v>0.159345349924017</c:v>
                </c:pt>
                <c:pt idx="24">
                  <c:v>0.15699495259466001</c:v>
                </c:pt>
                <c:pt idx="25">
                  <c:v>0.15551983928657701</c:v>
                </c:pt>
                <c:pt idx="26">
                  <c:v>0.15328991751123999</c:v>
                </c:pt>
                <c:pt idx="27">
                  <c:v>0.154168107592457</c:v>
                </c:pt>
                <c:pt idx="28">
                  <c:v>0.15789196127746699</c:v>
                </c:pt>
                <c:pt idx="29">
                  <c:v>0.15515648112574301</c:v>
                </c:pt>
                <c:pt idx="30">
                  <c:v>0.155262789453783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DB6-465B-AF0C-C75E8BC31D21}"/>
            </c:ext>
          </c:extLst>
        </c:ser>
        <c:ser>
          <c:idx val="4"/>
          <c:order val="4"/>
          <c:tx>
            <c:strRef>
              <c:f>OldPercentile!$C$186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OldPercentile!$D$186:$AH$186</c:f>
              <c:numCache>
                <c:formatCode>General</c:formatCode>
                <c:ptCount val="31"/>
                <c:pt idx="0">
                  <c:v>0</c:v>
                </c:pt>
                <c:pt idx="1">
                  <c:v>0.25436581589528601</c:v>
                </c:pt>
                <c:pt idx="2">
                  <c:v>0.25238541364550199</c:v>
                </c:pt>
                <c:pt idx="3">
                  <c:v>0.26880621788734399</c:v>
                </c:pt>
                <c:pt idx="4">
                  <c:v>0.25993361949014598</c:v>
                </c:pt>
                <c:pt idx="5">
                  <c:v>0.27005172892532497</c:v>
                </c:pt>
                <c:pt idx="6">
                  <c:v>0.26789997322007802</c:v>
                </c:pt>
                <c:pt idx="7">
                  <c:v>0.27989448623105201</c:v>
                </c:pt>
                <c:pt idx="8">
                  <c:v>0.27546327642579099</c:v>
                </c:pt>
                <c:pt idx="9">
                  <c:v>0.27873284147489802</c:v>
                </c:pt>
                <c:pt idx="10">
                  <c:v>0.28128773918294803</c:v>
                </c:pt>
                <c:pt idx="11">
                  <c:v>0.283301017380166</c:v>
                </c:pt>
                <c:pt idx="12">
                  <c:v>0.29056107002333798</c:v>
                </c:pt>
                <c:pt idx="13">
                  <c:v>0.27889390198601099</c:v>
                </c:pt>
                <c:pt idx="14">
                  <c:v>0.28124781063737903</c:v>
                </c:pt>
                <c:pt idx="15">
                  <c:v>0.28131773590166698</c:v>
                </c:pt>
                <c:pt idx="16">
                  <c:v>0.28339732904473303</c:v>
                </c:pt>
                <c:pt idx="17">
                  <c:v>0.27930815299793899</c:v>
                </c:pt>
                <c:pt idx="18">
                  <c:v>0.28531811488198</c:v>
                </c:pt>
                <c:pt idx="19">
                  <c:v>0.29103600991960898</c:v>
                </c:pt>
                <c:pt idx="20">
                  <c:v>0.27961171336197099</c:v>
                </c:pt>
                <c:pt idx="21">
                  <c:v>0.281105403979025</c:v>
                </c:pt>
                <c:pt idx="22">
                  <c:v>0.28714680222782502</c:v>
                </c:pt>
                <c:pt idx="23">
                  <c:v>0.28841624656923098</c:v>
                </c:pt>
                <c:pt idx="24">
                  <c:v>0.28110471132587</c:v>
                </c:pt>
                <c:pt idx="25">
                  <c:v>0.27948328867039002</c:v>
                </c:pt>
                <c:pt idx="26">
                  <c:v>0.280984171378239</c:v>
                </c:pt>
                <c:pt idx="27">
                  <c:v>0.28190806985730199</c:v>
                </c:pt>
                <c:pt idx="28">
                  <c:v>0.29321119630196302</c:v>
                </c:pt>
                <c:pt idx="29">
                  <c:v>0.27968470097168802</c:v>
                </c:pt>
                <c:pt idx="30">
                  <c:v>0.28112606601055001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DB6-465B-AF0C-C75E8BC31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505976"/>
        <c:axId val="644505584"/>
      </c:lineChart>
      <c:catAx>
        <c:axId val="644505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05584"/>
        <c:crosses val="autoZero"/>
        <c:auto val="1"/>
        <c:lblAlgn val="ctr"/>
        <c:lblOffset val="100"/>
        <c:noMultiLvlLbl val="0"/>
      </c:catAx>
      <c:valAx>
        <c:axId val="6445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0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OldPercentile!$C$197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OldPercentile!$D$197:$AH$197</c:f>
              <c:numCache>
                <c:formatCode>General</c:formatCode>
                <c:ptCount val="31"/>
                <c:pt idx="0">
                  <c:v>0</c:v>
                </c:pt>
                <c:pt idx="1">
                  <c:v>-0.11913212957687599</c:v>
                </c:pt>
                <c:pt idx="2">
                  <c:v>-0.114567862160837</c:v>
                </c:pt>
                <c:pt idx="3">
                  <c:v>-0.110359500261568</c:v>
                </c:pt>
                <c:pt idx="4">
                  <c:v>-0.11079000028583801</c:v>
                </c:pt>
                <c:pt idx="5">
                  <c:v>-0.109095979313865</c:v>
                </c:pt>
                <c:pt idx="6">
                  <c:v>-0.109274693620508</c:v>
                </c:pt>
                <c:pt idx="7">
                  <c:v>-0.10865983329359</c:v>
                </c:pt>
                <c:pt idx="8">
                  <c:v>-0.10421079256679899</c:v>
                </c:pt>
                <c:pt idx="9">
                  <c:v>-0.10733816565742001</c:v>
                </c:pt>
                <c:pt idx="10">
                  <c:v>-9.9054011229216907E-2</c:v>
                </c:pt>
                <c:pt idx="11">
                  <c:v>-0.108867244829321</c:v>
                </c:pt>
                <c:pt idx="12">
                  <c:v>-0.103469497432173</c:v>
                </c:pt>
                <c:pt idx="13">
                  <c:v>-0.10048883497090599</c:v>
                </c:pt>
                <c:pt idx="14">
                  <c:v>-0.104509518692172</c:v>
                </c:pt>
                <c:pt idx="15">
                  <c:v>-0.103013221084627</c:v>
                </c:pt>
                <c:pt idx="16">
                  <c:v>-0.107557054415353</c:v>
                </c:pt>
                <c:pt idx="17">
                  <c:v>-0.105217999730918</c:v>
                </c:pt>
                <c:pt idx="18">
                  <c:v>-0.105897453733658</c:v>
                </c:pt>
                <c:pt idx="19">
                  <c:v>-0.103061636238726</c:v>
                </c:pt>
                <c:pt idx="20">
                  <c:v>-9.78971580814363E-2</c:v>
                </c:pt>
                <c:pt idx="21">
                  <c:v>-0.103696385026098</c:v>
                </c:pt>
                <c:pt idx="22">
                  <c:v>-0.106059705822422</c:v>
                </c:pt>
                <c:pt idx="23">
                  <c:v>-0.10145061037306</c:v>
                </c:pt>
                <c:pt idx="24">
                  <c:v>-0.104788575300687</c:v>
                </c:pt>
                <c:pt idx="25">
                  <c:v>-9.9319644595621301E-2</c:v>
                </c:pt>
                <c:pt idx="26">
                  <c:v>-9.7079824705221807E-2</c:v>
                </c:pt>
                <c:pt idx="27">
                  <c:v>-0.10571927879822</c:v>
                </c:pt>
                <c:pt idx="28">
                  <c:v>-0.105280411916382</c:v>
                </c:pt>
                <c:pt idx="29">
                  <c:v>-0.100619923978814</c:v>
                </c:pt>
                <c:pt idx="30">
                  <c:v>-0.10304237319152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AA9-411B-A110-E48FE4CD7B80}"/>
            </c:ext>
          </c:extLst>
        </c:ser>
        <c:ser>
          <c:idx val="1"/>
          <c:order val="1"/>
          <c:tx>
            <c:strRef>
              <c:f>OldPercentile!$C$198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OldPercentile!$D$198:$AH$198</c:f>
              <c:numCache>
                <c:formatCode>General</c:formatCode>
                <c:ptCount val="31"/>
                <c:pt idx="0">
                  <c:v>0</c:v>
                </c:pt>
                <c:pt idx="1">
                  <c:v>-1.2742395870499201E-2</c:v>
                </c:pt>
                <c:pt idx="2">
                  <c:v>-8.7437222772168595E-3</c:v>
                </c:pt>
                <c:pt idx="3">
                  <c:v>-3.9620571057928898E-3</c:v>
                </c:pt>
                <c:pt idx="4">
                  <c:v>-2.7770452886252602E-4</c:v>
                </c:pt>
                <c:pt idx="5">
                  <c:v>-2.1353938647624602E-3</c:v>
                </c:pt>
                <c:pt idx="6">
                  <c:v>7.4975017703926496E-4</c:v>
                </c:pt>
                <c:pt idx="7">
                  <c:v>5.1048343656713204E-3</c:v>
                </c:pt>
                <c:pt idx="8">
                  <c:v>3.8847845737837098E-3</c:v>
                </c:pt>
                <c:pt idx="9">
                  <c:v>6.9021004411268204E-3</c:v>
                </c:pt>
                <c:pt idx="10">
                  <c:v>1.1264490170474E-2</c:v>
                </c:pt>
                <c:pt idx="11">
                  <c:v>7.0523490522729701E-3</c:v>
                </c:pt>
                <c:pt idx="12">
                  <c:v>1.27005581543488E-2</c:v>
                </c:pt>
                <c:pt idx="13">
                  <c:v>1.06020566641772E-2</c:v>
                </c:pt>
                <c:pt idx="14">
                  <c:v>7.9006613946212001E-3</c:v>
                </c:pt>
                <c:pt idx="15">
                  <c:v>8.3581059585316995E-3</c:v>
                </c:pt>
                <c:pt idx="16">
                  <c:v>1.01290342023658E-2</c:v>
                </c:pt>
                <c:pt idx="17">
                  <c:v>1.16528949408747E-2</c:v>
                </c:pt>
                <c:pt idx="18">
                  <c:v>6.7331134237241198E-3</c:v>
                </c:pt>
                <c:pt idx="19">
                  <c:v>8.8687848696862304E-3</c:v>
                </c:pt>
                <c:pt idx="20">
                  <c:v>1.16642678918755E-2</c:v>
                </c:pt>
                <c:pt idx="21">
                  <c:v>8.7698789398525899E-3</c:v>
                </c:pt>
                <c:pt idx="22">
                  <c:v>1.15060320889442E-2</c:v>
                </c:pt>
                <c:pt idx="23">
                  <c:v>1.0058882164623801E-2</c:v>
                </c:pt>
                <c:pt idx="24">
                  <c:v>5.1101494378886702E-3</c:v>
                </c:pt>
                <c:pt idx="25">
                  <c:v>1.0100168248018199E-2</c:v>
                </c:pt>
                <c:pt idx="26">
                  <c:v>9.5577586763578807E-3</c:v>
                </c:pt>
                <c:pt idx="27">
                  <c:v>6.4891826460976498E-3</c:v>
                </c:pt>
                <c:pt idx="28">
                  <c:v>7.5906598666599101E-3</c:v>
                </c:pt>
                <c:pt idx="29">
                  <c:v>1.06983290205819E-2</c:v>
                </c:pt>
                <c:pt idx="30">
                  <c:v>9.9197495028283608E-3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AA9-411B-A110-E48FE4CD7B80}"/>
            </c:ext>
          </c:extLst>
        </c:ser>
        <c:ser>
          <c:idx val="2"/>
          <c:order val="2"/>
          <c:tx>
            <c:strRef>
              <c:f>OldPercentile!$C$199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OldPercentile!$D$199:$AH$199</c:f>
              <c:numCache>
                <c:formatCode>General</c:formatCode>
                <c:ptCount val="31"/>
                <c:pt idx="0">
                  <c:v>0</c:v>
                </c:pt>
                <c:pt idx="1">
                  <c:v>5.8604132728278503E-2</c:v>
                </c:pt>
                <c:pt idx="2">
                  <c:v>6.2710147320037699E-2</c:v>
                </c:pt>
                <c:pt idx="3">
                  <c:v>6.6782267146270793E-2</c:v>
                </c:pt>
                <c:pt idx="4">
                  <c:v>7.1288506631843301E-2</c:v>
                </c:pt>
                <c:pt idx="5">
                  <c:v>7.1799910754360305E-2</c:v>
                </c:pt>
                <c:pt idx="6">
                  <c:v>7.57918351212504E-2</c:v>
                </c:pt>
                <c:pt idx="7">
                  <c:v>7.6895726282212098E-2</c:v>
                </c:pt>
                <c:pt idx="8">
                  <c:v>7.9433803100631403E-2</c:v>
                </c:pt>
                <c:pt idx="9">
                  <c:v>8.2272897633836897E-2</c:v>
                </c:pt>
                <c:pt idx="10">
                  <c:v>8.5905520673304897E-2</c:v>
                </c:pt>
                <c:pt idx="11">
                  <c:v>8.3607580378285001E-2</c:v>
                </c:pt>
                <c:pt idx="12">
                  <c:v>8.5774338053605695E-2</c:v>
                </c:pt>
                <c:pt idx="13">
                  <c:v>8.5964839958968003E-2</c:v>
                </c:pt>
                <c:pt idx="14">
                  <c:v>8.0581232589396201E-2</c:v>
                </c:pt>
                <c:pt idx="15">
                  <c:v>8.3036984688318896E-2</c:v>
                </c:pt>
                <c:pt idx="16">
                  <c:v>8.5781703366849801E-2</c:v>
                </c:pt>
                <c:pt idx="17">
                  <c:v>8.6188302216563206E-2</c:v>
                </c:pt>
                <c:pt idx="18">
                  <c:v>8.2314866532040801E-2</c:v>
                </c:pt>
                <c:pt idx="19">
                  <c:v>8.2661902010860405E-2</c:v>
                </c:pt>
                <c:pt idx="20">
                  <c:v>8.4264122885996801E-2</c:v>
                </c:pt>
                <c:pt idx="21">
                  <c:v>8.4249279496400806E-2</c:v>
                </c:pt>
                <c:pt idx="22">
                  <c:v>8.3878922738955503E-2</c:v>
                </c:pt>
                <c:pt idx="23">
                  <c:v>8.2688863311537894E-2</c:v>
                </c:pt>
                <c:pt idx="24">
                  <c:v>8.5559732124578097E-2</c:v>
                </c:pt>
                <c:pt idx="25">
                  <c:v>8.3054023370097901E-2</c:v>
                </c:pt>
                <c:pt idx="26">
                  <c:v>8.3809881703315298E-2</c:v>
                </c:pt>
                <c:pt idx="27">
                  <c:v>8.1184651598574395E-2</c:v>
                </c:pt>
                <c:pt idx="28">
                  <c:v>8.4140784604082905E-2</c:v>
                </c:pt>
                <c:pt idx="29">
                  <c:v>8.4895379380370201E-2</c:v>
                </c:pt>
                <c:pt idx="30">
                  <c:v>8.2191170210786799E-2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AA9-411B-A110-E48FE4CD7B80}"/>
            </c:ext>
          </c:extLst>
        </c:ser>
        <c:ser>
          <c:idx val="3"/>
          <c:order val="3"/>
          <c:tx>
            <c:strRef>
              <c:f>OldPercentile!$C$200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OldPercentile!$D$200:$AH$200</c:f>
              <c:numCache>
                <c:formatCode>General</c:formatCode>
                <c:ptCount val="31"/>
                <c:pt idx="0">
                  <c:v>0</c:v>
                </c:pt>
                <c:pt idx="1">
                  <c:v>0.13443710382766699</c:v>
                </c:pt>
                <c:pt idx="2">
                  <c:v>0.137708589085318</c:v>
                </c:pt>
                <c:pt idx="3">
                  <c:v>0.14748263108456</c:v>
                </c:pt>
                <c:pt idx="4">
                  <c:v>0.14794635534643599</c:v>
                </c:pt>
                <c:pt idx="5">
                  <c:v>0.14950525277278601</c:v>
                </c:pt>
                <c:pt idx="6">
                  <c:v>0.153664118445554</c:v>
                </c:pt>
                <c:pt idx="7">
                  <c:v>0.15868048708464599</c:v>
                </c:pt>
                <c:pt idx="8">
                  <c:v>0.15903443710912399</c:v>
                </c:pt>
                <c:pt idx="9">
                  <c:v>0.16060498765401801</c:v>
                </c:pt>
                <c:pt idx="10">
                  <c:v>0.168362115723802</c:v>
                </c:pt>
                <c:pt idx="11">
                  <c:v>0.16493519614072299</c:v>
                </c:pt>
                <c:pt idx="12">
                  <c:v>0.16230594277327301</c:v>
                </c:pt>
                <c:pt idx="13">
                  <c:v>0.16726721036436901</c:v>
                </c:pt>
                <c:pt idx="14">
                  <c:v>0.16381988022487101</c:v>
                </c:pt>
                <c:pt idx="15">
                  <c:v>0.162122372640576</c:v>
                </c:pt>
                <c:pt idx="16">
                  <c:v>0.16347056792398201</c:v>
                </c:pt>
                <c:pt idx="17">
                  <c:v>0.16266495660501101</c:v>
                </c:pt>
                <c:pt idx="18">
                  <c:v>0.16275102036125899</c:v>
                </c:pt>
                <c:pt idx="19">
                  <c:v>0.16255293297151099</c:v>
                </c:pt>
                <c:pt idx="20">
                  <c:v>0.161582261423521</c:v>
                </c:pt>
                <c:pt idx="21">
                  <c:v>0.158783187359536</c:v>
                </c:pt>
                <c:pt idx="22">
                  <c:v>0.16593004020306801</c:v>
                </c:pt>
                <c:pt idx="23">
                  <c:v>0.16585318042042399</c:v>
                </c:pt>
                <c:pt idx="24">
                  <c:v>0.16750332306097099</c:v>
                </c:pt>
                <c:pt idx="25">
                  <c:v>0.164747258479258</c:v>
                </c:pt>
                <c:pt idx="26">
                  <c:v>0.16439978141056799</c:v>
                </c:pt>
                <c:pt idx="27">
                  <c:v>0.161062912554925</c:v>
                </c:pt>
                <c:pt idx="28">
                  <c:v>0.16023390056738199</c:v>
                </c:pt>
                <c:pt idx="29">
                  <c:v>0.16558518693330601</c:v>
                </c:pt>
                <c:pt idx="30">
                  <c:v>0.16649251422980099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AA9-411B-A110-E48FE4CD7B80}"/>
            </c:ext>
          </c:extLst>
        </c:ser>
        <c:ser>
          <c:idx val="4"/>
          <c:order val="4"/>
          <c:tx>
            <c:strRef>
              <c:f>OldPercentile!$C$201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OldPercentile!$D$201:$AH$201</c:f>
              <c:numCache>
                <c:formatCode>General</c:formatCode>
                <c:ptCount val="31"/>
                <c:pt idx="0">
                  <c:v>0</c:v>
                </c:pt>
                <c:pt idx="1">
                  <c:v>0.28407227627938803</c:v>
                </c:pt>
                <c:pt idx="2">
                  <c:v>0.27643875951437102</c:v>
                </c:pt>
                <c:pt idx="3">
                  <c:v>0.28791368020351499</c:v>
                </c:pt>
                <c:pt idx="4">
                  <c:v>0.29307874970104397</c:v>
                </c:pt>
                <c:pt idx="5">
                  <c:v>0.29114339738970502</c:v>
                </c:pt>
                <c:pt idx="6">
                  <c:v>0.29776371995171302</c:v>
                </c:pt>
                <c:pt idx="7">
                  <c:v>0.29897275629527098</c:v>
                </c:pt>
                <c:pt idx="8">
                  <c:v>0.30631255332347002</c:v>
                </c:pt>
                <c:pt idx="9">
                  <c:v>0.30230917095585502</c:v>
                </c:pt>
                <c:pt idx="10">
                  <c:v>0.32155641534756102</c:v>
                </c:pt>
                <c:pt idx="11">
                  <c:v>0.31595540411464801</c:v>
                </c:pt>
                <c:pt idx="12">
                  <c:v>0.30958387572115198</c:v>
                </c:pt>
                <c:pt idx="13">
                  <c:v>0.310707931046594</c:v>
                </c:pt>
                <c:pt idx="14">
                  <c:v>0.30904891380979099</c:v>
                </c:pt>
                <c:pt idx="15">
                  <c:v>0.30909035185001599</c:v>
                </c:pt>
                <c:pt idx="16">
                  <c:v>0.30765559859126101</c:v>
                </c:pt>
                <c:pt idx="17">
                  <c:v>0.30376073092080502</c:v>
                </c:pt>
                <c:pt idx="18">
                  <c:v>0.31106774260361503</c:v>
                </c:pt>
                <c:pt idx="19">
                  <c:v>0.31183295574509701</c:v>
                </c:pt>
                <c:pt idx="20">
                  <c:v>0.31526198565468599</c:v>
                </c:pt>
                <c:pt idx="21">
                  <c:v>0.32003849505840398</c:v>
                </c:pt>
                <c:pt idx="22">
                  <c:v>0.32070070410373602</c:v>
                </c:pt>
                <c:pt idx="23">
                  <c:v>0.31455490893607202</c:v>
                </c:pt>
                <c:pt idx="24">
                  <c:v>0.32393618298215099</c:v>
                </c:pt>
                <c:pt idx="25">
                  <c:v>0.31075147676350801</c:v>
                </c:pt>
                <c:pt idx="26">
                  <c:v>0.30830691479928601</c:v>
                </c:pt>
                <c:pt idx="27">
                  <c:v>0.31177982923151898</c:v>
                </c:pt>
                <c:pt idx="28">
                  <c:v>0.313614364801301</c:v>
                </c:pt>
                <c:pt idx="29">
                  <c:v>0.308570812526826</c:v>
                </c:pt>
                <c:pt idx="30">
                  <c:v>0.31624425437098702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AA9-411B-A110-E48FE4CD7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44032"/>
        <c:axId val="645645600"/>
      </c:lineChart>
      <c:catAx>
        <c:axId val="64564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45600"/>
        <c:crosses val="autoZero"/>
        <c:auto val="1"/>
        <c:lblAlgn val="ctr"/>
        <c:lblOffset val="100"/>
        <c:noMultiLvlLbl val="0"/>
      </c:catAx>
      <c:valAx>
        <c:axId val="64564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4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OldPercentile!$C$211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OldPercentile!$D$211:$AH$211</c:f>
              <c:numCache>
                <c:formatCode>General</c:formatCode>
                <c:ptCount val="31"/>
                <c:pt idx="0">
                  <c:v>2.8103752973311202E-2</c:v>
                </c:pt>
                <c:pt idx="1">
                  <c:v>2.2458992299190999E-2</c:v>
                </c:pt>
                <c:pt idx="2">
                  <c:v>2.17419616628391E-2</c:v>
                </c:pt>
                <c:pt idx="3">
                  <c:v>2.15498057631506E-2</c:v>
                </c:pt>
                <c:pt idx="4">
                  <c:v>2.14303996712088E-2</c:v>
                </c:pt>
                <c:pt idx="5">
                  <c:v>2.1971365694412898E-2</c:v>
                </c:pt>
                <c:pt idx="6">
                  <c:v>2.2586193196967998E-2</c:v>
                </c:pt>
                <c:pt idx="7">
                  <c:v>2.29271573038046E-2</c:v>
                </c:pt>
                <c:pt idx="8">
                  <c:v>2.2932017326832099E-2</c:v>
                </c:pt>
                <c:pt idx="9">
                  <c:v>2.3216368883952201E-2</c:v>
                </c:pt>
                <c:pt idx="10">
                  <c:v>2.3178368658636501E-2</c:v>
                </c:pt>
                <c:pt idx="11">
                  <c:v>2.3565527399208398E-2</c:v>
                </c:pt>
                <c:pt idx="12">
                  <c:v>2.33434433917332E-2</c:v>
                </c:pt>
                <c:pt idx="13">
                  <c:v>2.3757157296395499E-2</c:v>
                </c:pt>
                <c:pt idx="14">
                  <c:v>2.3567725929780101E-2</c:v>
                </c:pt>
                <c:pt idx="15">
                  <c:v>2.3545153472929799E-2</c:v>
                </c:pt>
                <c:pt idx="16">
                  <c:v>2.3314925075471501E-2</c:v>
                </c:pt>
                <c:pt idx="17">
                  <c:v>2.3637778761024401E-2</c:v>
                </c:pt>
                <c:pt idx="18">
                  <c:v>2.34425025876593E-2</c:v>
                </c:pt>
                <c:pt idx="19">
                  <c:v>2.3285839782684899E-2</c:v>
                </c:pt>
                <c:pt idx="20">
                  <c:v>2.3505773756226599E-2</c:v>
                </c:pt>
                <c:pt idx="21">
                  <c:v>2.3614667021085702E-2</c:v>
                </c:pt>
                <c:pt idx="22">
                  <c:v>2.35354156253938E-2</c:v>
                </c:pt>
                <c:pt idx="23">
                  <c:v>2.3555866091496399E-2</c:v>
                </c:pt>
                <c:pt idx="24">
                  <c:v>2.3302684095049399E-2</c:v>
                </c:pt>
                <c:pt idx="25">
                  <c:v>2.3669082074182699E-2</c:v>
                </c:pt>
                <c:pt idx="26">
                  <c:v>2.3427089304332901E-2</c:v>
                </c:pt>
                <c:pt idx="27">
                  <c:v>2.34465339005425E-2</c:v>
                </c:pt>
                <c:pt idx="28">
                  <c:v>2.3752898873057801E-2</c:v>
                </c:pt>
                <c:pt idx="29">
                  <c:v>2.3687745694707701E-2</c:v>
                </c:pt>
                <c:pt idx="30">
                  <c:v>2.4035427604688801E-2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10-41E4-AA43-889222614F9E}"/>
            </c:ext>
          </c:extLst>
        </c:ser>
        <c:ser>
          <c:idx val="1"/>
          <c:order val="1"/>
          <c:tx>
            <c:strRef>
              <c:f>OldPercentile!$C$212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OldPercentile!$D$212:$AH$212</c:f>
              <c:numCache>
                <c:formatCode>General</c:formatCode>
                <c:ptCount val="31"/>
                <c:pt idx="0">
                  <c:v>2.8103752973311202E-2</c:v>
                </c:pt>
                <c:pt idx="1">
                  <c:v>2.71344954208298E-2</c:v>
                </c:pt>
                <c:pt idx="2">
                  <c:v>2.80265190640176E-2</c:v>
                </c:pt>
                <c:pt idx="3">
                  <c:v>2.8645321557957602E-2</c:v>
                </c:pt>
                <c:pt idx="4">
                  <c:v>2.9432947328480001E-2</c:v>
                </c:pt>
                <c:pt idx="5">
                  <c:v>3.0113832123223602E-2</c:v>
                </c:pt>
                <c:pt idx="6">
                  <c:v>3.09386649800624E-2</c:v>
                </c:pt>
                <c:pt idx="7">
                  <c:v>3.1515050581765298E-2</c:v>
                </c:pt>
                <c:pt idx="8">
                  <c:v>3.1931136055880098E-2</c:v>
                </c:pt>
                <c:pt idx="9">
                  <c:v>3.2123978810741298E-2</c:v>
                </c:pt>
                <c:pt idx="10">
                  <c:v>3.2268164195094699E-2</c:v>
                </c:pt>
                <c:pt idx="11">
                  <c:v>3.2318747543239698E-2</c:v>
                </c:pt>
                <c:pt idx="12">
                  <c:v>3.2367550002242403E-2</c:v>
                </c:pt>
                <c:pt idx="13">
                  <c:v>3.2374779016290899E-2</c:v>
                </c:pt>
                <c:pt idx="14">
                  <c:v>3.2494065472099702E-2</c:v>
                </c:pt>
                <c:pt idx="15">
                  <c:v>3.2373052843856297E-2</c:v>
                </c:pt>
                <c:pt idx="16">
                  <c:v>3.2424873868516002E-2</c:v>
                </c:pt>
                <c:pt idx="17">
                  <c:v>3.2395545275723102E-2</c:v>
                </c:pt>
                <c:pt idx="18">
                  <c:v>3.2203342547976903E-2</c:v>
                </c:pt>
                <c:pt idx="19">
                  <c:v>3.1995411317005097E-2</c:v>
                </c:pt>
                <c:pt idx="20">
                  <c:v>3.21365165381347E-2</c:v>
                </c:pt>
                <c:pt idx="21">
                  <c:v>3.19642324547149E-2</c:v>
                </c:pt>
                <c:pt idx="22">
                  <c:v>3.2467487307595397E-2</c:v>
                </c:pt>
                <c:pt idx="23">
                  <c:v>3.2425910784522498E-2</c:v>
                </c:pt>
                <c:pt idx="24">
                  <c:v>3.2450586139992202E-2</c:v>
                </c:pt>
                <c:pt idx="25">
                  <c:v>3.2415449664043201E-2</c:v>
                </c:pt>
                <c:pt idx="26">
                  <c:v>3.2214736889562202E-2</c:v>
                </c:pt>
                <c:pt idx="27">
                  <c:v>3.2478311329715098E-2</c:v>
                </c:pt>
                <c:pt idx="28">
                  <c:v>3.24100371847739E-2</c:v>
                </c:pt>
                <c:pt idx="29">
                  <c:v>3.2386932307280701E-2</c:v>
                </c:pt>
                <c:pt idx="30">
                  <c:v>3.2443554934500698E-2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410-41E4-AA43-889222614F9E}"/>
            </c:ext>
          </c:extLst>
        </c:ser>
        <c:ser>
          <c:idx val="2"/>
          <c:order val="2"/>
          <c:tx>
            <c:strRef>
              <c:f>OldPercentile!$C$213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OldPercentile!$D$213:$AH$213</c:f>
              <c:numCache>
                <c:formatCode>General</c:formatCode>
                <c:ptCount val="31"/>
                <c:pt idx="0">
                  <c:v>2.8103752973311202E-2</c:v>
                </c:pt>
                <c:pt idx="1">
                  <c:v>3.04734104159201E-2</c:v>
                </c:pt>
                <c:pt idx="2">
                  <c:v>3.2401534563113198E-2</c:v>
                </c:pt>
                <c:pt idx="3">
                  <c:v>3.3811172349003098E-2</c:v>
                </c:pt>
                <c:pt idx="4">
                  <c:v>3.49763754791464E-2</c:v>
                </c:pt>
                <c:pt idx="5">
                  <c:v>3.5933156324693398E-2</c:v>
                </c:pt>
                <c:pt idx="6">
                  <c:v>3.6788584980521601E-2</c:v>
                </c:pt>
                <c:pt idx="7">
                  <c:v>3.7239441147859098E-2</c:v>
                </c:pt>
                <c:pt idx="8">
                  <c:v>3.8115900975328201E-2</c:v>
                </c:pt>
                <c:pt idx="9">
                  <c:v>3.8363231297342898E-2</c:v>
                </c:pt>
                <c:pt idx="10">
                  <c:v>3.8328743449761997E-2</c:v>
                </c:pt>
                <c:pt idx="11">
                  <c:v>3.8185595503564103E-2</c:v>
                </c:pt>
                <c:pt idx="12">
                  <c:v>3.8354894348650997E-2</c:v>
                </c:pt>
                <c:pt idx="13">
                  <c:v>3.8654347018963503E-2</c:v>
                </c:pt>
                <c:pt idx="14">
                  <c:v>3.8372235588765999E-2</c:v>
                </c:pt>
                <c:pt idx="15">
                  <c:v>3.8384265476182101E-2</c:v>
                </c:pt>
                <c:pt idx="16">
                  <c:v>3.8490178517364401E-2</c:v>
                </c:pt>
                <c:pt idx="17">
                  <c:v>3.8309208882003003E-2</c:v>
                </c:pt>
                <c:pt idx="18">
                  <c:v>3.81461016614211E-2</c:v>
                </c:pt>
                <c:pt idx="19">
                  <c:v>3.80444109578537E-2</c:v>
                </c:pt>
                <c:pt idx="20">
                  <c:v>3.8222330419251702E-2</c:v>
                </c:pt>
                <c:pt idx="21">
                  <c:v>3.8226583307824698E-2</c:v>
                </c:pt>
                <c:pt idx="22">
                  <c:v>3.8301554166399902E-2</c:v>
                </c:pt>
                <c:pt idx="23">
                  <c:v>3.8483191035669398E-2</c:v>
                </c:pt>
                <c:pt idx="24">
                  <c:v>3.8480623841310999E-2</c:v>
                </c:pt>
                <c:pt idx="25">
                  <c:v>3.8385232036099698E-2</c:v>
                </c:pt>
                <c:pt idx="26">
                  <c:v>3.8313288651243803E-2</c:v>
                </c:pt>
                <c:pt idx="27">
                  <c:v>3.8438901729768903E-2</c:v>
                </c:pt>
                <c:pt idx="28">
                  <c:v>3.8475540400511897E-2</c:v>
                </c:pt>
                <c:pt idx="29">
                  <c:v>3.8319355579292301E-2</c:v>
                </c:pt>
                <c:pt idx="30">
                  <c:v>3.8508893851701399E-2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410-41E4-AA43-889222614F9E}"/>
            </c:ext>
          </c:extLst>
        </c:ser>
        <c:ser>
          <c:idx val="3"/>
          <c:order val="3"/>
          <c:tx>
            <c:strRef>
              <c:f>OldPercentile!$C$214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OldPercentile!$D$214:$AH$214</c:f>
              <c:numCache>
                <c:formatCode>General</c:formatCode>
                <c:ptCount val="31"/>
                <c:pt idx="0">
                  <c:v>2.8103752973311202E-2</c:v>
                </c:pt>
                <c:pt idx="1">
                  <c:v>3.39923217571413E-2</c:v>
                </c:pt>
                <c:pt idx="2">
                  <c:v>3.68208617525514E-2</c:v>
                </c:pt>
                <c:pt idx="3">
                  <c:v>3.8756273642830297E-2</c:v>
                </c:pt>
                <c:pt idx="4">
                  <c:v>4.0498991867808698E-2</c:v>
                </c:pt>
                <c:pt idx="5">
                  <c:v>4.1771354983492603E-2</c:v>
                </c:pt>
                <c:pt idx="6">
                  <c:v>4.2688111105282298E-2</c:v>
                </c:pt>
                <c:pt idx="7">
                  <c:v>4.3399260621155997E-2</c:v>
                </c:pt>
                <c:pt idx="8">
                  <c:v>4.37125220300673E-2</c:v>
                </c:pt>
                <c:pt idx="9">
                  <c:v>4.4215684070431603E-2</c:v>
                </c:pt>
                <c:pt idx="10">
                  <c:v>4.4255224490793103E-2</c:v>
                </c:pt>
                <c:pt idx="11">
                  <c:v>4.4151784258179803E-2</c:v>
                </c:pt>
                <c:pt idx="12">
                  <c:v>4.44577889963194E-2</c:v>
                </c:pt>
                <c:pt idx="13">
                  <c:v>4.4570797862398703E-2</c:v>
                </c:pt>
                <c:pt idx="14">
                  <c:v>4.4430008872124699E-2</c:v>
                </c:pt>
                <c:pt idx="15">
                  <c:v>4.4481045041422702E-2</c:v>
                </c:pt>
                <c:pt idx="16">
                  <c:v>4.4304154467092002E-2</c:v>
                </c:pt>
                <c:pt idx="17">
                  <c:v>4.4263626473477501E-2</c:v>
                </c:pt>
                <c:pt idx="18">
                  <c:v>4.4132460173296299E-2</c:v>
                </c:pt>
                <c:pt idx="19">
                  <c:v>4.4407041344427703E-2</c:v>
                </c:pt>
                <c:pt idx="20">
                  <c:v>4.4313295748156803E-2</c:v>
                </c:pt>
                <c:pt idx="21">
                  <c:v>4.4385526573564302E-2</c:v>
                </c:pt>
                <c:pt idx="22">
                  <c:v>4.4505161898514903E-2</c:v>
                </c:pt>
                <c:pt idx="23">
                  <c:v>4.4479750120556598E-2</c:v>
                </c:pt>
                <c:pt idx="24">
                  <c:v>4.4399582117232501E-2</c:v>
                </c:pt>
                <c:pt idx="25">
                  <c:v>4.4386400528532301E-2</c:v>
                </c:pt>
                <c:pt idx="26">
                  <c:v>4.4354765362026503E-2</c:v>
                </c:pt>
                <c:pt idx="27">
                  <c:v>4.4285033499794499E-2</c:v>
                </c:pt>
                <c:pt idx="28">
                  <c:v>4.4432543871899002E-2</c:v>
                </c:pt>
                <c:pt idx="29">
                  <c:v>4.44122468314899E-2</c:v>
                </c:pt>
                <c:pt idx="30">
                  <c:v>4.4465589574933802E-2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410-41E4-AA43-889222614F9E}"/>
            </c:ext>
          </c:extLst>
        </c:ser>
        <c:ser>
          <c:idx val="4"/>
          <c:order val="4"/>
          <c:tx>
            <c:strRef>
              <c:f>OldPercentile!$C$215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OldPercentile!$D$215:$AH$215</c:f>
              <c:numCache>
                <c:formatCode>General</c:formatCode>
                <c:ptCount val="31"/>
                <c:pt idx="0">
                  <c:v>2.8103752973311202E-2</c:v>
                </c:pt>
                <c:pt idx="1">
                  <c:v>3.8738900507016602E-2</c:v>
                </c:pt>
                <c:pt idx="2">
                  <c:v>4.3103677863638001E-2</c:v>
                </c:pt>
                <c:pt idx="3">
                  <c:v>4.60503089601869E-2</c:v>
                </c:pt>
                <c:pt idx="4">
                  <c:v>4.8087232987545303E-2</c:v>
                </c:pt>
                <c:pt idx="5">
                  <c:v>4.9957916774188302E-2</c:v>
                </c:pt>
                <c:pt idx="6">
                  <c:v>5.1328952834478102E-2</c:v>
                </c:pt>
                <c:pt idx="7">
                  <c:v>5.2167479962621603E-2</c:v>
                </c:pt>
                <c:pt idx="8">
                  <c:v>5.2751980793872597E-2</c:v>
                </c:pt>
                <c:pt idx="9">
                  <c:v>5.307824252664E-2</c:v>
                </c:pt>
                <c:pt idx="10">
                  <c:v>5.3116251145832703E-2</c:v>
                </c:pt>
                <c:pt idx="11">
                  <c:v>5.2881504116945401E-2</c:v>
                </c:pt>
                <c:pt idx="12">
                  <c:v>5.2949470554557301E-2</c:v>
                </c:pt>
                <c:pt idx="13">
                  <c:v>5.3420650793037601E-2</c:v>
                </c:pt>
                <c:pt idx="14">
                  <c:v>5.3527220292630899E-2</c:v>
                </c:pt>
                <c:pt idx="15">
                  <c:v>5.31283371009168E-2</c:v>
                </c:pt>
                <c:pt idx="16">
                  <c:v>5.2930743591193999E-2</c:v>
                </c:pt>
                <c:pt idx="17">
                  <c:v>5.3077889505214103E-2</c:v>
                </c:pt>
                <c:pt idx="18">
                  <c:v>5.3069948649727298E-2</c:v>
                </c:pt>
                <c:pt idx="19">
                  <c:v>5.2599450879754102E-2</c:v>
                </c:pt>
                <c:pt idx="20">
                  <c:v>5.2902083873381897E-2</c:v>
                </c:pt>
                <c:pt idx="21">
                  <c:v>5.3262818136964797E-2</c:v>
                </c:pt>
                <c:pt idx="22">
                  <c:v>5.3090853436050599E-2</c:v>
                </c:pt>
                <c:pt idx="23">
                  <c:v>5.3312005008926598E-2</c:v>
                </c:pt>
                <c:pt idx="24">
                  <c:v>5.36447624865833E-2</c:v>
                </c:pt>
                <c:pt idx="25">
                  <c:v>5.2888678193395398E-2</c:v>
                </c:pt>
                <c:pt idx="26">
                  <c:v>5.2967003672275199E-2</c:v>
                </c:pt>
                <c:pt idx="27">
                  <c:v>5.3003648926083301E-2</c:v>
                </c:pt>
                <c:pt idx="28">
                  <c:v>5.3317894472826199E-2</c:v>
                </c:pt>
                <c:pt idx="29">
                  <c:v>5.3322254599084198E-2</c:v>
                </c:pt>
                <c:pt idx="30">
                  <c:v>5.3353982834238298E-2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410-41E4-AA43-889222614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46384"/>
        <c:axId val="645643248"/>
      </c:lineChart>
      <c:catAx>
        <c:axId val="6456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43248"/>
        <c:crosses val="autoZero"/>
        <c:auto val="1"/>
        <c:lblAlgn val="ctr"/>
        <c:lblOffset val="100"/>
        <c:noMultiLvlLbl val="0"/>
      </c:catAx>
      <c:valAx>
        <c:axId val="6456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4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OldPercentile!$C$226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OldPercentile!$D$226:$AH$226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3.20378688377203E-2</c:v>
                </c:pt>
                <c:pt idx="2">
                  <c:v>3.1717020735400198E-2</c:v>
                </c:pt>
                <c:pt idx="3">
                  <c:v>3.1599093447192098E-2</c:v>
                </c:pt>
                <c:pt idx="4">
                  <c:v>3.1541881364188597E-2</c:v>
                </c:pt>
                <c:pt idx="5">
                  <c:v>3.1692464614379003E-2</c:v>
                </c:pt>
                <c:pt idx="6">
                  <c:v>3.1913883363268197E-2</c:v>
                </c:pt>
                <c:pt idx="7">
                  <c:v>3.2011760267259902E-2</c:v>
                </c:pt>
                <c:pt idx="8">
                  <c:v>3.1999634175464399E-2</c:v>
                </c:pt>
                <c:pt idx="9">
                  <c:v>3.2103803451556903E-2</c:v>
                </c:pt>
                <c:pt idx="10">
                  <c:v>3.2098743968881599E-2</c:v>
                </c:pt>
                <c:pt idx="11">
                  <c:v>3.2220555124086399E-2</c:v>
                </c:pt>
                <c:pt idx="12">
                  <c:v>3.2152467532096302E-2</c:v>
                </c:pt>
                <c:pt idx="13">
                  <c:v>3.2302216800396001E-2</c:v>
                </c:pt>
                <c:pt idx="14">
                  <c:v>3.2214428323273599E-2</c:v>
                </c:pt>
                <c:pt idx="15">
                  <c:v>3.2216584925803503E-2</c:v>
                </c:pt>
                <c:pt idx="16">
                  <c:v>3.2130630239172897E-2</c:v>
                </c:pt>
                <c:pt idx="17">
                  <c:v>3.2243975175191897E-2</c:v>
                </c:pt>
                <c:pt idx="18">
                  <c:v>3.2180676828222399E-2</c:v>
                </c:pt>
                <c:pt idx="19">
                  <c:v>3.2112029983611901E-2</c:v>
                </c:pt>
                <c:pt idx="20">
                  <c:v>3.2218127044515703E-2</c:v>
                </c:pt>
                <c:pt idx="21">
                  <c:v>3.22502366392977E-2</c:v>
                </c:pt>
                <c:pt idx="22">
                  <c:v>3.2222862558508501E-2</c:v>
                </c:pt>
                <c:pt idx="23">
                  <c:v>3.22181634653654E-2</c:v>
                </c:pt>
                <c:pt idx="24">
                  <c:v>3.2142525855199701E-2</c:v>
                </c:pt>
                <c:pt idx="25">
                  <c:v>3.2258129277468399E-2</c:v>
                </c:pt>
                <c:pt idx="26">
                  <c:v>3.2172913089155E-2</c:v>
                </c:pt>
                <c:pt idx="27">
                  <c:v>3.2189872209667098E-2</c:v>
                </c:pt>
                <c:pt idx="28">
                  <c:v>3.22961023939397E-2</c:v>
                </c:pt>
                <c:pt idx="29">
                  <c:v>3.2284211592469698E-2</c:v>
                </c:pt>
                <c:pt idx="30">
                  <c:v>3.2409313658627703E-2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10-41E4-AA43-889222614F9E}"/>
            </c:ext>
          </c:extLst>
        </c:ser>
        <c:ser>
          <c:idx val="1"/>
          <c:order val="1"/>
          <c:tx>
            <c:strRef>
              <c:f>OldPercentile!$C$227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OldPercentile!$D$227:$AH$227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3.3788032354816498E-2</c:v>
                </c:pt>
                <c:pt idx="2">
                  <c:v>3.4060988952632598E-2</c:v>
                </c:pt>
                <c:pt idx="3">
                  <c:v>3.4251577322178803E-2</c:v>
                </c:pt>
                <c:pt idx="4">
                  <c:v>3.4505993100214898E-2</c:v>
                </c:pt>
                <c:pt idx="5">
                  <c:v>3.4717060933004799E-2</c:v>
                </c:pt>
                <c:pt idx="6">
                  <c:v>3.5002418205190899E-2</c:v>
                </c:pt>
                <c:pt idx="7">
                  <c:v>3.5193758670251298E-2</c:v>
                </c:pt>
                <c:pt idx="8">
                  <c:v>3.5337959100718602E-2</c:v>
                </c:pt>
                <c:pt idx="9">
                  <c:v>3.5396061376694599E-2</c:v>
                </c:pt>
                <c:pt idx="10">
                  <c:v>3.5463362535886403E-2</c:v>
                </c:pt>
                <c:pt idx="11">
                  <c:v>3.5483513086169399E-2</c:v>
                </c:pt>
                <c:pt idx="12">
                  <c:v>3.5498287938938597E-2</c:v>
                </c:pt>
                <c:pt idx="13">
                  <c:v>3.5492751303491103E-2</c:v>
                </c:pt>
                <c:pt idx="14">
                  <c:v>3.5533414970444099E-2</c:v>
                </c:pt>
                <c:pt idx="15">
                  <c:v>3.5487009274454202E-2</c:v>
                </c:pt>
                <c:pt idx="16">
                  <c:v>3.5513396454600103E-2</c:v>
                </c:pt>
                <c:pt idx="17">
                  <c:v>3.5507571049351601E-2</c:v>
                </c:pt>
                <c:pt idx="18">
                  <c:v>3.5409903040080001E-2</c:v>
                </c:pt>
                <c:pt idx="19">
                  <c:v>3.5338545508870903E-2</c:v>
                </c:pt>
                <c:pt idx="20">
                  <c:v>3.5402886377253598E-2</c:v>
                </c:pt>
                <c:pt idx="21">
                  <c:v>3.5338409262555701E-2</c:v>
                </c:pt>
                <c:pt idx="22">
                  <c:v>3.5512641855266702E-2</c:v>
                </c:pt>
                <c:pt idx="23">
                  <c:v>3.5508658046831697E-2</c:v>
                </c:pt>
                <c:pt idx="24">
                  <c:v>3.55158040836005E-2</c:v>
                </c:pt>
                <c:pt idx="25">
                  <c:v>3.5507896937104398E-2</c:v>
                </c:pt>
                <c:pt idx="26">
                  <c:v>3.5430343746579697E-2</c:v>
                </c:pt>
                <c:pt idx="27">
                  <c:v>3.55343883825079E-2</c:v>
                </c:pt>
                <c:pt idx="28">
                  <c:v>3.5497548845223902E-2</c:v>
                </c:pt>
                <c:pt idx="29">
                  <c:v>3.5491509958178603E-2</c:v>
                </c:pt>
                <c:pt idx="30">
                  <c:v>3.5517331961289603E-2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410-41E4-AA43-889222614F9E}"/>
            </c:ext>
          </c:extLst>
        </c:ser>
        <c:ser>
          <c:idx val="2"/>
          <c:order val="2"/>
          <c:tx>
            <c:strRef>
              <c:f>OldPercentile!$C$228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OldPercentile!$D$228:$AH$228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3.5042641525453999E-2</c:v>
                </c:pt>
                <c:pt idx="2">
                  <c:v>3.5696670180271603E-2</c:v>
                </c:pt>
                <c:pt idx="3">
                  <c:v>3.6181827204031798E-2</c:v>
                </c:pt>
                <c:pt idx="4">
                  <c:v>3.6568406255138901E-2</c:v>
                </c:pt>
                <c:pt idx="5">
                  <c:v>3.6885274791684998E-2</c:v>
                </c:pt>
                <c:pt idx="6">
                  <c:v>3.7178991974218999E-2</c:v>
                </c:pt>
                <c:pt idx="7">
                  <c:v>3.7309344147022E-2</c:v>
                </c:pt>
                <c:pt idx="8">
                  <c:v>3.7623336266817499E-2</c:v>
                </c:pt>
                <c:pt idx="9">
                  <c:v>3.7709246236208901E-2</c:v>
                </c:pt>
                <c:pt idx="10">
                  <c:v>3.7704454900112601E-2</c:v>
                </c:pt>
                <c:pt idx="11">
                  <c:v>3.7645837469598702E-2</c:v>
                </c:pt>
                <c:pt idx="12">
                  <c:v>3.7713647639782501E-2</c:v>
                </c:pt>
                <c:pt idx="13">
                  <c:v>3.7822402365274503E-2</c:v>
                </c:pt>
                <c:pt idx="14">
                  <c:v>3.7716422875430401E-2</c:v>
                </c:pt>
                <c:pt idx="15">
                  <c:v>3.7716512362269999E-2</c:v>
                </c:pt>
                <c:pt idx="16">
                  <c:v>3.7757066596064703E-2</c:v>
                </c:pt>
                <c:pt idx="17">
                  <c:v>3.7700038409519403E-2</c:v>
                </c:pt>
                <c:pt idx="18">
                  <c:v>3.7622056586981097E-2</c:v>
                </c:pt>
                <c:pt idx="19">
                  <c:v>3.7595773818673101E-2</c:v>
                </c:pt>
                <c:pt idx="20">
                  <c:v>3.7653279326842697E-2</c:v>
                </c:pt>
                <c:pt idx="21">
                  <c:v>3.7663705972195198E-2</c:v>
                </c:pt>
                <c:pt idx="22">
                  <c:v>3.7688548286212799E-2</c:v>
                </c:pt>
                <c:pt idx="23">
                  <c:v>3.77567946071969E-2</c:v>
                </c:pt>
                <c:pt idx="24">
                  <c:v>3.7761082413507202E-2</c:v>
                </c:pt>
                <c:pt idx="25">
                  <c:v>3.7717305656658699E-2</c:v>
                </c:pt>
                <c:pt idx="26">
                  <c:v>3.7701405585534802E-2</c:v>
                </c:pt>
                <c:pt idx="27">
                  <c:v>3.7741365476594603E-2</c:v>
                </c:pt>
                <c:pt idx="28">
                  <c:v>3.7761107771696702E-2</c:v>
                </c:pt>
                <c:pt idx="29">
                  <c:v>3.7688586838913303E-2</c:v>
                </c:pt>
                <c:pt idx="30">
                  <c:v>3.7776455080595003E-2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410-41E4-AA43-889222614F9E}"/>
            </c:ext>
          </c:extLst>
        </c:ser>
        <c:ser>
          <c:idx val="3"/>
          <c:order val="3"/>
          <c:tx>
            <c:strRef>
              <c:f>OldPercentile!$C$229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OldPercentile!$D$229:$AH$229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3.6362833428773902E-2</c:v>
                </c:pt>
                <c:pt idx="2">
                  <c:v>3.7347214290527397E-2</c:v>
                </c:pt>
                <c:pt idx="3">
                  <c:v>3.8013990795960101E-2</c:v>
                </c:pt>
                <c:pt idx="4">
                  <c:v>3.8629754018854899E-2</c:v>
                </c:pt>
                <c:pt idx="5">
                  <c:v>3.9040053967563E-2</c:v>
                </c:pt>
                <c:pt idx="6">
                  <c:v>3.9366131640550098E-2</c:v>
                </c:pt>
                <c:pt idx="7">
                  <c:v>3.9614618137185698E-2</c:v>
                </c:pt>
                <c:pt idx="8">
                  <c:v>3.9713090623969403E-2</c:v>
                </c:pt>
                <c:pt idx="9">
                  <c:v>3.9888789968605502E-2</c:v>
                </c:pt>
                <c:pt idx="10">
                  <c:v>3.9897688140776301E-2</c:v>
                </c:pt>
                <c:pt idx="11">
                  <c:v>3.9846781438057102E-2</c:v>
                </c:pt>
                <c:pt idx="12">
                  <c:v>3.9979520136855497E-2</c:v>
                </c:pt>
                <c:pt idx="13">
                  <c:v>4.00136026482256E-2</c:v>
                </c:pt>
                <c:pt idx="14">
                  <c:v>3.9961419175968002E-2</c:v>
                </c:pt>
                <c:pt idx="15">
                  <c:v>3.9988561780656698E-2</c:v>
                </c:pt>
                <c:pt idx="16">
                  <c:v>3.9921174001466997E-2</c:v>
                </c:pt>
                <c:pt idx="17">
                  <c:v>3.9896471824712003E-2</c:v>
                </c:pt>
                <c:pt idx="18">
                  <c:v>3.9848017798035498E-2</c:v>
                </c:pt>
                <c:pt idx="19">
                  <c:v>3.9947030029046399E-2</c:v>
                </c:pt>
                <c:pt idx="20">
                  <c:v>3.9923854018555201E-2</c:v>
                </c:pt>
                <c:pt idx="21">
                  <c:v>3.9945195008832701E-2</c:v>
                </c:pt>
                <c:pt idx="22">
                  <c:v>3.9995105539035403E-2</c:v>
                </c:pt>
                <c:pt idx="23">
                  <c:v>3.9979194540499197E-2</c:v>
                </c:pt>
                <c:pt idx="24">
                  <c:v>3.9950815548220601E-2</c:v>
                </c:pt>
                <c:pt idx="25">
                  <c:v>3.9945548243874397E-2</c:v>
                </c:pt>
                <c:pt idx="26">
                  <c:v>3.9935997982917901E-2</c:v>
                </c:pt>
                <c:pt idx="27">
                  <c:v>3.9904329593102E-2</c:v>
                </c:pt>
                <c:pt idx="28">
                  <c:v>3.99601725076867E-2</c:v>
                </c:pt>
                <c:pt idx="29">
                  <c:v>3.9941983459776703E-2</c:v>
                </c:pt>
                <c:pt idx="30">
                  <c:v>3.9968662391213897E-2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410-41E4-AA43-889222614F9E}"/>
            </c:ext>
          </c:extLst>
        </c:ser>
        <c:ser>
          <c:idx val="4"/>
          <c:order val="4"/>
          <c:tx>
            <c:strRef>
              <c:f>OldPercentile!$C$230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OldPercentile!$D$230:$AH$230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3.8145899580667102E-2</c:v>
                </c:pt>
                <c:pt idx="2">
                  <c:v>3.96895869456498E-2</c:v>
                </c:pt>
                <c:pt idx="3">
                  <c:v>4.0729343799941198E-2</c:v>
                </c:pt>
                <c:pt idx="4">
                  <c:v>4.1430338911670597E-2</c:v>
                </c:pt>
                <c:pt idx="5">
                  <c:v>4.2082857711988803E-2</c:v>
                </c:pt>
                <c:pt idx="6">
                  <c:v>4.2601962938441797E-2</c:v>
                </c:pt>
                <c:pt idx="7">
                  <c:v>4.28430018002822E-2</c:v>
                </c:pt>
                <c:pt idx="8">
                  <c:v>4.3052701113257999E-2</c:v>
                </c:pt>
                <c:pt idx="9">
                  <c:v>4.31637120023401E-2</c:v>
                </c:pt>
                <c:pt idx="10">
                  <c:v>4.3189223498731298E-2</c:v>
                </c:pt>
                <c:pt idx="11">
                  <c:v>4.3096204165244997E-2</c:v>
                </c:pt>
                <c:pt idx="12">
                  <c:v>4.3132294943465502E-2</c:v>
                </c:pt>
                <c:pt idx="13">
                  <c:v>4.3316414613952497E-2</c:v>
                </c:pt>
                <c:pt idx="14">
                  <c:v>4.33454701973311E-2</c:v>
                </c:pt>
                <c:pt idx="15">
                  <c:v>4.31893743785551E-2</c:v>
                </c:pt>
                <c:pt idx="16">
                  <c:v>4.3126243336861499E-2</c:v>
                </c:pt>
                <c:pt idx="17">
                  <c:v>4.3170251427834302E-2</c:v>
                </c:pt>
                <c:pt idx="18">
                  <c:v>4.3189109537922099E-2</c:v>
                </c:pt>
                <c:pt idx="19">
                  <c:v>4.2974971028626803E-2</c:v>
                </c:pt>
                <c:pt idx="20">
                  <c:v>4.3116507846349801E-2</c:v>
                </c:pt>
                <c:pt idx="21">
                  <c:v>4.3254550470623897E-2</c:v>
                </c:pt>
                <c:pt idx="22">
                  <c:v>4.3170210135053698E-2</c:v>
                </c:pt>
                <c:pt idx="23">
                  <c:v>4.3248967804751501E-2</c:v>
                </c:pt>
                <c:pt idx="24">
                  <c:v>4.3369063367775101E-2</c:v>
                </c:pt>
                <c:pt idx="25">
                  <c:v>4.3099897618876497E-2</c:v>
                </c:pt>
                <c:pt idx="26">
                  <c:v>4.3122938593674297E-2</c:v>
                </c:pt>
                <c:pt idx="27">
                  <c:v>4.3137482321242399E-2</c:v>
                </c:pt>
                <c:pt idx="28">
                  <c:v>4.3247200694001398E-2</c:v>
                </c:pt>
                <c:pt idx="29">
                  <c:v>4.3262837501926901E-2</c:v>
                </c:pt>
                <c:pt idx="30">
                  <c:v>4.3254599858812103E-2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410-41E4-AA43-889222614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45208"/>
        <c:axId val="645641680"/>
      </c:lineChart>
      <c:catAx>
        <c:axId val="645645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41680"/>
        <c:crosses val="autoZero"/>
        <c:auto val="1"/>
        <c:lblAlgn val="ctr"/>
        <c:lblOffset val="100"/>
        <c:noMultiLvlLbl val="0"/>
      </c:catAx>
      <c:valAx>
        <c:axId val="6456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45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OldPercentile!$C$226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OldPercentile!$D$226:$AH$226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3.20378688377203E-2</c:v>
                </c:pt>
                <c:pt idx="2">
                  <c:v>3.1717020735400198E-2</c:v>
                </c:pt>
                <c:pt idx="3">
                  <c:v>3.1599093447192098E-2</c:v>
                </c:pt>
                <c:pt idx="4">
                  <c:v>3.1541881364188597E-2</c:v>
                </c:pt>
                <c:pt idx="5">
                  <c:v>3.1692464614379003E-2</c:v>
                </c:pt>
                <c:pt idx="6">
                  <c:v>3.1913883363268197E-2</c:v>
                </c:pt>
                <c:pt idx="7">
                  <c:v>3.2011760267259902E-2</c:v>
                </c:pt>
                <c:pt idx="8">
                  <c:v>3.1999634175464399E-2</c:v>
                </c:pt>
                <c:pt idx="9">
                  <c:v>3.2103803451556903E-2</c:v>
                </c:pt>
                <c:pt idx="10">
                  <c:v>3.2098743968881599E-2</c:v>
                </c:pt>
                <c:pt idx="11">
                  <c:v>3.2220555124086399E-2</c:v>
                </c:pt>
                <c:pt idx="12">
                  <c:v>3.2152467532096302E-2</c:v>
                </c:pt>
                <c:pt idx="13">
                  <c:v>3.2302216800396001E-2</c:v>
                </c:pt>
                <c:pt idx="14">
                  <c:v>3.2214428323273599E-2</c:v>
                </c:pt>
                <c:pt idx="15">
                  <c:v>3.2216584925803503E-2</c:v>
                </c:pt>
                <c:pt idx="16">
                  <c:v>3.2130630239172897E-2</c:v>
                </c:pt>
                <c:pt idx="17">
                  <c:v>3.2243975175191897E-2</c:v>
                </c:pt>
                <c:pt idx="18">
                  <c:v>3.2180676828222399E-2</c:v>
                </c:pt>
                <c:pt idx="19">
                  <c:v>3.2112029983611901E-2</c:v>
                </c:pt>
                <c:pt idx="20">
                  <c:v>3.2218127044515703E-2</c:v>
                </c:pt>
                <c:pt idx="21">
                  <c:v>3.22502366392977E-2</c:v>
                </c:pt>
                <c:pt idx="22">
                  <c:v>3.2222862558508501E-2</c:v>
                </c:pt>
                <c:pt idx="23">
                  <c:v>3.22181634653654E-2</c:v>
                </c:pt>
                <c:pt idx="24">
                  <c:v>3.2142525855199701E-2</c:v>
                </c:pt>
                <c:pt idx="25">
                  <c:v>3.2258129277468399E-2</c:v>
                </c:pt>
                <c:pt idx="26">
                  <c:v>3.2172913089155E-2</c:v>
                </c:pt>
                <c:pt idx="27">
                  <c:v>3.2189872209667098E-2</c:v>
                </c:pt>
                <c:pt idx="28">
                  <c:v>3.22961023939397E-2</c:v>
                </c:pt>
                <c:pt idx="29">
                  <c:v>3.2284211592469698E-2</c:v>
                </c:pt>
                <c:pt idx="30">
                  <c:v>3.2409313658627703E-2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30-408A-AA99-987A075F2E7C}"/>
            </c:ext>
          </c:extLst>
        </c:ser>
        <c:ser>
          <c:idx val="1"/>
          <c:order val="1"/>
          <c:tx>
            <c:strRef>
              <c:f>OldPercentile!$C$227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OldPercentile!$D$227:$AH$227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3.3788032354816498E-2</c:v>
                </c:pt>
                <c:pt idx="2">
                  <c:v>3.4060988952632598E-2</c:v>
                </c:pt>
                <c:pt idx="3">
                  <c:v>3.4251577322178803E-2</c:v>
                </c:pt>
                <c:pt idx="4">
                  <c:v>3.4505993100214898E-2</c:v>
                </c:pt>
                <c:pt idx="5">
                  <c:v>3.4717060933004799E-2</c:v>
                </c:pt>
                <c:pt idx="6">
                  <c:v>3.5002418205190899E-2</c:v>
                </c:pt>
                <c:pt idx="7">
                  <c:v>3.5193758670251298E-2</c:v>
                </c:pt>
                <c:pt idx="8">
                  <c:v>3.5337959100718602E-2</c:v>
                </c:pt>
                <c:pt idx="9">
                  <c:v>3.5396061376694599E-2</c:v>
                </c:pt>
                <c:pt idx="10">
                  <c:v>3.5463362535886403E-2</c:v>
                </c:pt>
                <c:pt idx="11">
                  <c:v>3.5483513086169399E-2</c:v>
                </c:pt>
                <c:pt idx="12">
                  <c:v>3.5498287938938597E-2</c:v>
                </c:pt>
                <c:pt idx="13">
                  <c:v>3.5492751303491103E-2</c:v>
                </c:pt>
                <c:pt idx="14">
                  <c:v>3.5533414970444099E-2</c:v>
                </c:pt>
                <c:pt idx="15">
                  <c:v>3.5487009274454202E-2</c:v>
                </c:pt>
                <c:pt idx="16">
                  <c:v>3.5513396454600103E-2</c:v>
                </c:pt>
                <c:pt idx="17">
                  <c:v>3.5507571049351601E-2</c:v>
                </c:pt>
                <c:pt idx="18">
                  <c:v>3.5409903040080001E-2</c:v>
                </c:pt>
                <c:pt idx="19">
                  <c:v>3.5338545508870903E-2</c:v>
                </c:pt>
                <c:pt idx="20">
                  <c:v>3.5402886377253598E-2</c:v>
                </c:pt>
                <c:pt idx="21">
                  <c:v>3.5338409262555701E-2</c:v>
                </c:pt>
                <c:pt idx="22">
                  <c:v>3.5512641855266702E-2</c:v>
                </c:pt>
                <c:pt idx="23">
                  <c:v>3.5508658046831697E-2</c:v>
                </c:pt>
                <c:pt idx="24">
                  <c:v>3.55158040836005E-2</c:v>
                </c:pt>
                <c:pt idx="25">
                  <c:v>3.5507896937104398E-2</c:v>
                </c:pt>
                <c:pt idx="26">
                  <c:v>3.5430343746579697E-2</c:v>
                </c:pt>
                <c:pt idx="27">
                  <c:v>3.55343883825079E-2</c:v>
                </c:pt>
                <c:pt idx="28">
                  <c:v>3.5497548845223902E-2</c:v>
                </c:pt>
                <c:pt idx="29">
                  <c:v>3.5491509958178603E-2</c:v>
                </c:pt>
                <c:pt idx="30">
                  <c:v>3.5517331961289603E-2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30-408A-AA99-987A075F2E7C}"/>
            </c:ext>
          </c:extLst>
        </c:ser>
        <c:ser>
          <c:idx val="2"/>
          <c:order val="2"/>
          <c:tx>
            <c:strRef>
              <c:f>OldPercentile!$C$228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OldPercentile!$D$228:$AH$228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3.5042641525453999E-2</c:v>
                </c:pt>
                <c:pt idx="2">
                  <c:v>3.5696670180271603E-2</c:v>
                </c:pt>
                <c:pt idx="3">
                  <c:v>3.6181827204031798E-2</c:v>
                </c:pt>
                <c:pt idx="4">
                  <c:v>3.6568406255138901E-2</c:v>
                </c:pt>
                <c:pt idx="5">
                  <c:v>3.6885274791684998E-2</c:v>
                </c:pt>
                <c:pt idx="6">
                  <c:v>3.7178991974218999E-2</c:v>
                </c:pt>
                <c:pt idx="7">
                  <c:v>3.7309344147022E-2</c:v>
                </c:pt>
                <c:pt idx="8">
                  <c:v>3.7623336266817499E-2</c:v>
                </c:pt>
                <c:pt idx="9">
                  <c:v>3.7709246236208901E-2</c:v>
                </c:pt>
                <c:pt idx="10">
                  <c:v>3.7704454900112601E-2</c:v>
                </c:pt>
                <c:pt idx="11">
                  <c:v>3.7645837469598702E-2</c:v>
                </c:pt>
                <c:pt idx="12">
                  <c:v>3.7713647639782501E-2</c:v>
                </c:pt>
                <c:pt idx="13">
                  <c:v>3.7822402365274503E-2</c:v>
                </c:pt>
                <c:pt idx="14">
                  <c:v>3.7716422875430401E-2</c:v>
                </c:pt>
                <c:pt idx="15">
                  <c:v>3.7716512362269999E-2</c:v>
                </c:pt>
                <c:pt idx="16">
                  <c:v>3.7757066596064703E-2</c:v>
                </c:pt>
                <c:pt idx="17">
                  <c:v>3.7700038409519403E-2</c:v>
                </c:pt>
                <c:pt idx="18">
                  <c:v>3.7622056586981097E-2</c:v>
                </c:pt>
                <c:pt idx="19">
                  <c:v>3.7595773818673101E-2</c:v>
                </c:pt>
                <c:pt idx="20">
                  <c:v>3.7653279326842697E-2</c:v>
                </c:pt>
                <c:pt idx="21">
                  <c:v>3.7663705972195198E-2</c:v>
                </c:pt>
                <c:pt idx="22">
                  <c:v>3.7688548286212799E-2</c:v>
                </c:pt>
                <c:pt idx="23">
                  <c:v>3.77567946071969E-2</c:v>
                </c:pt>
                <c:pt idx="24">
                  <c:v>3.7761082413507202E-2</c:v>
                </c:pt>
                <c:pt idx="25">
                  <c:v>3.7717305656658699E-2</c:v>
                </c:pt>
                <c:pt idx="26">
                  <c:v>3.7701405585534802E-2</c:v>
                </c:pt>
                <c:pt idx="27">
                  <c:v>3.7741365476594603E-2</c:v>
                </c:pt>
                <c:pt idx="28">
                  <c:v>3.7761107771696702E-2</c:v>
                </c:pt>
                <c:pt idx="29">
                  <c:v>3.7688586838913303E-2</c:v>
                </c:pt>
                <c:pt idx="30">
                  <c:v>3.7776455080595003E-2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30-408A-AA99-987A075F2E7C}"/>
            </c:ext>
          </c:extLst>
        </c:ser>
        <c:ser>
          <c:idx val="3"/>
          <c:order val="3"/>
          <c:tx>
            <c:strRef>
              <c:f>OldPercentile!$C$229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OldPercentile!$D$229:$AH$229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3.6362833428773902E-2</c:v>
                </c:pt>
                <c:pt idx="2">
                  <c:v>3.7347214290527397E-2</c:v>
                </c:pt>
                <c:pt idx="3">
                  <c:v>3.8013990795960101E-2</c:v>
                </c:pt>
                <c:pt idx="4">
                  <c:v>3.8629754018854899E-2</c:v>
                </c:pt>
                <c:pt idx="5">
                  <c:v>3.9040053967563E-2</c:v>
                </c:pt>
                <c:pt idx="6">
                  <c:v>3.9366131640550098E-2</c:v>
                </c:pt>
                <c:pt idx="7">
                  <c:v>3.9614618137185698E-2</c:v>
                </c:pt>
                <c:pt idx="8">
                  <c:v>3.9713090623969403E-2</c:v>
                </c:pt>
                <c:pt idx="9">
                  <c:v>3.9888789968605502E-2</c:v>
                </c:pt>
                <c:pt idx="10">
                  <c:v>3.9897688140776301E-2</c:v>
                </c:pt>
                <c:pt idx="11">
                  <c:v>3.9846781438057102E-2</c:v>
                </c:pt>
                <c:pt idx="12">
                  <c:v>3.9979520136855497E-2</c:v>
                </c:pt>
                <c:pt idx="13">
                  <c:v>4.00136026482256E-2</c:v>
                </c:pt>
                <c:pt idx="14">
                  <c:v>3.9961419175968002E-2</c:v>
                </c:pt>
                <c:pt idx="15">
                  <c:v>3.9988561780656698E-2</c:v>
                </c:pt>
                <c:pt idx="16">
                  <c:v>3.9921174001466997E-2</c:v>
                </c:pt>
                <c:pt idx="17">
                  <c:v>3.9896471824712003E-2</c:v>
                </c:pt>
                <c:pt idx="18">
                  <c:v>3.9848017798035498E-2</c:v>
                </c:pt>
                <c:pt idx="19">
                  <c:v>3.9947030029046399E-2</c:v>
                </c:pt>
                <c:pt idx="20">
                  <c:v>3.9923854018555201E-2</c:v>
                </c:pt>
                <c:pt idx="21">
                  <c:v>3.9945195008832701E-2</c:v>
                </c:pt>
                <c:pt idx="22">
                  <c:v>3.9995105539035403E-2</c:v>
                </c:pt>
                <c:pt idx="23">
                  <c:v>3.9979194540499197E-2</c:v>
                </c:pt>
                <c:pt idx="24">
                  <c:v>3.9950815548220601E-2</c:v>
                </c:pt>
                <c:pt idx="25">
                  <c:v>3.9945548243874397E-2</c:v>
                </c:pt>
                <c:pt idx="26">
                  <c:v>3.9935997982917901E-2</c:v>
                </c:pt>
                <c:pt idx="27">
                  <c:v>3.9904329593102E-2</c:v>
                </c:pt>
                <c:pt idx="28">
                  <c:v>3.99601725076867E-2</c:v>
                </c:pt>
                <c:pt idx="29">
                  <c:v>3.9941983459776703E-2</c:v>
                </c:pt>
                <c:pt idx="30">
                  <c:v>3.9968662391213897E-2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330-408A-AA99-987A075F2E7C}"/>
            </c:ext>
          </c:extLst>
        </c:ser>
        <c:ser>
          <c:idx val="4"/>
          <c:order val="4"/>
          <c:tx>
            <c:strRef>
              <c:f>OldPercentile!$C$230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OldPercentile!$D$230:$AH$230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3.8145899580667102E-2</c:v>
                </c:pt>
                <c:pt idx="2">
                  <c:v>3.96895869456498E-2</c:v>
                </c:pt>
                <c:pt idx="3">
                  <c:v>4.0729343799941198E-2</c:v>
                </c:pt>
                <c:pt idx="4">
                  <c:v>4.1430338911670597E-2</c:v>
                </c:pt>
                <c:pt idx="5">
                  <c:v>4.2082857711988803E-2</c:v>
                </c:pt>
                <c:pt idx="6">
                  <c:v>4.2601962938441797E-2</c:v>
                </c:pt>
                <c:pt idx="7">
                  <c:v>4.28430018002822E-2</c:v>
                </c:pt>
                <c:pt idx="8">
                  <c:v>4.3052701113257999E-2</c:v>
                </c:pt>
                <c:pt idx="9">
                  <c:v>4.31637120023401E-2</c:v>
                </c:pt>
                <c:pt idx="10">
                  <c:v>4.3189223498731298E-2</c:v>
                </c:pt>
                <c:pt idx="11">
                  <c:v>4.3096204165244997E-2</c:v>
                </c:pt>
                <c:pt idx="12">
                  <c:v>4.3132294943465502E-2</c:v>
                </c:pt>
                <c:pt idx="13">
                  <c:v>4.3316414613952497E-2</c:v>
                </c:pt>
                <c:pt idx="14">
                  <c:v>4.33454701973311E-2</c:v>
                </c:pt>
                <c:pt idx="15">
                  <c:v>4.31893743785551E-2</c:v>
                </c:pt>
                <c:pt idx="16">
                  <c:v>4.3126243336861499E-2</c:v>
                </c:pt>
                <c:pt idx="17">
                  <c:v>4.3170251427834302E-2</c:v>
                </c:pt>
                <c:pt idx="18">
                  <c:v>4.3189109537922099E-2</c:v>
                </c:pt>
                <c:pt idx="19">
                  <c:v>4.2974971028626803E-2</c:v>
                </c:pt>
                <c:pt idx="20">
                  <c:v>4.3116507846349801E-2</c:v>
                </c:pt>
                <c:pt idx="21">
                  <c:v>4.3254550470623897E-2</c:v>
                </c:pt>
                <c:pt idx="22">
                  <c:v>4.3170210135053698E-2</c:v>
                </c:pt>
                <c:pt idx="23">
                  <c:v>4.3248967804751501E-2</c:v>
                </c:pt>
                <c:pt idx="24">
                  <c:v>4.3369063367775101E-2</c:v>
                </c:pt>
                <c:pt idx="25">
                  <c:v>4.3099897618876497E-2</c:v>
                </c:pt>
                <c:pt idx="26">
                  <c:v>4.3122938593674297E-2</c:v>
                </c:pt>
                <c:pt idx="27">
                  <c:v>4.3137482321242399E-2</c:v>
                </c:pt>
                <c:pt idx="28">
                  <c:v>4.3247200694001398E-2</c:v>
                </c:pt>
                <c:pt idx="29">
                  <c:v>4.3262837501926901E-2</c:v>
                </c:pt>
                <c:pt idx="30">
                  <c:v>4.3254599858812103E-2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330-408A-AA99-987A075F2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35408"/>
        <c:axId val="645633840"/>
      </c:lineChart>
      <c:catAx>
        <c:axId val="64563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3840"/>
        <c:crosses val="autoZero"/>
        <c:auto val="1"/>
        <c:lblAlgn val="ctr"/>
        <c:lblOffset val="100"/>
        <c:noMultiLvlLbl val="0"/>
      </c:catAx>
      <c:valAx>
        <c:axId val="6456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OldPercentile!$C$47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OldPercentile!$D$47:$AH$47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C66-42EA-B3F7-DBF212CE05FE}"/>
            </c:ext>
          </c:extLst>
        </c:ser>
        <c:ser>
          <c:idx val="1"/>
          <c:order val="1"/>
          <c:tx>
            <c:strRef>
              <c:f>OldPercentile!$C$48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OldPercentile!$D$48:$AH$48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C66-42EA-B3F7-DBF212CE05FE}"/>
            </c:ext>
          </c:extLst>
        </c:ser>
        <c:ser>
          <c:idx val="2"/>
          <c:order val="2"/>
          <c:tx>
            <c:strRef>
              <c:f>OldPercentile!$C$49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OldPercentile!$D$49:$AH$49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C66-42EA-B3F7-DBF212CE05FE}"/>
            </c:ext>
          </c:extLst>
        </c:ser>
        <c:ser>
          <c:idx val="3"/>
          <c:order val="3"/>
          <c:tx>
            <c:strRef>
              <c:f>OldPercentile!$C$50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OldPercentile!$D$50:$AH$50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C66-42EA-B3F7-DBF212CE05FE}"/>
            </c:ext>
          </c:extLst>
        </c:ser>
        <c:ser>
          <c:idx val="4"/>
          <c:order val="4"/>
          <c:tx>
            <c:strRef>
              <c:f>OldPercentile!$C$51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OldPercentile!$D$51:$AH$51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C66-42EA-B3F7-DBF212CE0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512448"/>
        <c:axId val="654514016"/>
      </c:lineChart>
      <c:catAx>
        <c:axId val="65451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14016"/>
        <c:crosses val="autoZero"/>
        <c:auto val="1"/>
        <c:lblAlgn val="ctr"/>
        <c:lblOffset val="100"/>
        <c:noMultiLvlLbl val="0"/>
      </c:catAx>
      <c:valAx>
        <c:axId val="6545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1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OldPercentile!$C$62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OldPercentile!$D$62:$AH$62</c:f>
              <c:numCache>
                <c:formatCode>General</c:formatCode>
                <c:ptCount val="31"/>
                <c:pt idx="0">
                  <c:v>0</c:v>
                </c:pt>
                <c:pt idx="1">
                  <c:v>-0.20092909574401399</c:v>
                </c:pt>
                <c:pt idx="2">
                  <c:v>-0.19891257437586901</c:v>
                </c:pt>
                <c:pt idx="3">
                  <c:v>-0.195894566440555</c:v>
                </c:pt>
                <c:pt idx="4">
                  <c:v>-0.18665606459093501</c:v>
                </c:pt>
                <c:pt idx="5">
                  <c:v>-0.18701192983464399</c:v>
                </c:pt>
                <c:pt idx="6">
                  <c:v>-0.18947670117061499</c:v>
                </c:pt>
                <c:pt idx="7">
                  <c:v>-0.180866807170732</c:v>
                </c:pt>
                <c:pt idx="8">
                  <c:v>-0.17977697635652401</c:v>
                </c:pt>
                <c:pt idx="9">
                  <c:v>-0.184092353275398</c:v>
                </c:pt>
                <c:pt idx="10">
                  <c:v>-0.17678357507884099</c:v>
                </c:pt>
                <c:pt idx="11">
                  <c:v>-0.184869215704076</c:v>
                </c:pt>
                <c:pt idx="12">
                  <c:v>-0.18565315821245901</c:v>
                </c:pt>
                <c:pt idx="13">
                  <c:v>-0.184258542915234</c:v>
                </c:pt>
                <c:pt idx="14">
                  <c:v>-0.19017338413573701</c:v>
                </c:pt>
                <c:pt idx="15">
                  <c:v>-0.189185105279599</c:v>
                </c:pt>
                <c:pt idx="16">
                  <c:v>-0.18861563268808099</c:v>
                </c:pt>
                <c:pt idx="17">
                  <c:v>-0.173523550521617</c:v>
                </c:pt>
                <c:pt idx="18">
                  <c:v>-0.17685299274223801</c:v>
                </c:pt>
                <c:pt idx="19">
                  <c:v>-0.18743937764309099</c:v>
                </c:pt>
                <c:pt idx="20">
                  <c:v>-0.183552216020721</c:v>
                </c:pt>
                <c:pt idx="21">
                  <c:v>-0.17890861497803601</c:v>
                </c:pt>
                <c:pt idx="22">
                  <c:v>-0.17645686361382301</c:v>
                </c:pt>
                <c:pt idx="23">
                  <c:v>-0.17984458889139901</c:v>
                </c:pt>
                <c:pt idx="24">
                  <c:v>-0.183152961430955</c:v>
                </c:pt>
                <c:pt idx="25">
                  <c:v>-0.18039919167206001</c:v>
                </c:pt>
                <c:pt idx="26">
                  <c:v>-0.18867644263944899</c:v>
                </c:pt>
                <c:pt idx="27">
                  <c:v>-0.18018341643112001</c:v>
                </c:pt>
                <c:pt idx="28">
                  <c:v>-0.19065545683355101</c:v>
                </c:pt>
                <c:pt idx="29">
                  <c:v>-0.16570428484242999</c:v>
                </c:pt>
                <c:pt idx="30">
                  <c:v>-0.177568536890405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93E-4635-A58B-9135BDBB3C76}"/>
            </c:ext>
          </c:extLst>
        </c:ser>
        <c:ser>
          <c:idx val="1"/>
          <c:order val="1"/>
          <c:tx>
            <c:strRef>
              <c:f>OldPercentile!$C$63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OldPercentile!$D$63:$AH$63</c:f>
              <c:numCache>
                <c:formatCode>General</c:formatCode>
                <c:ptCount val="31"/>
                <c:pt idx="0">
                  <c:v>0</c:v>
                </c:pt>
                <c:pt idx="1">
                  <c:v>-3.9692840118584101E-2</c:v>
                </c:pt>
                <c:pt idx="2">
                  <c:v>-3.41500002543745E-2</c:v>
                </c:pt>
                <c:pt idx="3">
                  <c:v>-3.2661014131560598E-2</c:v>
                </c:pt>
                <c:pt idx="4">
                  <c:v>-2.76477481531026E-2</c:v>
                </c:pt>
                <c:pt idx="5">
                  <c:v>-2.4527831592927402E-2</c:v>
                </c:pt>
                <c:pt idx="6">
                  <c:v>-2.6739257086505999E-2</c:v>
                </c:pt>
                <c:pt idx="7">
                  <c:v>-2.0577799239461101E-2</c:v>
                </c:pt>
                <c:pt idx="8">
                  <c:v>-2.63209663038146E-2</c:v>
                </c:pt>
                <c:pt idx="9">
                  <c:v>-1.8980806730924601E-2</c:v>
                </c:pt>
                <c:pt idx="10">
                  <c:v>-1.15952151097655E-2</c:v>
                </c:pt>
                <c:pt idx="11">
                  <c:v>-1.4640286264161299E-2</c:v>
                </c:pt>
                <c:pt idx="12">
                  <c:v>-1.34975697443914E-2</c:v>
                </c:pt>
                <c:pt idx="13">
                  <c:v>-1.02517472209703E-2</c:v>
                </c:pt>
                <c:pt idx="14">
                  <c:v>-1.7295705976095001E-2</c:v>
                </c:pt>
                <c:pt idx="15">
                  <c:v>-1.55445249587624E-2</c:v>
                </c:pt>
                <c:pt idx="16">
                  <c:v>-1.25719875333337E-2</c:v>
                </c:pt>
                <c:pt idx="17">
                  <c:v>-1.6559730973505701E-2</c:v>
                </c:pt>
                <c:pt idx="18">
                  <c:v>-1.6337253384103901E-2</c:v>
                </c:pt>
                <c:pt idx="19">
                  <c:v>-1.5037092228469801E-2</c:v>
                </c:pt>
                <c:pt idx="20">
                  <c:v>-1.25499084310388E-2</c:v>
                </c:pt>
                <c:pt idx="21">
                  <c:v>-1.3412945527654299E-2</c:v>
                </c:pt>
                <c:pt idx="22">
                  <c:v>-9.5581831955838196E-3</c:v>
                </c:pt>
                <c:pt idx="23">
                  <c:v>-1.0546793430034999E-2</c:v>
                </c:pt>
                <c:pt idx="24">
                  <c:v>-2.0369478554785901E-2</c:v>
                </c:pt>
                <c:pt idx="25">
                  <c:v>-1.18250968138015E-2</c:v>
                </c:pt>
                <c:pt idx="26">
                  <c:v>-1.6957391098296099E-2</c:v>
                </c:pt>
                <c:pt idx="27">
                  <c:v>-1.27796011178482E-2</c:v>
                </c:pt>
                <c:pt idx="28">
                  <c:v>-1.7396838315830099E-2</c:v>
                </c:pt>
                <c:pt idx="29">
                  <c:v>-1.2588429207473301E-2</c:v>
                </c:pt>
                <c:pt idx="30">
                  <c:v>-1.29236272352531E-2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93E-4635-A58B-9135BDBB3C76}"/>
            </c:ext>
          </c:extLst>
        </c:ser>
        <c:ser>
          <c:idx val="2"/>
          <c:order val="2"/>
          <c:tx>
            <c:strRef>
              <c:f>OldPercentile!$C$64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OldPercentile!$D$64:$AH$64</c:f>
              <c:numCache>
                <c:formatCode>General</c:formatCode>
                <c:ptCount val="31"/>
                <c:pt idx="0">
                  <c:v>0</c:v>
                </c:pt>
                <c:pt idx="1">
                  <c:v>6.4549572804233193E-2</c:v>
                </c:pt>
                <c:pt idx="2">
                  <c:v>6.9476918615750699E-2</c:v>
                </c:pt>
                <c:pt idx="3">
                  <c:v>7.2512545538315695E-2</c:v>
                </c:pt>
                <c:pt idx="4">
                  <c:v>7.7522174749944106E-2</c:v>
                </c:pt>
                <c:pt idx="5">
                  <c:v>7.9046528095541205E-2</c:v>
                </c:pt>
                <c:pt idx="6">
                  <c:v>8.4824203421186101E-2</c:v>
                </c:pt>
                <c:pt idx="7">
                  <c:v>8.1846870823420195E-2</c:v>
                </c:pt>
                <c:pt idx="8">
                  <c:v>8.3639406989856294E-2</c:v>
                </c:pt>
                <c:pt idx="9">
                  <c:v>8.41647787413769E-2</c:v>
                </c:pt>
                <c:pt idx="10">
                  <c:v>9.3041281209378796E-2</c:v>
                </c:pt>
                <c:pt idx="11">
                  <c:v>9.1087763266874705E-2</c:v>
                </c:pt>
                <c:pt idx="12">
                  <c:v>9.3305441145418E-2</c:v>
                </c:pt>
                <c:pt idx="13">
                  <c:v>9.6966417000183699E-2</c:v>
                </c:pt>
                <c:pt idx="14">
                  <c:v>8.7595624563277005E-2</c:v>
                </c:pt>
                <c:pt idx="15">
                  <c:v>8.9964223044847899E-2</c:v>
                </c:pt>
                <c:pt idx="16">
                  <c:v>9.0720931239094998E-2</c:v>
                </c:pt>
                <c:pt idx="17">
                  <c:v>9.4657712835162E-2</c:v>
                </c:pt>
                <c:pt idx="18">
                  <c:v>9.2695257290253699E-2</c:v>
                </c:pt>
                <c:pt idx="19">
                  <c:v>9.3901678027068794E-2</c:v>
                </c:pt>
                <c:pt idx="20">
                  <c:v>9.4141878890830394E-2</c:v>
                </c:pt>
                <c:pt idx="21">
                  <c:v>9.2608899964799901E-2</c:v>
                </c:pt>
                <c:pt idx="22">
                  <c:v>9.1557805216100296E-2</c:v>
                </c:pt>
                <c:pt idx="23">
                  <c:v>9.0981482203721903E-2</c:v>
                </c:pt>
                <c:pt idx="24">
                  <c:v>9.0016552195903404E-2</c:v>
                </c:pt>
                <c:pt idx="25">
                  <c:v>9.2232550878593805E-2</c:v>
                </c:pt>
                <c:pt idx="26">
                  <c:v>8.7548265650703005E-2</c:v>
                </c:pt>
                <c:pt idx="27">
                  <c:v>8.9306567934543293E-2</c:v>
                </c:pt>
                <c:pt idx="28">
                  <c:v>9.3960192301838094E-2</c:v>
                </c:pt>
                <c:pt idx="29">
                  <c:v>9.3062390647761395E-2</c:v>
                </c:pt>
                <c:pt idx="30">
                  <c:v>8.9899180185622499E-2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93E-4635-A58B-9135BDBB3C76}"/>
            </c:ext>
          </c:extLst>
        </c:ser>
        <c:ser>
          <c:idx val="3"/>
          <c:order val="3"/>
          <c:tx>
            <c:strRef>
              <c:f>OldPercentile!$C$65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OldPercentile!$D$65:$AH$65</c:f>
              <c:numCache>
                <c:formatCode>General</c:formatCode>
                <c:ptCount val="31"/>
                <c:pt idx="0">
                  <c:v>0</c:v>
                </c:pt>
                <c:pt idx="1">
                  <c:v>0.16800811174437399</c:v>
                </c:pt>
                <c:pt idx="2">
                  <c:v>0.180706295714679</c:v>
                </c:pt>
                <c:pt idx="3">
                  <c:v>0.189874750075194</c:v>
                </c:pt>
                <c:pt idx="4">
                  <c:v>0.18904207788500199</c:v>
                </c:pt>
                <c:pt idx="5">
                  <c:v>0.19007357643419401</c:v>
                </c:pt>
                <c:pt idx="6">
                  <c:v>0.194364287842133</c:v>
                </c:pt>
                <c:pt idx="7">
                  <c:v>0.19819701433219999</c:v>
                </c:pt>
                <c:pt idx="8">
                  <c:v>0.197810312493053</c:v>
                </c:pt>
                <c:pt idx="9">
                  <c:v>0.19973799778144</c:v>
                </c:pt>
                <c:pt idx="10">
                  <c:v>0.20273945185321199</c:v>
                </c:pt>
                <c:pt idx="11">
                  <c:v>0.20246578260687401</c:v>
                </c:pt>
                <c:pt idx="12">
                  <c:v>0.206694564247102</c:v>
                </c:pt>
                <c:pt idx="13">
                  <c:v>0.20774792153893301</c:v>
                </c:pt>
                <c:pt idx="14">
                  <c:v>0.201195388451584</c:v>
                </c:pt>
                <c:pt idx="15">
                  <c:v>0.19870089882060499</c:v>
                </c:pt>
                <c:pt idx="16">
                  <c:v>0.20521071123939799</c:v>
                </c:pt>
                <c:pt idx="17">
                  <c:v>0.21123421254876301</c:v>
                </c:pt>
                <c:pt idx="18">
                  <c:v>0.20483664862020601</c:v>
                </c:pt>
                <c:pt idx="19">
                  <c:v>0.20632723204360201</c:v>
                </c:pt>
                <c:pt idx="20">
                  <c:v>0.20342791135242799</c:v>
                </c:pt>
                <c:pt idx="21">
                  <c:v>0.20437168236376199</c:v>
                </c:pt>
                <c:pt idx="22">
                  <c:v>0.20531682576296001</c:v>
                </c:pt>
                <c:pt idx="23">
                  <c:v>0.20835699122347401</c:v>
                </c:pt>
                <c:pt idx="24">
                  <c:v>0.20484982162496501</c:v>
                </c:pt>
                <c:pt idx="25">
                  <c:v>0.20699917776341101</c:v>
                </c:pt>
                <c:pt idx="26">
                  <c:v>0.20172191971985401</c:v>
                </c:pt>
                <c:pt idx="27">
                  <c:v>0.20884855932760099</c:v>
                </c:pt>
                <c:pt idx="28">
                  <c:v>0.21230335030129699</c:v>
                </c:pt>
                <c:pt idx="29">
                  <c:v>0.20741123490303301</c:v>
                </c:pt>
                <c:pt idx="30">
                  <c:v>0.20251718936620799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93E-4635-A58B-9135BDBB3C76}"/>
            </c:ext>
          </c:extLst>
        </c:ser>
        <c:ser>
          <c:idx val="4"/>
          <c:order val="4"/>
          <c:tx>
            <c:strRef>
              <c:f>OldPercentile!$C$66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OldPercentile!$D$66:$AH$66</c:f>
              <c:numCache>
                <c:formatCode>General</c:formatCode>
                <c:ptCount val="31"/>
                <c:pt idx="0">
                  <c:v>0</c:v>
                </c:pt>
                <c:pt idx="1">
                  <c:v>0.372093577292197</c:v>
                </c:pt>
                <c:pt idx="2">
                  <c:v>0.39627595951173</c:v>
                </c:pt>
                <c:pt idx="3">
                  <c:v>0.38784524509454499</c:v>
                </c:pt>
                <c:pt idx="4">
                  <c:v>0.39657154703399999</c:v>
                </c:pt>
                <c:pt idx="5">
                  <c:v>0.38680478024168202</c:v>
                </c:pt>
                <c:pt idx="6">
                  <c:v>0.39285733078120499</c:v>
                </c:pt>
                <c:pt idx="7">
                  <c:v>0.40332141455723403</c:v>
                </c:pt>
                <c:pt idx="8">
                  <c:v>0.40937039567014399</c:v>
                </c:pt>
                <c:pt idx="9">
                  <c:v>0.40516851818753502</c:v>
                </c:pt>
                <c:pt idx="10">
                  <c:v>0.40604866708533799</c:v>
                </c:pt>
                <c:pt idx="11">
                  <c:v>0.40313455880899801</c:v>
                </c:pt>
                <c:pt idx="12">
                  <c:v>0.40890793215903298</c:v>
                </c:pt>
                <c:pt idx="13">
                  <c:v>0.40395633363205402</c:v>
                </c:pt>
                <c:pt idx="14">
                  <c:v>0.403629921358725</c:v>
                </c:pt>
                <c:pt idx="15">
                  <c:v>0.40433655040970301</c:v>
                </c:pt>
                <c:pt idx="16">
                  <c:v>0.42584527640506298</c:v>
                </c:pt>
                <c:pt idx="17">
                  <c:v>0.41880354798646802</c:v>
                </c:pt>
                <c:pt idx="18">
                  <c:v>0.41069927064480699</c:v>
                </c:pt>
                <c:pt idx="19">
                  <c:v>0.405832422921169</c:v>
                </c:pt>
                <c:pt idx="20">
                  <c:v>0.40774442077621498</c:v>
                </c:pt>
                <c:pt idx="21">
                  <c:v>0.41911942430764898</c:v>
                </c:pt>
                <c:pt idx="22">
                  <c:v>0.41253466770747799</c:v>
                </c:pt>
                <c:pt idx="23">
                  <c:v>0.42087012584057498</c:v>
                </c:pt>
                <c:pt idx="24">
                  <c:v>0.39793954421533301</c:v>
                </c:pt>
                <c:pt idx="25">
                  <c:v>0.41159258165984203</c:v>
                </c:pt>
                <c:pt idx="26">
                  <c:v>0.40732471423523597</c:v>
                </c:pt>
                <c:pt idx="27">
                  <c:v>0.41426937804921099</c:v>
                </c:pt>
                <c:pt idx="28">
                  <c:v>0.42504261265832599</c:v>
                </c:pt>
                <c:pt idx="29">
                  <c:v>0.41995412407813898</c:v>
                </c:pt>
                <c:pt idx="30">
                  <c:v>0.40186361248178898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93E-4635-A58B-9135BDBB3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514800"/>
        <c:axId val="773905656"/>
      </c:lineChart>
      <c:catAx>
        <c:axId val="65451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05656"/>
        <c:crosses val="autoZero"/>
        <c:auto val="1"/>
        <c:lblAlgn val="ctr"/>
        <c:lblOffset val="100"/>
        <c:noMultiLvlLbl val="0"/>
      </c:catAx>
      <c:valAx>
        <c:axId val="77390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1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OldPercentile!$C$77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OldPercentile!$D$77:$AH$77</c:f>
              <c:numCache>
                <c:formatCode>General</c:formatCode>
                <c:ptCount val="31"/>
                <c:pt idx="0">
                  <c:v>0</c:v>
                </c:pt>
                <c:pt idx="1">
                  <c:v>-0.188855641353805</c:v>
                </c:pt>
                <c:pt idx="2">
                  <c:v>-0.18046220231430399</c:v>
                </c:pt>
                <c:pt idx="3">
                  <c:v>-0.181366766739265</c:v>
                </c:pt>
                <c:pt idx="4">
                  <c:v>-0.17919876658129999</c:v>
                </c:pt>
                <c:pt idx="5">
                  <c:v>-0.18634855825044599</c:v>
                </c:pt>
                <c:pt idx="6">
                  <c:v>-0.17623459632143801</c:v>
                </c:pt>
                <c:pt idx="7">
                  <c:v>-0.172171490412491</c:v>
                </c:pt>
                <c:pt idx="8">
                  <c:v>-0.17100980616830899</c:v>
                </c:pt>
                <c:pt idx="9">
                  <c:v>-0.169271010326593</c:v>
                </c:pt>
                <c:pt idx="10">
                  <c:v>-0.17002930131181301</c:v>
                </c:pt>
                <c:pt idx="11">
                  <c:v>-0.17845345293947401</c:v>
                </c:pt>
                <c:pt idx="12">
                  <c:v>-0.17299716264937301</c:v>
                </c:pt>
                <c:pt idx="13">
                  <c:v>-0.17244974258717599</c:v>
                </c:pt>
                <c:pt idx="14">
                  <c:v>-0.175544438427853</c:v>
                </c:pt>
                <c:pt idx="15">
                  <c:v>-0.17672212271437701</c:v>
                </c:pt>
                <c:pt idx="16">
                  <c:v>-0.18369669872442701</c:v>
                </c:pt>
                <c:pt idx="17">
                  <c:v>-0.17146423850831899</c:v>
                </c:pt>
                <c:pt idx="18">
                  <c:v>-0.17193797092815899</c:v>
                </c:pt>
                <c:pt idx="19">
                  <c:v>-0.17666247138921201</c:v>
                </c:pt>
                <c:pt idx="20">
                  <c:v>-0.17101945576459601</c:v>
                </c:pt>
                <c:pt idx="21">
                  <c:v>-0.176174866642485</c:v>
                </c:pt>
                <c:pt idx="22">
                  <c:v>-0.17879993464770999</c:v>
                </c:pt>
                <c:pt idx="23">
                  <c:v>-0.167756251801919</c:v>
                </c:pt>
                <c:pt idx="24">
                  <c:v>-0.17145916921822801</c:v>
                </c:pt>
                <c:pt idx="25">
                  <c:v>-0.17004479623156099</c:v>
                </c:pt>
                <c:pt idx="26">
                  <c:v>-0.172898310255581</c:v>
                </c:pt>
                <c:pt idx="27">
                  <c:v>-0.16588047004537501</c:v>
                </c:pt>
                <c:pt idx="28">
                  <c:v>-0.17226842558219199</c:v>
                </c:pt>
                <c:pt idx="29">
                  <c:v>-0.173273316697103</c:v>
                </c:pt>
                <c:pt idx="30">
                  <c:v>-0.169896837709585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BD1-40EF-B769-15141A5B0C34}"/>
            </c:ext>
          </c:extLst>
        </c:ser>
        <c:ser>
          <c:idx val="1"/>
          <c:order val="1"/>
          <c:tx>
            <c:strRef>
              <c:f>OldPercentile!$C$78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OldPercentile!$D$78:$AH$78</c:f>
              <c:numCache>
                <c:formatCode>General</c:formatCode>
                <c:ptCount val="31"/>
                <c:pt idx="0">
                  <c:v>0</c:v>
                </c:pt>
                <c:pt idx="1">
                  <c:v>-3.3674443283522301E-2</c:v>
                </c:pt>
                <c:pt idx="2">
                  <c:v>-3.3095351028144801E-2</c:v>
                </c:pt>
                <c:pt idx="3">
                  <c:v>-2.8363993025827101E-2</c:v>
                </c:pt>
                <c:pt idx="4">
                  <c:v>-3.0087509872448199E-2</c:v>
                </c:pt>
                <c:pt idx="5">
                  <c:v>-2.3997469157399001E-2</c:v>
                </c:pt>
                <c:pt idx="6">
                  <c:v>-2.2315491943226799E-2</c:v>
                </c:pt>
                <c:pt idx="7">
                  <c:v>-1.9866478366210201E-2</c:v>
                </c:pt>
                <c:pt idx="8">
                  <c:v>-1.9627735220650401E-2</c:v>
                </c:pt>
                <c:pt idx="9">
                  <c:v>-1.6350032893312699E-2</c:v>
                </c:pt>
                <c:pt idx="10">
                  <c:v>-9.0801445268512901E-3</c:v>
                </c:pt>
                <c:pt idx="11">
                  <c:v>-1.9192637229836801E-2</c:v>
                </c:pt>
                <c:pt idx="12">
                  <c:v>-1.51242034388547E-2</c:v>
                </c:pt>
                <c:pt idx="13">
                  <c:v>-1.4350577660940399E-2</c:v>
                </c:pt>
                <c:pt idx="14">
                  <c:v>-1.3537468508141699E-2</c:v>
                </c:pt>
                <c:pt idx="15">
                  <c:v>-1.5749971515069801E-2</c:v>
                </c:pt>
                <c:pt idx="16">
                  <c:v>-1.7454154934349202E-2</c:v>
                </c:pt>
                <c:pt idx="17">
                  <c:v>-1.6264213659538899E-2</c:v>
                </c:pt>
                <c:pt idx="18">
                  <c:v>-1.05411278722137E-2</c:v>
                </c:pt>
                <c:pt idx="19">
                  <c:v>-1.05887068772234E-2</c:v>
                </c:pt>
                <c:pt idx="20">
                  <c:v>-2.1408014366932002E-2</c:v>
                </c:pt>
                <c:pt idx="21">
                  <c:v>-1.37010188654592E-2</c:v>
                </c:pt>
                <c:pt idx="22">
                  <c:v>-8.8409599481501702E-3</c:v>
                </c:pt>
                <c:pt idx="23">
                  <c:v>-1.19455855514985E-2</c:v>
                </c:pt>
                <c:pt idx="24">
                  <c:v>-1.68008527620973E-2</c:v>
                </c:pt>
                <c:pt idx="25">
                  <c:v>-9.4002046427021004E-3</c:v>
                </c:pt>
                <c:pt idx="26">
                  <c:v>-2.1184819337931701E-2</c:v>
                </c:pt>
                <c:pt idx="27">
                  <c:v>-1.26803858786267E-2</c:v>
                </c:pt>
                <c:pt idx="28">
                  <c:v>-1.67061071284644E-2</c:v>
                </c:pt>
                <c:pt idx="29">
                  <c:v>-1.4000735136947299E-2</c:v>
                </c:pt>
                <c:pt idx="30">
                  <c:v>-8.2865994028569999E-3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BD1-40EF-B769-15141A5B0C34}"/>
            </c:ext>
          </c:extLst>
        </c:ser>
        <c:ser>
          <c:idx val="2"/>
          <c:order val="2"/>
          <c:tx>
            <c:strRef>
              <c:f>OldPercentile!$C$79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OldPercentile!$D$79:$AH$79</c:f>
              <c:numCache>
                <c:formatCode>General</c:formatCode>
                <c:ptCount val="31"/>
                <c:pt idx="0">
                  <c:v>0</c:v>
                </c:pt>
                <c:pt idx="1">
                  <c:v>6.4913479805600596E-2</c:v>
                </c:pt>
                <c:pt idx="2">
                  <c:v>6.6400567424347898E-2</c:v>
                </c:pt>
                <c:pt idx="3">
                  <c:v>7.7728914398845897E-2</c:v>
                </c:pt>
                <c:pt idx="4">
                  <c:v>7.8538227895302903E-2</c:v>
                </c:pt>
                <c:pt idx="5">
                  <c:v>8.3213394864329798E-2</c:v>
                </c:pt>
                <c:pt idx="6">
                  <c:v>8.6726452904691206E-2</c:v>
                </c:pt>
                <c:pt idx="7">
                  <c:v>8.2089900527516496E-2</c:v>
                </c:pt>
                <c:pt idx="8">
                  <c:v>8.5761765137638404E-2</c:v>
                </c:pt>
                <c:pt idx="9">
                  <c:v>9.2613342130436802E-2</c:v>
                </c:pt>
                <c:pt idx="10">
                  <c:v>9.4165674569461802E-2</c:v>
                </c:pt>
                <c:pt idx="11">
                  <c:v>8.9883325094412103E-2</c:v>
                </c:pt>
                <c:pt idx="12">
                  <c:v>8.8736124716836506E-2</c:v>
                </c:pt>
                <c:pt idx="13">
                  <c:v>9.2723437508310497E-2</c:v>
                </c:pt>
                <c:pt idx="14">
                  <c:v>9.0095404122761499E-2</c:v>
                </c:pt>
                <c:pt idx="15">
                  <c:v>8.9713597240599505E-2</c:v>
                </c:pt>
                <c:pt idx="16">
                  <c:v>8.8047430627695905E-2</c:v>
                </c:pt>
                <c:pt idx="17">
                  <c:v>9.1740930865415099E-2</c:v>
                </c:pt>
                <c:pt idx="18">
                  <c:v>9.3233717437381E-2</c:v>
                </c:pt>
                <c:pt idx="19">
                  <c:v>9.1936727526867199E-2</c:v>
                </c:pt>
                <c:pt idx="20">
                  <c:v>9.0570269149719301E-2</c:v>
                </c:pt>
                <c:pt idx="21">
                  <c:v>8.9932221264186193E-2</c:v>
                </c:pt>
                <c:pt idx="22">
                  <c:v>9.7733637120013303E-2</c:v>
                </c:pt>
                <c:pt idx="23">
                  <c:v>9.6831640978785105E-2</c:v>
                </c:pt>
                <c:pt idx="24">
                  <c:v>8.9951685995489097E-2</c:v>
                </c:pt>
                <c:pt idx="25">
                  <c:v>9.3114545673297702E-2</c:v>
                </c:pt>
                <c:pt idx="26">
                  <c:v>8.6399158264276202E-2</c:v>
                </c:pt>
                <c:pt idx="27">
                  <c:v>9.2604689668219206E-2</c:v>
                </c:pt>
                <c:pt idx="28">
                  <c:v>9.4542620355244897E-2</c:v>
                </c:pt>
                <c:pt idx="29">
                  <c:v>9.2517236416749304E-2</c:v>
                </c:pt>
                <c:pt idx="30">
                  <c:v>9.3745038141846301E-2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BD1-40EF-B769-15141A5B0C34}"/>
            </c:ext>
          </c:extLst>
        </c:ser>
        <c:ser>
          <c:idx val="3"/>
          <c:order val="3"/>
          <c:tx>
            <c:strRef>
              <c:f>OldPercentile!$C$80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OldPercentile!$D$80:$AH$80</c:f>
              <c:numCache>
                <c:formatCode>General</c:formatCode>
                <c:ptCount val="31"/>
                <c:pt idx="0">
                  <c:v>0</c:v>
                </c:pt>
                <c:pt idx="1">
                  <c:v>0.181631083577699</c:v>
                </c:pt>
                <c:pt idx="2">
                  <c:v>0.17859521064690001</c:v>
                </c:pt>
                <c:pt idx="3">
                  <c:v>0.18683195739625399</c:v>
                </c:pt>
                <c:pt idx="4">
                  <c:v>0.19258372317936701</c:v>
                </c:pt>
                <c:pt idx="5">
                  <c:v>0.19284628834744899</c:v>
                </c:pt>
                <c:pt idx="6">
                  <c:v>0.20054927070218601</c:v>
                </c:pt>
                <c:pt idx="7">
                  <c:v>0.199465441229428</c:v>
                </c:pt>
                <c:pt idx="8">
                  <c:v>0.19336908895926899</c:v>
                </c:pt>
                <c:pt idx="9">
                  <c:v>0.202431684917072</c:v>
                </c:pt>
                <c:pt idx="10">
                  <c:v>0.20368544288884299</c:v>
                </c:pt>
                <c:pt idx="11">
                  <c:v>0.210006748958766</c:v>
                </c:pt>
                <c:pt idx="12">
                  <c:v>0.205986268016146</c:v>
                </c:pt>
                <c:pt idx="13">
                  <c:v>0.20530049657861901</c:v>
                </c:pt>
                <c:pt idx="14">
                  <c:v>0.20871663938764201</c:v>
                </c:pt>
                <c:pt idx="15">
                  <c:v>0.20364893868550901</c:v>
                </c:pt>
                <c:pt idx="16">
                  <c:v>0.206007164220564</c:v>
                </c:pt>
                <c:pt idx="17">
                  <c:v>0.20464350871129999</c:v>
                </c:pt>
                <c:pt idx="18">
                  <c:v>0.21356585458866401</c:v>
                </c:pt>
                <c:pt idx="19">
                  <c:v>0.20846213261697699</c:v>
                </c:pt>
                <c:pt idx="20">
                  <c:v>0.20505720310464401</c:v>
                </c:pt>
                <c:pt idx="21">
                  <c:v>0.20668705227322401</c:v>
                </c:pt>
                <c:pt idx="22">
                  <c:v>0.21116252202600799</c:v>
                </c:pt>
                <c:pt idx="23">
                  <c:v>0.208475759219344</c:v>
                </c:pt>
                <c:pt idx="24">
                  <c:v>0.20820736252365399</c:v>
                </c:pt>
                <c:pt idx="25">
                  <c:v>0.20845813920800599</c:v>
                </c:pt>
                <c:pt idx="26">
                  <c:v>0.20676275908389499</c:v>
                </c:pt>
                <c:pt idx="27">
                  <c:v>0.21230728536214399</c:v>
                </c:pt>
                <c:pt idx="28">
                  <c:v>0.212607568397188</c:v>
                </c:pt>
                <c:pt idx="29">
                  <c:v>0.21030742285440901</c:v>
                </c:pt>
                <c:pt idx="30">
                  <c:v>0.21024404086280599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BD1-40EF-B769-15141A5B0C34}"/>
            </c:ext>
          </c:extLst>
        </c:ser>
        <c:ser>
          <c:idx val="4"/>
          <c:order val="4"/>
          <c:tx>
            <c:strRef>
              <c:f>OldPercentile!$C$81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OldPercentile!$D$81:$AH$81</c:f>
              <c:numCache>
                <c:formatCode>General</c:formatCode>
                <c:ptCount val="31"/>
                <c:pt idx="0">
                  <c:v>0</c:v>
                </c:pt>
                <c:pt idx="1">
                  <c:v>0.37864197641856601</c:v>
                </c:pt>
                <c:pt idx="2">
                  <c:v>0.37847852818136102</c:v>
                </c:pt>
                <c:pt idx="3">
                  <c:v>0.37319617836315999</c:v>
                </c:pt>
                <c:pt idx="4">
                  <c:v>0.39071938433354098</c:v>
                </c:pt>
                <c:pt idx="5">
                  <c:v>0.397421101320512</c:v>
                </c:pt>
                <c:pt idx="6">
                  <c:v>0.39198066972149098</c:v>
                </c:pt>
                <c:pt idx="7">
                  <c:v>0.39856014701870002</c:v>
                </c:pt>
                <c:pt idx="8">
                  <c:v>0.40233656859807498</c:v>
                </c:pt>
                <c:pt idx="9">
                  <c:v>0.41335855418274398</c:v>
                </c:pt>
                <c:pt idx="10">
                  <c:v>0.402977304924591</c:v>
                </c:pt>
                <c:pt idx="11">
                  <c:v>0.41900679876008201</c:v>
                </c:pt>
                <c:pt idx="12">
                  <c:v>0.41239497921592799</c:v>
                </c:pt>
                <c:pt idx="13">
                  <c:v>0.41503605829472401</c:v>
                </c:pt>
                <c:pt idx="14">
                  <c:v>0.402708949539759</c:v>
                </c:pt>
                <c:pt idx="15">
                  <c:v>0.40415304371876098</c:v>
                </c:pt>
                <c:pt idx="16">
                  <c:v>0.41193072248433299</c:v>
                </c:pt>
                <c:pt idx="17">
                  <c:v>0.411954616249887</c:v>
                </c:pt>
                <c:pt idx="18">
                  <c:v>0.42050964408631902</c:v>
                </c:pt>
                <c:pt idx="19">
                  <c:v>0.405868520195514</c:v>
                </c:pt>
                <c:pt idx="20">
                  <c:v>0.40264999494474701</c:v>
                </c:pt>
                <c:pt idx="21">
                  <c:v>0.41764635683767198</c:v>
                </c:pt>
                <c:pt idx="22">
                  <c:v>0.41613992363414998</c:v>
                </c:pt>
                <c:pt idx="23">
                  <c:v>0.42240698822893802</c:v>
                </c:pt>
                <c:pt idx="24">
                  <c:v>0.41240837318018903</c:v>
                </c:pt>
                <c:pt idx="25">
                  <c:v>0.421123247355839</c:v>
                </c:pt>
                <c:pt idx="26">
                  <c:v>0.41678085015956901</c:v>
                </c:pt>
                <c:pt idx="27">
                  <c:v>0.41028138823934102</c:v>
                </c:pt>
                <c:pt idx="28">
                  <c:v>0.41497902228434302</c:v>
                </c:pt>
                <c:pt idx="29">
                  <c:v>0.41801342885891601</c:v>
                </c:pt>
                <c:pt idx="30">
                  <c:v>0.406977416232782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3BD1-40EF-B769-15141A5B0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906048"/>
        <c:axId val="773906440"/>
      </c:lineChart>
      <c:catAx>
        <c:axId val="77390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06440"/>
        <c:crosses val="autoZero"/>
        <c:auto val="1"/>
        <c:lblAlgn val="ctr"/>
        <c:lblOffset val="100"/>
        <c:noMultiLvlLbl val="0"/>
      </c:catAx>
      <c:valAx>
        <c:axId val="77390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OldPercentile!$C$92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OldPercentile!$D$92:$AH$92</c:f>
              <c:numCache>
                <c:formatCode>General</c:formatCode>
                <c:ptCount val="31"/>
                <c:pt idx="0">
                  <c:v>0</c:v>
                </c:pt>
                <c:pt idx="1">
                  <c:v>-0.27651118032811201</c:v>
                </c:pt>
                <c:pt idx="2">
                  <c:v>-0.26453939768471402</c:v>
                </c:pt>
                <c:pt idx="3">
                  <c:v>-0.25584008524295399</c:v>
                </c:pt>
                <c:pt idx="4">
                  <c:v>-0.25360315288873803</c:v>
                </c:pt>
                <c:pt idx="5">
                  <c:v>-0.25907574464715799</c:v>
                </c:pt>
                <c:pt idx="6">
                  <c:v>-0.261279636518291</c:v>
                </c:pt>
                <c:pt idx="7">
                  <c:v>-0.25749537418938001</c:v>
                </c:pt>
                <c:pt idx="8">
                  <c:v>-0.25304305688245599</c:v>
                </c:pt>
                <c:pt idx="9">
                  <c:v>-0.25709132443837401</c:v>
                </c:pt>
                <c:pt idx="10">
                  <c:v>-0.254145039611334</c:v>
                </c:pt>
                <c:pt idx="11">
                  <c:v>-0.26144982576056802</c:v>
                </c:pt>
                <c:pt idx="12">
                  <c:v>-0.26817882317369401</c:v>
                </c:pt>
                <c:pt idx="13">
                  <c:v>-0.25624262029165801</c:v>
                </c:pt>
                <c:pt idx="14">
                  <c:v>-0.26330055063424401</c:v>
                </c:pt>
                <c:pt idx="15">
                  <c:v>-0.25292789400785998</c:v>
                </c:pt>
                <c:pt idx="16">
                  <c:v>-0.25318034566544501</c:v>
                </c:pt>
                <c:pt idx="17">
                  <c:v>-0.25791994689512199</c:v>
                </c:pt>
                <c:pt idx="18">
                  <c:v>-0.25415967695323499</c:v>
                </c:pt>
                <c:pt idx="19">
                  <c:v>-0.25245909487978802</c:v>
                </c:pt>
                <c:pt idx="20">
                  <c:v>-0.25376972511460899</c:v>
                </c:pt>
                <c:pt idx="21">
                  <c:v>-0.25386060686232698</c:v>
                </c:pt>
                <c:pt idx="22">
                  <c:v>-0.247907741273344</c:v>
                </c:pt>
                <c:pt idx="23">
                  <c:v>-0.246833798946507</c:v>
                </c:pt>
                <c:pt idx="24">
                  <c:v>-0.25715190686085598</c:v>
                </c:pt>
                <c:pt idx="25">
                  <c:v>-0.25230905849760099</c:v>
                </c:pt>
                <c:pt idx="26">
                  <c:v>-0.25434280028888201</c:v>
                </c:pt>
                <c:pt idx="27">
                  <c:v>-0.25633027875588199</c:v>
                </c:pt>
                <c:pt idx="28">
                  <c:v>-0.252962769294027</c:v>
                </c:pt>
                <c:pt idx="29">
                  <c:v>-0.24542386197718599</c:v>
                </c:pt>
                <c:pt idx="30">
                  <c:v>-0.25053765677523598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C0-47A0-80EA-A08154A659A6}"/>
            </c:ext>
          </c:extLst>
        </c:ser>
        <c:ser>
          <c:idx val="1"/>
          <c:order val="1"/>
          <c:tx>
            <c:strRef>
              <c:f>OldPercentile!$C$93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OldPercentile!$D$93:$AH$93</c:f>
              <c:numCache>
                <c:formatCode>General</c:formatCode>
                <c:ptCount val="31"/>
                <c:pt idx="0">
                  <c:v>0</c:v>
                </c:pt>
                <c:pt idx="1">
                  <c:v>-7.2764702982158702E-2</c:v>
                </c:pt>
                <c:pt idx="2">
                  <c:v>-6.5676010184371594E-2</c:v>
                </c:pt>
                <c:pt idx="3">
                  <c:v>-6.9112084574102298E-2</c:v>
                </c:pt>
                <c:pt idx="4">
                  <c:v>-5.9367123036451003E-2</c:v>
                </c:pt>
                <c:pt idx="5">
                  <c:v>-6.7551000824888199E-2</c:v>
                </c:pt>
                <c:pt idx="6">
                  <c:v>-5.5004398581274497E-2</c:v>
                </c:pt>
                <c:pt idx="7">
                  <c:v>-5.3080201791810097E-2</c:v>
                </c:pt>
                <c:pt idx="8">
                  <c:v>-4.9439974219771199E-2</c:v>
                </c:pt>
                <c:pt idx="9">
                  <c:v>-4.8901636812361801E-2</c:v>
                </c:pt>
                <c:pt idx="10">
                  <c:v>-5.13017959706236E-2</c:v>
                </c:pt>
                <c:pt idx="11">
                  <c:v>-4.91707652931496E-2</c:v>
                </c:pt>
                <c:pt idx="12">
                  <c:v>-5.1638222970844298E-2</c:v>
                </c:pt>
                <c:pt idx="13">
                  <c:v>-5.4873026089117101E-2</c:v>
                </c:pt>
                <c:pt idx="14">
                  <c:v>-4.3201198572787099E-2</c:v>
                </c:pt>
                <c:pt idx="15">
                  <c:v>-5.3194674412221303E-2</c:v>
                </c:pt>
                <c:pt idx="16">
                  <c:v>-5.1285338951984297E-2</c:v>
                </c:pt>
                <c:pt idx="17">
                  <c:v>-4.9240498775071501E-2</c:v>
                </c:pt>
                <c:pt idx="18">
                  <c:v>-4.8843135751573598E-2</c:v>
                </c:pt>
                <c:pt idx="19">
                  <c:v>-5.2745342284110298E-2</c:v>
                </c:pt>
                <c:pt idx="20">
                  <c:v>-4.3609439467574597E-2</c:v>
                </c:pt>
                <c:pt idx="21">
                  <c:v>-5.1315808848644097E-2</c:v>
                </c:pt>
                <c:pt idx="22">
                  <c:v>-4.4275032417054799E-2</c:v>
                </c:pt>
                <c:pt idx="23">
                  <c:v>-5.33600608064538E-2</c:v>
                </c:pt>
                <c:pt idx="24">
                  <c:v>-5.66415633958691E-2</c:v>
                </c:pt>
                <c:pt idx="25">
                  <c:v>-4.6039693054451498E-2</c:v>
                </c:pt>
                <c:pt idx="26">
                  <c:v>-4.3220253426226603E-2</c:v>
                </c:pt>
                <c:pt idx="27">
                  <c:v>-4.8565246101368899E-2</c:v>
                </c:pt>
                <c:pt idx="28">
                  <c:v>-5.1691002980082702E-2</c:v>
                </c:pt>
                <c:pt idx="29">
                  <c:v>-4.6876788537956501E-2</c:v>
                </c:pt>
                <c:pt idx="30">
                  <c:v>-4.2740017064533599E-2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4C0-47A0-80EA-A08154A659A6}"/>
            </c:ext>
          </c:extLst>
        </c:ser>
        <c:ser>
          <c:idx val="2"/>
          <c:order val="2"/>
          <c:tx>
            <c:strRef>
              <c:f>OldPercentile!$C$94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OldPercentile!$D$94:$AH$94</c:f>
              <c:numCache>
                <c:formatCode>General</c:formatCode>
                <c:ptCount val="31"/>
                <c:pt idx="0">
                  <c:v>0</c:v>
                </c:pt>
                <c:pt idx="1">
                  <c:v>7.63566268393914E-2</c:v>
                </c:pt>
                <c:pt idx="2">
                  <c:v>8.2358952373815505E-2</c:v>
                </c:pt>
                <c:pt idx="3">
                  <c:v>8.1549959340142905E-2</c:v>
                </c:pt>
                <c:pt idx="4">
                  <c:v>8.8631887975133897E-2</c:v>
                </c:pt>
                <c:pt idx="5">
                  <c:v>8.2971153847041901E-2</c:v>
                </c:pt>
                <c:pt idx="6">
                  <c:v>9.2242345371914503E-2</c:v>
                </c:pt>
                <c:pt idx="7">
                  <c:v>0.100388208562335</c:v>
                </c:pt>
                <c:pt idx="8">
                  <c:v>9.9191062397123206E-2</c:v>
                </c:pt>
                <c:pt idx="9">
                  <c:v>0.10043557270023</c:v>
                </c:pt>
                <c:pt idx="10">
                  <c:v>0.106465701188539</c:v>
                </c:pt>
                <c:pt idx="11">
                  <c:v>0.103495208615717</c:v>
                </c:pt>
                <c:pt idx="12">
                  <c:v>0.102365433286305</c:v>
                </c:pt>
                <c:pt idx="13">
                  <c:v>9.6741109168290804E-2</c:v>
                </c:pt>
                <c:pt idx="14">
                  <c:v>0.10641438769813399</c:v>
                </c:pt>
                <c:pt idx="15">
                  <c:v>9.9086763895262595E-2</c:v>
                </c:pt>
                <c:pt idx="16">
                  <c:v>0.10274256120398299</c:v>
                </c:pt>
                <c:pt idx="17">
                  <c:v>0.100468248177758</c:v>
                </c:pt>
                <c:pt idx="18">
                  <c:v>0.100452088041504</c:v>
                </c:pt>
                <c:pt idx="19">
                  <c:v>0.103403445626488</c:v>
                </c:pt>
                <c:pt idx="20">
                  <c:v>9.9857491332331599E-2</c:v>
                </c:pt>
                <c:pt idx="21">
                  <c:v>0.10071770182591901</c:v>
                </c:pt>
                <c:pt idx="22">
                  <c:v>0.104260406264699</c:v>
                </c:pt>
                <c:pt idx="23">
                  <c:v>0.102058455957208</c:v>
                </c:pt>
                <c:pt idx="24">
                  <c:v>9.3876087237553599E-2</c:v>
                </c:pt>
                <c:pt idx="25">
                  <c:v>0.102547990857885</c:v>
                </c:pt>
                <c:pt idx="26">
                  <c:v>0.106843849633427</c:v>
                </c:pt>
                <c:pt idx="27">
                  <c:v>9.55842636972844E-2</c:v>
                </c:pt>
                <c:pt idx="28">
                  <c:v>9.4635203881426294E-2</c:v>
                </c:pt>
                <c:pt idx="29">
                  <c:v>0.101803676224878</c:v>
                </c:pt>
                <c:pt idx="30">
                  <c:v>0.107241843269596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4C0-47A0-80EA-A08154A659A6}"/>
            </c:ext>
          </c:extLst>
        </c:ser>
        <c:ser>
          <c:idx val="3"/>
          <c:order val="3"/>
          <c:tx>
            <c:strRef>
              <c:f>OldPercentile!$C$95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OldPercentile!$D$95:$AH$95</c:f>
              <c:numCache>
                <c:formatCode>General</c:formatCode>
                <c:ptCount val="31"/>
                <c:pt idx="0">
                  <c:v>0</c:v>
                </c:pt>
                <c:pt idx="1">
                  <c:v>0.239746768224641</c:v>
                </c:pt>
                <c:pt idx="2">
                  <c:v>0.247822785396659</c:v>
                </c:pt>
                <c:pt idx="3">
                  <c:v>0.25210104867557498</c:v>
                </c:pt>
                <c:pt idx="4">
                  <c:v>0.25854933845471101</c:v>
                </c:pt>
                <c:pt idx="5">
                  <c:v>0.26299162268945298</c:v>
                </c:pt>
                <c:pt idx="6">
                  <c:v>0.25407669377090197</c:v>
                </c:pt>
                <c:pt idx="7">
                  <c:v>0.27058386548654501</c:v>
                </c:pt>
                <c:pt idx="8">
                  <c:v>0.270909666752294</c:v>
                </c:pt>
                <c:pt idx="9">
                  <c:v>0.26651412636066102</c:v>
                </c:pt>
                <c:pt idx="10">
                  <c:v>0.27754907506502502</c:v>
                </c:pt>
                <c:pt idx="11">
                  <c:v>0.26895844530292001</c:v>
                </c:pt>
                <c:pt idx="12">
                  <c:v>0.27213263561516798</c:v>
                </c:pt>
                <c:pt idx="13">
                  <c:v>0.263187126914109</c:v>
                </c:pt>
                <c:pt idx="14">
                  <c:v>0.27153165015782399</c:v>
                </c:pt>
                <c:pt idx="15">
                  <c:v>0.275073362846734</c:v>
                </c:pt>
                <c:pt idx="16">
                  <c:v>0.28173806494280801</c:v>
                </c:pt>
                <c:pt idx="17">
                  <c:v>0.27346423856382401</c:v>
                </c:pt>
                <c:pt idx="18">
                  <c:v>0.26991622451775699</c:v>
                </c:pt>
                <c:pt idx="19">
                  <c:v>0.27610791172451998</c:v>
                </c:pt>
                <c:pt idx="20">
                  <c:v>0.26630865902252299</c:v>
                </c:pt>
                <c:pt idx="21">
                  <c:v>0.26960173692649803</c:v>
                </c:pt>
                <c:pt idx="22">
                  <c:v>0.27539639996028498</c:v>
                </c:pt>
                <c:pt idx="23">
                  <c:v>0.27191321739454699</c:v>
                </c:pt>
                <c:pt idx="24">
                  <c:v>0.27169997780313998</c:v>
                </c:pt>
                <c:pt idx="25">
                  <c:v>0.27602212073933102</c:v>
                </c:pt>
                <c:pt idx="26">
                  <c:v>0.27584236934380602</c:v>
                </c:pt>
                <c:pt idx="27">
                  <c:v>0.27000748509285</c:v>
                </c:pt>
                <c:pt idx="28">
                  <c:v>0.27829667268571601</c:v>
                </c:pt>
                <c:pt idx="29">
                  <c:v>0.26910522994852998</c:v>
                </c:pt>
                <c:pt idx="30">
                  <c:v>0.28047142852401302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4C0-47A0-80EA-A08154A659A6}"/>
            </c:ext>
          </c:extLst>
        </c:ser>
        <c:ser>
          <c:idx val="4"/>
          <c:order val="4"/>
          <c:tx>
            <c:strRef>
              <c:f>OldPercentile!$C$96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OldPercentile!$D$96:$AH$96</c:f>
              <c:numCache>
                <c:formatCode>General</c:formatCode>
                <c:ptCount val="31"/>
                <c:pt idx="0">
                  <c:v>0</c:v>
                </c:pt>
                <c:pt idx="1">
                  <c:v>0.54835582993927401</c:v>
                </c:pt>
                <c:pt idx="2">
                  <c:v>0.54081719942960305</c:v>
                </c:pt>
                <c:pt idx="3">
                  <c:v>0.56095567528964396</c:v>
                </c:pt>
                <c:pt idx="4">
                  <c:v>0.56869530520996603</c:v>
                </c:pt>
                <c:pt idx="5">
                  <c:v>0.56451858723100801</c:v>
                </c:pt>
                <c:pt idx="6">
                  <c:v>0.572140868017877</c:v>
                </c:pt>
                <c:pt idx="7">
                  <c:v>0.58916869918304904</c:v>
                </c:pt>
                <c:pt idx="8">
                  <c:v>0.57956710405559597</c:v>
                </c:pt>
                <c:pt idx="9">
                  <c:v>0.55634583895587797</c:v>
                </c:pt>
                <c:pt idx="10">
                  <c:v>0.58288783797566801</c:v>
                </c:pt>
                <c:pt idx="11">
                  <c:v>0.56155114552847396</c:v>
                </c:pt>
                <c:pt idx="12">
                  <c:v>0.56733312284945403</c:v>
                </c:pt>
                <c:pt idx="13">
                  <c:v>0.56240943245950503</c:v>
                </c:pt>
                <c:pt idx="14">
                  <c:v>0.58727632023422605</c:v>
                </c:pt>
                <c:pt idx="15">
                  <c:v>0.59007996244719196</c:v>
                </c:pt>
                <c:pt idx="16">
                  <c:v>0.587543903135058</c:v>
                </c:pt>
                <c:pt idx="17">
                  <c:v>0.59498571057476102</c:v>
                </c:pt>
                <c:pt idx="18">
                  <c:v>0.57251845970343596</c:v>
                </c:pt>
                <c:pt idx="19">
                  <c:v>0.56683824405664196</c:v>
                </c:pt>
                <c:pt idx="20">
                  <c:v>0.57025115333471299</c:v>
                </c:pt>
                <c:pt idx="21">
                  <c:v>0.57287917804740196</c:v>
                </c:pt>
                <c:pt idx="22">
                  <c:v>0.57907922548634205</c:v>
                </c:pt>
                <c:pt idx="23">
                  <c:v>0.57898794268836595</c:v>
                </c:pt>
                <c:pt idx="24">
                  <c:v>0.59204108308931402</c:v>
                </c:pt>
                <c:pt idx="25">
                  <c:v>0.59574503136113</c:v>
                </c:pt>
                <c:pt idx="26">
                  <c:v>0.58753192013108102</c:v>
                </c:pt>
                <c:pt idx="27">
                  <c:v>0.56829430568664396</c:v>
                </c:pt>
                <c:pt idx="28">
                  <c:v>0.58223445163861598</c:v>
                </c:pt>
                <c:pt idx="29">
                  <c:v>0.56433241623372299</c:v>
                </c:pt>
                <c:pt idx="30">
                  <c:v>0.590462393949724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4C0-47A0-80EA-A08154A65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907224"/>
        <c:axId val="773903696"/>
      </c:lineChart>
      <c:catAx>
        <c:axId val="773907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03696"/>
        <c:crosses val="autoZero"/>
        <c:auto val="1"/>
        <c:lblAlgn val="ctr"/>
        <c:lblOffset val="100"/>
        <c:noMultiLvlLbl val="0"/>
      </c:catAx>
      <c:valAx>
        <c:axId val="77390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07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OldPercentile!$C$107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OldPercentile!$D$107:$AH$107</c:f>
              <c:numCache>
                <c:formatCode>General</c:formatCode>
                <c:ptCount val="31"/>
                <c:pt idx="0">
                  <c:v>0</c:v>
                </c:pt>
                <c:pt idx="1">
                  <c:v>-4.0764482846969499E-2</c:v>
                </c:pt>
                <c:pt idx="2">
                  <c:v>-3.7788928269872998E-2</c:v>
                </c:pt>
                <c:pt idx="3">
                  <c:v>-3.4247655864328597E-2</c:v>
                </c:pt>
                <c:pt idx="4">
                  <c:v>-3.4609419834992702E-2</c:v>
                </c:pt>
                <c:pt idx="5">
                  <c:v>-3.20210934555403E-2</c:v>
                </c:pt>
                <c:pt idx="6">
                  <c:v>-3.1952717833924199E-2</c:v>
                </c:pt>
                <c:pt idx="7">
                  <c:v>-3.1930965379859601E-2</c:v>
                </c:pt>
                <c:pt idx="8">
                  <c:v>-2.82944140531469E-2</c:v>
                </c:pt>
                <c:pt idx="9">
                  <c:v>-2.8035910743964599E-2</c:v>
                </c:pt>
                <c:pt idx="10">
                  <c:v>-2.3806561707403601E-2</c:v>
                </c:pt>
                <c:pt idx="11">
                  <c:v>-2.6081354060966101E-2</c:v>
                </c:pt>
                <c:pt idx="12">
                  <c:v>-2.5746066739076898E-2</c:v>
                </c:pt>
                <c:pt idx="13">
                  <c:v>-2.5534849447719402E-2</c:v>
                </c:pt>
                <c:pt idx="14">
                  <c:v>-2.2343554914067899E-2</c:v>
                </c:pt>
                <c:pt idx="15">
                  <c:v>-2.6241317330679598E-2</c:v>
                </c:pt>
                <c:pt idx="16">
                  <c:v>-2.3819470442895899E-2</c:v>
                </c:pt>
                <c:pt idx="17">
                  <c:v>-2.3185539827817798E-2</c:v>
                </c:pt>
                <c:pt idx="18">
                  <c:v>-2.4570832693672599E-2</c:v>
                </c:pt>
                <c:pt idx="19">
                  <c:v>-2.36052213907177E-2</c:v>
                </c:pt>
                <c:pt idx="20">
                  <c:v>-2.5385558362472901E-2</c:v>
                </c:pt>
                <c:pt idx="21">
                  <c:v>-2.5782008365926399E-2</c:v>
                </c:pt>
                <c:pt idx="22">
                  <c:v>-2.3898341678854101E-2</c:v>
                </c:pt>
                <c:pt idx="23">
                  <c:v>-2.2288375893491301E-2</c:v>
                </c:pt>
                <c:pt idx="24">
                  <c:v>-2.0679779596962801E-2</c:v>
                </c:pt>
                <c:pt idx="25">
                  <c:v>-2.3900966842794E-2</c:v>
                </c:pt>
                <c:pt idx="26">
                  <c:v>-2.4583938273024901E-2</c:v>
                </c:pt>
                <c:pt idx="27">
                  <c:v>-2.5486655892458E-2</c:v>
                </c:pt>
                <c:pt idx="28">
                  <c:v>-2.4671507455665799E-2</c:v>
                </c:pt>
                <c:pt idx="29">
                  <c:v>-2.2001918518328702E-2</c:v>
                </c:pt>
                <c:pt idx="30">
                  <c:v>-2.2952815976349E-2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10-466F-A74C-5E3EA4E38EB7}"/>
            </c:ext>
          </c:extLst>
        </c:ser>
        <c:ser>
          <c:idx val="1"/>
          <c:order val="1"/>
          <c:tx>
            <c:strRef>
              <c:f>OldPercentile!$C$108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OldPercentile!$D$108:$AH$108</c:f>
              <c:numCache>
                <c:formatCode>General</c:formatCode>
                <c:ptCount val="31"/>
                <c:pt idx="0">
                  <c:v>0</c:v>
                </c:pt>
                <c:pt idx="1">
                  <c:v>-4.8094993026138698E-3</c:v>
                </c:pt>
                <c:pt idx="2">
                  <c:v>-1.0727354791305801E-3</c:v>
                </c:pt>
                <c:pt idx="3">
                  <c:v>4.3619945890266401E-3</c:v>
                </c:pt>
                <c:pt idx="4">
                  <c:v>6.5542087548118803E-3</c:v>
                </c:pt>
                <c:pt idx="5">
                  <c:v>6.1461399271483998E-3</c:v>
                </c:pt>
                <c:pt idx="6">
                  <c:v>9.0019456734164397E-3</c:v>
                </c:pt>
                <c:pt idx="7">
                  <c:v>9.3121063772782994E-3</c:v>
                </c:pt>
                <c:pt idx="8">
                  <c:v>1.04146307090675E-2</c:v>
                </c:pt>
                <c:pt idx="9">
                  <c:v>1.4483080090774701E-2</c:v>
                </c:pt>
                <c:pt idx="10">
                  <c:v>1.52436339517828E-2</c:v>
                </c:pt>
                <c:pt idx="11">
                  <c:v>1.6225846486834599E-2</c:v>
                </c:pt>
                <c:pt idx="12">
                  <c:v>1.5549488682874001E-2</c:v>
                </c:pt>
                <c:pt idx="13">
                  <c:v>1.5907615178019498E-2</c:v>
                </c:pt>
                <c:pt idx="14">
                  <c:v>1.73652691233462E-2</c:v>
                </c:pt>
                <c:pt idx="15">
                  <c:v>1.5526444844760399E-2</c:v>
                </c:pt>
                <c:pt idx="16">
                  <c:v>1.7507756947785998E-2</c:v>
                </c:pt>
                <c:pt idx="17">
                  <c:v>1.6760759676610702E-2</c:v>
                </c:pt>
                <c:pt idx="18">
                  <c:v>1.6164213888635301E-2</c:v>
                </c:pt>
                <c:pt idx="19">
                  <c:v>1.6390150254091101E-2</c:v>
                </c:pt>
                <c:pt idx="20">
                  <c:v>1.5908875293938501E-2</c:v>
                </c:pt>
                <c:pt idx="21">
                  <c:v>1.56653004147819E-2</c:v>
                </c:pt>
                <c:pt idx="22">
                  <c:v>1.65940340200031E-2</c:v>
                </c:pt>
                <c:pt idx="23">
                  <c:v>1.7400099933739401E-2</c:v>
                </c:pt>
                <c:pt idx="24">
                  <c:v>1.67447037181142E-2</c:v>
                </c:pt>
                <c:pt idx="25">
                  <c:v>1.6184065004459999E-2</c:v>
                </c:pt>
                <c:pt idx="26">
                  <c:v>1.65379873080128E-2</c:v>
                </c:pt>
                <c:pt idx="27">
                  <c:v>1.7219491852213699E-2</c:v>
                </c:pt>
                <c:pt idx="28">
                  <c:v>1.6644856509205899E-2</c:v>
                </c:pt>
                <c:pt idx="29">
                  <c:v>1.7708347249304399E-2</c:v>
                </c:pt>
                <c:pt idx="30">
                  <c:v>1.6097412680694301E-2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10-466F-A74C-5E3EA4E38EB7}"/>
            </c:ext>
          </c:extLst>
        </c:ser>
        <c:ser>
          <c:idx val="2"/>
          <c:order val="2"/>
          <c:tx>
            <c:strRef>
              <c:f>OldPercentile!$C$109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OldPercentile!$D$109:$AH$109</c:f>
              <c:numCache>
                <c:formatCode>General</c:formatCode>
                <c:ptCount val="31"/>
                <c:pt idx="0">
                  <c:v>0</c:v>
                </c:pt>
                <c:pt idx="1">
                  <c:v>2.03164843671177E-2</c:v>
                </c:pt>
                <c:pt idx="2">
                  <c:v>2.5212107445988799E-2</c:v>
                </c:pt>
                <c:pt idx="3">
                  <c:v>3.0982287233116999E-2</c:v>
                </c:pt>
                <c:pt idx="4">
                  <c:v>3.3872355689942603E-2</c:v>
                </c:pt>
                <c:pt idx="5">
                  <c:v>3.4933733482594397E-2</c:v>
                </c:pt>
                <c:pt idx="6">
                  <c:v>3.6244646385226502E-2</c:v>
                </c:pt>
                <c:pt idx="7">
                  <c:v>3.66511531292677E-2</c:v>
                </c:pt>
                <c:pt idx="8">
                  <c:v>3.9473751587612398E-2</c:v>
                </c:pt>
                <c:pt idx="9">
                  <c:v>4.1936600392743002E-2</c:v>
                </c:pt>
                <c:pt idx="10">
                  <c:v>4.4804332192754398E-2</c:v>
                </c:pt>
                <c:pt idx="11">
                  <c:v>4.5395970656442498E-2</c:v>
                </c:pt>
                <c:pt idx="12">
                  <c:v>4.4241128439436499E-2</c:v>
                </c:pt>
                <c:pt idx="13">
                  <c:v>4.4202120879169401E-2</c:v>
                </c:pt>
                <c:pt idx="14">
                  <c:v>4.5817159051027498E-2</c:v>
                </c:pt>
                <c:pt idx="15">
                  <c:v>4.48940316253717E-2</c:v>
                </c:pt>
                <c:pt idx="16">
                  <c:v>4.5860336088559703E-2</c:v>
                </c:pt>
                <c:pt idx="17">
                  <c:v>4.4707325753132202E-2</c:v>
                </c:pt>
                <c:pt idx="18">
                  <c:v>4.5367956595281797E-2</c:v>
                </c:pt>
                <c:pt idx="19">
                  <c:v>4.44654179762667E-2</c:v>
                </c:pt>
                <c:pt idx="20">
                  <c:v>4.4623112751874798E-2</c:v>
                </c:pt>
                <c:pt idx="21">
                  <c:v>4.4294708223045001E-2</c:v>
                </c:pt>
                <c:pt idx="22">
                  <c:v>4.4722508877705902E-2</c:v>
                </c:pt>
                <c:pt idx="23">
                  <c:v>4.5712313158653303E-2</c:v>
                </c:pt>
                <c:pt idx="24">
                  <c:v>4.58204818519653E-2</c:v>
                </c:pt>
                <c:pt idx="25">
                  <c:v>4.4531467764119703E-2</c:v>
                </c:pt>
                <c:pt idx="26">
                  <c:v>4.3877723842089301E-2</c:v>
                </c:pt>
                <c:pt idx="27">
                  <c:v>4.4720499136114499E-2</c:v>
                </c:pt>
                <c:pt idx="28">
                  <c:v>4.4519759397101198E-2</c:v>
                </c:pt>
                <c:pt idx="29">
                  <c:v>4.5950786443200602E-2</c:v>
                </c:pt>
                <c:pt idx="30">
                  <c:v>4.4433310750767001E-2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10-466F-A74C-5E3EA4E38EB7}"/>
            </c:ext>
          </c:extLst>
        </c:ser>
        <c:ser>
          <c:idx val="3"/>
          <c:order val="3"/>
          <c:tx>
            <c:strRef>
              <c:f>OldPercentile!$C$110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OldPercentile!$D$110:$AH$110</c:f>
              <c:numCache>
                <c:formatCode>General</c:formatCode>
                <c:ptCount val="31"/>
                <c:pt idx="0">
                  <c:v>0</c:v>
                </c:pt>
                <c:pt idx="1">
                  <c:v>4.4937125614754103E-2</c:v>
                </c:pt>
                <c:pt idx="2">
                  <c:v>5.1189353437698898E-2</c:v>
                </c:pt>
                <c:pt idx="3">
                  <c:v>5.8198526313607599E-2</c:v>
                </c:pt>
                <c:pt idx="4">
                  <c:v>6.1333970855364198E-2</c:v>
                </c:pt>
                <c:pt idx="5">
                  <c:v>6.2967797283454099E-2</c:v>
                </c:pt>
                <c:pt idx="6">
                  <c:v>6.4627902239489901E-2</c:v>
                </c:pt>
                <c:pt idx="7">
                  <c:v>6.4747331767432595E-2</c:v>
                </c:pt>
                <c:pt idx="8">
                  <c:v>6.8598041942234705E-2</c:v>
                </c:pt>
                <c:pt idx="9">
                  <c:v>7.1193572393408303E-2</c:v>
                </c:pt>
                <c:pt idx="10">
                  <c:v>7.3573754782946199E-2</c:v>
                </c:pt>
                <c:pt idx="11">
                  <c:v>7.4345965061050998E-2</c:v>
                </c:pt>
                <c:pt idx="12">
                  <c:v>7.4301911483715594E-2</c:v>
                </c:pt>
                <c:pt idx="13">
                  <c:v>7.3461948434283594E-2</c:v>
                </c:pt>
                <c:pt idx="14">
                  <c:v>7.4477279090831405E-2</c:v>
                </c:pt>
                <c:pt idx="15">
                  <c:v>7.5495515887051501E-2</c:v>
                </c:pt>
                <c:pt idx="16">
                  <c:v>7.5352476552931896E-2</c:v>
                </c:pt>
                <c:pt idx="17">
                  <c:v>7.5078741185281198E-2</c:v>
                </c:pt>
                <c:pt idx="18">
                  <c:v>7.4661260063354606E-2</c:v>
                </c:pt>
                <c:pt idx="19">
                  <c:v>7.3226101054363904E-2</c:v>
                </c:pt>
                <c:pt idx="20">
                  <c:v>7.41504632535845E-2</c:v>
                </c:pt>
                <c:pt idx="21">
                  <c:v>7.3348821994861105E-2</c:v>
                </c:pt>
                <c:pt idx="22">
                  <c:v>7.4338315545897496E-2</c:v>
                </c:pt>
                <c:pt idx="23">
                  <c:v>7.4645675147214305E-2</c:v>
                </c:pt>
                <c:pt idx="24">
                  <c:v>7.4068852126188703E-2</c:v>
                </c:pt>
                <c:pt idx="25">
                  <c:v>7.3390258084153004E-2</c:v>
                </c:pt>
                <c:pt idx="26">
                  <c:v>7.3422793476090806E-2</c:v>
                </c:pt>
                <c:pt idx="27">
                  <c:v>7.3988936903264996E-2</c:v>
                </c:pt>
                <c:pt idx="28">
                  <c:v>7.41795331726086E-2</c:v>
                </c:pt>
                <c:pt idx="29">
                  <c:v>7.4044428852238095E-2</c:v>
                </c:pt>
                <c:pt idx="30">
                  <c:v>7.2344678249043906E-2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A10-466F-A74C-5E3EA4E38EB7}"/>
            </c:ext>
          </c:extLst>
        </c:ser>
        <c:ser>
          <c:idx val="4"/>
          <c:order val="4"/>
          <c:tx>
            <c:strRef>
              <c:f>OldPercentile!$C$111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OldPercentile!$D$111:$AH$111</c:f>
              <c:numCache>
                <c:formatCode>General</c:formatCode>
                <c:ptCount val="31"/>
                <c:pt idx="0">
                  <c:v>0</c:v>
                </c:pt>
                <c:pt idx="1">
                  <c:v>8.4810446269424897E-2</c:v>
                </c:pt>
                <c:pt idx="2">
                  <c:v>9.0237118911956501E-2</c:v>
                </c:pt>
                <c:pt idx="3">
                  <c:v>9.7060272940629605E-2</c:v>
                </c:pt>
                <c:pt idx="4">
                  <c:v>0.102223207258527</c:v>
                </c:pt>
                <c:pt idx="5">
                  <c:v>0.104841047865858</c:v>
                </c:pt>
                <c:pt idx="6">
                  <c:v>0.10692575198026601</c:v>
                </c:pt>
                <c:pt idx="7">
                  <c:v>0.108782815577357</c:v>
                </c:pt>
                <c:pt idx="8">
                  <c:v>0.110717066619773</c:v>
                </c:pt>
                <c:pt idx="9">
                  <c:v>0.11462694583869699</c:v>
                </c:pt>
                <c:pt idx="10">
                  <c:v>0.118171564941373</c:v>
                </c:pt>
                <c:pt idx="11">
                  <c:v>0.117222337877396</c:v>
                </c:pt>
                <c:pt idx="12">
                  <c:v>0.117574872698764</c:v>
                </c:pt>
                <c:pt idx="13">
                  <c:v>0.115695221025647</c:v>
                </c:pt>
                <c:pt idx="14">
                  <c:v>0.11699011990476001</c:v>
                </c:pt>
                <c:pt idx="15">
                  <c:v>0.117746164514066</c:v>
                </c:pt>
                <c:pt idx="16">
                  <c:v>0.117126388050944</c:v>
                </c:pt>
                <c:pt idx="17">
                  <c:v>0.117950450860889</c:v>
                </c:pt>
                <c:pt idx="18">
                  <c:v>0.116878524227191</c:v>
                </c:pt>
                <c:pt idx="19">
                  <c:v>0.11641987313864199</c:v>
                </c:pt>
                <c:pt idx="20">
                  <c:v>0.115078041174794</c:v>
                </c:pt>
                <c:pt idx="21">
                  <c:v>0.11799032661454301</c:v>
                </c:pt>
                <c:pt idx="22">
                  <c:v>0.118380688928233</c:v>
                </c:pt>
                <c:pt idx="23">
                  <c:v>0.11744570542022301</c:v>
                </c:pt>
                <c:pt idx="24">
                  <c:v>0.117538336252532</c:v>
                </c:pt>
                <c:pt idx="25">
                  <c:v>0.118191912011627</c:v>
                </c:pt>
                <c:pt idx="26">
                  <c:v>0.116396606517954</c:v>
                </c:pt>
                <c:pt idx="27">
                  <c:v>0.115682628535559</c:v>
                </c:pt>
                <c:pt idx="28">
                  <c:v>0.11668026905757201</c:v>
                </c:pt>
                <c:pt idx="29">
                  <c:v>0.118678891298456</c:v>
                </c:pt>
                <c:pt idx="30">
                  <c:v>0.11618537446796599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A10-466F-A74C-5E3EA4E38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904480"/>
        <c:axId val="773904872"/>
      </c:lineChart>
      <c:catAx>
        <c:axId val="77390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04872"/>
        <c:crosses val="autoZero"/>
        <c:auto val="1"/>
        <c:lblAlgn val="ctr"/>
        <c:lblOffset val="100"/>
        <c:noMultiLvlLbl val="0"/>
      </c:catAx>
      <c:valAx>
        <c:axId val="77390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0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OldPercentile!$C$122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OldPercentile!$D$122:$AH$122</c:f>
              <c:numCache>
                <c:formatCode>General</c:formatCode>
                <c:ptCount val="31"/>
                <c:pt idx="0">
                  <c:v>0</c:v>
                </c:pt>
                <c:pt idx="1">
                  <c:v>-3.0657621852270198E-2</c:v>
                </c:pt>
                <c:pt idx="2">
                  <c:v>-2.7778455265681699E-2</c:v>
                </c:pt>
                <c:pt idx="3">
                  <c:v>-2.2826791945901499E-2</c:v>
                </c:pt>
                <c:pt idx="4">
                  <c:v>-2.0529573333867498E-2</c:v>
                </c:pt>
                <c:pt idx="5">
                  <c:v>-2.3478947630925302E-2</c:v>
                </c:pt>
                <c:pt idx="6">
                  <c:v>-2.21286850962116E-2</c:v>
                </c:pt>
                <c:pt idx="7">
                  <c:v>-2.1716457504798201E-2</c:v>
                </c:pt>
                <c:pt idx="8">
                  <c:v>-1.6254214113726798E-2</c:v>
                </c:pt>
                <c:pt idx="9">
                  <c:v>-1.6246209412382501E-2</c:v>
                </c:pt>
                <c:pt idx="10">
                  <c:v>-1.36081993388989E-2</c:v>
                </c:pt>
                <c:pt idx="11">
                  <c:v>-1.32526663204419E-2</c:v>
                </c:pt>
                <c:pt idx="12">
                  <c:v>-1.45089041315487E-2</c:v>
                </c:pt>
                <c:pt idx="13">
                  <c:v>-1.5360065177510899E-2</c:v>
                </c:pt>
                <c:pt idx="14">
                  <c:v>-1.4401974027560299E-2</c:v>
                </c:pt>
                <c:pt idx="15">
                  <c:v>-1.4908323587693799E-2</c:v>
                </c:pt>
                <c:pt idx="16">
                  <c:v>-1.5632977325040699E-2</c:v>
                </c:pt>
                <c:pt idx="17">
                  <c:v>-1.2815269096306699E-2</c:v>
                </c:pt>
                <c:pt idx="18">
                  <c:v>-1.4201112070139099E-2</c:v>
                </c:pt>
                <c:pt idx="19">
                  <c:v>-1.1558564387662101E-2</c:v>
                </c:pt>
                <c:pt idx="20">
                  <c:v>-1.00549716413712E-2</c:v>
                </c:pt>
                <c:pt idx="21">
                  <c:v>-1.6593790354246601E-2</c:v>
                </c:pt>
                <c:pt idx="22">
                  <c:v>-1.60694023411155E-2</c:v>
                </c:pt>
                <c:pt idx="23">
                  <c:v>-1.43634507643755E-2</c:v>
                </c:pt>
                <c:pt idx="24">
                  <c:v>-1.3270440155126101E-2</c:v>
                </c:pt>
                <c:pt idx="25">
                  <c:v>-1.32682400645919E-2</c:v>
                </c:pt>
                <c:pt idx="26">
                  <c:v>-1.5654999931031401E-2</c:v>
                </c:pt>
                <c:pt idx="27">
                  <c:v>-1.2754807692942001E-2</c:v>
                </c:pt>
                <c:pt idx="28">
                  <c:v>-1.3058592440309401E-2</c:v>
                </c:pt>
                <c:pt idx="29">
                  <c:v>-1.0326773642429701E-2</c:v>
                </c:pt>
                <c:pt idx="30">
                  <c:v>-1.4372002794911199E-2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8D9-4E46-B9B3-1432BD6ACBFE}"/>
            </c:ext>
          </c:extLst>
        </c:ser>
        <c:ser>
          <c:idx val="1"/>
          <c:order val="1"/>
          <c:tx>
            <c:strRef>
              <c:f>OldPercentile!$C$123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OldPercentile!$D$123:$AH$123</c:f>
              <c:numCache>
                <c:formatCode>General</c:formatCode>
                <c:ptCount val="31"/>
                <c:pt idx="0">
                  <c:v>0</c:v>
                </c:pt>
                <c:pt idx="1">
                  <c:v>1.04548589419611E-2</c:v>
                </c:pt>
                <c:pt idx="2">
                  <c:v>1.4415563190255699E-2</c:v>
                </c:pt>
                <c:pt idx="3">
                  <c:v>1.8104081253587E-2</c:v>
                </c:pt>
                <c:pt idx="4">
                  <c:v>2.1855220945647701E-2</c:v>
                </c:pt>
                <c:pt idx="5">
                  <c:v>2.1394314625755001E-2</c:v>
                </c:pt>
                <c:pt idx="6">
                  <c:v>2.3553120956733901E-2</c:v>
                </c:pt>
                <c:pt idx="7">
                  <c:v>2.3710508993467199E-2</c:v>
                </c:pt>
                <c:pt idx="8">
                  <c:v>2.6335312040326599E-2</c:v>
                </c:pt>
                <c:pt idx="9">
                  <c:v>2.861814339918E-2</c:v>
                </c:pt>
                <c:pt idx="10">
                  <c:v>3.0546200831508202E-2</c:v>
                </c:pt>
                <c:pt idx="11">
                  <c:v>3.08674459300874E-2</c:v>
                </c:pt>
                <c:pt idx="12">
                  <c:v>3.0509001803233501E-2</c:v>
                </c:pt>
                <c:pt idx="13">
                  <c:v>3.1198361645300099E-2</c:v>
                </c:pt>
                <c:pt idx="14">
                  <c:v>3.1832262220159398E-2</c:v>
                </c:pt>
                <c:pt idx="15">
                  <c:v>3.1654937960281397E-2</c:v>
                </c:pt>
                <c:pt idx="16">
                  <c:v>3.1450380434593202E-2</c:v>
                </c:pt>
                <c:pt idx="17">
                  <c:v>3.3161095354805201E-2</c:v>
                </c:pt>
                <c:pt idx="18">
                  <c:v>3.0071995105133299E-2</c:v>
                </c:pt>
                <c:pt idx="19">
                  <c:v>3.2205322291602702E-2</c:v>
                </c:pt>
                <c:pt idx="20">
                  <c:v>3.1389323727889301E-2</c:v>
                </c:pt>
                <c:pt idx="21">
                  <c:v>3.0699003368741502E-2</c:v>
                </c:pt>
                <c:pt idx="22">
                  <c:v>2.9977112326933199E-2</c:v>
                </c:pt>
                <c:pt idx="23">
                  <c:v>3.1060808643558101E-2</c:v>
                </c:pt>
                <c:pt idx="24">
                  <c:v>3.1497372465170502E-2</c:v>
                </c:pt>
                <c:pt idx="25">
                  <c:v>3.0779451670752401E-2</c:v>
                </c:pt>
                <c:pt idx="26">
                  <c:v>3.1496431157244702E-2</c:v>
                </c:pt>
                <c:pt idx="27">
                  <c:v>3.3423529908613303E-2</c:v>
                </c:pt>
                <c:pt idx="28">
                  <c:v>3.2493608433053198E-2</c:v>
                </c:pt>
                <c:pt idx="29">
                  <c:v>3.2434994026736698E-2</c:v>
                </c:pt>
                <c:pt idx="30">
                  <c:v>3.1773733100939498E-2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8D9-4E46-B9B3-1432BD6ACBFE}"/>
            </c:ext>
          </c:extLst>
        </c:ser>
        <c:ser>
          <c:idx val="2"/>
          <c:order val="2"/>
          <c:tx>
            <c:strRef>
              <c:f>OldPercentile!$C$124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OldPercentile!$D$124:$AH$124</c:f>
              <c:numCache>
                <c:formatCode>General</c:formatCode>
                <c:ptCount val="31"/>
                <c:pt idx="0">
                  <c:v>0</c:v>
                </c:pt>
                <c:pt idx="1">
                  <c:v>3.5518684570917697E-2</c:v>
                </c:pt>
                <c:pt idx="2">
                  <c:v>4.0455557707629999E-2</c:v>
                </c:pt>
                <c:pt idx="3">
                  <c:v>4.5971985805994799E-2</c:v>
                </c:pt>
                <c:pt idx="4">
                  <c:v>4.94016841071762E-2</c:v>
                </c:pt>
                <c:pt idx="5">
                  <c:v>4.93402187101777E-2</c:v>
                </c:pt>
                <c:pt idx="6">
                  <c:v>5.1628027674541603E-2</c:v>
                </c:pt>
                <c:pt idx="7">
                  <c:v>5.1989005802340699E-2</c:v>
                </c:pt>
                <c:pt idx="8">
                  <c:v>5.5984856536835E-2</c:v>
                </c:pt>
                <c:pt idx="9">
                  <c:v>5.7680875028399102E-2</c:v>
                </c:pt>
                <c:pt idx="10">
                  <c:v>5.9949049757387698E-2</c:v>
                </c:pt>
                <c:pt idx="11">
                  <c:v>6.0809633719729E-2</c:v>
                </c:pt>
                <c:pt idx="12">
                  <c:v>5.9761789019940399E-2</c:v>
                </c:pt>
                <c:pt idx="13">
                  <c:v>5.9562596661278597E-2</c:v>
                </c:pt>
                <c:pt idx="14">
                  <c:v>6.0462067379737403E-2</c:v>
                </c:pt>
                <c:pt idx="15">
                  <c:v>6.14833817511082E-2</c:v>
                </c:pt>
                <c:pt idx="16">
                  <c:v>6.1256596121331601E-2</c:v>
                </c:pt>
                <c:pt idx="17">
                  <c:v>6.1086878352200703E-2</c:v>
                </c:pt>
                <c:pt idx="18">
                  <c:v>6.0616869911929203E-2</c:v>
                </c:pt>
                <c:pt idx="19">
                  <c:v>6.0164422650703701E-2</c:v>
                </c:pt>
                <c:pt idx="20">
                  <c:v>6.1132554573907802E-2</c:v>
                </c:pt>
                <c:pt idx="21">
                  <c:v>6.0191845187970001E-2</c:v>
                </c:pt>
                <c:pt idx="22">
                  <c:v>5.9799243096874503E-2</c:v>
                </c:pt>
                <c:pt idx="23">
                  <c:v>5.9512693896922299E-2</c:v>
                </c:pt>
                <c:pt idx="24">
                  <c:v>6.0876329213899599E-2</c:v>
                </c:pt>
                <c:pt idx="25">
                  <c:v>6.1007573731801802E-2</c:v>
                </c:pt>
                <c:pt idx="26">
                  <c:v>6.0817295916679497E-2</c:v>
                </c:pt>
                <c:pt idx="27">
                  <c:v>6.1266534488086402E-2</c:v>
                </c:pt>
                <c:pt idx="28">
                  <c:v>6.1181524252766503E-2</c:v>
                </c:pt>
                <c:pt idx="29">
                  <c:v>6.0867833497463601E-2</c:v>
                </c:pt>
                <c:pt idx="30">
                  <c:v>6.0767900922245398E-2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8D9-4E46-B9B3-1432BD6ACBFE}"/>
            </c:ext>
          </c:extLst>
        </c:ser>
        <c:ser>
          <c:idx val="3"/>
          <c:order val="3"/>
          <c:tx>
            <c:strRef>
              <c:f>OldPercentile!$C$125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OldPercentile!$D$125:$AH$125</c:f>
              <c:numCache>
                <c:formatCode>General</c:formatCode>
                <c:ptCount val="31"/>
                <c:pt idx="0">
                  <c:v>0</c:v>
                </c:pt>
                <c:pt idx="1">
                  <c:v>6.2288087128430702E-2</c:v>
                </c:pt>
                <c:pt idx="2">
                  <c:v>6.7598904990058106E-2</c:v>
                </c:pt>
                <c:pt idx="3">
                  <c:v>7.3860581602025396E-2</c:v>
                </c:pt>
                <c:pt idx="4">
                  <c:v>7.6459971380065606E-2</c:v>
                </c:pt>
                <c:pt idx="5">
                  <c:v>7.8823612584372996E-2</c:v>
                </c:pt>
                <c:pt idx="6">
                  <c:v>8.1591919936766705E-2</c:v>
                </c:pt>
                <c:pt idx="7">
                  <c:v>8.1650796939543802E-2</c:v>
                </c:pt>
                <c:pt idx="8">
                  <c:v>8.4274545853142993E-2</c:v>
                </c:pt>
                <c:pt idx="9">
                  <c:v>8.76573683895739E-2</c:v>
                </c:pt>
                <c:pt idx="10">
                  <c:v>8.94694523619423E-2</c:v>
                </c:pt>
                <c:pt idx="11">
                  <c:v>8.9543252877538199E-2</c:v>
                </c:pt>
                <c:pt idx="12">
                  <c:v>9.0795669116014305E-2</c:v>
                </c:pt>
                <c:pt idx="13">
                  <c:v>8.8536283636205096E-2</c:v>
                </c:pt>
                <c:pt idx="14">
                  <c:v>9.0252839200299195E-2</c:v>
                </c:pt>
                <c:pt idx="15">
                  <c:v>9.1687332179727604E-2</c:v>
                </c:pt>
                <c:pt idx="16">
                  <c:v>9.0576866958776703E-2</c:v>
                </c:pt>
                <c:pt idx="17">
                  <c:v>9.1100403753432493E-2</c:v>
                </c:pt>
                <c:pt idx="18">
                  <c:v>8.8522345247597001E-2</c:v>
                </c:pt>
                <c:pt idx="19">
                  <c:v>8.9115291820815595E-2</c:v>
                </c:pt>
                <c:pt idx="20">
                  <c:v>9.1135831453341698E-2</c:v>
                </c:pt>
                <c:pt idx="21">
                  <c:v>9.0442178599110898E-2</c:v>
                </c:pt>
                <c:pt idx="22">
                  <c:v>8.98940066585842E-2</c:v>
                </c:pt>
                <c:pt idx="23">
                  <c:v>8.9841607242416993E-2</c:v>
                </c:pt>
                <c:pt idx="24">
                  <c:v>9.0919706782521398E-2</c:v>
                </c:pt>
                <c:pt idx="25">
                  <c:v>9.0477608600828902E-2</c:v>
                </c:pt>
                <c:pt idx="26">
                  <c:v>9.0854344396992803E-2</c:v>
                </c:pt>
                <c:pt idx="27">
                  <c:v>9.0847743238537698E-2</c:v>
                </c:pt>
                <c:pt idx="28">
                  <c:v>9.0643929934742906E-2</c:v>
                </c:pt>
                <c:pt idx="29">
                  <c:v>8.93328267526729E-2</c:v>
                </c:pt>
                <c:pt idx="30">
                  <c:v>8.9959471293031099E-2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8D9-4E46-B9B3-1432BD6ACBFE}"/>
            </c:ext>
          </c:extLst>
        </c:ser>
        <c:ser>
          <c:idx val="4"/>
          <c:order val="4"/>
          <c:tx>
            <c:strRef>
              <c:f>OldPercentile!$C$126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OldPercentile!$D$126:$AH$126</c:f>
              <c:numCache>
                <c:formatCode>General</c:formatCode>
                <c:ptCount val="31"/>
                <c:pt idx="0">
                  <c:v>0</c:v>
                </c:pt>
                <c:pt idx="1">
                  <c:v>0.10326548779434799</c:v>
                </c:pt>
                <c:pt idx="2">
                  <c:v>0.11013901952862799</c:v>
                </c:pt>
                <c:pt idx="3">
                  <c:v>0.117191095887308</c:v>
                </c:pt>
                <c:pt idx="4">
                  <c:v>0.12252831692754899</c:v>
                </c:pt>
                <c:pt idx="5">
                  <c:v>0.12315035917282</c:v>
                </c:pt>
                <c:pt idx="6">
                  <c:v>0.12616040975717299</c:v>
                </c:pt>
                <c:pt idx="7">
                  <c:v>0.12663348962453999</c:v>
                </c:pt>
                <c:pt idx="8">
                  <c:v>0.134861443082782</c:v>
                </c:pt>
                <c:pt idx="9">
                  <c:v>0.133580722712311</c:v>
                </c:pt>
                <c:pt idx="10">
                  <c:v>0.13837494999654501</c:v>
                </c:pt>
                <c:pt idx="11">
                  <c:v>0.137059506410142</c:v>
                </c:pt>
                <c:pt idx="12">
                  <c:v>0.13845032552682801</c:v>
                </c:pt>
                <c:pt idx="13">
                  <c:v>0.136899246537626</c:v>
                </c:pt>
                <c:pt idx="14">
                  <c:v>0.13688189243505999</c:v>
                </c:pt>
                <c:pt idx="15">
                  <c:v>0.13862795259452701</c:v>
                </c:pt>
                <c:pt idx="16">
                  <c:v>0.13747484482121999</c:v>
                </c:pt>
                <c:pt idx="17">
                  <c:v>0.13630650093508401</c:v>
                </c:pt>
                <c:pt idx="18">
                  <c:v>0.13533241661570899</c:v>
                </c:pt>
                <c:pt idx="19">
                  <c:v>0.13598472792021701</c:v>
                </c:pt>
                <c:pt idx="20">
                  <c:v>0.137744641196966</c:v>
                </c:pt>
                <c:pt idx="21">
                  <c:v>0.138771572259136</c:v>
                </c:pt>
                <c:pt idx="22">
                  <c:v>0.137012758991955</c:v>
                </c:pt>
                <c:pt idx="23">
                  <c:v>0.13816893528493299</c:v>
                </c:pt>
                <c:pt idx="24">
                  <c:v>0.138607578382622</c:v>
                </c:pt>
                <c:pt idx="25">
                  <c:v>0.13850259594087</c:v>
                </c:pt>
                <c:pt idx="26">
                  <c:v>0.138975901329633</c:v>
                </c:pt>
                <c:pt idx="27">
                  <c:v>0.13775623735995601</c:v>
                </c:pt>
                <c:pt idx="28">
                  <c:v>0.13852638233790601</c:v>
                </c:pt>
                <c:pt idx="29">
                  <c:v>0.137177095901758</c:v>
                </c:pt>
                <c:pt idx="30">
                  <c:v>0.13809356359582101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8D9-4E46-B9B3-1432BD6AC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269392"/>
        <c:axId val="767269784"/>
      </c:lineChart>
      <c:catAx>
        <c:axId val="76726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69784"/>
        <c:crosses val="autoZero"/>
        <c:auto val="1"/>
        <c:lblAlgn val="ctr"/>
        <c:lblOffset val="100"/>
        <c:noMultiLvlLbl val="0"/>
      </c:catAx>
      <c:valAx>
        <c:axId val="76726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6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OldPercentile!$C$137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OldPercentile!$D$137:$AH$137</c:f>
              <c:numCache>
                <c:formatCode>General</c:formatCode>
                <c:ptCount val="31"/>
                <c:pt idx="0">
                  <c:v>0</c:v>
                </c:pt>
                <c:pt idx="1">
                  <c:v>-3.9992369215025803E-2</c:v>
                </c:pt>
                <c:pt idx="2">
                  <c:v>-3.77824431176665E-2</c:v>
                </c:pt>
                <c:pt idx="3">
                  <c:v>-3.4500189205644599E-2</c:v>
                </c:pt>
                <c:pt idx="4">
                  <c:v>-3.4233989374440797E-2</c:v>
                </c:pt>
                <c:pt idx="5">
                  <c:v>-3.3059199472496602E-2</c:v>
                </c:pt>
                <c:pt idx="6">
                  <c:v>-3.0435511182235801E-2</c:v>
                </c:pt>
                <c:pt idx="7">
                  <c:v>-3.1376254078369498E-2</c:v>
                </c:pt>
                <c:pt idx="8">
                  <c:v>-2.9045564152523701E-2</c:v>
                </c:pt>
                <c:pt idx="9">
                  <c:v>-2.7802960016849801E-2</c:v>
                </c:pt>
                <c:pt idx="10">
                  <c:v>-2.2478749818895E-2</c:v>
                </c:pt>
                <c:pt idx="11">
                  <c:v>-2.1575485675291699E-2</c:v>
                </c:pt>
                <c:pt idx="12">
                  <c:v>-2.4181807637782101E-2</c:v>
                </c:pt>
                <c:pt idx="13">
                  <c:v>-2.3192219949934999E-2</c:v>
                </c:pt>
                <c:pt idx="14">
                  <c:v>-2.4925511623518699E-2</c:v>
                </c:pt>
                <c:pt idx="15">
                  <c:v>-2.5859166166611498E-2</c:v>
                </c:pt>
                <c:pt idx="16">
                  <c:v>-2.4266465663227099E-2</c:v>
                </c:pt>
                <c:pt idx="17">
                  <c:v>-2.4682403387044499E-2</c:v>
                </c:pt>
                <c:pt idx="18">
                  <c:v>-2.4594544144191401E-2</c:v>
                </c:pt>
                <c:pt idx="19">
                  <c:v>-2.4240549772748698E-2</c:v>
                </c:pt>
                <c:pt idx="20">
                  <c:v>-2.4680177945795499E-2</c:v>
                </c:pt>
                <c:pt idx="21">
                  <c:v>-2.47002896893369E-2</c:v>
                </c:pt>
                <c:pt idx="22">
                  <c:v>-2.4882308994112801E-2</c:v>
                </c:pt>
                <c:pt idx="23">
                  <c:v>-2.3306999813481801E-2</c:v>
                </c:pt>
                <c:pt idx="24">
                  <c:v>-2.29925648023072E-2</c:v>
                </c:pt>
                <c:pt idx="25">
                  <c:v>-2.09056702571731E-2</c:v>
                </c:pt>
                <c:pt idx="26">
                  <c:v>-2.2493423332969099E-2</c:v>
                </c:pt>
                <c:pt idx="27">
                  <c:v>-2.1728316941251501E-2</c:v>
                </c:pt>
                <c:pt idx="28">
                  <c:v>-2.1539330728555101E-2</c:v>
                </c:pt>
                <c:pt idx="29">
                  <c:v>-2.50820282221129E-2</c:v>
                </c:pt>
                <c:pt idx="30">
                  <c:v>-2.2689776153149599E-2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04-47F0-BD5F-5F2334EFDB66}"/>
            </c:ext>
          </c:extLst>
        </c:ser>
        <c:ser>
          <c:idx val="1"/>
          <c:order val="1"/>
          <c:tx>
            <c:strRef>
              <c:f>OldPercentile!$C$138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OldPercentile!$D$138:$AH$138</c:f>
              <c:numCache>
                <c:formatCode>General</c:formatCode>
                <c:ptCount val="31"/>
                <c:pt idx="0">
                  <c:v>0</c:v>
                </c:pt>
                <c:pt idx="1">
                  <c:v>-4.0164154369643204E-3</c:v>
                </c:pt>
                <c:pt idx="2">
                  <c:v>5.3874620297994502E-4</c:v>
                </c:pt>
                <c:pt idx="3">
                  <c:v>4.6921061687550296E-3</c:v>
                </c:pt>
                <c:pt idx="4">
                  <c:v>6.8585350773940302E-3</c:v>
                </c:pt>
                <c:pt idx="5">
                  <c:v>7.7093459466147001E-3</c:v>
                </c:pt>
                <c:pt idx="6">
                  <c:v>1.0793611480952399E-2</c:v>
                </c:pt>
                <c:pt idx="7">
                  <c:v>1.08541973824706E-2</c:v>
                </c:pt>
                <c:pt idx="8">
                  <c:v>1.22887761235004E-2</c:v>
                </c:pt>
                <c:pt idx="9">
                  <c:v>1.4285630512051801E-2</c:v>
                </c:pt>
                <c:pt idx="10">
                  <c:v>1.6681390597277801E-2</c:v>
                </c:pt>
                <c:pt idx="11">
                  <c:v>1.73094264837007E-2</c:v>
                </c:pt>
                <c:pt idx="12">
                  <c:v>1.6954519897040599E-2</c:v>
                </c:pt>
                <c:pt idx="13">
                  <c:v>1.7326317228557198E-2</c:v>
                </c:pt>
                <c:pt idx="14">
                  <c:v>1.74480449216915E-2</c:v>
                </c:pt>
                <c:pt idx="15">
                  <c:v>1.7140275042260199E-2</c:v>
                </c:pt>
                <c:pt idx="16">
                  <c:v>1.6943840814522399E-2</c:v>
                </c:pt>
                <c:pt idx="17">
                  <c:v>1.6637079555693102E-2</c:v>
                </c:pt>
                <c:pt idx="18">
                  <c:v>1.71790509611758E-2</c:v>
                </c:pt>
                <c:pt idx="19">
                  <c:v>1.6205677146504199E-2</c:v>
                </c:pt>
                <c:pt idx="20">
                  <c:v>1.8021644095993401E-2</c:v>
                </c:pt>
                <c:pt idx="21">
                  <c:v>1.7937353884985401E-2</c:v>
                </c:pt>
                <c:pt idx="22">
                  <c:v>1.5748939331922E-2</c:v>
                </c:pt>
                <c:pt idx="23">
                  <c:v>1.6630700532493201E-2</c:v>
                </c:pt>
                <c:pt idx="24">
                  <c:v>1.66764363765665E-2</c:v>
                </c:pt>
                <c:pt idx="25">
                  <c:v>1.7562520209160101E-2</c:v>
                </c:pt>
                <c:pt idx="26">
                  <c:v>1.8041516153528499E-2</c:v>
                </c:pt>
                <c:pt idx="27">
                  <c:v>1.7464453796404999E-2</c:v>
                </c:pt>
                <c:pt idx="28">
                  <c:v>1.7893603937767399E-2</c:v>
                </c:pt>
                <c:pt idx="29">
                  <c:v>1.7115094350007399E-2</c:v>
                </c:pt>
                <c:pt idx="30">
                  <c:v>1.7161027292255899E-2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304-47F0-BD5F-5F2334EFDB66}"/>
            </c:ext>
          </c:extLst>
        </c:ser>
        <c:ser>
          <c:idx val="2"/>
          <c:order val="2"/>
          <c:tx>
            <c:strRef>
              <c:f>OldPercentile!$C$139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OldPercentile!$D$139:$AH$139</c:f>
              <c:numCache>
                <c:formatCode>General</c:formatCode>
                <c:ptCount val="31"/>
                <c:pt idx="0">
                  <c:v>0</c:v>
                </c:pt>
                <c:pt idx="1">
                  <c:v>1.98562747362841E-2</c:v>
                </c:pt>
                <c:pt idx="2">
                  <c:v>2.5159306984362001E-2</c:v>
                </c:pt>
                <c:pt idx="3">
                  <c:v>3.0284060091755299E-2</c:v>
                </c:pt>
                <c:pt idx="4">
                  <c:v>3.3858894527815701E-2</c:v>
                </c:pt>
                <c:pt idx="5">
                  <c:v>3.4033218382526001E-2</c:v>
                </c:pt>
                <c:pt idx="6">
                  <c:v>3.6307728375930201E-2</c:v>
                </c:pt>
                <c:pt idx="7">
                  <c:v>3.8046092653279698E-2</c:v>
                </c:pt>
                <c:pt idx="8">
                  <c:v>4.0181620102676299E-2</c:v>
                </c:pt>
                <c:pt idx="9">
                  <c:v>4.1971795791662901E-2</c:v>
                </c:pt>
                <c:pt idx="10">
                  <c:v>4.5254747678106597E-2</c:v>
                </c:pt>
                <c:pt idx="11">
                  <c:v>4.5367643394260103E-2</c:v>
                </c:pt>
                <c:pt idx="12">
                  <c:v>4.4957691785930398E-2</c:v>
                </c:pt>
                <c:pt idx="13">
                  <c:v>4.6604320835507897E-2</c:v>
                </c:pt>
                <c:pt idx="14">
                  <c:v>4.43683279784877E-2</c:v>
                </c:pt>
                <c:pt idx="15">
                  <c:v>4.5725794737429201E-2</c:v>
                </c:pt>
                <c:pt idx="16">
                  <c:v>4.4920933983711102E-2</c:v>
                </c:pt>
                <c:pt idx="17">
                  <c:v>4.5445373043857297E-2</c:v>
                </c:pt>
                <c:pt idx="18">
                  <c:v>4.5641135173061703E-2</c:v>
                </c:pt>
                <c:pt idx="19">
                  <c:v>4.4771555355758601E-2</c:v>
                </c:pt>
                <c:pt idx="20">
                  <c:v>4.5334943106838797E-2</c:v>
                </c:pt>
                <c:pt idx="21">
                  <c:v>4.5752745216756298E-2</c:v>
                </c:pt>
                <c:pt idx="22">
                  <c:v>4.4494828448805999E-2</c:v>
                </c:pt>
                <c:pt idx="23">
                  <c:v>4.5913883743863897E-2</c:v>
                </c:pt>
                <c:pt idx="24">
                  <c:v>4.4430312801445701E-2</c:v>
                </c:pt>
                <c:pt idx="25">
                  <c:v>4.4982515564892502E-2</c:v>
                </c:pt>
                <c:pt idx="26">
                  <c:v>4.5074667175179398E-2</c:v>
                </c:pt>
                <c:pt idx="27">
                  <c:v>4.4359038670688501E-2</c:v>
                </c:pt>
                <c:pt idx="28">
                  <c:v>4.43081190010296E-2</c:v>
                </c:pt>
                <c:pt idx="29">
                  <c:v>4.4305162350462501E-2</c:v>
                </c:pt>
                <c:pt idx="30">
                  <c:v>4.4685543548291101E-2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304-47F0-BD5F-5F2334EFDB66}"/>
            </c:ext>
          </c:extLst>
        </c:ser>
        <c:ser>
          <c:idx val="3"/>
          <c:order val="3"/>
          <c:tx>
            <c:strRef>
              <c:f>OldPercentile!$C$140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OldPercentile!$D$140:$AH$140</c:f>
              <c:numCache>
                <c:formatCode>General</c:formatCode>
                <c:ptCount val="31"/>
                <c:pt idx="0">
                  <c:v>0</c:v>
                </c:pt>
                <c:pt idx="1">
                  <c:v>4.44712000338673E-2</c:v>
                </c:pt>
                <c:pt idx="2">
                  <c:v>5.0940684733758103E-2</c:v>
                </c:pt>
                <c:pt idx="3">
                  <c:v>5.6601044906441703E-2</c:v>
                </c:pt>
                <c:pt idx="4">
                  <c:v>6.0793847083168602E-2</c:v>
                </c:pt>
                <c:pt idx="5">
                  <c:v>6.1638188184217901E-2</c:v>
                </c:pt>
                <c:pt idx="6">
                  <c:v>6.4307495950315305E-2</c:v>
                </c:pt>
                <c:pt idx="7">
                  <c:v>6.5527868805436595E-2</c:v>
                </c:pt>
                <c:pt idx="8">
                  <c:v>6.7881175061043297E-2</c:v>
                </c:pt>
                <c:pt idx="9">
                  <c:v>7.1745330293032705E-2</c:v>
                </c:pt>
                <c:pt idx="10">
                  <c:v>7.4809670493534194E-2</c:v>
                </c:pt>
                <c:pt idx="11">
                  <c:v>7.2878286806999704E-2</c:v>
                </c:pt>
                <c:pt idx="12">
                  <c:v>7.2635995367934206E-2</c:v>
                </c:pt>
                <c:pt idx="13">
                  <c:v>7.4301035150780001E-2</c:v>
                </c:pt>
                <c:pt idx="14">
                  <c:v>7.3566916787164705E-2</c:v>
                </c:pt>
                <c:pt idx="15">
                  <c:v>7.3593668510025204E-2</c:v>
                </c:pt>
                <c:pt idx="16">
                  <c:v>7.2729924491907197E-2</c:v>
                </c:pt>
                <c:pt idx="17">
                  <c:v>7.4105428819787697E-2</c:v>
                </c:pt>
                <c:pt idx="18">
                  <c:v>7.3961171895951403E-2</c:v>
                </c:pt>
                <c:pt idx="19">
                  <c:v>7.3160403216107395E-2</c:v>
                </c:pt>
                <c:pt idx="20">
                  <c:v>7.3622228158151198E-2</c:v>
                </c:pt>
                <c:pt idx="21">
                  <c:v>7.4062332490030899E-2</c:v>
                </c:pt>
                <c:pt idx="22">
                  <c:v>7.2905722955315E-2</c:v>
                </c:pt>
                <c:pt idx="23">
                  <c:v>7.3916461115181298E-2</c:v>
                </c:pt>
                <c:pt idx="24">
                  <c:v>7.3839031009090506E-2</c:v>
                </c:pt>
                <c:pt idx="25">
                  <c:v>7.2853030915070893E-2</c:v>
                </c:pt>
                <c:pt idx="26">
                  <c:v>7.3526225792504396E-2</c:v>
                </c:pt>
                <c:pt idx="27">
                  <c:v>7.2567230132514399E-2</c:v>
                </c:pt>
                <c:pt idx="28">
                  <c:v>7.2569679912881102E-2</c:v>
                </c:pt>
                <c:pt idx="29">
                  <c:v>7.2466872614086394E-2</c:v>
                </c:pt>
                <c:pt idx="30">
                  <c:v>7.3420498735599402E-2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304-47F0-BD5F-5F2334EFDB66}"/>
            </c:ext>
          </c:extLst>
        </c:ser>
        <c:ser>
          <c:idx val="4"/>
          <c:order val="4"/>
          <c:tx>
            <c:strRef>
              <c:f>OldPercentile!$C$141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OldPercentile!$D$141:$AH$141</c:f>
              <c:numCache>
                <c:formatCode>General</c:formatCode>
                <c:ptCount val="31"/>
                <c:pt idx="0">
                  <c:v>0</c:v>
                </c:pt>
                <c:pt idx="1">
                  <c:v>8.2369093878029195E-2</c:v>
                </c:pt>
                <c:pt idx="2">
                  <c:v>9.0212136907185395E-2</c:v>
                </c:pt>
                <c:pt idx="3">
                  <c:v>9.6645497507662798E-2</c:v>
                </c:pt>
                <c:pt idx="4">
                  <c:v>0.100877995195539</c:v>
                </c:pt>
                <c:pt idx="5">
                  <c:v>0.102381530066232</c:v>
                </c:pt>
                <c:pt idx="6">
                  <c:v>0.10804720662067301</c:v>
                </c:pt>
                <c:pt idx="7">
                  <c:v>0.10784257932883699</c:v>
                </c:pt>
                <c:pt idx="8">
                  <c:v>0.110859512468306</c:v>
                </c:pt>
                <c:pt idx="9">
                  <c:v>0.114996547496304</c:v>
                </c:pt>
                <c:pt idx="10">
                  <c:v>0.119182847516997</c:v>
                </c:pt>
                <c:pt idx="11">
                  <c:v>0.115225542106294</c:v>
                </c:pt>
                <c:pt idx="12">
                  <c:v>0.116590442617761</c:v>
                </c:pt>
                <c:pt idx="13">
                  <c:v>0.116465925444646</c:v>
                </c:pt>
                <c:pt idx="14">
                  <c:v>0.116498443010179</c:v>
                </c:pt>
                <c:pt idx="15">
                  <c:v>0.116191301063053</c:v>
                </c:pt>
                <c:pt idx="16">
                  <c:v>0.114613497710011</c:v>
                </c:pt>
                <c:pt idx="17">
                  <c:v>0.11579804880505</c:v>
                </c:pt>
                <c:pt idx="18">
                  <c:v>0.115684282850157</c:v>
                </c:pt>
                <c:pt idx="19">
                  <c:v>0.11607242932313599</c:v>
                </c:pt>
                <c:pt idx="20">
                  <c:v>0.116091651805403</c:v>
                </c:pt>
                <c:pt idx="21">
                  <c:v>0.117810162655578</c:v>
                </c:pt>
                <c:pt idx="22">
                  <c:v>0.116579153521496</c:v>
                </c:pt>
                <c:pt idx="23">
                  <c:v>0.118220990628223</c:v>
                </c:pt>
                <c:pt idx="24">
                  <c:v>0.115023587083737</c:v>
                </c:pt>
                <c:pt idx="25">
                  <c:v>0.116548293920629</c:v>
                </c:pt>
                <c:pt idx="26">
                  <c:v>0.116634751323921</c:v>
                </c:pt>
                <c:pt idx="27">
                  <c:v>0.114969182644013</c:v>
                </c:pt>
                <c:pt idx="28">
                  <c:v>0.114065974614548</c:v>
                </c:pt>
                <c:pt idx="29">
                  <c:v>0.115849366562915</c:v>
                </c:pt>
                <c:pt idx="30">
                  <c:v>0.114127468920876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304-47F0-BD5F-5F2334EFD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266256"/>
        <c:axId val="767267040"/>
      </c:lineChart>
      <c:catAx>
        <c:axId val="76726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67040"/>
        <c:crosses val="autoZero"/>
        <c:auto val="1"/>
        <c:lblAlgn val="ctr"/>
        <c:lblOffset val="100"/>
        <c:noMultiLvlLbl val="0"/>
      </c:catAx>
      <c:valAx>
        <c:axId val="7672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6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OldPercentile!$C$152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OldPercentile!$D$152:$AH$152</c:f>
              <c:numCache>
                <c:formatCode>General</c:formatCode>
                <c:ptCount val="31"/>
                <c:pt idx="0">
                  <c:v>0</c:v>
                </c:pt>
                <c:pt idx="1">
                  <c:v>-0.138966983906334</c:v>
                </c:pt>
                <c:pt idx="2">
                  <c:v>-0.137023871586097</c:v>
                </c:pt>
                <c:pt idx="3">
                  <c:v>-0.12497995013836</c:v>
                </c:pt>
                <c:pt idx="4">
                  <c:v>-0.12225402305039</c:v>
                </c:pt>
                <c:pt idx="5">
                  <c:v>-0.133555650169733</c:v>
                </c:pt>
                <c:pt idx="6">
                  <c:v>-0.11965391944824599</c:v>
                </c:pt>
                <c:pt idx="7">
                  <c:v>-0.13246138689853099</c:v>
                </c:pt>
                <c:pt idx="8">
                  <c:v>-0.12580291366663501</c:v>
                </c:pt>
                <c:pt idx="9">
                  <c:v>-0.147933871363395</c:v>
                </c:pt>
                <c:pt idx="10">
                  <c:v>-0.12522290669210401</c:v>
                </c:pt>
                <c:pt idx="11">
                  <c:v>-0.13832228286189799</c:v>
                </c:pt>
                <c:pt idx="12">
                  <c:v>-0.13902560721533699</c:v>
                </c:pt>
                <c:pt idx="13">
                  <c:v>-0.13281875041942101</c:v>
                </c:pt>
                <c:pt idx="14">
                  <c:v>-0.13468226433309999</c:v>
                </c:pt>
                <c:pt idx="15">
                  <c:v>-0.148691936734033</c:v>
                </c:pt>
                <c:pt idx="16">
                  <c:v>-0.13677614992812001</c:v>
                </c:pt>
                <c:pt idx="17">
                  <c:v>-0.12064748257793299</c:v>
                </c:pt>
                <c:pt idx="18">
                  <c:v>-0.115820098395814</c:v>
                </c:pt>
                <c:pt idx="19">
                  <c:v>-0.12829647403328201</c:v>
                </c:pt>
                <c:pt idx="20">
                  <c:v>-0.124130037387872</c:v>
                </c:pt>
                <c:pt idx="21">
                  <c:v>-0.120627185730127</c:v>
                </c:pt>
                <c:pt idx="22">
                  <c:v>-0.123063353902195</c:v>
                </c:pt>
                <c:pt idx="23">
                  <c:v>-0.109791403518551</c:v>
                </c:pt>
                <c:pt idx="24">
                  <c:v>-0.12365193631431499</c:v>
                </c:pt>
                <c:pt idx="25">
                  <c:v>-0.129210037565897</c:v>
                </c:pt>
                <c:pt idx="26">
                  <c:v>-0.130143328507276</c:v>
                </c:pt>
                <c:pt idx="27">
                  <c:v>-0.12270926597673899</c:v>
                </c:pt>
                <c:pt idx="28">
                  <c:v>-0.121645855420993</c:v>
                </c:pt>
                <c:pt idx="29">
                  <c:v>-0.117742594590399</c:v>
                </c:pt>
                <c:pt idx="30">
                  <c:v>-0.133335787637058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33-4AA2-A2C7-7367C604B639}"/>
            </c:ext>
          </c:extLst>
        </c:ser>
        <c:ser>
          <c:idx val="1"/>
          <c:order val="1"/>
          <c:tx>
            <c:strRef>
              <c:f>OldPercentile!$C$153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OldPercentile!$D$153:$AH$153</c:f>
              <c:numCache>
                <c:formatCode>General</c:formatCode>
                <c:ptCount val="31"/>
                <c:pt idx="0">
                  <c:v>0</c:v>
                </c:pt>
                <c:pt idx="1">
                  <c:v>-1.4264665434655099E-2</c:v>
                </c:pt>
                <c:pt idx="2">
                  <c:v>-8.2133321719980393E-3</c:v>
                </c:pt>
                <c:pt idx="3">
                  <c:v>-2.7399614945906002E-3</c:v>
                </c:pt>
                <c:pt idx="4">
                  <c:v>-1.3973162572870001E-3</c:v>
                </c:pt>
                <c:pt idx="5">
                  <c:v>1.75072980017781E-3</c:v>
                </c:pt>
                <c:pt idx="6">
                  <c:v>1.59721339779678E-3</c:v>
                </c:pt>
                <c:pt idx="7">
                  <c:v>7.2968135183353799E-3</c:v>
                </c:pt>
                <c:pt idx="8">
                  <c:v>1.53242817213156E-3</c:v>
                </c:pt>
                <c:pt idx="9">
                  <c:v>8.9310887496298792E-3</c:v>
                </c:pt>
                <c:pt idx="10">
                  <c:v>1.04087357836359E-2</c:v>
                </c:pt>
                <c:pt idx="11">
                  <c:v>7.5140718967369102E-3</c:v>
                </c:pt>
                <c:pt idx="12">
                  <c:v>8.8766397359010801E-3</c:v>
                </c:pt>
                <c:pt idx="13">
                  <c:v>1.18243251594966E-2</c:v>
                </c:pt>
                <c:pt idx="14">
                  <c:v>5.80730434905718E-3</c:v>
                </c:pt>
                <c:pt idx="15">
                  <c:v>9.4893082085714103E-3</c:v>
                </c:pt>
                <c:pt idx="16">
                  <c:v>8.2668957739418999E-3</c:v>
                </c:pt>
                <c:pt idx="17">
                  <c:v>7.25140311120264E-3</c:v>
                </c:pt>
                <c:pt idx="18">
                  <c:v>1.27242353026044E-2</c:v>
                </c:pt>
                <c:pt idx="19">
                  <c:v>1.0044357099734599E-2</c:v>
                </c:pt>
                <c:pt idx="20">
                  <c:v>8.5902426554789104E-3</c:v>
                </c:pt>
                <c:pt idx="21">
                  <c:v>1.1973018647398401E-2</c:v>
                </c:pt>
                <c:pt idx="22">
                  <c:v>1.2594260068156201E-2</c:v>
                </c:pt>
                <c:pt idx="23">
                  <c:v>1.38500298389018E-2</c:v>
                </c:pt>
                <c:pt idx="24">
                  <c:v>1.06381945549394E-2</c:v>
                </c:pt>
                <c:pt idx="25">
                  <c:v>1.03412621801077E-2</c:v>
                </c:pt>
                <c:pt idx="26">
                  <c:v>9.7418315740991305E-3</c:v>
                </c:pt>
                <c:pt idx="27">
                  <c:v>1.08337999326036E-2</c:v>
                </c:pt>
                <c:pt idx="28">
                  <c:v>1.20021337296288E-2</c:v>
                </c:pt>
                <c:pt idx="29">
                  <c:v>9.7339737842033203E-3</c:v>
                </c:pt>
                <c:pt idx="30">
                  <c:v>1.06055210551948E-2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C33-4AA2-A2C7-7367C604B639}"/>
            </c:ext>
          </c:extLst>
        </c:ser>
        <c:ser>
          <c:idx val="2"/>
          <c:order val="2"/>
          <c:tx>
            <c:strRef>
              <c:f>OldPercentile!$C$154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OldPercentile!$D$154:$AH$154</c:f>
              <c:numCache>
                <c:formatCode>General</c:formatCode>
                <c:ptCount val="31"/>
                <c:pt idx="0">
                  <c:v>0</c:v>
                </c:pt>
                <c:pt idx="1">
                  <c:v>5.5386596222920401E-2</c:v>
                </c:pt>
                <c:pt idx="2">
                  <c:v>6.4966620393843197E-2</c:v>
                </c:pt>
                <c:pt idx="3">
                  <c:v>6.9826191952921002E-2</c:v>
                </c:pt>
                <c:pt idx="4">
                  <c:v>6.9484813303121701E-2</c:v>
                </c:pt>
                <c:pt idx="5">
                  <c:v>7.4233341537865399E-2</c:v>
                </c:pt>
                <c:pt idx="6">
                  <c:v>7.5365208178269902E-2</c:v>
                </c:pt>
                <c:pt idx="7">
                  <c:v>8.1481790111956207E-2</c:v>
                </c:pt>
                <c:pt idx="8">
                  <c:v>7.6259455666079001E-2</c:v>
                </c:pt>
                <c:pt idx="9">
                  <c:v>8.3076278276306398E-2</c:v>
                </c:pt>
                <c:pt idx="10">
                  <c:v>8.7047338559854096E-2</c:v>
                </c:pt>
                <c:pt idx="11">
                  <c:v>8.1233274452476897E-2</c:v>
                </c:pt>
                <c:pt idx="12">
                  <c:v>8.1945285522284306E-2</c:v>
                </c:pt>
                <c:pt idx="13">
                  <c:v>8.3408376466287001E-2</c:v>
                </c:pt>
                <c:pt idx="14">
                  <c:v>8.2623665820259096E-2</c:v>
                </c:pt>
                <c:pt idx="15">
                  <c:v>8.4503647133051196E-2</c:v>
                </c:pt>
                <c:pt idx="16">
                  <c:v>8.21872196120184E-2</c:v>
                </c:pt>
                <c:pt idx="17">
                  <c:v>8.2266261366082699E-2</c:v>
                </c:pt>
                <c:pt idx="18">
                  <c:v>8.7341268066645494E-2</c:v>
                </c:pt>
                <c:pt idx="19">
                  <c:v>8.1260762903663603E-2</c:v>
                </c:pt>
                <c:pt idx="20">
                  <c:v>8.0849813003984999E-2</c:v>
                </c:pt>
                <c:pt idx="21">
                  <c:v>8.4545558257362194E-2</c:v>
                </c:pt>
                <c:pt idx="22">
                  <c:v>8.3880340508792506E-2</c:v>
                </c:pt>
                <c:pt idx="23">
                  <c:v>8.7664723560668997E-2</c:v>
                </c:pt>
                <c:pt idx="24">
                  <c:v>8.3508515418059898E-2</c:v>
                </c:pt>
                <c:pt idx="25">
                  <c:v>8.5641423603989394E-2</c:v>
                </c:pt>
                <c:pt idx="26">
                  <c:v>8.5573374270745795E-2</c:v>
                </c:pt>
                <c:pt idx="27">
                  <c:v>8.3525835133856599E-2</c:v>
                </c:pt>
                <c:pt idx="28">
                  <c:v>8.3541618610405197E-2</c:v>
                </c:pt>
                <c:pt idx="29">
                  <c:v>8.6572173514410905E-2</c:v>
                </c:pt>
                <c:pt idx="30">
                  <c:v>8.4886880946518598E-2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C33-4AA2-A2C7-7367C604B639}"/>
            </c:ext>
          </c:extLst>
        </c:ser>
        <c:ser>
          <c:idx val="3"/>
          <c:order val="3"/>
          <c:tx>
            <c:strRef>
              <c:f>OldPercentile!$C$155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OldPercentile!$D$155:$AH$155</c:f>
              <c:numCache>
                <c:formatCode>General</c:formatCode>
                <c:ptCount val="31"/>
                <c:pt idx="0">
                  <c:v>0</c:v>
                </c:pt>
                <c:pt idx="1">
                  <c:v>0.130418657612456</c:v>
                </c:pt>
                <c:pt idx="2">
                  <c:v>0.142122419855539</c:v>
                </c:pt>
                <c:pt idx="3">
                  <c:v>0.145858012960184</c:v>
                </c:pt>
                <c:pt idx="4">
                  <c:v>0.14697669375309899</c:v>
                </c:pt>
                <c:pt idx="5">
                  <c:v>0.14774603650007601</c:v>
                </c:pt>
                <c:pt idx="6">
                  <c:v>0.147299860263366</c:v>
                </c:pt>
                <c:pt idx="7">
                  <c:v>0.15420512768563999</c:v>
                </c:pt>
                <c:pt idx="8">
                  <c:v>0.152873709159496</c:v>
                </c:pt>
                <c:pt idx="9">
                  <c:v>0.157531238815351</c:v>
                </c:pt>
                <c:pt idx="10">
                  <c:v>0.16157925995335801</c:v>
                </c:pt>
                <c:pt idx="11">
                  <c:v>0.15912769066628099</c:v>
                </c:pt>
                <c:pt idx="12">
                  <c:v>0.15952992132697999</c:v>
                </c:pt>
                <c:pt idx="13">
                  <c:v>0.163372728646242</c:v>
                </c:pt>
                <c:pt idx="14">
                  <c:v>0.15804611157071999</c:v>
                </c:pt>
                <c:pt idx="15">
                  <c:v>0.16146447273731501</c:v>
                </c:pt>
                <c:pt idx="16">
                  <c:v>0.157944573432199</c:v>
                </c:pt>
                <c:pt idx="17">
                  <c:v>0.15801613122753</c:v>
                </c:pt>
                <c:pt idx="18">
                  <c:v>0.164098340039976</c:v>
                </c:pt>
                <c:pt idx="19">
                  <c:v>0.157777018162125</c:v>
                </c:pt>
                <c:pt idx="20">
                  <c:v>0.161785242589635</c:v>
                </c:pt>
                <c:pt idx="21">
                  <c:v>0.15940120095704099</c:v>
                </c:pt>
                <c:pt idx="22">
                  <c:v>0.162245869193065</c:v>
                </c:pt>
                <c:pt idx="23">
                  <c:v>0.16048587381142401</c:v>
                </c:pt>
                <c:pt idx="24">
                  <c:v>0.158945820920569</c:v>
                </c:pt>
                <c:pt idx="25">
                  <c:v>0.16005320544635801</c:v>
                </c:pt>
                <c:pt idx="26">
                  <c:v>0.165033743279277</c:v>
                </c:pt>
                <c:pt idx="27">
                  <c:v>0.158663369177175</c:v>
                </c:pt>
                <c:pt idx="28">
                  <c:v>0.161197469436726</c:v>
                </c:pt>
                <c:pt idx="29">
                  <c:v>0.16409194218689199</c:v>
                </c:pt>
                <c:pt idx="30">
                  <c:v>0.16008904369622501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C33-4AA2-A2C7-7367C604B639}"/>
            </c:ext>
          </c:extLst>
        </c:ser>
        <c:ser>
          <c:idx val="4"/>
          <c:order val="4"/>
          <c:tx>
            <c:strRef>
              <c:f>OldPercentile!$C$156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OldPercentile!$D$156:$AH$156</c:f>
              <c:numCache>
                <c:formatCode>General</c:formatCode>
                <c:ptCount val="31"/>
                <c:pt idx="0">
                  <c:v>0</c:v>
                </c:pt>
                <c:pt idx="1">
                  <c:v>0.24939329504146601</c:v>
                </c:pt>
                <c:pt idx="2">
                  <c:v>0.26047996266611001</c:v>
                </c:pt>
                <c:pt idx="3">
                  <c:v>0.26945916823971999</c:v>
                </c:pt>
                <c:pt idx="4">
                  <c:v>0.26528330795702898</c:v>
                </c:pt>
                <c:pt idx="5">
                  <c:v>0.27644791479738801</c:v>
                </c:pt>
                <c:pt idx="6">
                  <c:v>0.27362235881976199</c:v>
                </c:pt>
                <c:pt idx="7">
                  <c:v>0.27700913681082501</c:v>
                </c:pt>
                <c:pt idx="8">
                  <c:v>0.282286753032851</c:v>
                </c:pt>
                <c:pt idx="9">
                  <c:v>0.28217695653254699</c:v>
                </c:pt>
                <c:pt idx="10">
                  <c:v>0.28670787573366402</c:v>
                </c:pt>
                <c:pt idx="11">
                  <c:v>0.28792578770529198</c:v>
                </c:pt>
                <c:pt idx="12">
                  <c:v>0.284447302611115</c:v>
                </c:pt>
                <c:pt idx="13">
                  <c:v>0.28790927987723602</c:v>
                </c:pt>
                <c:pt idx="14">
                  <c:v>0.28811127930831099</c:v>
                </c:pt>
                <c:pt idx="15">
                  <c:v>0.28564475492122099</c:v>
                </c:pt>
                <c:pt idx="16">
                  <c:v>0.28096786335978302</c:v>
                </c:pt>
                <c:pt idx="17">
                  <c:v>0.27923052643045199</c:v>
                </c:pt>
                <c:pt idx="18">
                  <c:v>0.293195911575446</c:v>
                </c:pt>
                <c:pt idx="19">
                  <c:v>0.28821830659047698</c:v>
                </c:pt>
                <c:pt idx="20">
                  <c:v>0.27975270970364802</c:v>
                </c:pt>
                <c:pt idx="21">
                  <c:v>0.28350535895913997</c:v>
                </c:pt>
                <c:pt idx="22">
                  <c:v>0.28329764008172498</c:v>
                </c:pt>
                <c:pt idx="23">
                  <c:v>0.29461469467595103</c:v>
                </c:pt>
                <c:pt idx="24">
                  <c:v>0.28716348393957303</c:v>
                </c:pt>
                <c:pt idx="25">
                  <c:v>0.29131954535179699</c:v>
                </c:pt>
                <c:pt idx="26">
                  <c:v>0.29313136694736402</c:v>
                </c:pt>
                <c:pt idx="27">
                  <c:v>0.28399608585941</c:v>
                </c:pt>
                <c:pt idx="28">
                  <c:v>0.29393876529049701</c:v>
                </c:pt>
                <c:pt idx="29">
                  <c:v>0.285771154644196</c:v>
                </c:pt>
                <c:pt idx="30">
                  <c:v>0.28607807513796002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C33-4AA2-A2C7-7367C604B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269000"/>
        <c:axId val="767267432"/>
      </c:lineChart>
      <c:catAx>
        <c:axId val="76726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67432"/>
        <c:crosses val="autoZero"/>
        <c:auto val="1"/>
        <c:lblAlgn val="ctr"/>
        <c:lblOffset val="100"/>
        <c:noMultiLvlLbl val="0"/>
      </c:catAx>
      <c:valAx>
        <c:axId val="76726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6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OldPercentile!$C$167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OldPercentile!$D$167:$AH$167</c:f>
              <c:numCache>
                <c:formatCode>General</c:formatCode>
                <c:ptCount val="31"/>
                <c:pt idx="0">
                  <c:v>0</c:v>
                </c:pt>
                <c:pt idx="1">
                  <c:v>-5.51667463680975E-2</c:v>
                </c:pt>
                <c:pt idx="2">
                  <c:v>-5.0570324767494498E-2</c:v>
                </c:pt>
                <c:pt idx="3">
                  <c:v>-4.1833627885847803E-2</c:v>
                </c:pt>
                <c:pt idx="4">
                  <c:v>-4.7433574106032703E-2</c:v>
                </c:pt>
                <c:pt idx="5">
                  <c:v>-4.0794272423495502E-2</c:v>
                </c:pt>
                <c:pt idx="6">
                  <c:v>-3.9509761899244301E-2</c:v>
                </c:pt>
                <c:pt idx="7">
                  <c:v>-3.8368937542174901E-2</c:v>
                </c:pt>
                <c:pt idx="8">
                  <c:v>-4.59546080904778E-2</c:v>
                </c:pt>
                <c:pt idx="9">
                  <c:v>-4.3435246626306198E-2</c:v>
                </c:pt>
                <c:pt idx="10">
                  <c:v>-3.04424477045541E-2</c:v>
                </c:pt>
                <c:pt idx="11">
                  <c:v>-3.7641945106397998E-2</c:v>
                </c:pt>
                <c:pt idx="12">
                  <c:v>-3.5101689519004997E-2</c:v>
                </c:pt>
                <c:pt idx="13">
                  <c:v>-3.3908652712262399E-2</c:v>
                </c:pt>
                <c:pt idx="14">
                  <c:v>-2.8468367114610298E-2</c:v>
                </c:pt>
                <c:pt idx="15">
                  <c:v>-2.8809713166719E-2</c:v>
                </c:pt>
                <c:pt idx="16">
                  <c:v>-2.7621773465590999E-2</c:v>
                </c:pt>
                <c:pt idx="17">
                  <c:v>-3.22651775841344E-2</c:v>
                </c:pt>
                <c:pt idx="18">
                  <c:v>-3.9087713846000599E-2</c:v>
                </c:pt>
                <c:pt idx="19">
                  <c:v>-2.9709087486851599E-2</c:v>
                </c:pt>
                <c:pt idx="20">
                  <c:v>-3.2666905824356503E-2</c:v>
                </c:pt>
                <c:pt idx="21">
                  <c:v>-3.3398517317255801E-2</c:v>
                </c:pt>
                <c:pt idx="22">
                  <c:v>-3.3255958604542897E-2</c:v>
                </c:pt>
                <c:pt idx="23">
                  <c:v>-3.1700981735554197E-2</c:v>
                </c:pt>
                <c:pt idx="24">
                  <c:v>-3.2542839691333397E-2</c:v>
                </c:pt>
                <c:pt idx="25">
                  <c:v>-3.53501152880068E-2</c:v>
                </c:pt>
                <c:pt idx="26">
                  <c:v>-3.0167020143007098E-2</c:v>
                </c:pt>
                <c:pt idx="27">
                  <c:v>-3.9070542106280803E-2</c:v>
                </c:pt>
                <c:pt idx="28">
                  <c:v>-3.27726614296786E-2</c:v>
                </c:pt>
                <c:pt idx="29">
                  <c:v>-2.67664646175916E-2</c:v>
                </c:pt>
                <c:pt idx="30">
                  <c:v>-3.11457776401667E-2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ED4-477E-B479-7644C30B2755}"/>
            </c:ext>
          </c:extLst>
        </c:ser>
        <c:ser>
          <c:idx val="1"/>
          <c:order val="1"/>
          <c:tx>
            <c:strRef>
              <c:f>OldPercentile!$C$168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OldPercentile!$D$168:$AH$168</c:f>
              <c:numCache>
                <c:formatCode>General</c:formatCode>
                <c:ptCount val="31"/>
                <c:pt idx="0">
                  <c:v>0</c:v>
                </c:pt>
                <c:pt idx="1">
                  <c:v>2.4875256340776902E-2</c:v>
                </c:pt>
                <c:pt idx="2">
                  <c:v>2.9389236497927101E-2</c:v>
                </c:pt>
                <c:pt idx="3">
                  <c:v>3.5526988003940697E-2</c:v>
                </c:pt>
                <c:pt idx="4">
                  <c:v>3.52301817503025E-2</c:v>
                </c:pt>
                <c:pt idx="5">
                  <c:v>3.67661902044066E-2</c:v>
                </c:pt>
                <c:pt idx="6">
                  <c:v>3.8911189844457697E-2</c:v>
                </c:pt>
                <c:pt idx="7">
                  <c:v>4.2002451855261601E-2</c:v>
                </c:pt>
                <c:pt idx="8">
                  <c:v>4.2422585156712198E-2</c:v>
                </c:pt>
                <c:pt idx="9">
                  <c:v>4.24495804545999E-2</c:v>
                </c:pt>
                <c:pt idx="10">
                  <c:v>4.4904693672307802E-2</c:v>
                </c:pt>
                <c:pt idx="11">
                  <c:v>4.7083045778813198E-2</c:v>
                </c:pt>
                <c:pt idx="12">
                  <c:v>4.6920257499640898E-2</c:v>
                </c:pt>
                <c:pt idx="13">
                  <c:v>4.8061879043177901E-2</c:v>
                </c:pt>
                <c:pt idx="14">
                  <c:v>4.7129100101957297E-2</c:v>
                </c:pt>
                <c:pt idx="15">
                  <c:v>4.6918453429465698E-2</c:v>
                </c:pt>
                <c:pt idx="16">
                  <c:v>4.6908016357891297E-2</c:v>
                </c:pt>
                <c:pt idx="17">
                  <c:v>4.9372115050428697E-2</c:v>
                </c:pt>
                <c:pt idx="18">
                  <c:v>4.5578106148299803E-2</c:v>
                </c:pt>
                <c:pt idx="19">
                  <c:v>4.7322704484810199E-2</c:v>
                </c:pt>
                <c:pt idx="20">
                  <c:v>4.7332329606158803E-2</c:v>
                </c:pt>
                <c:pt idx="21">
                  <c:v>4.7555081729055801E-2</c:v>
                </c:pt>
                <c:pt idx="22">
                  <c:v>4.6831946794502498E-2</c:v>
                </c:pt>
                <c:pt idx="23">
                  <c:v>4.8122823832073398E-2</c:v>
                </c:pt>
                <c:pt idx="24">
                  <c:v>4.6928258625060497E-2</c:v>
                </c:pt>
                <c:pt idx="25">
                  <c:v>4.7099512410774903E-2</c:v>
                </c:pt>
                <c:pt idx="26">
                  <c:v>4.75162914685184E-2</c:v>
                </c:pt>
                <c:pt idx="27">
                  <c:v>4.8332914928529598E-2</c:v>
                </c:pt>
                <c:pt idx="28">
                  <c:v>4.6878797033123802E-2</c:v>
                </c:pt>
                <c:pt idx="29">
                  <c:v>4.9354027053446201E-2</c:v>
                </c:pt>
                <c:pt idx="30">
                  <c:v>4.8268231548477702E-2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ED4-477E-B479-7644C30B2755}"/>
            </c:ext>
          </c:extLst>
        </c:ser>
        <c:ser>
          <c:idx val="2"/>
          <c:order val="2"/>
          <c:tx>
            <c:strRef>
              <c:f>OldPercentile!$C$169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OldPercentile!$D$169:$AH$169</c:f>
              <c:numCache>
                <c:formatCode>General</c:formatCode>
                <c:ptCount val="31"/>
                <c:pt idx="0">
                  <c:v>0</c:v>
                </c:pt>
                <c:pt idx="1">
                  <c:v>6.1930975822493101E-2</c:v>
                </c:pt>
                <c:pt idx="2">
                  <c:v>6.4699098156920806E-2</c:v>
                </c:pt>
                <c:pt idx="3">
                  <c:v>7.1956769840973503E-2</c:v>
                </c:pt>
                <c:pt idx="4">
                  <c:v>7.3644942036358907E-2</c:v>
                </c:pt>
                <c:pt idx="5">
                  <c:v>7.4985441072959402E-2</c:v>
                </c:pt>
                <c:pt idx="6">
                  <c:v>7.6791464081007496E-2</c:v>
                </c:pt>
                <c:pt idx="7">
                  <c:v>8.1234035180031194E-2</c:v>
                </c:pt>
                <c:pt idx="8">
                  <c:v>8.0543789605308905E-2</c:v>
                </c:pt>
                <c:pt idx="9">
                  <c:v>8.2676974273991302E-2</c:v>
                </c:pt>
                <c:pt idx="10">
                  <c:v>8.5447518626477204E-2</c:v>
                </c:pt>
                <c:pt idx="11">
                  <c:v>8.6843320488958306E-2</c:v>
                </c:pt>
                <c:pt idx="12">
                  <c:v>8.6733040313306101E-2</c:v>
                </c:pt>
                <c:pt idx="13">
                  <c:v>8.7175215502375697E-2</c:v>
                </c:pt>
                <c:pt idx="14">
                  <c:v>8.5424845730305995E-2</c:v>
                </c:pt>
                <c:pt idx="15">
                  <c:v>8.6208559616906502E-2</c:v>
                </c:pt>
                <c:pt idx="16">
                  <c:v>8.6499979228900195E-2</c:v>
                </c:pt>
                <c:pt idx="17">
                  <c:v>8.6410778449011696E-2</c:v>
                </c:pt>
                <c:pt idx="18">
                  <c:v>8.6823216757792199E-2</c:v>
                </c:pt>
                <c:pt idx="19">
                  <c:v>8.6009519090645595E-2</c:v>
                </c:pt>
                <c:pt idx="20">
                  <c:v>8.5969364129655307E-2</c:v>
                </c:pt>
                <c:pt idx="21">
                  <c:v>8.8028395429350204E-2</c:v>
                </c:pt>
                <c:pt idx="22">
                  <c:v>8.7747238090409893E-2</c:v>
                </c:pt>
                <c:pt idx="23">
                  <c:v>8.7417791744487897E-2</c:v>
                </c:pt>
                <c:pt idx="24">
                  <c:v>8.5917968281342003E-2</c:v>
                </c:pt>
                <c:pt idx="25">
                  <c:v>8.5759730617253296E-2</c:v>
                </c:pt>
                <c:pt idx="26">
                  <c:v>8.7882721603226799E-2</c:v>
                </c:pt>
                <c:pt idx="27">
                  <c:v>8.6420072153751096E-2</c:v>
                </c:pt>
                <c:pt idx="28">
                  <c:v>8.7226526956943704E-2</c:v>
                </c:pt>
                <c:pt idx="29">
                  <c:v>8.7528534783680501E-2</c:v>
                </c:pt>
                <c:pt idx="30">
                  <c:v>8.7173220534333698E-2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ED4-477E-B479-7644C30B2755}"/>
            </c:ext>
          </c:extLst>
        </c:ser>
        <c:ser>
          <c:idx val="3"/>
          <c:order val="3"/>
          <c:tx>
            <c:strRef>
              <c:f>OldPercentile!$C$170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OldPercentile!$D$170:$AH$170</c:f>
              <c:numCache>
                <c:formatCode>General</c:formatCode>
                <c:ptCount val="31"/>
                <c:pt idx="0">
                  <c:v>0</c:v>
                </c:pt>
                <c:pt idx="1">
                  <c:v>9.7412113081083399E-2</c:v>
                </c:pt>
                <c:pt idx="2">
                  <c:v>0.10260035447908999</c:v>
                </c:pt>
                <c:pt idx="3">
                  <c:v>0.109615821781218</c:v>
                </c:pt>
                <c:pt idx="4">
                  <c:v>0.110308246106032</c:v>
                </c:pt>
                <c:pt idx="5">
                  <c:v>0.112803390890774</c:v>
                </c:pt>
                <c:pt idx="6">
                  <c:v>0.115193362329502</c:v>
                </c:pt>
                <c:pt idx="7">
                  <c:v>0.11913237571421501</c:v>
                </c:pt>
                <c:pt idx="8">
                  <c:v>0.11898506688692601</c:v>
                </c:pt>
                <c:pt idx="9">
                  <c:v>0.12224382607586</c:v>
                </c:pt>
                <c:pt idx="10">
                  <c:v>0.124635931471613</c:v>
                </c:pt>
                <c:pt idx="11">
                  <c:v>0.12461041605228899</c:v>
                </c:pt>
                <c:pt idx="12">
                  <c:v>0.12770168066852999</c:v>
                </c:pt>
                <c:pt idx="13">
                  <c:v>0.12536882392269699</c:v>
                </c:pt>
                <c:pt idx="14">
                  <c:v>0.125883833317504</c:v>
                </c:pt>
                <c:pt idx="15">
                  <c:v>0.12446227665767901</c:v>
                </c:pt>
                <c:pt idx="16">
                  <c:v>0.12606388546209099</c:v>
                </c:pt>
                <c:pt idx="17">
                  <c:v>0.12506851439248501</c:v>
                </c:pt>
                <c:pt idx="18">
                  <c:v>0.12700187443187599</c:v>
                </c:pt>
                <c:pt idx="19">
                  <c:v>0.12560239734758799</c:v>
                </c:pt>
                <c:pt idx="20">
                  <c:v>0.12575993200216901</c:v>
                </c:pt>
                <c:pt idx="21">
                  <c:v>0.12510857052781199</c:v>
                </c:pt>
                <c:pt idx="22">
                  <c:v>0.12519763406965601</c:v>
                </c:pt>
                <c:pt idx="23">
                  <c:v>0.126604552797797</c:v>
                </c:pt>
                <c:pt idx="24">
                  <c:v>0.12645602546832599</c:v>
                </c:pt>
                <c:pt idx="25">
                  <c:v>0.12635014038560199</c:v>
                </c:pt>
                <c:pt idx="26">
                  <c:v>0.12730017863436599</c:v>
                </c:pt>
                <c:pt idx="27">
                  <c:v>0.12560038196333601</c:v>
                </c:pt>
                <c:pt idx="28">
                  <c:v>0.12526313505930101</c:v>
                </c:pt>
                <c:pt idx="29">
                  <c:v>0.12806667712187</c:v>
                </c:pt>
                <c:pt idx="30">
                  <c:v>0.126594116600422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ED4-477E-B479-7644C30B2755}"/>
            </c:ext>
          </c:extLst>
        </c:ser>
        <c:ser>
          <c:idx val="4"/>
          <c:order val="4"/>
          <c:tx>
            <c:strRef>
              <c:f>OldPercentile!$C$171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OldPercentile!$D$171:$AH$171</c:f>
              <c:numCache>
                <c:formatCode>General</c:formatCode>
                <c:ptCount val="31"/>
                <c:pt idx="0">
                  <c:v>0</c:v>
                </c:pt>
                <c:pt idx="1">
                  <c:v>0.15433870070191599</c:v>
                </c:pt>
                <c:pt idx="2">
                  <c:v>0.16223977037510401</c:v>
                </c:pt>
                <c:pt idx="3">
                  <c:v>0.16665276765474801</c:v>
                </c:pt>
                <c:pt idx="4">
                  <c:v>0.169146491959795</c:v>
                </c:pt>
                <c:pt idx="5">
                  <c:v>0.17442291684973499</c:v>
                </c:pt>
                <c:pt idx="6">
                  <c:v>0.17516454936560399</c:v>
                </c:pt>
                <c:pt idx="7">
                  <c:v>0.180306250166582</c:v>
                </c:pt>
                <c:pt idx="8">
                  <c:v>0.17833294272406799</c:v>
                </c:pt>
                <c:pt idx="9">
                  <c:v>0.18259696740380801</c:v>
                </c:pt>
                <c:pt idx="10">
                  <c:v>0.18744919365797</c:v>
                </c:pt>
                <c:pt idx="11">
                  <c:v>0.186382828719593</c:v>
                </c:pt>
                <c:pt idx="12">
                  <c:v>0.19280414418317701</c:v>
                </c:pt>
                <c:pt idx="13">
                  <c:v>0.188105243214472</c:v>
                </c:pt>
                <c:pt idx="14">
                  <c:v>0.18582534835568501</c:v>
                </c:pt>
                <c:pt idx="15">
                  <c:v>0.18428149290056201</c:v>
                </c:pt>
                <c:pt idx="16">
                  <c:v>0.187624528220215</c:v>
                </c:pt>
                <c:pt idx="17">
                  <c:v>0.18250640974541901</c:v>
                </c:pt>
                <c:pt idx="18">
                  <c:v>0.188933466835114</c:v>
                </c:pt>
                <c:pt idx="19">
                  <c:v>0.18960119780744</c:v>
                </c:pt>
                <c:pt idx="20">
                  <c:v>0.18850671911858699</c:v>
                </c:pt>
                <c:pt idx="21">
                  <c:v>0.18561882590687201</c:v>
                </c:pt>
                <c:pt idx="22">
                  <c:v>0.18803103500824001</c:v>
                </c:pt>
                <c:pt idx="23">
                  <c:v>0.18858068407068199</c:v>
                </c:pt>
                <c:pt idx="24">
                  <c:v>0.18645263349159</c:v>
                </c:pt>
                <c:pt idx="25">
                  <c:v>0.19055930892869899</c:v>
                </c:pt>
                <c:pt idx="26">
                  <c:v>0.18914436698774301</c:v>
                </c:pt>
                <c:pt idx="27">
                  <c:v>0.18555339226796</c:v>
                </c:pt>
                <c:pt idx="28">
                  <c:v>0.190362231505628</c:v>
                </c:pt>
                <c:pt idx="29">
                  <c:v>0.18511557703518999</c:v>
                </c:pt>
                <c:pt idx="30">
                  <c:v>0.187722716661302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ED4-477E-B479-7644C30B2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486368"/>
        <c:axId val="772486760"/>
      </c:lineChart>
      <c:catAx>
        <c:axId val="77248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86760"/>
        <c:crosses val="autoZero"/>
        <c:auto val="1"/>
        <c:lblAlgn val="ctr"/>
        <c:lblOffset val="100"/>
        <c:noMultiLvlLbl val="0"/>
      </c:catAx>
      <c:valAx>
        <c:axId val="77248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8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OldPercentile!$C$182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OldPercentile!$D$182:$AH$182</c:f>
              <c:numCache>
                <c:formatCode>General</c:formatCode>
                <c:ptCount val="31"/>
                <c:pt idx="0">
                  <c:v>0</c:v>
                </c:pt>
                <c:pt idx="1">
                  <c:v>-0.122621943394137</c:v>
                </c:pt>
                <c:pt idx="2">
                  <c:v>-0.11277842878491599</c:v>
                </c:pt>
                <c:pt idx="3">
                  <c:v>-0.107720196574541</c:v>
                </c:pt>
                <c:pt idx="4">
                  <c:v>-0.106737348377461</c:v>
                </c:pt>
                <c:pt idx="5">
                  <c:v>-0.10995705509187501</c:v>
                </c:pt>
                <c:pt idx="6">
                  <c:v>-0.10061599035348601</c:v>
                </c:pt>
                <c:pt idx="7">
                  <c:v>-9.7100576969731595E-2</c:v>
                </c:pt>
                <c:pt idx="8">
                  <c:v>-9.9229505978650906E-2</c:v>
                </c:pt>
                <c:pt idx="9">
                  <c:v>-0.100678111490845</c:v>
                </c:pt>
                <c:pt idx="10">
                  <c:v>-9.6931940461630603E-2</c:v>
                </c:pt>
                <c:pt idx="11">
                  <c:v>-0.101959608021506</c:v>
                </c:pt>
                <c:pt idx="12">
                  <c:v>-0.106275882710784</c:v>
                </c:pt>
                <c:pt idx="13">
                  <c:v>-9.3665284321541101E-2</c:v>
                </c:pt>
                <c:pt idx="14">
                  <c:v>-9.7817166556659202E-2</c:v>
                </c:pt>
                <c:pt idx="15">
                  <c:v>-9.66091457981752E-2</c:v>
                </c:pt>
                <c:pt idx="16">
                  <c:v>-9.8281163624376694E-2</c:v>
                </c:pt>
                <c:pt idx="17">
                  <c:v>-9.8749123057163393E-2</c:v>
                </c:pt>
                <c:pt idx="18">
                  <c:v>-9.7614565959470101E-2</c:v>
                </c:pt>
                <c:pt idx="19">
                  <c:v>-0.105954556904893</c:v>
                </c:pt>
                <c:pt idx="20">
                  <c:v>-9.7218283449884202E-2</c:v>
                </c:pt>
                <c:pt idx="21">
                  <c:v>-9.5144315032016494E-2</c:v>
                </c:pt>
                <c:pt idx="22">
                  <c:v>-9.7744104901527004E-2</c:v>
                </c:pt>
                <c:pt idx="23">
                  <c:v>-0.100067032356942</c:v>
                </c:pt>
                <c:pt idx="24">
                  <c:v>-9.7180853015451499E-2</c:v>
                </c:pt>
                <c:pt idx="25">
                  <c:v>-9.5791725662447397E-2</c:v>
                </c:pt>
                <c:pt idx="26">
                  <c:v>-9.8042183311504896E-2</c:v>
                </c:pt>
                <c:pt idx="27">
                  <c:v>-0.104025874426266</c:v>
                </c:pt>
                <c:pt idx="28">
                  <c:v>-9.9578301714457404E-2</c:v>
                </c:pt>
                <c:pt idx="29">
                  <c:v>-0.100761266841619</c:v>
                </c:pt>
                <c:pt idx="30">
                  <c:v>-0.102255201358011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B6-465B-AF0C-C75E8BC31D21}"/>
            </c:ext>
          </c:extLst>
        </c:ser>
        <c:ser>
          <c:idx val="1"/>
          <c:order val="1"/>
          <c:tx>
            <c:strRef>
              <c:f>OldPercentile!$C$183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OldPercentile!$D$183:$AH$183</c:f>
              <c:numCache>
                <c:formatCode>General</c:formatCode>
                <c:ptCount val="31"/>
                <c:pt idx="0">
                  <c:v>0</c:v>
                </c:pt>
                <c:pt idx="1">
                  <c:v>-1.67356766441044E-2</c:v>
                </c:pt>
                <c:pt idx="2">
                  <c:v>-7.8478257303107E-3</c:v>
                </c:pt>
                <c:pt idx="3">
                  <c:v>-4.6048151281697603E-3</c:v>
                </c:pt>
                <c:pt idx="4">
                  <c:v>1.0704152036687901E-3</c:v>
                </c:pt>
                <c:pt idx="5">
                  <c:v>-2.3958576405809198E-3</c:v>
                </c:pt>
                <c:pt idx="6">
                  <c:v>2.25855764747545E-3</c:v>
                </c:pt>
                <c:pt idx="7">
                  <c:v>3.8825938169337799E-3</c:v>
                </c:pt>
                <c:pt idx="8">
                  <c:v>6.1974160686239501E-3</c:v>
                </c:pt>
                <c:pt idx="9">
                  <c:v>4.65218521609672E-3</c:v>
                </c:pt>
                <c:pt idx="10">
                  <c:v>1.23843800030387E-2</c:v>
                </c:pt>
                <c:pt idx="11">
                  <c:v>9.4135657473249906E-3</c:v>
                </c:pt>
                <c:pt idx="12">
                  <c:v>9.0145924252495405E-3</c:v>
                </c:pt>
                <c:pt idx="13">
                  <c:v>1.39272148008789E-2</c:v>
                </c:pt>
                <c:pt idx="14">
                  <c:v>8.6919418584198108E-3</c:v>
                </c:pt>
                <c:pt idx="15">
                  <c:v>6.5500342420615702E-3</c:v>
                </c:pt>
                <c:pt idx="16">
                  <c:v>7.6600086931893898E-3</c:v>
                </c:pt>
                <c:pt idx="17">
                  <c:v>1.11235406089267E-2</c:v>
                </c:pt>
                <c:pt idx="18">
                  <c:v>1.2371257218063E-2</c:v>
                </c:pt>
                <c:pt idx="19">
                  <c:v>8.4843375616115903E-3</c:v>
                </c:pt>
                <c:pt idx="20">
                  <c:v>1.29214245134756E-2</c:v>
                </c:pt>
                <c:pt idx="21">
                  <c:v>8.3833806669512591E-3</c:v>
                </c:pt>
                <c:pt idx="22">
                  <c:v>1.06678416842722E-2</c:v>
                </c:pt>
                <c:pt idx="23">
                  <c:v>1.07772679097962E-2</c:v>
                </c:pt>
                <c:pt idx="24">
                  <c:v>9.7930835126883095E-3</c:v>
                </c:pt>
                <c:pt idx="25">
                  <c:v>1.1121393687075201E-2</c:v>
                </c:pt>
                <c:pt idx="26">
                  <c:v>9.2345210325352999E-3</c:v>
                </c:pt>
                <c:pt idx="27">
                  <c:v>8.6290332470636E-3</c:v>
                </c:pt>
                <c:pt idx="28">
                  <c:v>1.18293397579154E-2</c:v>
                </c:pt>
                <c:pt idx="29">
                  <c:v>1.10251679177635E-2</c:v>
                </c:pt>
                <c:pt idx="30">
                  <c:v>1.18542148069243E-2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DB6-465B-AF0C-C75E8BC31D21}"/>
            </c:ext>
          </c:extLst>
        </c:ser>
        <c:ser>
          <c:idx val="2"/>
          <c:order val="2"/>
          <c:tx>
            <c:strRef>
              <c:f>OldPercentile!$C$184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OldPercentile!$D$184:$AH$184</c:f>
              <c:numCache>
                <c:formatCode>General</c:formatCode>
                <c:ptCount val="31"/>
                <c:pt idx="0">
                  <c:v>0</c:v>
                </c:pt>
                <c:pt idx="1">
                  <c:v>5.3168166362760998E-2</c:v>
                </c:pt>
                <c:pt idx="2">
                  <c:v>6.1013255197836E-2</c:v>
                </c:pt>
                <c:pt idx="3">
                  <c:v>6.6793326993526206E-2</c:v>
                </c:pt>
                <c:pt idx="4">
                  <c:v>6.8912822099712695E-2</c:v>
                </c:pt>
                <c:pt idx="5">
                  <c:v>6.8376391517031204E-2</c:v>
                </c:pt>
                <c:pt idx="6">
                  <c:v>7.2174571042491795E-2</c:v>
                </c:pt>
                <c:pt idx="7">
                  <c:v>7.3933762416139304E-2</c:v>
                </c:pt>
                <c:pt idx="8">
                  <c:v>7.6045978713130305E-2</c:v>
                </c:pt>
                <c:pt idx="9">
                  <c:v>7.5737756577201401E-2</c:v>
                </c:pt>
                <c:pt idx="10">
                  <c:v>8.3861814003220098E-2</c:v>
                </c:pt>
                <c:pt idx="11">
                  <c:v>7.7945813049851501E-2</c:v>
                </c:pt>
                <c:pt idx="12">
                  <c:v>8.0416523276621202E-2</c:v>
                </c:pt>
                <c:pt idx="13">
                  <c:v>8.3870334259626506E-2</c:v>
                </c:pt>
                <c:pt idx="14">
                  <c:v>7.9386236996084894E-2</c:v>
                </c:pt>
                <c:pt idx="15">
                  <c:v>7.5737564114082195E-2</c:v>
                </c:pt>
                <c:pt idx="16">
                  <c:v>7.8805826050682398E-2</c:v>
                </c:pt>
                <c:pt idx="17">
                  <c:v>7.9674469978075799E-2</c:v>
                </c:pt>
                <c:pt idx="18">
                  <c:v>8.3138498628849797E-2</c:v>
                </c:pt>
                <c:pt idx="19">
                  <c:v>8.1295932111569297E-2</c:v>
                </c:pt>
                <c:pt idx="20">
                  <c:v>8.2363204712751298E-2</c:v>
                </c:pt>
                <c:pt idx="21">
                  <c:v>7.9941907642559304E-2</c:v>
                </c:pt>
                <c:pt idx="22">
                  <c:v>8.1233856299882307E-2</c:v>
                </c:pt>
                <c:pt idx="23">
                  <c:v>8.3383741895629304E-2</c:v>
                </c:pt>
                <c:pt idx="24">
                  <c:v>7.9033683031719607E-2</c:v>
                </c:pt>
                <c:pt idx="25">
                  <c:v>8.1905277055618703E-2</c:v>
                </c:pt>
                <c:pt idx="26">
                  <c:v>8.0076793233985893E-2</c:v>
                </c:pt>
                <c:pt idx="27">
                  <c:v>7.68243973139036E-2</c:v>
                </c:pt>
                <c:pt idx="28">
                  <c:v>8.2770476251669597E-2</c:v>
                </c:pt>
                <c:pt idx="29">
                  <c:v>8.2084136505953503E-2</c:v>
                </c:pt>
                <c:pt idx="30">
                  <c:v>8.1706536615557407E-2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DB6-465B-AF0C-C75E8BC31D21}"/>
            </c:ext>
          </c:extLst>
        </c:ser>
        <c:ser>
          <c:idx val="3"/>
          <c:order val="3"/>
          <c:tx>
            <c:strRef>
              <c:f>OldPercentile!$C$185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OldPercentile!$D$185:$AH$185</c:f>
              <c:numCache>
                <c:formatCode>General</c:formatCode>
                <c:ptCount val="31"/>
                <c:pt idx="0">
                  <c:v>0</c:v>
                </c:pt>
                <c:pt idx="1">
                  <c:v>0.127066987785975</c:v>
                </c:pt>
                <c:pt idx="2">
                  <c:v>0.13484919128321901</c:v>
                </c:pt>
                <c:pt idx="3">
                  <c:v>0.138908585741609</c:v>
                </c:pt>
                <c:pt idx="4">
                  <c:v>0.14035205055661101</c:v>
                </c:pt>
                <c:pt idx="5">
                  <c:v>0.14290330376652399</c:v>
                </c:pt>
                <c:pt idx="6">
                  <c:v>0.14260682961830101</c:v>
                </c:pt>
                <c:pt idx="7">
                  <c:v>0.14981321709290199</c:v>
                </c:pt>
                <c:pt idx="8">
                  <c:v>0.15171086359737501</c:v>
                </c:pt>
                <c:pt idx="9">
                  <c:v>0.15163757104542</c:v>
                </c:pt>
                <c:pt idx="10">
                  <c:v>0.15757739552807701</c:v>
                </c:pt>
                <c:pt idx="11">
                  <c:v>0.153072735583935</c:v>
                </c:pt>
                <c:pt idx="12">
                  <c:v>0.15551744813110499</c:v>
                </c:pt>
                <c:pt idx="13">
                  <c:v>0.155728232749206</c:v>
                </c:pt>
                <c:pt idx="14">
                  <c:v>0.154805365949889</c:v>
                </c:pt>
                <c:pt idx="15">
                  <c:v>0.152505632396994</c:v>
                </c:pt>
                <c:pt idx="16">
                  <c:v>0.15739900389131201</c:v>
                </c:pt>
                <c:pt idx="17">
                  <c:v>0.152588456646296</c:v>
                </c:pt>
                <c:pt idx="18">
                  <c:v>0.15725454381953299</c:v>
                </c:pt>
                <c:pt idx="19">
                  <c:v>0.153902232449383</c:v>
                </c:pt>
                <c:pt idx="20">
                  <c:v>0.15508575569218899</c:v>
                </c:pt>
                <c:pt idx="21">
                  <c:v>0.15642593463046101</c:v>
                </c:pt>
                <c:pt idx="22">
                  <c:v>0.158894595698715</c:v>
                </c:pt>
                <c:pt idx="23">
                  <c:v>0.159345349924017</c:v>
                </c:pt>
                <c:pt idx="24">
                  <c:v>0.15699495259466001</c:v>
                </c:pt>
                <c:pt idx="25">
                  <c:v>0.15551983928657701</c:v>
                </c:pt>
                <c:pt idx="26">
                  <c:v>0.15328991751123999</c:v>
                </c:pt>
                <c:pt idx="27">
                  <c:v>0.154168107592457</c:v>
                </c:pt>
                <c:pt idx="28">
                  <c:v>0.15789196127746699</c:v>
                </c:pt>
                <c:pt idx="29">
                  <c:v>0.15515648112574301</c:v>
                </c:pt>
                <c:pt idx="30">
                  <c:v>0.155262789453783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DB6-465B-AF0C-C75E8BC31D21}"/>
            </c:ext>
          </c:extLst>
        </c:ser>
        <c:ser>
          <c:idx val="4"/>
          <c:order val="4"/>
          <c:tx>
            <c:strRef>
              <c:f>OldPercentile!$C$186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OldPercentile!$D$1:$AH$1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OldPercentile!$D$186:$AH$186</c:f>
              <c:numCache>
                <c:formatCode>General</c:formatCode>
                <c:ptCount val="31"/>
                <c:pt idx="0">
                  <c:v>0</c:v>
                </c:pt>
                <c:pt idx="1">
                  <c:v>0.25436581589528601</c:v>
                </c:pt>
                <c:pt idx="2">
                  <c:v>0.25238541364550199</c:v>
                </c:pt>
                <c:pt idx="3">
                  <c:v>0.26880621788734399</c:v>
                </c:pt>
                <c:pt idx="4">
                  <c:v>0.25993361949014598</c:v>
                </c:pt>
                <c:pt idx="5">
                  <c:v>0.27005172892532497</c:v>
                </c:pt>
                <c:pt idx="6">
                  <c:v>0.26789997322007802</c:v>
                </c:pt>
                <c:pt idx="7">
                  <c:v>0.27989448623105201</c:v>
                </c:pt>
                <c:pt idx="8">
                  <c:v>0.27546327642579099</c:v>
                </c:pt>
                <c:pt idx="9">
                  <c:v>0.27873284147489802</c:v>
                </c:pt>
                <c:pt idx="10">
                  <c:v>0.28128773918294803</c:v>
                </c:pt>
                <c:pt idx="11">
                  <c:v>0.283301017380166</c:v>
                </c:pt>
                <c:pt idx="12">
                  <c:v>0.29056107002333798</c:v>
                </c:pt>
                <c:pt idx="13">
                  <c:v>0.27889390198601099</c:v>
                </c:pt>
                <c:pt idx="14">
                  <c:v>0.28124781063737903</c:v>
                </c:pt>
                <c:pt idx="15">
                  <c:v>0.28131773590166698</c:v>
                </c:pt>
                <c:pt idx="16">
                  <c:v>0.28339732904473303</c:v>
                </c:pt>
                <c:pt idx="17">
                  <c:v>0.27930815299793899</c:v>
                </c:pt>
                <c:pt idx="18">
                  <c:v>0.28531811488198</c:v>
                </c:pt>
                <c:pt idx="19">
                  <c:v>0.29103600991960898</c:v>
                </c:pt>
                <c:pt idx="20">
                  <c:v>0.27961171336197099</c:v>
                </c:pt>
                <c:pt idx="21">
                  <c:v>0.281105403979025</c:v>
                </c:pt>
                <c:pt idx="22">
                  <c:v>0.28714680222782502</c:v>
                </c:pt>
                <c:pt idx="23">
                  <c:v>0.28841624656923098</c:v>
                </c:pt>
                <c:pt idx="24">
                  <c:v>0.28110471132587</c:v>
                </c:pt>
                <c:pt idx="25">
                  <c:v>0.27948328867039002</c:v>
                </c:pt>
                <c:pt idx="26">
                  <c:v>0.280984171378239</c:v>
                </c:pt>
                <c:pt idx="27">
                  <c:v>0.28190806985730199</c:v>
                </c:pt>
                <c:pt idx="28">
                  <c:v>0.29321119630196302</c:v>
                </c:pt>
                <c:pt idx="29">
                  <c:v>0.27968470097168802</c:v>
                </c:pt>
                <c:pt idx="30">
                  <c:v>0.28112606601055001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DB6-465B-AF0C-C75E8BC31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487544"/>
        <c:axId val="772487152"/>
      </c:lineChart>
      <c:catAx>
        <c:axId val="772487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87152"/>
        <c:crosses val="autoZero"/>
        <c:auto val="1"/>
        <c:lblAlgn val="ctr"/>
        <c:lblOffset val="100"/>
        <c:noMultiLvlLbl val="0"/>
      </c:catAx>
      <c:valAx>
        <c:axId val="77248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87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NewPercentile!$D$2:$AH$2</c:f>
              <c:numCache>
                <c:formatCode>General</c:formatCode>
                <c:ptCount val="31"/>
                <c:pt idx="0">
                  <c:v>0</c:v>
                </c:pt>
                <c:pt idx="1">
                  <c:v>1.55377272248564E-2</c:v>
                </c:pt>
                <c:pt idx="2">
                  <c:v>9.1408687902370302E-3</c:v>
                </c:pt>
                <c:pt idx="3">
                  <c:v>7.4072848254332496E-3</c:v>
                </c:pt>
                <c:pt idx="4">
                  <c:v>5.7464302413972202E-3</c:v>
                </c:pt>
                <c:pt idx="5">
                  <c:v>3.746826289711E-3</c:v>
                </c:pt>
                <c:pt idx="6">
                  <c:v>3.7412771684133101E-3</c:v>
                </c:pt>
                <c:pt idx="7">
                  <c:v>4.9292347183361304E-3</c:v>
                </c:pt>
                <c:pt idx="8">
                  <c:v>6.2393455028548501E-3</c:v>
                </c:pt>
                <c:pt idx="9">
                  <c:v>8.11786552120735E-3</c:v>
                </c:pt>
                <c:pt idx="10">
                  <c:v>9.9917523497005702E-3</c:v>
                </c:pt>
                <c:pt idx="11">
                  <c:v>9.2524709987351697E-3</c:v>
                </c:pt>
                <c:pt idx="12">
                  <c:v>9.8931500602005805E-3</c:v>
                </c:pt>
                <c:pt idx="13">
                  <c:v>1.00556694367832E-2</c:v>
                </c:pt>
                <c:pt idx="14">
                  <c:v>1.05161245259062E-2</c:v>
                </c:pt>
                <c:pt idx="15">
                  <c:v>1.07686898815803E-2</c:v>
                </c:pt>
                <c:pt idx="16">
                  <c:v>1.0715191241501699E-2</c:v>
                </c:pt>
                <c:pt idx="17">
                  <c:v>1.0238234294123801E-2</c:v>
                </c:pt>
                <c:pt idx="18">
                  <c:v>1.0237799423536699E-2</c:v>
                </c:pt>
                <c:pt idx="19">
                  <c:v>1.0312962030473299E-2</c:v>
                </c:pt>
                <c:pt idx="20">
                  <c:v>1.02633240274159E-2</c:v>
                </c:pt>
                <c:pt idx="21">
                  <c:v>1.05999606094578E-2</c:v>
                </c:pt>
                <c:pt idx="22">
                  <c:v>1.03942573702328E-2</c:v>
                </c:pt>
                <c:pt idx="23">
                  <c:v>1.0220829258598201E-2</c:v>
                </c:pt>
                <c:pt idx="24">
                  <c:v>1.01839494714358E-2</c:v>
                </c:pt>
                <c:pt idx="25">
                  <c:v>9.9431477392355992E-3</c:v>
                </c:pt>
                <c:pt idx="26">
                  <c:v>1.06345196470857E-2</c:v>
                </c:pt>
                <c:pt idx="27">
                  <c:v>1.03090034012948E-2</c:v>
                </c:pt>
                <c:pt idx="28">
                  <c:v>1.0242079714413601E-2</c:v>
                </c:pt>
                <c:pt idx="29">
                  <c:v>1.06643775903657E-2</c:v>
                </c:pt>
                <c:pt idx="30">
                  <c:v>1.08842708195335E-2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94-4295-9279-181C3D127BA5}"/>
            </c:ext>
          </c:extLst>
        </c:ser>
        <c:ser>
          <c:idx val="1"/>
          <c:order val="1"/>
          <c:tx>
            <c:strRef>
              <c:f>NewPercentile!$C$3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NewPercentile!$D$3:$AH$3</c:f>
              <c:numCache>
                <c:formatCode>General</c:formatCode>
                <c:ptCount val="31"/>
                <c:pt idx="0">
                  <c:v>0</c:v>
                </c:pt>
                <c:pt idx="1">
                  <c:v>1.55377272258743E-2</c:v>
                </c:pt>
                <c:pt idx="2">
                  <c:v>1.5678307427101801E-2</c:v>
                </c:pt>
                <c:pt idx="3">
                  <c:v>1.78807133939747E-2</c:v>
                </c:pt>
                <c:pt idx="4">
                  <c:v>1.85630177541674E-2</c:v>
                </c:pt>
                <c:pt idx="5">
                  <c:v>1.86088921468105E-2</c:v>
                </c:pt>
                <c:pt idx="6">
                  <c:v>1.9529825883770498E-2</c:v>
                </c:pt>
                <c:pt idx="7">
                  <c:v>2.1091489628247501E-2</c:v>
                </c:pt>
                <c:pt idx="8">
                  <c:v>2.3220438746997401E-2</c:v>
                </c:pt>
                <c:pt idx="9">
                  <c:v>2.5449216252329002E-2</c:v>
                </c:pt>
                <c:pt idx="10">
                  <c:v>2.7660029400255901E-2</c:v>
                </c:pt>
                <c:pt idx="11">
                  <c:v>2.7454368094287501E-2</c:v>
                </c:pt>
                <c:pt idx="12">
                  <c:v>2.7590264895206801E-2</c:v>
                </c:pt>
                <c:pt idx="13">
                  <c:v>2.7897588114721501E-2</c:v>
                </c:pt>
                <c:pt idx="14">
                  <c:v>2.7812466986378102E-2</c:v>
                </c:pt>
                <c:pt idx="15">
                  <c:v>2.8055635271709199E-2</c:v>
                </c:pt>
                <c:pt idx="16">
                  <c:v>2.79756039832945E-2</c:v>
                </c:pt>
                <c:pt idx="17">
                  <c:v>2.7777745453767402E-2</c:v>
                </c:pt>
                <c:pt idx="18">
                  <c:v>2.7737074649798601E-2</c:v>
                </c:pt>
                <c:pt idx="19">
                  <c:v>2.7610210178575002E-2</c:v>
                </c:pt>
                <c:pt idx="20">
                  <c:v>2.71435951054666E-2</c:v>
                </c:pt>
                <c:pt idx="21">
                  <c:v>2.70865503530958E-2</c:v>
                </c:pt>
                <c:pt idx="22">
                  <c:v>2.6908514883691399E-2</c:v>
                </c:pt>
                <c:pt idx="23">
                  <c:v>2.74837931462509E-2</c:v>
                </c:pt>
                <c:pt idx="24">
                  <c:v>2.7796970622811602E-2</c:v>
                </c:pt>
                <c:pt idx="25">
                  <c:v>2.7714335483375901E-2</c:v>
                </c:pt>
                <c:pt idx="26">
                  <c:v>2.80165297924093E-2</c:v>
                </c:pt>
                <c:pt idx="27">
                  <c:v>2.7528009350743898E-2</c:v>
                </c:pt>
                <c:pt idx="28">
                  <c:v>2.7734213585317601E-2</c:v>
                </c:pt>
                <c:pt idx="29">
                  <c:v>2.7890028097694499E-2</c:v>
                </c:pt>
                <c:pt idx="30">
                  <c:v>2.76422763598374E-2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894-4295-9279-181C3D127BA5}"/>
            </c:ext>
          </c:extLst>
        </c:ser>
        <c:ser>
          <c:idx val="2"/>
          <c:order val="2"/>
          <c:tx>
            <c:strRef>
              <c:f>NewPercentile!$C$4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NewPercentile!$D$4:$AH$4</c:f>
              <c:numCache>
                <c:formatCode>General</c:formatCode>
                <c:ptCount val="31"/>
                <c:pt idx="0">
                  <c:v>0</c:v>
                </c:pt>
                <c:pt idx="1">
                  <c:v>1.55377272265655E-2</c:v>
                </c:pt>
                <c:pt idx="2">
                  <c:v>2.0304352736896101E-2</c:v>
                </c:pt>
                <c:pt idx="3">
                  <c:v>2.51545653646853E-2</c:v>
                </c:pt>
                <c:pt idx="4">
                  <c:v>2.7609121677709899E-2</c:v>
                </c:pt>
                <c:pt idx="5">
                  <c:v>2.9356679252507199E-2</c:v>
                </c:pt>
                <c:pt idx="6">
                  <c:v>3.0566832391883899E-2</c:v>
                </c:pt>
                <c:pt idx="7">
                  <c:v>3.2452590193222802E-2</c:v>
                </c:pt>
                <c:pt idx="8">
                  <c:v>3.4466865311859197E-2</c:v>
                </c:pt>
                <c:pt idx="9">
                  <c:v>3.7252545696591602E-2</c:v>
                </c:pt>
                <c:pt idx="10">
                  <c:v>3.9471862193393201E-2</c:v>
                </c:pt>
                <c:pt idx="11">
                  <c:v>3.96529054764415E-2</c:v>
                </c:pt>
                <c:pt idx="12">
                  <c:v>3.9524831999351799E-2</c:v>
                </c:pt>
                <c:pt idx="13">
                  <c:v>3.94041724288565E-2</c:v>
                </c:pt>
                <c:pt idx="14">
                  <c:v>3.9941520769036301E-2</c:v>
                </c:pt>
                <c:pt idx="15">
                  <c:v>3.9713403137263202E-2</c:v>
                </c:pt>
                <c:pt idx="16">
                  <c:v>3.95798122121001E-2</c:v>
                </c:pt>
                <c:pt idx="17">
                  <c:v>3.9814981303575303E-2</c:v>
                </c:pt>
                <c:pt idx="18">
                  <c:v>3.97048736395949E-2</c:v>
                </c:pt>
                <c:pt idx="19">
                  <c:v>3.9525801882039802E-2</c:v>
                </c:pt>
                <c:pt idx="20">
                  <c:v>3.9270246535755199E-2</c:v>
                </c:pt>
                <c:pt idx="21">
                  <c:v>3.9555360457064502E-2</c:v>
                </c:pt>
                <c:pt idx="22">
                  <c:v>3.9461709621493E-2</c:v>
                </c:pt>
                <c:pt idx="23">
                  <c:v>3.9562312300719299E-2</c:v>
                </c:pt>
                <c:pt idx="24">
                  <c:v>3.9488352726106797E-2</c:v>
                </c:pt>
                <c:pt idx="25">
                  <c:v>3.9920867614614899E-2</c:v>
                </c:pt>
                <c:pt idx="26">
                  <c:v>3.9917618841347799E-2</c:v>
                </c:pt>
                <c:pt idx="27">
                  <c:v>3.9460349862925903E-2</c:v>
                </c:pt>
                <c:pt idx="28">
                  <c:v>3.9752122207450599E-2</c:v>
                </c:pt>
                <c:pt idx="29">
                  <c:v>3.9874150479963601E-2</c:v>
                </c:pt>
                <c:pt idx="30">
                  <c:v>3.9844559904578303E-2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894-4295-9279-181C3D127BA5}"/>
            </c:ext>
          </c:extLst>
        </c:ser>
        <c:ser>
          <c:idx val="3"/>
          <c:order val="3"/>
          <c:tx>
            <c:strRef>
              <c:f>NewPercentile!$C$5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NewPercentile!$D$5:$AH$5</c:f>
              <c:numCache>
                <c:formatCode>General</c:formatCode>
                <c:ptCount val="31"/>
                <c:pt idx="0">
                  <c:v>0</c:v>
                </c:pt>
                <c:pt idx="1">
                  <c:v>1.55377272272458E-2</c:v>
                </c:pt>
                <c:pt idx="2">
                  <c:v>2.5240149792961099E-2</c:v>
                </c:pt>
                <c:pt idx="3">
                  <c:v>3.2574135010770999E-2</c:v>
                </c:pt>
                <c:pt idx="4">
                  <c:v>3.6617172244787603E-2</c:v>
                </c:pt>
                <c:pt idx="5">
                  <c:v>3.94248991964955E-2</c:v>
                </c:pt>
                <c:pt idx="6">
                  <c:v>4.21413450566634E-2</c:v>
                </c:pt>
                <c:pt idx="7">
                  <c:v>4.4192980993311197E-2</c:v>
                </c:pt>
                <c:pt idx="8">
                  <c:v>4.6548976056364801E-2</c:v>
                </c:pt>
                <c:pt idx="9">
                  <c:v>4.8673497914778402E-2</c:v>
                </c:pt>
                <c:pt idx="10">
                  <c:v>5.12551827433625E-2</c:v>
                </c:pt>
                <c:pt idx="11">
                  <c:v>5.1505114986021998E-2</c:v>
                </c:pt>
                <c:pt idx="12">
                  <c:v>5.1411809852304501E-2</c:v>
                </c:pt>
                <c:pt idx="13">
                  <c:v>5.1981775744558603E-2</c:v>
                </c:pt>
                <c:pt idx="14">
                  <c:v>5.2347158742791798E-2</c:v>
                </c:pt>
                <c:pt idx="15">
                  <c:v>5.2111558667462997E-2</c:v>
                </c:pt>
                <c:pt idx="16">
                  <c:v>5.1752664975605399E-2</c:v>
                </c:pt>
                <c:pt idx="17">
                  <c:v>5.19119594846904E-2</c:v>
                </c:pt>
                <c:pt idx="18">
                  <c:v>5.1678059247189302E-2</c:v>
                </c:pt>
                <c:pt idx="19">
                  <c:v>5.1598762000159698E-2</c:v>
                </c:pt>
                <c:pt idx="20">
                  <c:v>5.1457345843934403E-2</c:v>
                </c:pt>
                <c:pt idx="21">
                  <c:v>5.1635401177810902E-2</c:v>
                </c:pt>
                <c:pt idx="22">
                  <c:v>5.17969437499664E-2</c:v>
                </c:pt>
                <c:pt idx="23">
                  <c:v>5.1988884454027301E-2</c:v>
                </c:pt>
                <c:pt idx="24">
                  <c:v>5.2234236128111101E-2</c:v>
                </c:pt>
                <c:pt idx="25">
                  <c:v>5.2034462272624399E-2</c:v>
                </c:pt>
                <c:pt idx="26">
                  <c:v>5.1702956433417199E-2</c:v>
                </c:pt>
                <c:pt idx="27">
                  <c:v>5.1894691551193001E-2</c:v>
                </c:pt>
                <c:pt idx="28">
                  <c:v>5.17513136672813E-2</c:v>
                </c:pt>
                <c:pt idx="29">
                  <c:v>5.2232447613981499E-2</c:v>
                </c:pt>
                <c:pt idx="30">
                  <c:v>5.1946026729809802E-2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894-4295-9279-181C3D127BA5}"/>
            </c:ext>
          </c:extLst>
        </c:ser>
        <c:ser>
          <c:idx val="4"/>
          <c:order val="4"/>
          <c:tx>
            <c:strRef>
              <c:f>NewPercentile!$C$6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NewPercentile!$D$6:$AH$6</c:f>
              <c:numCache>
                <c:formatCode>General</c:formatCode>
                <c:ptCount val="31"/>
                <c:pt idx="0">
                  <c:v>0</c:v>
                </c:pt>
                <c:pt idx="1">
                  <c:v>1.5537727228180399E-2</c:v>
                </c:pt>
                <c:pt idx="2">
                  <c:v>3.18920791426908E-2</c:v>
                </c:pt>
                <c:pt idx="3">
                  <c:v>4.3351635086396098E-2</c:v>
                </c:pt>
                <c:pt idx="4">
                  <c:v>4.9999368605504899E-2</c:v>
                </c:pt>
                <c:pt idx="5">
                  <c:v>5.3524442663310801E-2</c:v>
                </c:pt>
                <c:pt idx="6">
                  <c:v>5.7116737043703097E-2</c:v>
                </c:pt>
                <c:pt idx="7">
                  <c:v>6.0652789246631401E-2</c:v>
                </c:pt>
                <c:pt idx="8">
                  <c:v>6.4418720734200394E-2</c:v>
                </c:pt>
                <c:pt idx="9">
                  <c:v>6.7058054526869304E-2</c:v>
                </c:pt>
                <c:pt idx="10">
                  <c:v>6.9018561805810799E-2</c:v>
                </c:pt>
                <c:pt idx="11">
                  <c:v>6.9508210915666696E-2</c:v>
                </c:pt>
                <c:pt idx="12">
                  <c:v>6.9269548567986103E-2</c:v>
                </c:pt>
                <c:pt idx="13">
                  <c:v>6.9018901236799102E-2</c:v>
                </c:pt>
                <c:pt idx="14">
                  <c:v>6.9801308731812894E-2</c:v>
                </c:pt>
                <c:pt idx="15">
                  <c:v>7.0440143831613594E-2</c:v>
                </c:pt>
                <c:pt idx="16">
                  <c:v>7.0173765002397206E-2</c:v>
                </c:pt>
                <c:pt idx="17">
                  <c:v>6.9333796460115296E-2</c:v>
                </c:pt>
                <c:pt idx="18">
                  <c:v>6.9379777194169906E-2</c:v>
                </c:pt>
                <c:pt idx="19">
                  <c:v>6.9660244836557E-2</c:v>
                </c:pt>
                <c:pt idx="20">
                  <c:v>6.9250135939449398E-2</c:v>
                </c:pt>
                <c:pt idx="21">
                  <c:v>6.9200158977177795E-2</c:v>
                </c:pt>
                <c:pt idx="22">
                  <c:v>6.9657501002742997E-2</c:v>
                </c:pt>
                <c:pt idx="23">
                  <c:v>6.9674142234233002E-2</c:v>
                </c:pt>
                <c:pt idx="24">
                  <c:v>6.9947542269743604E-2</c:v>
                </c:pt>
                <c:pt idx="25">
                  <c:v>7.1154397757253393E-2</c:v>
                </c:pt>
                <c:pt idx="26">
                  <c:v>6.9531911739575805E-2</c:v>
                </c:pt>
                <c:pt idx="27">
                  <c:v>6.9489056629694498E-2</c:v>
                </c:pt>
                <c:pt idx="28">
                  <c:v>6.9359741706376293E-2</c:v>
                </c:pt>
                <c:pt idx="29">
                  <c:v>6.9504342844848896E-2</c:v>
                </c:pt>
                <c:pt idx="30">
                  <c:v>7.0012533942474794E-2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894-4295-9279-181C3D127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33448"/>
        <c:axId val="645635800"/>
      </c:lineChart>
      <c:catAx>
        <c:axId val="645633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5800"/>
        <c:crosses val="autoZero"/>
        <c:auto val="1"/>
        <c:lblAlgn val="ctr"/>
        <c:lblOffset val="100"/>
        <c:noMultiLvlLbl val="0"/>
      </c:catAx>
      <c:valAx>
        <c:axId val="64563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3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NewPercentile!$C$17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NewPercentile!$D$17:$AH$17</c:f>
              <c:numCache>
                <c:formatCode>General</c:formatCode>
                <c:ptCount val="31"/>
                <c:pt idx="0">
                  <c:v>0</c:v>
                </c:pt>
                <c:pt idx="1">
                  <c:v>-3.9725096926081097E-3</c:v>
                </c:pt>
                <c:pt idx="2">
                  <c:v>-7.5682199732409403E-3</c:v>
                </c:pt>
                <c:pt idx="3">
                  <c:v>-8.5289491616377007E-3</c:v>
                </c:pt>
                <c:pt idx="4">
                  <c:v>-1.04767427392019E-2</c:v>
                </c:pt>
                <c:pt idx="5">
                  <c:v>-1.0360304699074299E-2</c:v>
                </c:pt>
                <c:pt idx="6">
                  <c:v>-1.0375678897287801E-2</c:v>
                </c:pt>
                <c:pt idx="7">
                  <c:v>-9.6732445601533205E-3</c:v>
                </c:pt>
                <c:pt idx="8">
                  <c:v>-9.7004190238461508E-3</c:v>
                </c:pt>
                <c:pt idx="9">
                  <c:v>-8.8750500616515994E-3</c:v>
                </c:pt>
                <c:pt idx="10">
                  <c:v>-9.1557123998720208E-3</c:v>
                </c:pt>
                <c:pt idx="11">
                  <c:v>-8.4893783159445298E-3</c:v>
                </c:pt>
                <c:pt idx="12">
                  <c:v>-9.4078931493164694E-3</c:v>
                </c:pt>
                <c:pt idx="13">
                  <c:v>-9.1445986237530495E-3</c:v>
                </c:pt>
                <c:pt idx="14">
                  <c:v>-8.1274927517520305E-3</c:v>
                </c:pt>
                <c:pt idx="15">
                  <c:v>-8.4900727338792104E-3</c:v>
                </c:pt>
                <c:pt idx="16">
                  <c:v>-7.4958752966035698E-3</c:v>
                </c:pt>
                <c:pt idx="17">
                  <c:v>-8.3427384652441598E-3</c:v>
                </c:pt>
                <c:pt idx="18">
                  <c:v>-7.7295648486461E-3</c:v>
                </c:pt>
                <c:pt idx="19">
                  <c:v>-8.0051415935871294E-3</c:v>
                </c:pt>
                <c:pt idx="20">
                  <c:v>-7.0135272436541102E-3</c:v>
                </c:pt>
                <c:pt idx="21">
                  <c:v>-8.0955576082333194E-3</c:v>
                </c:pt>
                <c:pt idx="22">
                  <c:v>-7.4574575609060801E-3</c:v>
                </c:pt>
                <c:pt idx="23">
                  <c:v>-6.3249916704309099E-3</c:v>
                </c:pt>
                <c:pt idx="24">
                  <c:v>-7.4259402703073197E-3</c:v>
                </c:pt>
                <c:pt idx="25">
                  <c:v>-8.0926177517970897E-3</c:v>
                </c:pt>
                <c:pt idx="26">
                  <c:v>-7.7238989771477003E-3</c:v>
                </c:pt>
                <c:pt idx="27">
                  <c:v>-7.8200029002564592E-3</c:v>
                </c:pt>
                <c:pt idx="28">
                  <c:v>-8.4488211243813009E-3</c:v>
                </c:pt>
                <c:pt idx="29">
                  <c:v>-8.27162943336281E-3</c:v>
                </c:pt>
                <c:pt idx="30">
                  <c:v>-7.9819428512495905E-3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85-4B5E-9EE5-876F23C92B95}"/>
            </c:ext>
          </c:extLst>
        </c:ser>
        <c:ser>
          <c:idx val="1"/>
          <c:order val="1"/>
          <c:tx>
            <c:strRef>
              <c:f>NewPercentile!$C$18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NewPercentile!$D$18:$AH$18</c:f>
              <c:numCache>
                <c:formatCode>General</c:formatCode>
                <c:ptCount val="31"/>
                <c:pt idx="0">
                  <c:v>0</c:v>
                </c:pt>
                <c:pt idx="1">
                  <c:v>7.2308798714205702E-3</c:v>
                </c:pt>
                <c:pt idx="2">
                  <c:v>6.5000648092712297E-3</c:v>
                </c:pt>
                <c:pt idx="3">
                  <c:v>6.3721943419461297E-3</c:v>
                </c:pt>
                <c:pt idx="4">
                  <c:v>7.1069260900441496E-3</c:v>
                </c:pt>
                <c:pt idx="5">
                  <c:v>7.6837554519210097E-3</c:v>
                </c:pt>
                <c:pt idx="6">
                  <c:v>8.7417940384893408E-3</c:v>
                </c:pt>
                <c:pt idx="7">
                  <c:v>9.0327514228939997E-3</c:v>
                </c:pt>
                <c:pt idx="8">
                  <c:v>9.2552850664940293E-3</c:v>
                </c:pt>
                <c:pt idx="9">
                  <c:v>9.7672489971604107E-3</c:v>
                </c:pt>
                <c:pt idx="10">
                  <c:v>9.47096357625043E-3</c:v>
                </c:pt>
                <c:pt idx="11">
                  <c:v>9.4369779185444203E-3</c:v>
                </c:pt>
                <c:pt idx="12">
                  <c:v>9.4959091767149399E-3</c:v>
                </c:pt>
                <c:pt idx="13">
                  <c:v>1.0524924884494399E-2</c:v>
                </c:pt>
                <c:pt idx="14">
                  <c:v>1.0552263956253799E-2</c:v>
                </c:pt>
                <c:pt idx="15">
                  <c:v>1.06373657642769E-2</c:v>
                </c:pt>
                <c:pt idx="16">
                  <c:v>1.10104337397238E-2</c:v>
                </c:pt>
                <c:pt idx="17">
                  <c:v>1.1113379446809801E-2</c:v>
                </c:pt>
                <c:pt idx="18">
                  <c:v>1.14900407654472E-2</c:v>
                </c:pt>
                <c:pt idx="19">
                  <c:v>1.1331769343896099E-2</c:v>
                </c:pt>
                <c:pt idx="20">
                  <c:v>1.1649677049684099E-2</c:v>
                </c:pt>
                <c:pt idx="21">
                  <c:v>1.13032899378833E-2</c:v>
                </c:pt>
                <c:pt idx="22">
                  <c:v>1.12952069543065E-2</c:v>
                </c:pt>
                <c:pt idx="23">
                  <c:v>1.1169592857695599E-2</c:v>
                </c:pt>
                <c:pt idx="24">
                  <c:v>1.15446441666894E-2</c:v>
                </c:pt>
                <c:pt idx="25">
                  <c:v>1.15138461936167E-2</c:v>
                </c:pt>
                <c:pt idx="26">
                  <c:v>1.14757713558416E-2</c:v>
                </c:pt>
                <c:pt idx="27">
                  <c:v>1.12593382197143E-2</c:v>
                </c:pt>
                <c:pt idx="28">
                  <c:v>1.1657378401141E-2</c:v>
                </c:pt>
                <c:pt idx="29">
                  <c:v>1.14447562884773E-2</c:v>
                </c:pt>
                <c:pt idx="30">
                  <c:v>1.15453451771746E-2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85-4B5E-9EE5-876F23C92B95}"/>
            </c:ext>
          </c:extLst>
        </c:ser>
        <c:ser>
          <c:idx val="2"/>
          <c:order val="2"/>
          <c:tx>
            <c:strRef>
              <c:f>NewPercentile!$C$19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NewPercentile!$D$19:$AH$19</c:f>
              <c:numCache>
                <c:formatCode>General</c:formatCode>
                <c:ptCount val="31"/>
                <c:pt idx="0">
                  <c:v>0</c:v>
                </c:pt>
                <c:pt idx="1">
                  <c:v>1.5053625928925399E-2</c:v>
                </c:pt>
                <c:pt idx="2">
                  <c:v>1.6552548087406901E-2</c:v>
                </c:pt>
                <c:pt idx="3">
                  <c:v>1.80025356885797E-2</c:v>
                </c:pt>
                <c:pt idx="4">
                  <c:v>1.9583035270329001E-2</c:v>
                </c:pt>
                <c:pt idx="5">
                  <c:v>2.0535096052145398E-2</c:v>
                </c:pt>
                <c:pt idx="6">
                  <c:v>2.1024809899097399E-2</c:v>
                </c:pt>
                <c:pt idx="7">
                  <c:v>2.1801983539531201E-2</c:v>
                </c:pt>
                <c:pt idx="8">
                  <c:v>2.27790268923098E-2</c:v>
                </c:pt>
                <c:pt idx="9">
                  <c:v>2.3098908992233502E-2</c:v>
                </c:pt>
                <c:pt idx="10">
                  <c:v>2.3182211243716E-2</c:v>
                </c:pt>
                <c:pt idx="11">
                  <c:v>2.353842171708E-2</c:v>
                </c:pt>
                <c:pt idx="12">
                  <c:v>2.3898458353210101E-2</c:v>
                </c:pt>
                <c:pt idx="13">
                  <c:v>2.40593105286331E-2</c:v>
                </c:pt>
                <c:pt idx="14">
                  <c:v>2.4577688641218301E-2</c:v>
                </c:pt>
                <c:pt idx="15">
                  <c:v>2.44026406393902E-2</c:v>
                </c:pt>
                <c:pt idx="16">
                  <c:v>2.44996792018191E-2</c:v>
                </c:pt>
                <c:pt idx="17">
                  <c:v>2.4795074267755901E-2</c:v>
                </c:pt>
                <c:pt idx="18">
                  <c:v>2.4933007643050498E-2</c:v>
                </c:pt>
                <c:pt idx="19">
                  <c:v>2.4769116544287099E-2</c:v>
                </c:pt>
                <c:pt idx="20">
                  <c:v>2.4966472769700199E-2</c:v>
                </c:pt>
                <c:pt idx="21">
                  <c:v>2.5186241305574199E-2</c:v>
                </c:pt>
                <c:pt idx="22">
                  <c:v>2.45367670768524E-2</c:v>
                </c:pt>
                <c:pt idx="23">
                  <c:v>2.48964869739535E-2</c:v>
                </c:pt>
                <c:pt idx="24">
                  <c:v>2.5410938854007002E-2</c:v>
                </c:pt>
                <c:pt idx="25">
                  <c:v>2.5138701741756302E-2</c:v>
                </c:pt>
                <c:pt idx="26">
                  <c:v>2.54904631292097E-2</c:v>
                </c:pt>
                <c:pt idx="27">
                  <c:v>2.50707436531208E-2</c:v>
                </c:pt>
                <c:pt idx="28">
                  <c:v>2.54374371404529E-2</c:v>
                </c:pt>
                <c:pt idx="29">
                  <c:v>2.5504143890326E-2</c:v>
                </c:pt>
                <c:pt idx="30">
                  <c:v>2.4935895936098702E-2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085-4B5E-9EE5-876F23C92B95}"/>
            </c:ext>
          </c:extLst>
        </c:ser>
        <c:ser>
          <c:idx val="3"/>
          <c:order val="3"/>
          <c:tx>
            <c:strRef>
              <c:f>NewPercentile!$C$20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NewPercentile!$D$20:$AH$20</c:f>
              <c:numCache>
                <c:formatCode>General</c:formatCode>
                <c:ptCount val="31"/>
                <c:pt idx="0">
                  <c:v>0</c:v>
                </c:pt>
                <c:pt idx="1">
                  <c:v>2.2934697710812101E-2</c:v>
                </c:pt>
                <c:pt idx="2">
                  <c:v>2.6707369293523599E-2</c:v>
                </c:pt>
                <c:pt idx="3">
                  <c:v>2.96477085090677E-2</c:v>
                </c:pt>
                <c:pt idx="4">
                  <c:v>3.1711592586366397E-2</c:v>
                </c:pt>
                <c:pt idx="5">
                  <c:v>3.3339840085775001E-2</c:v>
                </c:pt>
                <c:pt idx="6">
                  <c:v>3.3796598296284397E-2</c:v>
                </c:pt>
                <c:pt idx="7">
                  <c:v>3.517964772512E-2</c:v>
                </c:pt>
                <c:pt idx="8">
                  <c:v>3.5455959008869199E-2</c:v>
                </c:pt>
                <c:pt idx="9">
                  <c:v>3.6885368768828503E-2</c:v>
                </c:pt>
                <c:pt idx="10">
                  <c:v>3.6996260921669702E-2</c:v>
                </c:pt>
                <c:pt idx="11">
                  <c:v>3.7658746970028897E-2</c:v>
                </c:pt>
                <c:pt idx="12">
                  <c:v>3.7632512933759299E-2</c:v>
                </c:pt>
                <c:pt idx="13">
                  <c:v>3.7721615533370598E-2</c:v>
                </c:pt>
                <c:pt idx="14">
                  <c:v>3.8175081234177503E-2</c:v>
                </c:pt>
                <c:pt idx="15">
                  <c:v>3.84924295576968E-2</c:v>
                </c:pt>
                <c:pt idx="16">
                  <c:v>3.8307304391083798E-2</c:v>
                </c:pt>
                <c:pt idx="17">
                  <c:v>3.8360934033501597E-2</c:v>
                </c:pt>
                <c:pt idx="18">
                  <c:v>3.8395748337532801E-2</c:v>
                </c:pt>
                <c:pt idx="19">
                  <c:v>3.8564130473075497E-2</c:v>
                </c:pt>
                <c:pt idx="20">
                  <c:v>3.8639775649472602E-2</c:v>
                </c:pt>
                <c:pt idx="21">
                  <c:v>3.8759916077846797E-2</c:v>
                </c:pt>
                <c:pt idx="22">
                  <c:v>3.8194016169700598E-2</c:v>
                </c:pt>
                <c:pt idx="23">
                  <c:v>3.8572494676127403E-2</c:v>
                </c:pt>
                <c:pt idx="24">
                  <c:v>3.8714468675902801E-2</c:v>
                </c:pt>
                <c:pt idx="25">
                  <c:v>3.8806697903006997E-2</c:v>
                </c:pt>
                <c:pt idx="26">
                  <c:v>3.8969863931683002E-2</c:v>
                </c:pt>
                <c:pt idx="27">
                  <c:v>3.9233617991838998E-2</c:v>
                </c:pt>
                <c:pt idx="28">
                  <c:v>3.9198792606833302E-2</c:v>
                </c:pt>
                <c:pt idx="29">
                  <c:v>3.8765538786718901E-2</c:v>
                </c:pt>
                <c:pt idx="30">
                  <c:v>3.8993689715378498E-2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085-4B5E-9EE5-876F23C92B95}"/>
            </c:ext>
          </c:extLst>
        </c:ser>
        <c:ser>
          <c:idx val="4"/>
          <c:order val="4"/>
          <c:tx>
            <c:strRef>
              <c:f>NewPercentile!$C$21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NewPercentile!$D$21:$AH$21</c:f>
              <c:numCache>
                <c:formatCode>General</c:formatCode>
                <c:ptCount val="31"/>
                <c:pt idx="0">
                  <c:v>0</c:v>
                </c:pt>
                <c:pt idx="1">
                  <c:v>3.4180113418096403E-2</c:v>
                </c:pt>
                <c:pt idx="2">
                  <c:v>4.1527791444441603E-2</c:v>
                </c:pt>
                <c:pt idx="3">
                  <c:v>4.6132417404349702E-2</c:v>
                </c:pt>
                <c:pt idx="4">
                  <c:v>4.99059320150873E-2</c:v>
                </c:pt>
                <c:pt idx="5">
                  <c:v>5.2445524454849603E-2</c:v>
                </c:pt>
                <c:pt idx="6">
                  <c:v>5.3915984393575499E-2</c:v>
                </c:pt>
                <c:pt idx="7">
                  <c:v>5.44271038440272E-2</c:v>
                </c:pt>
                <c:pt idx="8">
                  <c:v>5.5633690024897799E-2</c:v>
                </c:pt>
                <c:pt idx="9">
                  <c:v>5.59615482651072E-2</c:v>
                </c:pt>
                <c:pt idx="10">
                  <c:v>5.7118359994261403E-2</c:v>
                </c:pt>
                <c:pt idx="11">
                  <c:v>5.7519792012103103E-2</c:v>
                </c:pt>
                <c:pt idx="12">
                  <c:v>5.7789474615684303E-2</c:v>
                </c:pt>
                <c:pt idx="13">
                  <c:v>5.7586630649634499E-2</c:v>
                </c:pt>
                <c:pt idx="14">
                  <c:v>5.8255209928580701E-2</c:v>
                </c:pt>
                <c:pt idx="15">
                  <c:v>5.8788911157991099E-2</c:v>
                </c:pt>
                <c:pt idx="16">
                  <c:v>5.8905634537839598E-2</c:v>
                </c:pt>
                <c:pt idx="17">
                  <c:v>5.9178708086895702E-2</c:v>
                </c:pt>
                <c:pt idx="18">
                  <c:v>5.9317569485096602E-2</c:v>
                </c:pt>
                <c:pt idx="19">
                  <c:v>5.8507484654699203E-2</c:v>
                </c:pt>
                <c:pt idx="20">
                  <c:v>5.8905160772157301E-2</c:v>
                </c:pt>
                <c:pt idx="21">
                  <c:v>5.8006766231106302E-2</c:v>
                </c:pt>
                <c:pt idx="22">
                  <c:v>5.8274842508363602E-2</c:v>
                </c:pt>
                <c:pt idx="23">
                  <c:v>5.7321115438223103E-2</c:v>
                </c:pt>
                <c:pt idx="24">
                  <c:v>5.7907046997472997E-2</c:v>
                </c:pt>
                <c:pt idx="25">
                  <c:v>5.93393504075439E-2</c:v>
                </c:pt>
                <c:pt idx="26">
                  <c:v>5.9766624476905499E-2</c:v>
                </c:pt>
                <c:pt idx="27">
                  <c:v>5.9882148468288397E-2</c:v>
                </c:pt>
                <c:pt idx="28">
                  <c:v>5.9876429289794003E-2</c:v>
                </c:pt>
                <c:pt idx="29">
                  <c:v>6.0268213697173202E-2</c:v>
                </c:pt>
                <c:pt idx="30">
                  <c:v>5.9321507673774199E-2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085-4B5E-9EE5-876F23C92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38152"/>
        <c:axId val="645636192"/>
      </c:lineChart>
      <c:catAx>
        <c:axId val="64563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6192"/>
        <c:crosses val="autoZero"/>
        <c:auto val="1"/>
        <c:lblAlgn val="ctr"/>
        <c:lblOffset val="100"/>
        <c:noMultiLvlLbl val="0"/>
      </c:catAx>
      <c:valAx>
        <c:axId val="6456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NewPercentile!$C$32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NewPercentile!$D$32:$AH$32</c:f>
              <c:numCache>
                <c:formatCode>General</c:formatCode>
                <c:ptCount val="31"/>
                <c:pt idx="0">
                  <c:v>0</c:v>
                </c:pt>
                <c:pt idx="1">
                  <c:v>3.43717601968529E-3</c:v>
                </c:pt>
                <c:pt idx="2">
                  <c:v>1.0489738521194301E-3</c:v>
                </c:pt>
                <c:pt idx="3">
                  <c:v>8.0952941625261996E-4</c:v>
                </c:pt>
                <c:pt idx="4">
                  <c:v>1.0478018049158201E-3</c:v>
                </c:pt>
                <c:pt idx="5">
                  <c:v>1.7951298275872801E-3</c:v>
                </c:pt>
                <c:pt idx="6">
                  <c:v>2.6378084710562402E-3</c:v>
                </c:pt>
                <c:pt idx="7">
                  <c:v>2.7397882202479899E-3</c:v>
                </c:pt>
                <c:pt idx="8">
                  <c:v>3.0296099324878898E-3</c:v>
                </c:pt>
                <c:pt idx="9">
                  <c:v>3.6419351473232801E-3</c:v>
                </c:pt>
                <c:pt idx="10">
                  <c:v>4.1176713910569497E-3</c:v>
                </c:pt>
                <c:pt idx="11">
                  <c:v>4.5511733325815096E-3</c:v>
                </c:pt>
                <c:pt idx="12">
                  <c:v>5.0212413129817604E-3</c:v>
                </c:pt>
                <c:pt idx="13">
                  <c:v>6.3798081074744597E-3</c:v>
                </c:pt>
                <c:pt idx="14">
                  <c:v>6.6243918168751702E-3</c:v>
                </c:pt>
                <c:pt idx="15">
                  <c:v>5.9617670838117203E-3</c:v>
                </c:pt>
                <c:pt idx="16">
                  <c:v>5.9426681047581699E-3</c:v>
                </c:pt>
                <c:pt idx="17">
                  <c:v>5.6678217617683099E-3</c:v>
                </c:pt>
                <c:pt idx="18">
                  <c:v>6.2311096633386699E-3</c:v>
                </c:pt>
                <c:pt idx="19">
                  <c:v>6.6314954416369998E-3</c:v>
                </c:pt>
                <c:pt idx="20">
                  <c:v>6.9193700069243797E-3</c:v>
                </c:pt>
                <c:pt idx="21">
                  <c:v>6.5187335939617397E-3</c:v>
                </c:pt>
                <c:pt idx="22">
                  <c:v>6.6046311585595697E-3</c:v>
                </c:pt>
                <c:pt idx="23">
                  <c:v>6.5811713595567397E-3</c:v>
                </c:pt>
                <c:pt idx="24">
                  <c:v>5.9520961665549101E-3</c:v>
                </c:pt>
                <c:pt idx="25">
                  <c:v>6.3637151863507099E-3</c:v>
                </c:pt>
                <c:pt idx="26">
                  <c:v>5.9193447445020702E-3</c:v>
                </c:pt>
                <c:pt idx="27">
                  <c:v>6.0990819283337303E-3</c:v>
                </c:pt>
                <c:pt idx="28">
                  <c:v>5.80854449507628E-3</c:v>
                </c:pt>
                <c:pt idx="29">
                  <c:v>6.7392197063569003E-3</c:v>
                </c:pt>
                <c:pt idx="30">
                  <c:v>6.4114174983429702E-3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DC5-4D3B-858D-329977141759}"/>
            </c:ext>
          </c:extLst>
        </c:ser>
        <c:ser>
          <c:idx val="1"/>
          <c:order val="1"/>
          <c:tx>
            <c:strRef>
              <c:f>NewPercentile!$C$33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NewPercentile!$D$33:$AH$33</c:f>
              <c:numCache>
                <c:formatCode>General</c:formatCode>
                <c:ptCount val="31"/>
                <c:pt idx="0">
                  <c:v>0</c:v>
                </c:pt>
                <c:pt idx="1">
                  <c:v>1.47989705215165E-2</c:v>
                </c:pt>
                <c:pt idx="2">
                  <c:v>1.56077897644691E-2</c:v>
                </c:pt>
                <c:pt idx="3">
                  <c:v>1.6822154186138701E-2</c:v>
                </c:pt>
                <c:pt idx="4">
                  <c:v>1.8903886056538598E-2</c:v>
                </c:pt>
                <c:pt idx="5">
                  <c:v>1.97999240007453E-2</c:v>
                </c:pt>
                <c:pt idx="6">
                  <c:v>2.0913937802443699E-2</c:v>
                </c:pt>
                <c:pt idx="7">
                  <c:v>2.1876410309585401E-2</c:v>
                </c:pt>
                <c:pt idx="8">
                  <c:v>2.2302866109070601E-2</c:v>
                </c:pt>
                <c:pt idx="9">
                  <c:v>2.3139531705487999E-2</c:v>
                </c:pt>
                <c:pt idx="10">
                  <c:v>2.3734759902662699E-2</c:v>
                </c:pt>
                <c:pt idx="11">
                  <c:v>2.4028129140953602E-2</c:v>
                </c:pt>
                <c:pt idx="12">
                  <c:v>2.4719828831073098E-2</c:v>
                </c:pt>
                <c:pt idx="13">
                  <c:v>2.4993599468586501E-2</c:v>
                </c:pt>
                <c:pt idx="14">
                  <c:v>2.51186113431764E-2</c:v>
                </c:pt>
                <c:pt idx="15">
                  <c:v>2.5517598818992699E-2</c:v>
                </c:pt>
                <c:pt idx="16">
                  <c:v>2.60976648045971E-2</c:v>
                </c:pt>
                <c:pt idx="17">
                  <c:v>2.56868294298025E-2</c:v>
                </c:pt>
                <c:pt idx="18">
                  <c:v>2.5667534608814699E-2</c:v>
                </c:pt>
                <c:pt idx="19">
                  <c:v>2.5507022773600799E-2</c:v>
                </c:pt>
                <c:pt idx="20">
                  <c:v>2.55635955728412E-2</c:v>
                </c:pt>
                <c:pt idx="21">
                  <c:v>2.5716969210606101E-2</c:v>
                </c:pt>
                <c:pt idx="22">
                  <c:v>2.5764494690114801E-2</c:v>
                </c:pt>
                <c:pt idx="23">
                  <c:v>2.5947686634071099E-2</c:v>
                </c:pt>
                <c:pt idx="24">
                  <c:v>2.5960683285584402E-2</c:v>
                </c:pt>
                <c:pt idx="25">
                  <c:v>2.5778222274985201E-2</c:v>
                </c:pt>
                <c:pt idx="26">
                  <c:v>2.60450477750684E-2</c:v>
                </c:pt>
                <c:pt idx="27">
                  <c:v>2.6118545057826601E-2</c:v>
                </c:pt>
                <c:pt idx="28">
                  <c:v>2.5714935087910999E-2</c:v>
                </c:pt>
                <c:pt idx="29">
                  <c:v>2.5860076749817801E-2</c:v>
                </c:pt>
                <c:pt idx="30">
                  <c:v>2.56832440030276E-2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DC5-4D3B-858D-329977141759}"/>
            </c:ext>
          </c:extLst>
        </c:ser>
        <c:ser>
          <c:idx val="2"/>
          <c:order val="2"/>
          <c:tx>
            <c:strRef>
              <c:f>NewPercentile!$C$34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NewPercentile!$D$34:$AH$34</c:f>
              <c:numCache>
                <c:formatCode>General</c:formatCode>
                <c:ptCount val="31"/>
                <c:pt idx="0">
                  <c:v>0</c:v>
                </c:pt>
                <c:pt idx="1">
                  <c:v>2.26601500804142E-2</c:v>
                </c:pt>
                <c:pt idx="2">
                  <c:v>2.56597762062977E-2</c:v>
                </c:pt>
                <c:pt idx="3">
                  <c:v>2.8468027299703401E-2</c:v>
                </c:pt>
                <c:pt idx="4">
                  <c:v>3.0728404327715599E-2</c:v>
                </c:pt>
                <c:pt idx="5">
                  <c:v>3.2138631854576098E-2</c:v>
                </c:pt>
                <c:pt idx="6">
                  <c:v>3.3967715903267602E-2</c:v>
                </c:pt>
                <c:pt idx="7">
                  <c:v>3.49034175435117E-2</c:v>
                </c:pt>
                <c:pt idx="8">
                  <c:v>3.61762432764271E-2</c:v>
                </c:pt>
                <c:pt idx="9">
                  <c:v>3.6179407496964897E-2</c:v>
                </c:pt>
                <c:pt idx="10">
                  <c:v>3.7009161547480102E-2</c:v>
                </c:pt>
                <c:pt idx="11">
                  <c:v>3.7671501176019799E-2</c:v>
                </c:pt>
                <c:pt idx="12">
                  <c:v>3.81690629143056E-2</c:v>
                </c:pt>
                <c:pt idx="13">
                  <c:v>3.8795726912894402E-2</c:v>
                </c:pt>
                <c:pt idx="14">
                  <c:v>3.8698637420896798E-2</c:v>
                </c:pt>
                <c:pt idx="15">
                  <c:v>3.8918559538026601E-2</c:v>
                </c:pt>
                <c:pt idx="16">
                  <c:v>3.9149762915045697E-2</c:v>
                </c:pt>
                <c:pt idx="17">
                  <c:v>3.9661951041334798E-2</c:v>
                </c:pt>
                <c:pt idx="18">
                  <c:v>3.98491371480428E-2</c:v>
                </c:pt>
                <c:pt idx="19">
                  <c:v>3.9193033926671998E-2</c:v>
                </c:pt>
                <c:pt idx="20">
                  <c:v>3.9787157653044497E-2</c:v>
                </c:pt>
                <c:pt idx="21">
                  <c:v>3.9534453700534197E-2</c:v>
                </c:pt>
                <c:pt idx="22">
                  <c:v>3.9719045789186599E-2</c:v>
                </c:pt>
                <c:pt idx="23">
                  <c:v>4.0268912264323199E-2</c:v>
                </c:pt>
                <c:pt idx="24">
                  <c:v>3.9913284263996797E-2</c:v>
                </c:pt>
                <c:pt idx="25">
                  <c:v>3.9722420475653802E-2</c:v>
                </c:pt>
                <c:pt idx="26">
                  <c:v>3.9931662302765597E-2</c:v>
                </c:pt>
                <c:pt idx="27">
                  <c:v>4.0284747373302003E-2</c:v>
                </c:pt>
                <c:pt idx="28">
                  <c:v>4.0265408518843401E-2</c:v>
                </c:pt>
                <c:pt idx="29">
                  <c:v>3.9911710887044399E-2</c:v>
                </c:pt>
                <c:pt idx="30">
                  <c:v>4.0302636015804402E-2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DC5-4D3B-858D-329977141759}"/>
            </c:ext>
          </c:extLst>
        </c:ser>
        <c:ser>
          <c:idx val="3"/>
          <c:order val="3"/>
          <c:tx>
            <c:strRef>
              <c:f>NewPercentile!$C$35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NewPercentile!$D$35:$AH$35</c:f>
              <c:numCache>
                <c:formatCode>General</c:formatCode>
                <c:ptCount val="31"/>
                <c:pt idx="0">
                  <c:v>0</c:v>
                </c:pt>
                <c:pt idx="1">
                  <c:v>3.05674390139784E-2</c:v>
                </c:pt>
                <c:pt idx="2">
                  <c:v>3.5920715083335303E-2</c:v>
                </c:pt>
                <c:pt idx="3">
                  <c:v>3.9958538657149302E-2</c:v>
                </c:pt>
                <c:pt idx="4">
                  <c:v>4.2972879519730403E-2</c:v>
                </c:pt>
                <c:pt idx="5">
                  <c:v>4.4780769165618399E-2</c:v>
                </c:pt>
                <c:pt idx="6">
                  <c:v>4.6571672300831903E-2</c:v>
                </c:pt>
                <c:pt idx="7">
                  <c:v>4.7958630960335501E-2</c:v>
                </c:pt>
                <c:pt idx="8">
                  <c:v>4.9546896671081399E-2</c:v>
                </c:pt>
                <c:pt idx="9">
                  <c:v>4.9717230678773101E-2</c:v>
                </c:pt>
                <c:pt idx="10">
                  <c:v>5.0449520446405598E-2</c:v>
                </c:pt>
                <c:pt idx="11">
                  <c:v>5.1070899715509398E-2</c:v>
                </c:pt>
                <c:pt idx="12">
                  <c:v>5.1593454017134402E-2</c:v>
                </c:pt>
                <c:pt idx="13">
                  <c:v>5.2560758834218999E-2</c:v>
                </c:pt>
                <c:pt idx="14">
                  <c:v>5.22081396050528E-2</c:v>
                </c:pt>
                <c:pt idx="15">
                  <c:v>5.28046697378362E-2</c:v>
                </c:pt>
                <c:pt idx="16">
                  <c:v>5.3100067492554998E-2</c:v>
                </c:pt>
                <c:pt idx="17">
                  <c:v>5.3203749185906701E-2</c:v>
                </c:pt>
                <c:pt idx="18">
                  <c:v>5.3551524542082597E-2</c:v>
                </c:pt>
                <c:pt idx="19">
                  <c:v>5.3376713010079201E-2</c:v>
                </c:pt>
                <c:pt idx="20">
                  <c:v>5.3994485113547798E-2</c:v>
                </c:pt>
                <c:pt idx="21">
                  <c:v>5.3831244666064301E-2</c:v>
                </c:pt>
                <c:pt idx="22">
                  <c:v>5.3667915079962797E-2</c:v>
                </c:pt>
                <c:pt idx="23">
                  <c:v>5.43509457129056E-2</c:v>
                </c:pt>
                <c:pt idx="24">
                  <c:v>5.4413815798575099E-2</c:v>
                </c:pt>
                <c:pt idx="25">
                  <c:v>5.4190376902436201E-2</c:v>
                </c:pt>
                <c:pt idx="26">
                  <c:v>5.3603740906908101E-2</c:v>
                </c:pt>
                <c:pt idx="27">
                  <c:v>5.4165365501785599E-2</c:v>
                </c:pt>
                <c:pt idx="28">
                  <c:v>5.3841364161187101E-2</c:v>
                </c:pt>
                <c:pt idx="29">
                  <c:v>5.4554198385668398E-2</c:v>
                </c:pt>
                <c:pt idx="30">
                  <c:v>5.4259927344964598E-2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DC5-4D3B-858D-329977141759}"/>
            </c:ext>
          </c:extLst>
        </c:ser>
        <c:ser>
          <c:idx val="4"/>
          <c:order val="4"/>
          <c:tx>
            <c:strRef>
              <c:f>NewPercentile!$C$36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NewPercentile!$D$36:$AH$36</c:f>
              <c:numCache>
                <c:formatCode>General</c:formatCode>
                <c:ptCount val="31"/>
                <c:pt idx="0">
                  <c:v>0</c:v>
                </c:pt>
                <c:pt idx="1">
                  <c:v>4.2313056758625997E-2</c:v>
                </c:pt>
                <c:pt idx="2">
                  <c:v>5.1008059634259799E-2</c:v>
                </c:pt>
                <c:pt idx="3">
                  <c:v>5.6658128636406499E-2</c:v>
                </c:pt>
                <c:pt idx="4">
                  <c:v>6.0896656033075397E-2</c:v>
                </c:pt>
                <c:pt idx="5">
                  <c:v>6.3350512316804303E-2</c:v>
                </c:pt>
                <c:pt idx="6">
                  <c:v>6.6081625466193394E-2</c:v>
                </c:pt>
                <c:pt idx="7">
                  <c:v>6.7419486450439298E-2</c:v>
                </c:pt>
                <c:pt idx="8">
                  <c:v>6.87471669903581E-2</c:v>
                </c:pt>
                <c:pt idx="9">
                  <c:v>7.0160246752255198E-2</c:v>
                </c:pt>
                <c:pt idx="10">
                  <c:v>7.1094549053223197E-2</c:v>
                </c:pt>
                <c:pt idx="11">
                  <c:v>7.0654691207180806E-2</c:v>
                </c:pt>
                <c:pt idx="12">
                  <c:v>7.20324948326274E-2</c:v>
                </c:pt>
                <c:pt idx="13">
                  <c:v>7.2033771081016607E-2</c:v>
                </c:pt>
                <c:pt idx="14">
                  <c:v>7.2241781284572607E-2</c:v>
                </c:pt>
                <c:pt idx="15">
                  <c:v>7.3113488877535604E-2</c:v>
                </c:pt>
                <c:pt idx="16">
                  <c:v>7.33428744440143E-2</c:v>
                </c:pt>
                <c:pt idx="17">
                  <c:v>7.4165463246357796E-2</c:v>
                </c:pt>
                <c:pt idx="18">
                  <c:v>7.3670826189771499E-2</c:v>
                </c:pt>
                <c:pt idx="19">
                  <c:v>7.4597174260181601E-2</c:v>
                </c:pt>
                <c:pt idx="20">
                  <c:v>7.4580305755834603E-2</c:v>
                </c:pt>
                <c:pt idx="21">
                  <c:v>7.4876958855658995E-2</c:v>
                </c:pt>
                <c:pt idx="22">
                  <c:v>7.5063178058110205E-2</c:v>
                </c:pt>
                <c:pt idx="23">
                  <c:v>7.4813554231558402E-2</c:v>
                </c:pt>
                <c:pt idx="24">
                  <c:v>7.4964496179764001E-2</c:v>
                </c:pt>
                <c:pt idx="25">
                  <c:v>7.5844577363498394E-2</c:v>
                </c:pt>
                <c:pt idx="26">
                  <c:v>7.4620428194727806E-2</c:v>
                </c:pt>
                <c:pt idx="27">
                  <c:v>7.3723743320214002E-2</c:v>
                </c:pt>
                <c:pt idx="28">
                  <c:v>7.39605817254642E-2</c:v>
                </c:pt>
                <c:pt idx="29">
                  <c:v>7.4523141863763201E-2</c:v>
                </c:pt>
                <c:pt idx="30">
                  <c:v>7.5424637930908506E-2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DC5-4D3B-858D-329977141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33056"/>
        <c:axId val="645632664"/>
      </c:lineChart>
      <c:catAx>
        <c:axId val="64563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2664"/>
        <c:crosses val="autoZero"/>
        <c:auto val="1"/>
        <c:lblAlgn val="ctr"/>
        <c:lblOffset val="100"/>
        <c:noMultiLvlLbl val="0"/>
      </c:catAx>
      <c:valAx>
        <c:axId val="64563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NewPercentile!$C$47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NewPercentile!$D$47:$AH$47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7D0-4951-B0D3-DAE05C2DD09D}"/>
            </c:ext>
          </c:extLst>
        </c:ser>
        <c:ser>
          <c:idx val="1"/>
          <c:order val="1"/>
          <c:tx>
            <c:strRef>
              <c:f>NewPercentile!$C$48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NewPercentile!$D$48:$AH$48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7D0-4951-B0D3-DAE05C2DD09D}"/>
            </c:ext>
          </c:extLst>
        </c:ser>
        <c:ser>
          <c:idx val="2"/>
          <c:order val="2"/>
          <c:tx>
            <c:strRef>
              <c:f>NewPercentile!$C$49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NewPercentile!$D$49:$AH$49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7D0-4951-B0D3-DAE05C2DD09D}"/>
            </c:ext>
          </c:extLst>
        </c:ser>
        <c:ser>
          <c:idx val="3"/>
          <c:order val="3"/>
          <c:tx>
            <c:strRef>
              <c:f>NewPercentile!$C$50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NewPercentile!$D$50:$AH$50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7D0-4951-B0D3-DAE05C2DD09D}"/>
            </c:ext>
          </c:extLst>
        </c:ser>
        <c:ser>
          <c:idx val="4"/>
          <c:order val="4"/>
          <c:tx>
            <c:strRef>
              <c:f>NewPercentile!$C$51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NewPercentile!$D$51:$AH$51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7D0-4951-B0D3-DAE05C2DD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40896"/>
        <c:axId val="645641288"/>
      </c:lineChart>
      <c:catAx>
        <c:axId val="64564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41288"/>
        <c:crosses val="autoZero"/>
        <c:auto val="1"/>
        <c:lblAlgn val="ctr"/>
        <c:lblOffset val="100"/>
        <c:noMultiLvlLbl val="0"/>
      </c:catAx>
      <c:valAx>
        <c:axId val="64564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4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NewPercentile!$C$62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NewPercentile!$D$62:$AH$62</c:f>
              <c:numCache>
                <c:formatCode>General</c:formatCode>
                <c:ptCount val="31"/>
                <c:pt idx="0">
                  <c:v>0</c:v>
                </c:pt>
                <c:pt idx="1">
                  <c:v>-0.20092909574401399</c:v>
                </c:pt>
                <c:pt idx="2">
                  <c:v>-0.19891257437586901</c:v>
                </c:pt>
                <c:pt idx="3">
                  <c:v>-0.195894566440555</c:v>
                </c:pt>
                <c:pt idx="4">
                  <c:v>-0.18665606459093501</c:v>
                </c:pt>
                <c:pt idx="5">
                  <c:v>-0.18701192983464399</c:v>
                </c:pt>
                <c:pt idx="6">
                  <c:v>-0.18947670117061499</c:v>
                </c:pt>
                <c:pt idx="7">
                  <c:v>-0.180866807170732</c:v>
                </c:pt>
                <c:pt idx="8">
                  <c:v>-0.17977697635652401</c:v>
                </c:pt>
                <c:pt idx="9">
                  <c:v>-0.184092353275398</c:v>
                </c:pt>
                <c:pt idx="10">
                  <c:v>-0.17678357507884099</c:v>
                </c:pt>
                <c:pt idx="11">
                  <c:v>-0.184869215704076</c:v>
                </c:pt>
                <c:pt idx="12">
                  <c:v>-0.18565315821245901</c:v>
                </c:pt>
                <c:pt idx="13">
                  <c:v>-0.184258542915234</c:v>
                </c:pt>
                <c:pt idx="14">
                  <c:v>-0.19017338413573701</c:v>
                </c:pt>
                <c:pt idx="15">
                  <c:v>-0.189185105279599</c:v>
                </c:pt>
                <c:pt idx="16">
                  <c:v>-0.18861563268808099</c:v>
                </c:pt>
                <c:pt idx="17">
                  <c:v>-0.173523550521617</c:v>
                </c:pt>
                <c:pt idx="18">
                  <c:v>-0.17685299274223801</c:v>
                </c:pt>
                <c:pt idx="19">
                  <c:v>-0.18743937764309099</c:v>
                </c:pt>
                <c:pt idx="20">
                  <c:v>-0.183552216020721</c:v>
                </c:pt>
                <c:pt idx="21">
                  <c:v>-0.17890861497803601</c:v>
                </c:pt>
                <c:pt idx="22">
                  <c:v>-0.17645686361382301</c:v>
                </c:pt>
                <c:pt idx="23">
                  <c:v>-0.17984458889139901</c:v>
                </c:pt>
                <c:pt idx="24">
                  <c:v>-0.183152961430955</c:v>
                </c:pt>
                <c:pt idx="25">
                  <c:v>-0.18039919167206001</c:v>
                </c:pt>
                <c:pt idx="26">
                  <c:v>-0.18867644263944899</c:v>
                </c:pt>
                <c:pt idx="27">
                  <c:v>-0.18018341643112001</c:v>
                </c:pt>
                <c:pt idx="28">
                  <c:v>-0.19065545683355101</c:v>
                </c:pt>
                <c:pt idx="29">
                  <c:v>-0.16570428484242999</c:v>
                </c:pt>
                <c:pt idx="30">
                  <c:v>-0.177568536890405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9FC-4835-B6D9-A260CE4C2868}"/>
            </c:ext>
          </c:extLst>
        </c:ser>
        <c:ser>
          <c:idx val="1"/>
          <c:order val="1"/>
          <c:tx>
            <c:strRef>
              <c:f>NewPercentile!$C$63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NewPercentile!$D$63:$AH$63</c:f>
              <c:numCache>
                <c:formatCode>General</c:formatCode>
                <c:ptCount val="31"/>
                <c:pt idx="0">
                  <c:v>0</c:v>
                </c:pt>
                <c:pt idx="1">
                  <c:v>-3.9692840118584101E-2</c:v>
                </c:pt>
                <c:pt idx="2">
                  <c:v>-3.41500002543745E-2</c:v>
                </c:pt>
                <c:pt idx="3">
                  <c:v>-3.2661014131560598E-2</c:v>
                </c:pt>
                <c:pt idx="4">
                  <c:v>-2.76477481531026E-2</c:v>
                </c:pt>
                <c:pt idx="5">
                  <c:v>-2.4527831592927402E-2</c:v>
                </c:pt>
                <c:pt idx="6">
                  <c:v>-2.6739257086505999E-2</c:v>
                </c:pt>
                <c:pt idx="7">
                  <c:v>-2.0577799239461101E-2</c:v>
                </c:pt>
                <c:pt idx="8">
                  <c:v>-2.63209663038146E-2</c:v>
                </c:pt>
                <c:pt idx="9">
                  <c:v>-1.8980806730924601E-2</c:v>
                </c:pt>
                <c:pt idx="10">
                  <c:v>-1.15952151097655E-2</c:v>
                </c:pt>
                <c:pt idx="11">
                  <c:v>-1.4640286264161299E-2</c:v>
                </c:pt>
                <c:pt idx="12">
                  <c:v>-1.34975697443914E-2</c:v>
                </c:pt>
                <c:pt idx="13">
                  <c:v>-1.02517472209703E-2</c:v>
                </c:pt>
                <c:pt idx="14">
                  <c:v>-1.7295705976095001E-2</c:v>
                </c:pt>
                <c:pt idx="15">
                  <c:v>-1.55445249587624E-2</c:v>
                </c:pt>
                <c:pt idx="16">
                  <c:v>-1.25719875333337E-2</c:v>
                </c:pt>
                <c:pt idx="17">
                  <c:v>-1.6559730973505701E-2</c:v>
                </c:pt>
                <c:pt idx="18">
                  <c:v>-1.6337253384103901E-2</c:v>
                </c:pt>
                <c:pt idx="19">
                  <c:v>-1.5037092228469801E-2</c:v>
                </c:pt>
                <c:pt idx="20">
                  <c:v>-1.25499084310388E-2</c:v>
                </c:pt>
                <c:pt idx="21">
                  <c:v>-1.3412945527654299E-2</c:v>
                </c:pt>
                <c:pt idx="22">
                  <c:v>-9.5581831955838196E-3</c:v>
                </c:pt>
                <c:pt idx="23">
                  <c:v>-1.0546793430034999E-2</c:v>
                </c:pt>
                <c:pt idx="24">
                  <c:v>-2.0369478554785901E-2</c:v>
                </c:pt>
                <c:pt idx="25">
                  <c:v>-1.18250968138015E-2</c:v>
                </c:pt>
                <c:pt idx="26">
                  <c:v>-1.6957391098296099E-2</c:v>
                </c:pt>
                <c:pt idx="27">
                  <c:v>-1.27796011178482E-2</c:v>
                </c:pt>
                <c:pt idx="28">
                  <c:v>-1.7396838315830099E-2</c:v>
                </c:pt>
                <c:pt idx="29">
                  <c:v>-1.2588429207473301E-2</c:v>
                </c:pt>
                <c:pt idx="30">
                  <c:v>-1.29236272352531E-2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9FC-4835-B6D9-A260CE4C2868}"/>
            </c:ext>
          </c:extLst>
        </c:ser>
        <c:ser>
          <c:idx val="2"/>
          <c:order val="2"/>
          <c:tx>
            <c:strRef>
              <c:f>NewPercentile!$C$64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NewPercentile!$D$64:$AH$64</c:f>
              <c:numCache>
                <c:formatCode>General</c:formatCode>
                <c:ptCount val="31"/>
                <c:pt idx="0">
                  <c:v>0</c:v>
                </c:pt>
                <c:pt idx="1">
                  <c:v>6.4549572804233193E-2</c:v>
                </c:pt>
                <c:pt idx="2">
                  <c:v>6.9476918615750699E-2</c:v>
                </c:pt>
                <c:pt idx="3">
                  <c:v>7.2512545538315695E-2</c:v>
                </c:pt>
                <c:pt idx="4">
                  <c:v>7.7522174749944106E-2</c:v>
                </c:pt>
                <c:pt idx="5">
                  <c:v>7.9046528095541205E-2</c:v>
                </c:pt>
                <c:pt idx="6">
                  <c:v>8.4824203421186101E-2</c:v>
                </c:pt>
                <c:pt idx="7">
                  <c:v>8.1846870823420195E-2</c:v>
                </c:pt>
                <c:pt idx="8">
                  <c:v>8.3639406989856294E-2</c:v>
                </c:pt>
                <c:pt idx="9">
                  <c:v>8.41647787413769E-2</c:v>
                </c:pt>
                <c:pt idx="10">
                  <c:v>9.3041281209378796E-2</c:v>
                </c:pt>
                <c:pt idx="11">
                  <c:v>9.1087763266874705E-2</c:v>
                </c:pt>
                <c:pt idx="12">
                  <c:v>9.3305441145418E-2</c:v>
                </c:pt>
                <c:pt idx="13">
                  <c:v>9.6966417000183699E-2</c:v>
                </c:pt>
                <c:pt idx="14">
                  <c:v>8.7595624563277005E-2</c:v>
                </c:pt>
                <c:pt idx="15">
                  <c:v>8.9964223044847899E-2</c:v>
                </c:pt>
                <c:pt idx="16">
                  <c:v>9.0720931239094998E-2</c:v>
                </c:pt>
                <c:pt idx="17">
                  <c:v>9.4657712835162E-2</c:v>
                </c:pt>
                <c:pt idx="18">
                  <c:v>9.2695257290253699E-2</c:v>
                </c:pt>
                <c:pt idx="19">
                  <c:v>9.3901678027068794E-2</c:v>
                </c:pt>
                <c:pt idx="20">
                  <c:v>9.4141878890830394E-2</c:v>
                </c:pt>
                <c:pt idx="21">
                  <c:v>9.2608899964799901E-2</c:v>
                </c:pt>
                <c:pt idx="22">
                  <c:v>9.1557805216100296E-2</c:v>
                </c:pt>
                <c:pt idx="23">
                  <c:v>9.0981482203721903E-2</c:v>
                </c:pt>
                <c:pt idx="24">
                  <c:v>9.0016552195903404E-2</c:v>
                </c:pt>
                <c:pt idx="25">
                  <c:v>9.2232550878593805E-2</c:v>
                </c:pt>
                <c:pt idx="26">
                  <c:v>8.7548265650703005E-2</c:v>
                </c:pt>
                <c:pt idx="27">
                  <c:v>8.9306567934543293E-2</c:v>
                </c:pt>
                <c:pt idx="28">
                  <c:v>9.3960192301838094E-2</c:v>
                </c:pt>
                <c:pt idx="29">
                  <c:v>9.3062390647761395E-2</c:v>
                </c:pt>
                <c:pt idx="30">
                  <c:v>8.9899180185622499E-2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9FC-4835-B6D9-A260CE4C2868}"/>
            </c:ext>
          </c:extLst>
        </c:ser>
        <c:ser>
          <c:idx val="3"/>
          <c:order val="3"/>
          <c:tx>
            <c:strRef>
              <c:f>NewPercentile!$C$65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NewPercentile!$D$65:$AH$65</c:f>
              <c:numCache>
                <c:formatCode>General</c:formatCode>
                <c:ptCount val="31"/>
                <c:pt idx="0">
                  <c:v>0</c:v>
                </c:pt>
                <c:pt idx="1">
                  <c:v>0.16800811174437399</c:v>
                </c:pt>
                <c:pt idx="2">
                  <c:v>0.180706295714679</c:v>
                </c:pt>
                <c:pt idx="3">
                  <c:v>0.189874750075194</c:v>
                </c:pt>
                <c:pt idx="4">
                  <c:v>0.18904207788500199</c:v>
                </c:pt>
                <c:pt idx="5">
                  <c:v>0.19007357643419401</c:v>
                </c:pt>
                <c:pt idx="6">
                  <c:v>0.194364287842133</c:v>
                </c:pt>
                <c:pt idx="7">
                  <c:v>0.19819701433219999</c:v>
                </c:pt>
                <c:pt idx="8">
                  <c:v>0.197810312493053</c:v>
                </c:pt>
                <c:pt idx="9">
                  <c:v>0.19973799778144</c:v>
                </c:pt>
                <c:pt idx="10">
                  <c:v>0.20273945185321199</c:v>
                </c:pt>
                <c:pt idx="11">
                  <c:v>0.20246578260687401</c:v>
                </c:pt>
                <c:pt idx="12">
                  <c:v>0.206694564247102</c:v>
                </c:pt>
                <c:pt idx="13">
                  <c:v>0.20774792153893301</c:v>
                </c:pt>
                <c:pt idx="14">
                  <c:v>0.201195388451584</c:v>
                </c:pt>
                <c:pt idx="15">
                  <c:v>0.19870089882060499</c:v>
                </c:pt>
                <c:pt idx="16">
                  <c:v>0.20521071123939799</c:v>
                </c:pt>
                <c:pt idx="17">
                  <c:v>0.21123421254876301</c:v>
                </c:pt>
                <c:pt idx="18">
                  <c:v>0.20483664862020601</c:v>
                </c:pt>
                <c:pt idx="19">
                  <c:v>0.20632723204360201</c:v>
                </c:pt>
                <c:pt idx="20">
                  <c:v>0.20342791135242799</c:v>
                </c:pt>
                <c:pt idx="21">
                  <c:v>0.20437168236376199</c:v>
                </c:pt>
                <c:pt idx="22">
                  <c:v>0.20531682576296001</c:v>
                </c:pt>
                <c:pt idx="23">
                  <c:v>0.20835699122347401</c:v>
                </c:pt>
                <c:pt idx="24">
                  <c:v>0.20484982162496501</c:v>
                </c:pt>
                <c:pt idx="25">
                  <c:v>0.20699917776341101</c:v>
                </c:pt>
                <c:pt idx="26">
                  <c:v>0.20172191971985401</c:v>
                </c:pt>
                <c:pt idx="27">
                  <c:v>0.20884855932760099</c:v>
                </c:pt>
                <c:pt idx="28">
                  <c:v>0.21230335030129699</c:v>
                </c:pt>
                <c:pt idx="29">
                  <c:v>0.20741123490303301</c:v>
                </c:pt>
                <c:pt idx="30">
                  <c:v>0.20251718936620799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9FC-4835-B6D9-A260CE4C2868}"/>
            </c:ext>
          </c:extLst>
        </c:ser>
        <c:ser>
          <c:idx val="4"/>
          <c:order val="4"/>
          <c:tx>
            <c:strRef>
              <c:f>NewPercentile!$C$66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NewPercentile!$D$66:$AH$66</c:f>
              <c:numCache>
                <c:formatCode>General</c:formatCode>
                <c:ptCount val="31"/>
                <c:pt idx="0">
                  <c:v>0</c:v>
                </c:pt>
                <c:pt idx="1">
                  <c:v>0.372093577292197</c:v>
                </c:pt>
                <c:pt idx="2">
                  <c:v>0.39627595951173</c:v>
                </c:pt>
                <c:pt idx="3">
                  <c:v>0.38784524509454499</c:v>
                </c:pt>
                <c:pt idx="4">
                  <c:v>0.39657154703399999</c:v>
                </c:pt>
                <c:pt idx="5">
                  <c:v>0.38680478024168202</c:v>
                </c:pt>
                <c:pt idx="6">
                  <c:v>0.39285733078120499</c:v>
                </c:pt>
                <c:pt idx="7">
                  <c:v>0.40332141455723403</c:v>
                </c:pt>
                <c:pt idx="8">
                  <c:v>0.40937039567014399</c:v>
                </c:pt>
                <c:pt idx="9">
                  <c:v>0.40516851818753502</c:v>
                </c:pt>
                <c:pt idx="10">
                  <c:v>0.40604866708533799</c:v>
                </c:pt>
                <c:pt idx="11">
                  <c:v>0.40313455880899801</c:v>
                </c:pt>
                <c:pt idx="12">
                  <c:v>0.40890793215903298</c:v>
                </c:pt>
                <c:pt idx="13">
                  <c:v>0.40395633363205402</c:v>
                </c:pt>
                <c:pt idx="14">
                  <c:v>0.403629921358725</c:v>
                </c:pt>
                <c:pt idx="15">
                  <c:v>0.40433655040970301</c:v>
                </c:pt>
                <c:pt idx="16">
                  <c:v>0.42584527640506298</c:v>
                </c:pt>
                <c:pt idx="17">
                  <c:v>0.41880354798646802</c:v>
                </c:pt>
                <c:pt idx="18">
                  <c:v>0.41069927064480699</c:v>
                </c:pt>
                <c:pt idx="19">
                  <c:v>0.405832422921169</c:v>
                </c:pt>
                <c:pt idx="20">
                  <c:v>0.40774442077621498</c:v>
                </c:pt>
                <c:pt idx="21">
                  <c:v>0.41911942430764898</c:v>
                </c:pt>
                <c:pt idx="22">
                  <c:v>0.41253466770747799</c:v>
                </c:pt>
                <c:pt idx="23">
                  <c:v>0.42087012584057498</c:v>
                </c:pt>
                <c:pt idx="24">
                  <c:v>0.39793954421533301</c:v>
                </c:pt>
                <c:pt idx="25">
                  <c:v>0.41159258165984203</c:v>
                </c:pt>
                <c:pt idx="26">
                  <c:v>0.40732471423523597</c:v>
                </c:pt>
                <c:pt idx="27">
                  <c:v>0.41426937804921099</c:v>
                </c:pt>
                <c:pt idx="28">
                  <c:v>0.42504261265832599</c:v>
                </c:pt>
                <c:pt idx="29">
                  <c:v>0.41995412407813898</c:v>
                </c:pt>
                <c:pt idx="30">
                  <c:v>0.40186361248178898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9FC-4835-B6D9-A260CE4C2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42856"/>
        <c:axId val="645637760"/>
      </c:lineChart>
      <c:catAx>
        <c:axId val="64564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7760"/>
        <c:crosses val="autoZero"/>
        <c:auto val="1"/>
        <c:lblAlgn val="ctr"/>
        <c:lblOffset val="100"/>
        <c:noMultiLvlLbl val="0"/>
      </c:catAx>
      <c:valAx>
        <c:axId val="64563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4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NewPercentile!$C$77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NewPercentile!$D$77:$AH$77</c:f>
              <c:numCache>
                <c:formatCode>General</c:formatCode>
                <c:ptCount val="31"/>
                <c:pt idx="0">
                  <c:v>0</c:v>
                </c:pt>
                <c:pt idx="1">
                  <c:v>-0.188855641353805</c:v>
                </c:pt>
                <c:pt idx="2">
                  <c:v>-0.18046220231430399</c:v>
                </c:pt>
                <c:pt idx="3">
                  <c:v>-0.181366766739265</c:v>
                </c:pt>
                <c:pt idx="4">
                  <c:v>-0.17919876658129999</c:v>
                </c:pt>
                <c:pt idx="5">
                  <c:v>-0.18634855825044599</c:v>
                </c:pt>
                <c:pt idx="6">
                  <c:v>-0.17623459632143801</c:v>
                </c:pt>
                <c:pt idx="7">
                  <c:v>-0.172171490412491</c:v>
                </c:pt>
                <c:pt idx="8">
                  <c:v>-0.17100980616830899</c:v>
                </c:pt>
                <c:pt idx="9">
                  <c:v>-0.169271010326593</c:v>
                </c:pt>
                <c:pt idx="10">
                  <c:v>-0.17002930131181301</c:v>
                </c:pt>
                <c:pt idx="11">
                  <c:v>-0.17845345293947401</c:v>
                </c:pt>
                <c:pt idx="12">
                  <c:v>-0.17299716264937301</c:v>
                </c:pt>
                <c:pt idx="13">
                  <c:v>-0.17244974258717599</c:v>
                </c:pt>
                <c:pt idx="14">
                  <c:v>-0.175544438427853</c:v>
                </c:pt>
                <c:pt idx="15">
                  <c:v>-0.17672212271437701</c:v>
                </c:pt>
                <c:pt idx="16">
                  <c:v>-0.18369669872442701</c:v>
                </c:pt>
                <c:pt idx="17">
                  <c:v>-0.17146423850831899</c:v>
                </c:pt>
                <c:pt idx="18">
                  <c:v>-0.17193797092815899</c:v>
                </c:pt>
                <c:pt idx="19">
                  <c:v>-0.17666247138921201</c:v>
                </c:pt>
                <c:pt idx="20">
                  <c:v>-0.17101945576459601</c:v>
                </c:pt>
                <c:pt idx="21">
                  <c:v>-0.176174866642485</c:v>
                </c:pt>
                <c:pt idx="22">
                  <c:v>-0.17879993464770999</c:v>
                </c:pt>
                <c:pt idx="23">
                  <c:v>-0.167756251801919</c:v>
                </c:pt>
                <c:pt idx="24">
                  <c:v>-0.17145916921822801</c:v>
                </c:pt>
                <c:pt idx="25">
                  <c:v>-0.17004479623156099</c:v>
                </c:pt>
                <c:pt idx="26">
                  <c:v>-0.172898310255581</c:v>
                </c:pt>
                <c:pt idx="27">
                  <c:v>-0.16588047004537501</c:v>
                </c:pt>
                <c:pt idx="28">
                  <c:v>-0.17226842558219199</c:v>
                </c:pt>
                <c:pt idx="29">
                  <c:v>-0.173273316697103</c:v>
                </c:pt>
                <c:pt idx="30">
                  <c:v>-0.169896837709585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90-42A3-AB73-02A1F0FC02D9}"/>
            </c:ext>
          </c:extLst>
        </c:ser>
        <c:ser>
          <c:idx val="1"/>
          <c:order val="1"/>
          <c:tx>
            <c:strRef>
              <c:f>NewPercentile!$C$78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NewPercentile!$D$78:$AH$78</c:f>
              <c:numCache>
                <c:formatCode>General</c:formatCode>
                <c:ptCount val="31"/>
                <c:pt idx="0">
                  <c:v>0</c:v>
                </c:pt>
                <c:pt idx="1">
                  <c:v>-3.3674443283522301E-2</c:v>
                </c:pt>
                <c:pt idx="2">
                  <c:v>-3.3095351028144801E-2</c:v>
                </c:pt>
                <c:pt idx="3">
                  <c:v>-2.8363993025827101E-2</c:v>
                </c:pt>
                <c:pt idx="4">
                  <c:v>-3.0087509872448199E-2</c:v>
                </c:pt>
                <c:pt idx="5">
                  <c:v>-2.3997469157399001E-2</c:v>
                </c:pt>
                <c:pt idx="6">
                  <c:v>-2.2315491943226799E-2</c:v>
                </c:pt>
                <c:pt idx="7">
                  <c:v>-1.9866478366210201E-2</c:v>
                </c:pt>
                <c:pt idx="8">
                  <c:v>-1.9627735220650401E-2</c:v>
                </c:pt>
                <c:pt idx="9">
                  <c:v>-1.6350032893312699E-2</c:v>
                </c:pt>
                <c:pt idx="10">
                  <c:v>-9.0801445268512901E-3</c:v>
                </c:pt>
                <c:pt idx="11">
                  <c:v>-1.9192637229836801E-2</c:v>
                </c:pt>
                <c:pt idx="12">
                  <c:v>-1.51242034388547E-2</c:v>
                </c:pt>
                <c:pt idx="13">
                  <c:v>-1.4350577660940399E-2</c:v>
                </c:pt>
                <c:pt idx="14">
                  <c:v>-1.3537468508141699E-2</c:v>
                </c:pt>
                <c:pt idx="15">
                  <c:v>-1.5749971515069801E-2</c:v>
                </c:pt>
                <c:pt idx="16">
                  <c:v>-1.7454154934349202E-2</c:v>
                </c:pt>
                <c:pt idx="17">
                  <c:v>-1.6264213659538899E-2</c:v>
                </c:pt>
                <c:pt idx="18">
                  <c:v>-1.05411278722137E-2</c:v>
                </c:pt>
                <c:pt idx="19">
                  <c:v>-1.05887068772234E-2</c:v>
                </c:pt>
                <c:pt idx="20">
                  <c:v>-2.1408014366932002E-2</c:v>
                </c:pt>
                <c:pt idx="21">
                  <c:v>-1.37010188654592E-2</c:v>
                </c:pt>
                <c:pt idx="22">
                  <c:v>-8.8409599481501702E-3</c:v>
                </c:pt>
                <c:pt idx="23">
                  <c:v>-1.19455855514985E-2</c:v>
                </c:pt>
                <c:pt idx="24">
                  <c:v>-1.68008527620973E-2</c:v>
                </c:pt>
                <c:pt idx="25">
                  <c:v>-9.4002046427021004E-3</c:v>
                </c:pt>
                <c:pt idx="26">
                  <c:v>-2.1184819337931701E-2</c:v>
                </c:pt>
                <c:pt idx="27">
                  <c:v>-1.26803858786267E-2</c:v>
                </c:pt>
                <c:pt idx="28">
                  <c:v>-1.67061071284644E-2</c:v>
                </c:pt>
                <c:pt idx="29">
                  <c:v>-1.4000735136947299E-2</c:v>
                </c:pt>
                <c:pt idx="30">
                  <c:v>-8.2865994028569999E-3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90-42A3-AB73-02A1F0FC02D9}"/>
            </c:ext>
          </c:extLst>
        </c:ser>
        <c:ser>
          <c:idx val="2"/>
          <c:order val="2"/>
          <c:tx>
            <c:strRef>
              <c:f>NewPercentile!$C$79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NewPercentile!$D$79:$AH$79</c:f>
              <c:numCache>
                <c:formatCode>General</c:formatCode>
                <c:ptCount val="31"/>
                <c:pt idx="0">
                  <c:v>0</c:v>
                </c:pt>
                <c:pt idx="1">
                  <c:v>6.4913479805600596E-2</c:v>
                </c:pt>
                <c:pt idx="2">
                  <c:v>6.6400567424347898E-2</c:v>
                </c:pt>
                <c:pt idx="3">
                  <c:v>7.7728914398845897E-2</c:v>
                </c:pt>
                <c:pt idx="4">
                  <c:v>7.8538227895302903E-2</c:v>
                </c:pt>
                <c:pt idx="5">
                  <c:v>8.3213394864329798E-2</c:v>
                </c:pt>
                <c:pt idx="6">
                  <c:v>8.6726452904691206E-2</c:v>
                </c:pt>
                <c:pt idx="7">
                  <c:v>8.2089900527516496E-2</c:v>
                </c:pt>
                <c:pt idx="8">
                  <c:v>8.5761765137638404E-2</c:v>
                </c:pt>
                <c:pt idx="9">
                  <c:v>9.2613342130436802E-2</c:v>
                </c:pt>
                <c:pt idx="10">
                  <c:v>9.4165674569461802E-2</c:v>
                </c:pt>
                <c:pt idx="11">
                  <c:v>8.9883325094412103E-2</c:v>
                </c:pt>
                <c:pt idx="12">
                  <c:v>8.8736124716836506E-2</c:v>
                </c:pt>
                <c:pt idx="13">
                  <c:v>9.2723437508310497E-2</c:v>
                </c:pt>
                <c:pt idx="14">
                  <c:v>9.0095404122761499E-2</c:v>
                </c:pt>
                <c:pt idx="15">
                  <c:v>8.9713597240599505E-2</c:v>
                </c:pt>
                <c:pt idx="16">
                  <c:v>8.8047430627695905E-2</c:v>
                </c:pt>
                <c:pt idx="17">
                  <c:v>9.1740930865415099E-2</c:v>
                </c:pt>
                <c:pt idx="18">
                  <c:v>9.3233717437381E-2</c:v>
                </c:pt>
                <c:pt idx="19">
                  <c:v>9.1936727526867199E-2</c:v>
                </c:pt>
                <c:pt idx="20">
                  <c:v>9.0570269149719301E-2</c:v>
                </c:pt>
                <c:pt idx="21">
                  <c:v>8.9932221264186193E-2</c:v>
                </c:pt>
                <c:pt idx="22">
                  <c:v>9.7733637120013303E-2</c:v>
                </c:pt>
                <c:pt idx="23">
                  <c:v>9.6831640978785105E-2</c:v>
                </c:pt>
                <c:pt idx="24">
                  <c:v>8.9951685995489097E-2</c:v>
                </c:pt>
                <c:pt idx="25">
                  <c:v>9.3114545673297702E-2</c:v>
                </c:pt>
                <c:pt idx="26">
                  <c:v>8.6399158264276202E-2</c:v>
                </c:pt>
                <c:pt idx="27">
                  <c:v>9.2604689668219206E-2</c:v>
                </c:pt>
                <c:pt idx="28">
                  <c:v>9.4542620355244897E-2</c:v>
                </c:pt>
                <c:pt idx="29">
                  <c:v>9.2517236416749304E-2</c:v>
                </c:pt>
                <c:pt idx="30">
                  <c:v>9.3745038141846301E-2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290-42A3-AB73-02A1F0FC02D9}"/>
            </c:ext>
          </c:extLst>
        </c:ser>
        <c:ser>
          <c:idx val="3"/>
          <c:order val="3"/>
          <c:tx>
            <c:strRef>
              <c:f>NewPercentile!$C$80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NewPercentile!$D$80:$AH$80</c:f>
              <c:numCache>
                <c:formatCode>General</c:formatCode>
                <c:ptCount val="31"/>
                <c:pt idx="0">
                  <c:v>0</c:v>
                </c:pt>
                <c:pt idx="1">
                  <c:v>0.181631083577699</c:v>
                </c:pt>
                <c:pt idx="2">
                  <c:v>0.17859521064690001</c:v>
                </c:pt>
                <c:pt idx="3">
                  <c:v>0.18683195739625399</c:v>
                </c:pt>
                <c:pt idx="4">
                  <c:v>0.19258372317936701</c:v>
                </c:pt>
                <c:pt idx="5">
                  <c:v>0.19284628834744899</c:v>
                </c:pt>
                <c:pt idx="6">
                  <c:v>0.20054927070218601</c:v>
                </c:pt>
                <c:pt idx="7">
                  <c:v>0.199465441229428</c:v>
                </c:pt>
                <c:pt idx="8">
                  <c:v>0.19336908895926899</c:v>
                </c:pt>
                <c:pt idx="9">
                  <c:v>0.202431684917072</c:v>
                </c:pt>
                <c:pt idx="10">
                  <c:v>0.20368544288884299</c:v>
                </c:pt>
                <c:pt idx="11">
                  <c:v>0.210006748958766</c:v>
                </c:pt>
                <c:pt idx="12">
                  <c:v>0.205986268016146</c:v>
                </c:pt>
                <c:pt idx="13">
                  <c:v>0.20530049657861901</c:v>
                </c:pt>
                <c:pt idx="14">
                  <c:v>0.20871663938764201</c:v>
                </c:pt>
                <c:pt idx="15">
                  <c:v>0.20364893868550901</c:v>
                </c:pt>
                <c:pt idx="16">
                  <c:v>0.206007164220564</c:v>
                </c:pt>
                <c:pt idx="17">
                  <c:v>0.20464350871129999</c:v>
                </c:pt>
                <c:pt idx="18">
                  <c:v>0.21356585458866401</c:v>
                </c:pt>
                <c:pt idx="19">
                  <c:v>0.20846213261697699</c:v>
                </c:pt>
                <c:pt idx="20">
                  <c:v>0.20505720310464401</c:v>
                </c:pt>
                <c:pt idx="21">
                  <c:v>0.20668705227322401</c:v>
                </c:pt>
                <c:pt idx="22">
                  <c:v>0.21116252202600799</c:v>
                </c:pt>
                <c:pt idx="23">
                  <c:v>0.208475759219344</c:v>
                </c:pt>
                <c:pt idx="24">
                  <c:v>0.20820736252365399</c:v>
                </c:pt>
                <c:pt idx="25">
                  <c:v>0.20845813920800599</c:v>
                </c:pt>
                <c:pt idx="26">
                  <c:v>0.20676275908389499</c:v>
                </c:pt>
                <c:pt idx="27">
                  <c:v>0.21230728536214399</c:v>
                </c:pt>
                <c:pt idx="28">
                  <c:v>0.212607568397188</c:v>
                </c:pt>
                <c:pt idx="29">
                  <c:v>0.21030742285440901</c:v>
                </c:pt>
                <c:pt idx="30">
                  <c:v>0.21024404086280599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290-42A3-AB73-02A1F0FC02D9}"/>
            </c:ext>
          </c:extLst>
        </c:ser>
        <c:ser>
          <c:idx val="4"/>
          <c:order val="4"/>
          <c:tx>
            <c:strRef>
              <c:f>NewPercentile!$C$81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NewPercentile!$D$81:$AH$81</c:f>
              <c:numCache>
                <c:formatCode>General</c:formatCode>
                <c:ptCount val="31"/>
                <c:pt idx="0">
                  <c:v>0</c:v>
                </c:pt>
                <c:pt idx="1">
                  <c:v>0.37864197641856601</c:v>
                </c:pt>
                <c:pt idx="2">
                  <c:v>0.37847852818136102</c:v>
                </c:pt>
                <c:pt idx="3">
                  <c:v>0.37319617836315999</c:v>
                </c:pt>
                <c:pt idx="4">
                  <c:v>0.39071938433354098</c:v>
                </c:pt>
                <c:pt idx="5">
                  <c:v>0.397421101320512</c:v>
                </c:pt>
                <c:pt idx="6">
                  <c:v>0.39198066972149098</c:v>
                </c:pt>
                <c:pt idx="7">
                  <c:v>0.39856014701870002</c:v>
                </c:pt>
                <c:pt idx="8">
                  <c:v>0.40233656859807498</c:v>
                </c:pt>
                <c:pt idx="9">
                  <c:v>0.41335855418274398</c:v>
                </c:pt>
                <c:pt idx="10">
                  <c:v>0.402977304924591</c:v>
                </c:pt>
                <c:pt idx="11">
                  <c:v>0.41900679876008201</c:v>
                </c:pt>
                <c:pt idx="12">
                  <c:v>0.41239497921592799</c:v>
                </c:pt>
                <c:pt idx="13">
                  <c:v>0.41503605829472401</c:v>
                </c:pt>
                <c:pt idx="14">
                  <c:v>0.402708949539759</c:v>
                </c:pt>
                <c:pt idx="15">
                  <c:v>0.40415304371876098</c:v>
                </c:pt>
                <c:pt idx="16">
                  <c:v>0.41193072248433299</c:v>
                </c:pt>
                <c:pt idx="17">
                  <c:v>0.411954616249887</c:v>
                </c:pt>
                <c:pt idx="18">
                  <c:v>0.42050964408631902</c:v>
                </c:pt>
                <c:pt idx="19">
                  <c:v>0.405868520195514</c:v>
                </c:pt>
                <c:pt idx="20">
                  <c:v>0.40264999494474701</c:v>
                </c:pt>
                <c:pt idx="21">
                  <c:v>0.41764635683767198</c:v>
                </c:pt>
                <c:pt idx="22">
                  <c:v>0.41613992363414998</c:v>
                </c:pt>
                <c:pt idx="23">
                  <c:v>0.42240698822893802</c:v>
                </c:pt>
                <c:pt idx="24">
                  <c:v>0.41240837318018903</c:v>
                </c:pt>
                <c:pt idx="25">
                  <c:v>0.421123247355839</c:v>
                </c:pt>
                <c:pt idx="26">
                  <c:v>0.41678085015956901</c:v>
                </c:pt>
                <c:pt idx="27">
                  <c:v>0.41028138823934102</c:v>
                </c:pt>
                <c:pt idx="28">
                  <c:v>0.41497902228434302</c:v>
                </c:pt>
                <c:pt idx="29">
                  <c:v>0.41801342885891601</c:v>
                </c:pt>
                <c:pt idx="30">
                  <c:v>0.406977416232782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290-42A3-AB73-02A1F0FC0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34624"/>
        <c:axId val="645638936"/>
      </c:lineChart>
      <c:catAx>
        <c:axId val="64563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8936"/>
        <c:crosses val="autoZero"/>
        <c:auto val="1"/>
        <c:lblAlgn val="ctr"/>
        <c:lblOffset val="100"/>
        <c:noMultiLvlLbl val="0"/>
      </c:catAx>
      <c:valAx>
        <c:axId val="64563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NewPercentile!$C$92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NewPercentile!$D$92:$AH$92</c:f>
              <c:numCache>
                <c:formatCode>General</c:formatCode>
                <c:ptCount val="31"/>
                <c:pt idx="0">
                  <c:v>0</c:v>
                </c:pt>
                <c:pt idx="1">
                  <c:v>-0.27651118032811201</c:v>
                </c:pt>
                <c:pt idx="2">
                  <c:v>-0.26453939768471402</c:v>
                </c:pt>
                <c:pt idx="3">
                  <c:v>-0.25584008524295399</c:v>
                </c:pt>
                <c:pt idx="4">
                  <c:v>-0.25360315288873803</c:v>
                </c:pt>
                <c:pt idx="5">
                  <c:v>-0.25907574464715799</c:v>
                </c:pt>
                <c:pt idx="6">
                  <c:v>-0.261279636518291</c:v>
                </c:pt>
                <c:pt idx="7">
                  <c:v>-0.25749537418938001</c:v>
                </c:pt>
                <c:pt idx="8">
                  <c:v>-0.25304305688245599</c:v>
                </c:pt>
                <c:pt idx="9">
                  <c:v>-0.25709132443837401</c:v>
                </c:pt>
                <c:pt idx="10">
                  <c:v>-0.254145039611334</c:v>
                </c:pt>
                <c:pt idx="11">
                  <c:v>-0.26144982576056802</c:v>
                </c:pt>
                <c:pt idx="12">
                  <c:v>-0.26817882317369401</c:v>
                </c:pt>
                <c:pt idx="13">
                  <c:v>-0.25624262029165801</c:v>
                </c:pt>
                <c:pt idx="14">
                  <c:v>-0.26330055063424401</c:v>
                </c:pt>
                <c:pt idx="15">
                  <c:v>-0.25292789400785998</c:v>
                </c:pt>
                <c:pt idx="16">
                  <c:v>-0.25318034566544501</c:v>
                </c:pt>
                <c:pt idx="17">
                  <c:v>-0.25791994689512199</c:v>
                </c:pt>
                <c:pt idx="18">
                  <c:v>-0.25415967695323499</c:v>
                </c:pt>
                <c:pt idx="19">
                  <c:v>-0.25245909487978802</c:v>
                </c:pt>
                <c:pt idx="20">
                  <c:v>-0.25376972511460899</c:v>
                </c:pt>
                <c:pt idx="21">
                  <c:v>-0.25386060686232698</c:v>
                </c:pt>
                <c:pt idx="22">
                  <c:v>-0.247907741273344</c:v>
                </c:pt>
                <c:pt idx="23">
                  <c:v>-0.246833798946507</c:v>
                </c:pt>
                <c:pt idx="24">
                  <c:v>-0.25715190686085598</c:v>
                </c:pt>
                <c:pt idx="25">
                  <c:v>-0.25230905849760099</c:v>
                </c:pt>
                <c:pt idx="26">
                  <c:v>-0.25434280028888201</c:v>
                </c:pt>
                <c:pt idx="27">
                  <c:v>-0.25633027875588199</c:v>
                </c:pt>
                <c:pt idx="28">
                  <c:v>-0.252962769294027</c:v>
                </c:pt>
                <c:pt idx="29">
                  <c:v>-0.24542386197718599</c:v>
                </c:pt>
                <c:pt idx="30">
                  <c:v>-0.25053765677523598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8C2-4E23-AE25-7D2A61E7B204}"/>
            </c:ext>
          </c:extLst>
        </c:ser>
        <c:ser>
          <c:idx val="1"/>
          <c:order val="1"/>
          <c:tx>
            <c:strRef>
              <c:f>NewPercentile!$C$93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NewPercentile!$D$93:$AH$93</c:f>
              <c:numCache>
                <c:formatCode>General</c:formatCode>
                <c:ptCount val="31"/>
                <c:pt idx="0">
                  <c:v>0</c:v>
                </c:pt>
                <c:pt idx="1">
                  <c:v>-7.2764702982158702E-2</c:v>
                </c:pt>
                <c:pt idx="2">
                  <c:v>-6.5676010184371594E-2</c:v>
                </c:pt>
                <c:pt idx="3">
                  <c:v>-6.9112084574102298E-2</c:v>
                </c:pt>
                <c:pt idx="4">
                  <c:v>-5.9367123036451003E-2</c:v>
                </c:pt>
                <c:pt idx="5">
                  <c:v>-6.7551000824888199E-2</c:v>
                </c:pt>
                <c:pt idx="6">
                  <c:v>-5.5004398581274497E-2</c:v>
                </c:pt>
                <c:pt idx="7">
                  <c:v>-5.3080201791810097E-2</c:v>
                </c:pt>
                <c:pt idx="8">
                  <c:v>-4.9439974219771199E-2</c:v>
                </c:pt>
                <c:pt idx="9">
                  <c:v>-4.8901636812361801E-2</c:v>
                </c:pt>
                <c:pt idx="10">
                  <c:v>-5.13017959706236E-2</c:v>
                </c:pt>
                <c:pt idx="11">
                  <c:v>-4.91707652931496E-2</c:v>
                </c:pt>
                <c:pt idx="12">
                  <c:v>-5.1638222970844298E-2</c:v>
                </c:pt>
                <c:pt idx="13">
                  <c:v>-5.4873026089117101E-2</c:v>
                </c:pt>
                <c:pt idx="14">
                  <c:v>-4.3201198572787099E-2</c:v>
                </c:pt>
                <c:pt idx="15">
                  <c:v>-5.3194674412221303E-2</c:v>
                </c:pt>
                <c:pt idx="16">
                  <c:v>-5.1285338951984297E-2</c:v>
                </c:pt>
                <c:pt idx="17">
                  <c:v>-4.9240498775071501E-2</c:v>
                </c:pt>
                <c:pt idx="18">
                  <c:v>-4.8843135751573598E-2</c:v>
                </c:pt>
                <c:pt idx="19">
                  <c:v>-5.2745342284110298E-2</c:v>
                </c:pt>
                <c:pt idx="20">
                  <c:v>-4.3609439467574597E-2</c:v>
                </c:pt>
                <c:pt idx="21">
                  <c:v>-5.1315808848644097E-2</c:v>
                </c:pt>
                <c:pt idx="22">
                  <c:v>-4.4275032417054799E-2</c:v>
                </c:pt>
                <c:pt idx="23">
                  <c:v>-5.33600608064538E-2</c:v>
                </c:pt>
                <c:pt idx="24">
                  <c:v>-5.66415633958691E-2</c:v>
                </c:pt>
                <c:pt idx="25">
                  <c:v>-4.6039693054451498E-2</c:v>
                </c:pt>
                <c:pt idx="26">
                  <c:v>-4.3220253426226603E-2</c:v>
                </c:pt>
                <c:pt idx="27">
                  <c:v>-4.8565246101368899E-2</c:v>
                </c:pt>
                <c:pt idx="28">
                  <c:v>-5.1691002980082702E-2</c:v>
                </c:pt>
                <c:pt idx="29">
                  <c:v>-4.6876788537956501E-2</c:v>
                </c:pt>
                <c:pt idx="30">
                  <c:v>-4.2740017064533599E-2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8C2-4E23-AE25-7D2A61E7B204}"/>
            </c:ext>
          </c:extLst>
        </c:ser>
        <c:ser>
          <c:idx val="2"/>
          <c:order val="2"/>
          <c:tx>
            <c:strRef>
              <c:f>NewPercentile!$C$94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NewPercentile!$D$94:$AH$94</c:f>
              <c:numCache>
                <c:formatCode>General</c:formatCode>
                <c:ptCount val="31"/>
                <c:pt idx="0">
                  <c:v>0</c:v>
                </c:pt>
                <c:pt idx="1">
                  <c:v>7.63566268393914E-2</c:v>
                </c:pt>
                <c:pt idx="2">
                  <c:v>8.2358952373815505E-2</c:v>
                </c:pt>
                <c:pt idx="3">
                  <c:v>8.1549959340142905E-2</c:v>
                </c:pt>
                <c:pt idx="4">
                  <c:v>8.8631887975133897E-2</c:v>
                </c:pt>
                <c:pt idx="5">
                  <c:v>8.2971153847041901E-2</c:v>
                </c:pt>
                <c:pt idx="6">
                  <c:v>9.2242345371914503E-2</c:v>
                </c:pt>
                <c:pt idx="7">
                  <c:v>0.100388208562335</c:v>
                </c:pt>
                <c:pt idx="8">
                  <c:v>9.9191062397123206E-2</c:v>
                </c:pt>
                <c:pt idx="9">
                  <c:v>0.10043557270023</c:v>
                </c:pt>
                <c:pt idx="10">
                  <c:v>0.106465701188539</c:v>
                </c:pt>
                <c:pt idx="11">
                  <c:v>0.103495208615717</c:v>
                </c:pt>
                <c:pt idx="12">
                  <c:v>0.102365433286305</c:v>
                </c:pt>
                <c:pt idx="13">
                  <c:v>9.6741109168290804E-2</c:v>
                </c:pt>
                <c:pt idx="14">
                  <c:v>0.10641438769813399</c:v>
                </c:pt>
                <c:pt idx="15">
                  <c:v>9.9086763895262595E-2</c:v>
                </c:pt>
                <c:pt idx="16">
                  <c:v>0.10274256120398299</c:v>
                </c:pt>
                <c:pt idx="17">
                  <c:v>0.100468248177758</c:v>
                </c:pt>
                <c:pt idx="18">
                  <c:v>0.100452088041504</c:v>
                </c:pt>
                <c:pt idx="19">
                  <c:v>0.103403445626488</c:v>
                </c:pt>
                <c:pt idx="20">
                  <c:v>9.9857491332331599E-2</c:v>
                </c:pt>
                <c:pt idx="21">
                  <c:v>0.10071770182591901</c:v>
                </c:pt>
                <c:pt idx="22">
                  <c:v>0.104260406264699</c:v>
                </c:pt>
                <c:pt idx="23">
                  <c:v>0.102058455957208</c:v>
                </c:pt>
                <c:pt idx="24">
                  <c:v>9.3876087237553599E-2</c:v>
                </c:pt>
                <c:pt idx="25">
                  <c:v>0.102547990857885</c:v>
                </c:pt>
                <c:pt idx="26">
                  <c:v>0.106843849633427</c:v>
                </c:pt>
                <c:pt idx="27">
                  <c:v>9.55842636972844E-2</c:v>
                </c:pt>
                <c:pt idx="28">
                  <c:v>9.4635203881426294E-2</c:v>
                </c:pt>
                <c:pt idx="29">
                  <c:v>0.101803676224878</c:v>
                </c:pt>
                <c:pt idx="30">
                  <c:v>0.107241843269596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8C2-4E23-AE25-7D2A61E7B204}"/>
            </c:ext>
          </c:extLst>
        </c:ser>
        <c:ser>
          <c:idx val="3"/>
          <c:order val="3"/>
          <c:tx>
            <c:strRef>
              <c:f>NewPercentile!$C$95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NewPercentile!$D$95:$AH$95</c:f>
              <c:numCache>
                <c:formatCode>General</c:formatCode>
                <c:ptCount val="31"/>
                <c:pt idx="0">
                  <c:v>0</c:v>
                </c:pt>
                <c:pt idx="1">
                  <c:v>0.239746768224641</c:v>
                </c:pt>
                <c:pt idx="2">
                  <c:v>0.247822785396659</c:v>
                </c:pt>
                <c:pt idx="3">
                  <c:v>0.25210104867557498</c:v>
                </c:pt>
                <c:pt idx="4">
                  <c:v>0.25854933845471101</c:v>
                </c:pt>
                <c:pt idx="5">
                  <c:v>0.26299162268945298</c:v>
                </c:pt>
                <c:pt idx="6">
                  <c:v>0.25407669377090197</c:v>
                </c:pt>
                <c:pt idx="7">
                  <c:v>0.27058386548654501</c:v>
                </c:pt>
                <c:pt idx="8">
                  <c:v>0.270909666752294</c:v>
                </c:pt>
                <c:pt idx="9">
                  <c:v>0.26651412636066102</c:v>
                </c:pt>
                <c:pt idx="10">
                  <c:v>0.27754907506502502</c:v>
                </c:pt>
                <c:pt idx="11">
                  <c:v>0.26895844530292001</c:v>
                </c:pt>
                <c:pt idx="12">
                  <c:v>0.27213263561516798</c:v>
                </c:pt>
                <c:pt idx="13">
                  <c:v>0.263187126914109</c:v>
                </c:pt>
                <c:pt idx="14">
                  <c:v>0.27153165015782399</c:v>
                </c:pt>
                <c:pt idx="15">
                  <c:v>0.275073362846734</c:v>
                </c:pt>
                <c:pt idx="16">
                  <c:v>0.28173806494280801</c:v>
                </c:pt>
                <c:pt idx="17">
                  <c:v>0.27346423856382401</c:v>
                </c:pt>
                <c:pt idx="18">
                  <c:v>0.26991622451775699</c:v>
                </c:pt>
                <c:pt idx="19">
                  <c:v>0.27610791172451998</c:v>
                </c:pt>
                <c:pt idx="20">
                  <c:v>0.26630865902252299</c:v>
                </c:pt>
                <c:pt idx="21">
                  <c:v>0.26960173692649803</c:v>
                </c:pt>
                <c:pt idx="22">
                  <c:v>0.27539639996028498</c:v>
                </c:pt>
                <c:pt idx="23">
                  <c:v>0.27191321739454699</c:v>
                </c:pt>
                <c:pt idx="24">
                  <c:v>0.27169997780313998</c:v>
                </c:pt>
                <c:pt idx="25">
                  <c:v>0.27602212073933102</c:v>
                </c:pt>
                <c:pt idx="26">
                  <c:v>0.27584236934380602</c:v>
                </c:pt>
                <c:pt idx="27">
                  <c:v>0.27000748509285</c:v>
                </c:pt>
                <c:pt idx="28">
                  <c:v>0.27829667268571601</c:v>
                </c:pt>
                <c:pt idx="29">
                  <c:v>0.26910522994852998</c:v>
                </c:pt>
                <c:pt idx="30">
                  <c:v>0.28047142852401302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8C2-4E23-AE25-7D2A61E7B204}"/>
            </c:ext>
          </c:extLst>
        </c:ser>
        <c:ser>
          <c:idx val="4"/>
          <c:order val="4"/>
          <c:tx>
            <c:strRef>
              <c:f>NewPercentile!$C$96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NewPercentile!$D$96:$AH$96</c:f>
              <c:numCache>
                <c:formatCode>General</c:formatCode>
                <c:ptCount val="31"/>
                <c:pt idx="0">
                  <c:v>0</c:v>
                </c:pt>
                <c:pt idx="1">
                  <c:v>0.54835582993927401</c:v>
                </c:pt>
                <c:pt idx="2">
                  <c:v>0.54081719942960305</c:v>
                </c:pt>
                <c:pt idx="3">
                  <c:v>0.56095567528964396</c:v>
                </c:pt>
                <c:pt idx="4">
                  <c:v>0.56869530520996603</c:v>
                </c:pt>
                <c:pt idx="5">
                  <c:v>0.56451858723100801</c:v>
                </c:pt>
                <c:pt idx="6">
                  <c:v>0.572140868017877</c:v>
                </c:pt>
                <c:pt idx="7">
                  <c:v>0.58916869918304904</c:v>
                </c:pt>
                <c:pt idx="8">
                  <c:v>0.57956710405559597</c:v>
                </c:pt>
                <c:pt idx="9">
                  <c:v>0.55634583895587797</c:v>
                </c:pt>
                <c:pt idx="10">
                  <c:v>0.58288783797566801</c:v>
                </c:pt>
                <c:pt idx="11">
                  <c:v>0.56155114552847396</c:v>
                </c:pt>
                <c:pt idx="12">
                  <c:v>0.56733312284945403</c:v>
                </c:pt>
                <c:pt idx="13">
                  <c:v>0.56240943245950503</c:v>
                </c:pt>
                <c:pt idx="14">
                  <c:v>0.58727632023422605</c:v>
                </c:pt>
                <c:pt idx="15">
                  <c:v>0.59007996244719196</c:v>
                </c:pt>
                <c:pt idx="16">
                  <c:v>0.587543903135058</c:v>
                </c:pt>
                <c:pt idx="17">
                  <c:v>0.59498571057476102</c:v>
                </c:pt>
                <c:pt idx="18">
                  <c:v>0.57251845970343596</c:v>
                </c:pt>
                <c:pt idx="19">
                  <c:v>0.56683824405664196</c:v>
                </c:pt>
                <c:pt idx="20">
                  <c:v>0.57025115333471299</c:v>
                </c:pt>
                <c:pt idx="21">
                  <c:v>0.57287917804740196</c:v>
                </c:pt>
                <c:pt idx="22">
                  <c:v>0.57907922548634205</c:v>
                </c:pt>
                <c:pt idx="23">
                  <c:v>0.57898794268836595</c:v>
                </c:pt>
                <c:pt idx="24">
                  <c:v>0.59204108308931402</c:v>
                </c:pt>
                <c:pt idx="25">
                  <c:v>0.59574503136113</c:v>
                </c:pt>
                <c:pt idx="26">
                  <c:v>0.58753192013108102</c:v>
                </c:pt>
                <c:pt idx="27">
                  <c:v>0.56829430568664396</c:v>
                </c:pt>
                <c:pt idx="28">
                  <c:v>0.58223445163861598</c:v>
                </c:pt>
                <c:pt idx="29">
                  <c:v>0.56433241623372299</c:v>
                </c:pt>
                <c:pt idx="30">
                  <c:v>0.590462393949724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8C2-4E23-AE25-7D2A61E7B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40112"/>
        <c:axId val="645631096"/>
      </c:lineChart>
      <c:catAx>
        <c:axId val="64564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1096"/>
        <c:crosses val="autoZero"/>
        <c:auto val="1"/>
        <c:lblAlgn val="ctr"/>
        <c:lblOffset val="100"/>
        <c:noMultiLvlLbl val="0"/>
      </c:catAx>
      <c:valAx>
        <c:axId val="64563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4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NewPercentile!$C$107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NewPercentile!$D$107:$AH$107</c:f>
              <c:numCache>
                <c:formatCode>General</c:formatCode>
                <c:ptCount val="31"/>
                <c:pt idx="0">
                  <c:v>0</c:v>
                </c:pt>
                <c:pt idx="1">
                  <c:v>-4.0764482846969499E-2</c:v>
                </c:pt>
                <c:pt idx="2">
                  <c:v>-3.7788928269872998E-2</c:v>
                </c:pt>
                <c:pt idx="3">
                  <c:v>-3.4247655864328597E-2</c:v>
                </c:pt>
                <c:pt idx="4">
                  <c:v>-3.4609419834992702E-2</c:v>
                </c:pt>
                <c:pt idx="5">
                  <c:v>-3.20210934555403E-2</c:v>
                </c:pt>
                <c:pt idx="6">
                  <c:v>-3.1952717833924199E-2</c:v>
                </c:pt>
                <c:pt idx="7">
                  <c:v>-3.1930965379859601E-2</c:v>
                </c:pt>
                <c:pt idx="8">
                  <c:v>-2.82944140531469E-2</c:v>
                </c:pt>
                <c:pt idx="9">
                  <c:v>-2.8035910743964599E-2</c:v>
                </c:pt>
                <c:pt idx="10">
                  <c:v>-2.3806561707403601E-2</c:v>
                </c:pt>
                <c:pt idx="11">
                  <c:v>-2.6081354060966101E-2</c:v>
                </c:pt>
                <c:pt idx="12">
                  <c:v>-2.5746066739076898E-2</c:v>
                </c:pt>
                <c:pt idx="13">
                  <c:v>-2.5534849447719402E-2</c:v>
                </c:pt>
                <c:pt idx="14">
                  <c:v>-2.2343554914067899E-2</c:v>
                </c:pt>
                <c:pt idx="15">
                  <c:v>-2.6241317330679598E-2</c:v>
                </c:pt>
                <c:pt idx="16">
                  <c:v>-2.3819470442895899E-2</c:v>
                </c:pt>
                <c:pt idx="17">
                  <c:v>-2.3185539827817798E-2</c:v>
                </c:pt>
                <c:pt idx="18">
                  <c:v>-2.4570832693672599E-2</c:v>
                </c:pt>
                <c:pt idx="19">
                  <c:v>-2.36052213907177E-2</c:v>
                </c:pt>
                <c:pt idx="20">
                  <c:v>-2.5385558362472901E-2</c:v>
                </c:pt>
                <c:pt idx="21">
                  <c:v>-2.5782008365926399E-2</c:v>
                </c:pt>
                <c:pt idx="22">
                  <c:v>-2.3898341678854101E-2</c:v>
                </c:pt>
                <c:pt idx="23">
                  <c:v>-2.2288375893491301E-2</c:v>
                </c:pt>
                <c:pt idx="24">
                  <c:v>-2.0679779596962801E-2</c:v>
                </c:pt>
                <c:pt idx="25">
                  <c:v>-2.3900966842794E-2</c:v>
                </c:pt>
                <c:pt idx="26">
                  <c:v>-2.4583938273024901E-2</c:v>
                </c:pt>
                <c:pt idx="27">
                  <c:v>-2.5486655892458E-2</c:v>
                </c:pt>
                <c:pt idx="28">
                  <c:v>-2.4671507455665799E-2</c:v>
                </c:pt>
                <c:pt idx="29">
                  <c:v>-2.2001918518328702E-2</c:v>
                </c:pt>
                <c:pt idx="30">
                  <c:v>-2.2952815976349E-2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7FB-4843-A016-B0CBE468E5C6}"/>
            </c:ext>
          </c:extLst>
        </c:ser>
        <c:ser>
          <c:idx val="1"/>
          <c:order val="1"/>
          <c:tx>
            <c:strRef>
              <c:f>NewPercentile!$C$108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NewPercentile!$D$108:$AH$108</c:f>
              <c:numCache>
                <c:formatCode>General</c:formatCode>
                <c:ptCount val="31"/>
                <c:pt idx="0">
                  <c:v>0</c:v>
                </c:pt>
                <c:pt idx="1">
                  <c:v>-4.8094993026138698E-3</c:v>
                </c:pt>
                <c:pt idx="2">
                  <c:v>-1.0727354791305801E-3</c:v>
                </c:pt>
                <c:pt idx="3">
                  <c:v>4.3619945890266401E-3</c:v>
                </c:pt>
                <c:pt idx="4">
                  <c:v>6.5542087548118803E-3</c:v>
                </c:pt>
                <c:pt idx="5">
                  <c:v>6.1461399271483998E-3</c:v>
                </c:pt>
                <c:pt idx="6">
                  <c:v>9.0019456734164397E-3</c:v>
                </c:pt>
                <c:pt idx="7">
                  <c:v>9.3121063772782994E-3</c:v>
                </c:pt>
                <c:pt idx="8">
                  <c:v>1.04146307090675E-2</c:v>
                </c:pt>
                <c:pt idx="9">
                  <c:v>1.4483080090774701E-2</c:v>
                </c:pt>
                <c:pt idx="10">
                  <c:v>1.52436339517828E-2</c:v>
                </c:pt>
                <c:pt idx="11">
                  <c:v>1.6225846486834599E-2</c:v>
                </c:pt>
                <c:pt idx="12">
                  <c:v>1.5549488682874001E-2</c:v>
                </c:pt>
                <c:pt idx="13">
                  <c:v>1.5907615178019498E-2</c:v>
                </c:pt>
                <c:pt idx="14">
                  <c:v>1.73652691233462E-2</c:v>
                </c:pt>
                <c:pt idx="15">
                  <c:v>1.5526444844760399E-2</c:v>
                </c:pt>
                <c:pt idx="16">
                  <c:v>1.7507756947785998E-2</c:v>
                </c:pt>
                <c:pt idx="17">
                  <c:v>1.6760759676610702E-2</c:v>
                </c:pt>
                <c:pt idx="18">
                  <c:v>1.6164213888635301E-2</c:v>
                </c:pt>
                <c:pt idx="19">
                  <c:v>1.6390150254091101E-2</c:v>
                </c:pt>
                <c:pt idx="20">
                  <c:v>1.5908875293938501E-2</c:v>
                </c:pt>
                <c:pt idx="21">
                  <c:v>1.56653004147819E-2</c:v>
                </c:pt>
                <c:pt idx="22">
                  <c:v>1.65940340200031E-2</c:v>
                </c:pt>
                <c:pt idx="23">
                  <c:v>1.7400099933739401E-2</c:v>
                </c:pt>
                <c:pt idx="24">
                  <c:v>1.67447037181142E-2</c:v>
                </c:pt>
                <c:pt idx="25">
                  <c:v>1.6184065004459999E-2</c:v>
                </c:pt>
                <c:pt idx="26">
                  <c:v>1.65379873080128E-2</c:v>
                </c:pt>
                <c:pt idx="27">
                  <c:v>1.7219491852213699E-2</c:v>
                </c:pt>
                <c:pt idx="28">
                  <c:v>1.6644856509205899E-2</c:v>
                </c:pt>
                <c:pt idx="29">
                  <c:v>1.7708347249304399E-2</c:v>
                </c:pt>
                <c:pt idx="30">
                  <c:v>1.6097412680694301E-2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7FB-4843-A016-B0CBE468E5C6}"/>
            </c:ext>
          </c:extLst>
        </c:ser>
        <c:ser>
          <c:idx val="2"/>
          <c:order val="2"/>
          <c:tx>
            <c:strRef>
              <c:f>NewPercentile!$C$109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NewPercentile!$D$109:$AH$109</c:f>
              <c:numCache>
                <c:formatCode>General</c:formatCode>
                <c:ptCount val="31"/>
                <c:pt idx="0">
                  <c:v>0</c:v>
                </c:pt>
                <c:pt idx="1">
                  <c:v>2.03164843671177E-2</c:v>
                </c:pt>
                <c:pt idx="2">
                  <c:v>2.5212107445988799E-2</c:v>
                </c:pt>
                <c:pt idx="3">
                  <c:v>3.0982287233116999E-2</c:v>
                </c:pt>
                <c:pt idx="4">
                  <c:v>3.3872355689942603E-2</c:v>
                </c:pt>
                <c:pt idx="5">
                  <c:v>3.4933733482594397E-2</c:v>
                </c:pt>
                <c:pt idx="6">
                  <c:v>3.6244646385226502E-2</c:v>
                </c:pt>
                <c:pt idx="7">
                  <c:v>3.66511531292677E-2</c:v>
                </c:pt>
                <c:pt idx="8">
                  <c:v>3.9473751587612398E-2</c:v>
                </c:pt>
                <c:pt idx="9">
                  <c:v>4.1936600392743002E-2</c:v>
                </c:pt>
                <c:pt idx="10">
                  <c:v>4.4804332192754398E-2</c:v>
                </c:pt>
                <c:pt idx="11">
                  <c:v>4.5395970656442498E-2</c:v>
                </c:pt>
                <c:pt idx="12">
                  <c:v>4.4241128439436499E-2</c:v>
                </c:pt>
                <c:pt idx="13">
                  <c:v>4.4202120879169401E-2</c:v>
                </c:pt>
                <c:pt idx="14">
                  <c:v>4.5817159051027498E-2</c:v>
                </c:pt>
                <c:pt idx="15">
                  <c:v>4.48940316253717E-2</c:v>
                </c:pt>
                <c:pt idx="16">
                  <c:v>4.5860336088559703E-2</c:v>
                </c:pt>
                <c:pt idx="17">
                  <c:v>4.4707325753132202E-2</c:v>
                </c:pt>
                <c:pt idx="18">
                  <c:v>4.5367956595281797E-2</c:v>
                </c:pt>
                <c:pt idx="19">
                  <c:v>4.44654179762667E-2</c:v>
                </c:pt>
                <c:pt idx="20">
                  <c:v>4.4623112751874798E-2</c:v>
                </c:pt>
                <c:pt idx="21">
                  <c:v>4.4294708223045001E-2</c:v>
                </c:pt>
                <c:pt idx="22">
                  <c:v>4.4722508877705902E-2</c:v>
                </c:pt>
                <c:pt idx="23">
                  <c:v>4.5712313158653303E-2</c:v>
                </c:pt>
                <c:pt idx="24">
                  <c:v>4.58204818519653E-2</c:v>
                </c:pt>
                <c:pt idx="25">
                  <c:v>4.4531467764119703E-2</c:v>
                </c:pt>
                <c:pt idx="26">
                  <c:v>4.3877723842089301E-2</c:v>
                </c:pt>
                <c:pt idx="27">
                  <c:v>4.4720499136114499E-2</c:v>
                </c:pt>
                <c:pt idx="28">
                  <c:v>4.4519759397101198E-2</c:v>
                </c:pt>
                <c:pt idx="29">
                  <c:v>4.5950786443200602E-2</c:v>
                </c:pt>
                <c:pt idx="30">
                  <c:v>4.4433310750767001E-2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7FB-4843-A016-B0CBE468E5C6}"/>
            </c:ext>
          </c:extLst>
        </c:ser>
        <c:ser>
          <c:idx val="3"/>
          <c:order val="3"/>
          <c:tx>
            <c:strRef>
              <c:f>NewPercentile!$C$110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NewPercentile!$D$110:$AH$110</c:f>
              <c:numCache>
                <c:formatCode>General</c:formatCode>
                <c:ptCount val="31"/>
                <c:pt idx="0">
                  <c:v>0</c:v>
                </c:pt>
                <c:pt idx="1">
                  <c:v>4.4937125614754103E-2</c:v>
                </c:pt>
                <c:pt idx="2">
                  <c:v>5.1189353437698898E-2</c:v>
                </c:pt>
                <c:pt idx="3">
                  <c:v>5.8198526313607599E-2</c:v>
                </c:pt>
                <c:pt idx="4">
                  <c:v>6.1333970855364198E-2</c:v>
                </c:pt>
                <c:pt idx="5">
                  <c:v>6.2967797283454099E-2</c:v>
                </c:pt>
                <c:pt idx="6">
                  <c:v>6.4627902239489901E-2</c:v>
                </c:pt>
                <c:pt idx="7">
                  <c:v>6.4747331767432595E-2</c:v>
                </c:pt>
                <c:pt idx="8">
                  <c:v>6.8598041942234705E-2</c:v>
                </c:pt>
                <c:pt idx="9">
                  <c:v>7.1193572393408303E-2</c:v>
                </c:pt>
                <c:pt idx="10">
                  <c:v>7.3573754782946199E-2</c:v>
                </c:pt>
                <c:pt idx="11">
                  <c:v>7.4345965061050998E-2</c:v>
                </c:pt>
                <c:pt idx="12">
                  <c:v>7.4301911483715594E-2</c:v>
                </c:pt>
                <c:pt idx="13">
                  <c:v>7.3461948434283594E-2</c:v>
                </c:pt>
                <c:pt idx="14">
                  <c:v>7.4477279090831405E-2</c:v>
                </c:pt>
                <c:pt idx="15">
                  <c:v>7.5495515887051501E-2</c:v>
                </c:pt>
                <c:pt idx="16">
                  <c:v>7.5352476552931896E-2</c:v>
                </c:pt>
                <c:pt idx="17">
                  <c:v>7.5078741185281198E-2</c:v>
                </c:pt>
                <c:pt idx="18">
                  <c:v>7.4661260063354606E-2</c:v>
                </c:pt>
                <c:pt idx="19">
                  <c:v>7.3226101054363904E-2</c:v>
                </c:pt>
                <c:pt idx="20">
                  <c:v>7.41504632535845E-2</c:v>
                </c:pt>
                <c:pt idx="21">
                  <c:v>7.3348821994861105E-2</c:v>
                </c:pt>
                <c:pt idx="22">
                  <c:v>7.4338315545897496E-2</c:v>
                </c:pt>
                <c:pt idx="23">
                  <c:v>7.4645675147214305E-2</c:v>
                </c:pt>
                <c:pt idx="24">
                  <c:v>7.4068852126188703E-2</c:v>
                </c:pt>
                <c:pt idx="25">
                  <c:v>7.3390258084153004E-2</c:v>
                </c:pt>
                <c:pt idx="26">
                  <c:v>7.3422793476090806E-2</c:v>
                </c:pt>
                <c:pt idx="27">
                  <c:v>7.3988936903264996E-2</c:v>
                </c:pt>
                <c:pt idx="28">
                  <c:v>7.41795331726086E-2</c:v>
                </c:pt>
                <c:pt idx="29">
                  <c:v>7.4044428852238095E-2</c:v>
                </c:pt>
                <c:pt idx="30">
                  <c:v>7.2344678249043906E-2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7FB-4843-A016-B0CBE468E5C6}"/>
            </c:ext>
          </c:extLst>
        </c:ser>
        <c:ser>
          <c:idx val="4"/>
          <c:order val="4"/>
          <c:tx>
            <c:strRef>
              <c:f>NewPercentile!$C$111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NewPercentile!$D$111:$AH$111</c:f>
              <c:numCache>
                <c:formatCode>General</c:formatCode>
                <c:ptCount val="31"/>
                <c:pt idx="0">
                  <c:v>0</c:v>
                </c:pt>
                <c:pt idx="1">
                  <c:v>8.4810446269424897E-2</c:v>
                </c:pt>
                <c:pt idx="2">
                  <c:v>9.0237118911956501E-2</c:v>
                </c:pt>
                <c:pt idx="3">
                  <c:v>9.7060272940629605E-2</c:v>
                </c:pt>
                <c:pt idx="4">
                  <c:v>0.102223207258527</c:v>
                </c:pt>
                <c:pt idx="5">
                  <c:v>0.104841047865858</c:v>
                </c:pt>
                <c:pt idx="6">
                  <c:v>0.10692575198026601</c:v>
                </c:pt>
                <c:pt idx="7">
                  <c:v>0.108782815577357</c:v>
                </c:pt>
                <c:pt idx="8">
                  <c:v>0.110717066619773</c:v>
                </c:pt>
                <c:pt idx="9">
                  <c:v>0.11462694583869699</c:v>
                </c:pt>
                <c:pt idx="10">
                  <c:v>0.118171564941373</c:v>
                </c:pt>
                <c:pt idx="11">
                  <c:v>0.117222337877396</c:v>
                </c:pt>
                <c:pt idx="12">
                  <c:v>0.117574872698764</c:v>
                </c:pt>
                <c:pt idx="13">
                  <c:v>0.115695221025647</c:v>
                </c:pt>
                <c:pt idx="14">
                  <c:v>0.11699011990476001</c:v>
                </c:pt>
                <c:pt idx="15">
                  <c:v>0.117746164514066</c:v>
                </c:pt>
                <c:pt idx="16">
                  <c:v>0.117126388050944</c:v>
                </c:pt>
                <c:pt idx="17">
                  <c:v>0.117950450860889</c:v>
                </c:pt>
                <c:pt idx="18">
                  <c:v>0.116878524227191</c:v>
                </c:pt>
                <c:pt idx="19">
                  <c:v>0.11641987313864199</c:v>
                </c:pt>
                <c:pt idx="20">
                  <c:v>0.115078041174794</c:v>
                </c:pt>
                <c:pt idx="21">
                  <c:v>0.11799032661454301</c:v>
                </c:pt>
                <c:pt idx="22">
                  <c:v>0.118380688928233</c:v>
                </c:pt>
                <c:pt idx="23">
                  <c:v>0.11744570542022301</c:v>
                </c:pt>
                <c:pt idx="24">
                  <c:v>0.117538336252532</c:v>
                </c:pt>
                <c:pt idx="25">
                  <c:v>0.118191912011627</c:v>
                </c:pt>
                <c:pt idx="26">
                  <c:v>0.116396606517954</c:v>
                </c:pt>
                <c:pt idx="27">
                  <c:v>0.115682628535559</c:v>
                </c:pt>
                <c:pt idx="28">
                  <c:v>0.11668026905757201</c:v>
                </c:pt>
                <c:pt idx="29">
                  <c:v>0.118678891298456</c:v>
                </c:pt>
                <c:pt idx="30">
                  <c:v>0.11618537446796599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7FB-4843-A016-B0CBE46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31488"/>
        <c:axId val="645639720"/>
      </c:lineChart>
      <c:catAx>
        <c:axId val="6456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9720"/>
        <c:crosses val="autoZero"/>
        <c:auto val="1"/>
        <c:lblAlgn val="ctr"/>
        <c:lblOffset val="100"/>
        <c:noMultiLvlLbl val="0"/>
      </c:catAx>
      <c:valAx>
        <c:axId val="64563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NewPercentile!$C$122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NewPercentile!$D$122:$AH$122</c:f>
              <c:numCache>
                <c:formatCode>General</c:formatCode>
                <c:ptCount val="31"/>
                <c:pt idx="0">
                  <c:v>0</c:v>
                </c:pt>
                <c:pt idx="1">
                  <c:v>-3.0657621852270198E-2</c:v>
                </c:pt>
                <c:pt idx="2">
                  <c:v>-2.7778455265681699E-2</c:v>
                </c:pt>
                <c:pt idx="3">
                  <c:v>-2.2826791945901499E-2</c:v>
                </c:pt>
                <c:pt idx="4">
                  <c:v>-2.0529573333867498E-2</c:v>
                </c:pt>
                <c:pt idx="5">
                  <c:v>-2.3478947630925302E-2</c:v>
                </c:pt>
                <c:pt idx="6">
                  <c:v>-2.21286850962116E-2</c:v>
                </c:pt>
                <c:pt idx="7">
                  <c:v>-2.1716457504798201E-2</c:v>
                </c:pt>
                <c:pt idx="8">
                  <c:v>-1.6254214113726798E-2</c:v>
                </c:pt>
                <c:pt idx="9">
                  <c:v>-1.6246209412382501E-2</c:v>
                </c:pt>
                <c:pt idx="10">
                  <c:v>-1.36081993388989E-2</c:v>
                </c:pt>
                <c:pt idx="11">
                  <c:v>-1.32526663204419E-2</c:v>
                </c:pt>
                <c:pt idx="12">
                  <c:v>-1.45089041315487E-2</c:v>
                </c:pt>
                <c:pt idx="13">
                  <c:v>-1.5360065177510899E-2</c:v>
                </c:pt>
                <c:pt idx="14">
                  <c:v>-1.4401974027560299E-2</c:v>
                </c:pt>
                <c:pt idx="15">
                  <c:v>-1.4908323587693799E-2</c:v>
                </c:pt>
                <c:pt idx="16">
                  <c:v>-1.5632977325040699E-2</c:v>
                </c:pt>
                <c:pt idx="17">
                  <c:v>-1.2815269096306699E-2</c:v>
                </c:pt>
                <c:pt idx="18">
                  <c:v>-1.4201112070139099E-2</c:v>
                </c:pt>
                <c:pt idx="19">
                  <c:v>-1.1558564387662101E-2</c:v>
                </c:pt>
                <c:pt idx="20">
                  <c:v>-1.00549716413712E-2</c:v>
                </c:pt>
                <c:pt idx="21">
                  <c:v>-1.6593790354246601E-2</c:v>
                </c:pt>
                <c:pt idx="22">
                  <c:v>-1.60694023411155E-2</c:v>
                </c:pt>
                <c:pt idx="23">
                  <c:v>-1.43634507643755E-2</c:v>
                </c:pt>
                <c:pt idx="24">
                  <c:v>-1.3270440155126101E-2</c:v>
                </c:pt>
                <c:pt idx="25">
                  <c:v>-1.32682400645919E-2</c:v>
                </c:pt>
                <c:pt idx="26">
                  <c:v>-1.5654999931031401E-2</c:v>
                </c:pt>
                <c:pt idx="27">
                  <c:v>-1.2754807692942001E-2</c:v>
                </c:pt>
                <c:pt idx="28">
                  <c:v>-1.3058592440309401E-2</c:v>
                </c:pt>
                <c:pt idx="29">
                  <c:v>-1.0326773642429701E-2</c:v>
                </c:pt>
                <c:pt idx="30">
                  <c:v>-1.4372002794911199E-2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7E-4951-A9B3-68A511B340E8}"/>
            </c:ext>
          </c:extLst>
        </c:ser>
        <c:ser>
          <c:idx val="1"/>
          <c:order val="1"/>
          <c:tx>
            <c:strRef>
              <c:f>NewPercentile!$C$123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NewPercentile!$D$123:$AH$123</c:f>
              <c:numCache>
                <c:formatCode>General</c:formatCode>
                <c:ptCount val="31"/>
                <c:pt idx="0">
                  <c:v>0</c:v>
                </c:pt>
                <c:pt idx="1">
                  <c:v>1.04548589419611E-2</c:v>
                </c:pt>
                <c:pt idx="2">
                  <c:v>1.4415563190255699E-2</c:v>
                </c:pt>
                <c:pt idx="3">
                  <c:v>1.8104081253587E-2</c:v>
                </c:pt>
                <c:pt idx="4">
                  <c:v>2.1855220945647701E-2</c:v>
                </c:pt>
                <c:pt idx="5">
                  <c:v>2.1394314625755001E-2</c:v>
                </c:pt>
                <c:pt idx="6">
                  <c:v>2.3553120956733901E-2</c:v>
                </c:pt>
                <c:pt idx="7">
                  <c:v>2.3710508993467199E-2</c:v>
                </c:pt>
                <c:pt idx="8">
                  <c:v>2.6335312040326599E-2</c:v>
                </c:pt>
                <c:pt idx="9">
                  <c:v>2.861814339918E-2</c:v>
                </c:pt>
                <c:pt idx="10">
                  <c:v>3.0546200831508202E-2</c:v>
                </c:pt>
                <c:pt idx="11">
                  <c:v>3.08674459300874E-2</c:v>
                </c:pt>
                <c:pt idx="12">
                  <c:v>3.0509001803233501E-2</c:v>
                </c:pt>
                <c:pt idx="13">
                  <c:v>3.1198361645300099E-2</c:v>
                </c:pt>
                <c:pt idx="14">
                  <c:v>3.1832262220159398E-2</c:v>
                </c:pt>
                <c:pt idx="15">
                  <c:v>3.1654937960281397E-2</c:v>
                </c:pt>
                <c:pt idx="16">
                  <c:v>3.1450380434593202E-2</c:v>
                </c:pt>
                <c:pt idx="17">
                  <c:v>3.3161095354805201E-2</c:v>
                </c:pt>
                <c:pt idx="18">
                  <c:v>3.0071995105133299E-2</c:v>
                </c:pt>
                <c:pt idx="19">
                  <c:v>3.2205322291602702E-2</c:v>
                </c:pt>
                <c:pt idx="20">
                  <c:v>3.1389323727889301E-2</c:v>
                </c:pt>
                <c:pt idx="21">
                  <c:v>3.0699003368741502E-2</c:v>
                </c:pt>
                <c:pt idx="22">
                  <c:v>2.9977112326933199E-2</c:v>
                </c:pt>
                <c:pt idx="23">
                  <c:v>3.1060808643558101E-2</c:v>
                </c:pt>
                <c:pt idx="24">
                  <c:v>3.1497372465170502E-2</c:v>
                </c:pt>
                <c:pt idx="25">
                  <c:v>3.0779451670752401E-2</c:v>
                </c:pt>
                <c:pt idx="26">
                  <c:v>3.1496431157244702E-2</c:v>
                </c:pt>
                <c:pt idx="27">
                  <c:v>3.3423529908613303E-2</c:v>
                </c:pt>
                <c:pt idx="28">
                  <c:v>3.2493608433053198E-2</c:v>
                </c:pt>
                <c:pt idx="29">
                  <c:v>3.2434994026736698E-2</c:v>
                </c:pt>
                <c:pt idx="30">
                  <c:v>3.1773733100939498E-2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37E-4951-A9B3-68A511B340E8}"/>
            </c:ext>
          </c:extLst>
        </c:ser>
        <c:ser>
          <c:idx val="2"/>
          <c:order val="2"/>
          <c:tx>
            <c:strRef>
              <c:f>NewPercentile!$C$124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NewPercentile!$D$124:$AH$124</c:f>
              <c:numCache>
                <c:formatCode>General</c:formatCode>
                <c:ptCount val="31"/>
                <c:pt idx="0">
                  <c:v>0</c:v>
                </c:pt>
                <c:pt idx="1">
                  <c:v>3.5518684570917697E-2</c:v>
                </c:pt>
                <c:pt idx="2">
                  <c:v>4.0455557707629999E-2</c:v>
                </c:pt>
                <c:pt idx="3">
                  <c:v>4.5971985805994799E-2</c:v>
                </c:pt>
                <c:pt idx="4">
                  <c:v>4.94016841071762E-2</c:v>
                </c:pt>
                <c:pt idx="5">
                  <c:v>4.93402187101777E-2</c:v>
                </c:pt>
                <c:pt idx="6">
                  <c:v>5.1628027674541603E-2</c:v>
                </c:pt>
                <c:pt idx="7">
                  <c:v>5.1989005802340699E-2</c:v>
                </c:pt>
                <c:pt idx="8">
                  <c:v>5.5984856536835E-2</c:v>
                </c:pt>
                <c:pt idx="9">
                  <c:v>5.7680875028399102E-2</c:v>
                </c:pt>
                <c:pt idx="10">
                  <c:v>5.9949049757387698E-2</c:v>
                </c:pt>
                <c:pt idx="11">
                  <c:v>6.0809633719729E-2</c:v>
                </c:pt>
                <c:pt idx="12">
                  <c:v>5.9761789019940399E-2</c:v>
                </c:pt>
                <c:pt idx="13">
                  <c:v>5.9562596661278597E-2</c:v>
                </c:pt>
                <c:pt idx="14">
                  <c:v>6.0462067379737403E-2</c:v>
                </c:pt>
                <c:pt idx="15">
                  <c:v>6.14833817511082E-2</c:v>
                </c:pt>
                <c:pt idx="16">
                  <c:v>6.1256596121331601E-2</c:v>
                </c:pt>
                <c:pt idx="17">
                  <c:v>6.1086878352200703E-2</c:v>
                </c:pt>
                <c:pt idx="18">
                  <c:v>6.0616869911929203E-2</c:v>
                </c:pt>
                <c:pt idx="19">
                  <c:v>6.0164422650703701E-2</c:v>
                </c:pt>
                <c:pt idx="20">
                  <c:v>6.1132554573907802E-2</c:v>
                </c:pt>
                <c:pt idx="21">
                  <c:v>6.0191845187970001E-2</c:v>
                </c:pt>
                <c:pt idx="22">
                  <c:v>5.9799243096874503E-2</c:v>
                </c:pt>
                <c:pt idx="23">
                  <c:v>5.9512693896922299E-2</c:v>
                </c:pt>
                <c:pt idx="24">
                  <c:v>6.0876329213899599E-2</c:v>
                </c:pt>
                <c:pt idx="25">
                  <c:v>6.1007573731801802E-2</c:v>
                </c:pt>
                <c:pt idx="26">
                  <c:v>6.0817295916679497E-2</c:v>
                </c:pt>
                <c:pt idx="27">
                  <c:v>6.1266534488086402E-2</c:v>
                </c:pt>
                <c:pt idx="28">
                  <c:v>6.1181524252766503E-2</c:v>
                </c:pt>
                <c:pt idx="29">
                  <c:v>6.0867833497463601E-2</c:v>
                </c:pt>
                <c:pt idx="30">
                  <c:v>6.0767900922245398E-2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37E-4951-A9B3-68A511B340E8}"/>
            </c:ext>
          </c:extLst>
        </c:ser>
        <c:ser>
          <c:idx val="3"/>
          <c:order val="3"/>
          <c:tx>
            <c:strRef>
              <c:f>NewPercentile!$C$125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NewPercentile!$D$125:$AH$125</c:f>
              <c:numCache>
                <c:formatCode>General</c:formatCode>
                <c:ptCount val="31"/>
                <c:pt idx="0">
                  <c:v>0</c:v>
                </c:pt>
                <c:pt idx="1">
                  <c:v>6.2288087128430702E-2</c:v>
                </c:pt>
                <c:pt idx="2">
                  <c:v>6.7598904990058106E-2</c:v>
                </c:pt>
                <c:pt idx="3">
                  <c:v>7.3860581602025396E-2</c:v>
                </c:pt>
                <c:pt idx="4">
                  <c:v>7.6459971380065606E-2</c:v>
                </c:pt>
                <c:pt idx="5">
                  <c:v>7.8823612584372996E-2</c:v>
                </c:pt>
                <c:pt idx="6">
                  <c:v>8.1591919936766705E-2</c:v>
                </c:pt>
                <c:pt idx="7">
                  <c:v>8.1650796939543802E-2</c:v>
                </c:pt>
                <c:pt idx="8">
                  <c:v>8.4274545853142993E-2</c:v>
                </c:pt>
                <c:pt idx="9">
                  <c:v>8.76573683895739E-2</c:v>
                </c:pt>
                <c:pt idx="10">
                  <c:v>8.94694523619423E-2</c:v>
                </c:pt>
                <c:pt idx="11">
                  <c:v>8.9543252877538199E-2</c:v>
                </c:pt>
                <c:pt idx="12">
                  <c:v>9.0795669116014305E-2</c:v>
                </c:pt>
                <c:pt idx="13">
                  <c:v>8.8536283636205096E-2</c:v>
                </c:pt>
                <c:pt idx="14">
                  <c:v>9.0252839200299195E-2</c:v>
                </c:pt>
                <c:pt idx="15">
                  <c:v>9.1687332179727604E-2</c:v>
                </c:pt>
                <c:pt idx="16">
                  <c:v>9.0576866958776703E-2</c:v>
                </c:pt>
                <c:pt idx="17">
                  <c:v>9.1100403753432493E-2</c:v>
                </c:pt>
                <c:pt idx="18">
                  <c:v>8.8522345247597001E-2</c:v>
                </c:pt>
                <c:pt idx="19">
                  <c:v>8.9115291820815595E-2</c:v>
                </c:pt>
                <c:pt idx="20">
                  <c:v>9.1135831453341698E-2</c:v>
                </c:pt>
                <c:pt idx="21">
                  <c:v>9.0442178599110898E-2</c:v>
                </c:pt>
                <c:pt idx="22">
                  <c:v>8.98940066585842E-2</c:v>
                </c:pt>
                <c:pt idx="23">
                  <c:v>8.9841607242416993E-2</c:v>
                </c:pt>
                <c:pt idx="24">
                  <c:v>9.0919706782521398E-2</c:v>
                </c:pt>
                <c:pt idx="25">
                  <c:v>9.0477608600828902E-2</c:v>
                </c:pt>
                <c:pt idx="26">
                  <c:v>9.0854344396992803E-2</c:v>
                </c:pt>
                <c:pt idx="27">
                  <c:v>9.0847743238537698E-2</c:v>
                </c:pt>
                <c:pt idx="28">
                  <c:v>9.0643929934742906E-2</c:v>
                </c:pt>
                <c:pt idx="29">
                  <c:v>8.93328267526729E-2</c:v>
                </c:pt>
                <c:pt idx="30">
                  <c:v>8.9959471293031099E-2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37E-4951-A9B3-68A511B340E8}"/>
            </c:ext>
          </c:extLst>
        </c:ser>
        <c:ser>
          <c:idx val="4"/>
          <c:order val="4"/>
          <c:tx>
            <c:strRef>
              <c:f>NewPercentile!$C$126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NewPercentile!$D$126:$AH$126</c:f>
              <c:numCache>
                <c:formatCode>General</c:formatCode>
                <c:ptCount val="31"/>
                <c:pt idx="0">
                  <c:v>0</c:v>
                </c:pt>
                <c:pt idx="1">
                  <c:v>0.10326548779434799</c:v>
                </c:pt>
                <c:pt idx="2">
                  <c:v>0.11013901952862799</c:v>
                </c:pt>
                <c:pt idx="3">
                  <c:v>0.117191095887308</c:v>
                </c:pt>
                <c:pt idx="4">
                  <c:v>0.12252831692754899</c:v>
                </c:pt>
                <c:pt idx="5">
                  <c:v>0.12315035917282</c:v>
                </c:pt>
                <c:pt idx="6">
                  <c:v>0.12616040975717299</c:v>
                </c:pt>
                <c:pt idx="7">
                  <c:v>0.12663348962453999</c:v>
                </c:pt>
                <c:pt idx="8">
                  <c:v>0.134861443082782</c:v>
                </c:pt>
                <c:pt idx="9">
                  <c:v>0.133580722712311</c:v>
                </c:pt>
                <c:pt idx="10">
                  <c:v>0.13837494999654501</c:v>
                </c:pt>
                <c:pt idx="11">
                  <c:v>0.137059506410142</c:v>
                </c:pt>
                <c:pt idx="12">
                  <c:v>0.13845032552682801</c:v>
                </c:pt>
                <c:pt idx="13">
                  <c:v>0.136899246537626</c:v>
                </c:pt>
                <c:pt idx="14">
                  <c:v>0.13688189243505999</c:v>
                </c:pt>
                <c:pt idx="15">
                  <c:v>0.13862795259452701</c:v>
                </c:pt>
                <c:pt idx="16">
                  <c:v>0.13747484482121999</c:v>
                </c:pt>
                <c:pt idx="17">
                  <c:v>0.13630650093508401</c:v>
                </c:pt>
                <c:pt idx="18">
                  <c:v>0.13533241661570899</c:v>
                </c:pt>
                <c:pt idx="19">
                  <c:v>0.13598472792021701</c:v>
                </c:pt>
                <c:pt idx="20">
                  <c:v>0.137744641196966</c:v>
                </c:pt>
                <c:pt idx="21">
                  <c:v>0.138771572259136</c:v>
                </c:pt>
                <c:pt idx="22">
                  <c:v>0.137012758991955</c:v>
                </c:pt>
                <c:pt idx="23">
                  <c:v>0.13816893528493299</c:v>
                </c:pt>
                <c:pt idx="24">
                  <c:v>0.138607578382622</c:v>
                </c:pt>
                <c:pt idx="25">
                  <c:v>0.13850259594087</c:v>
                </c:pt>
                <c:pt idx="26">
                  <c:v>0.138975901329633</c:v>
                </c:pt>
                <c:pt idx="27">
                  <c:v>0.13775623735995601</c:v>
                </c:pt>
                <c:pt idx="28">
                  <c:v>0.13852638233790601</c:v>
                </c:pt>
                <c:pt idx="29">
                  <c:v>0.137177095901758</c:v>
                </c:pt>
                <c:pt idx="30">
                  <c:v>0.13809356359582101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37E-4951-A9B3-68A511B34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32272"/>
        <c:axId val="645635016"/>
      </c:lineChart>
      <c:catAx>
        <c:axId val="64563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5016"/>
        <c:crosses val="autoZero"/>
        <c:auto val="1"/>
        <c:lblAlgn val="ctr"/>
        <c:lblOffset val="100"/>
        <c:noMultiLvlLbl val="0"/>
      </c:catAx>
      <c:valAx>
        <c:axId val="64563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NewPercentile!$C$137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NewPercentile!$D$137:$AH$137</c:f>
              <c:numCache>
                <c:formatCode>General</c:formatCode>
                <c:ptCount val="31"/>
                <c:pt idx="0">
                  <c:v>0</c:v>
                </c:pt>
                <c:pt idx="1">
                  <c:v>-3.9992369215025803E-2</c:v>
                </c:pt>
                <c:pt idx="2">
                  <c:v>-3.77824431176665E-2</c:v>
                </c:pt>
                <c:pt idx="3">
                  <c:v>-3.4500189205644599E-2</c:v>
                </c:pt>
                <c:pt idx="4">
                  <c:v>-3.4233989374440797E-2</c:v>
                </c:pt>
                <c:pt idx="5">
                  <c:v>-3.3059199472496602E-2</c:v>
                </c:pt>
                <c:pt idx="6">
                  <c:v>-3.0435511182235801E-2</c:v>
                </c:pt>
                <c:pt idx="7">
                  <c:v>-3.1376254078369498E-2</c:v>
                </c:pt>
                <c:pt idx="8">
                  <c:v>-2.9045564152523701E-2</c:v>
                </c:pt>
                <c:pt idx="9">
                  <c:v>-2.7802960016849801E-2</c:v>
                </c:pt>
                <c:pt idx="10">
                  <c:v>-2.2478749818895E-2</c:v>
                </c:pt>
                <c:pt idx="11">
                  <c:v>-2.1575485675291699E-2</c:v>
                </c:pt>
                <c:pt idx="12">
                  <c:v>-2.4181807637782101E-2</c:v>
                </c:pt>
                <c:pt idx="13">
                  <c:v>-2.3192219949934999E-2</c:v>
                </c:pt>
                <c:pt idx="14">
                  <c:v>-2.4925511623518699E-2</c:v>
                </c:pt>
                <c:pt idx="15">
                  <c:v>-2.5859166166611498E-2</c:v>
                </c:pt>
                <c:pt idx="16">
                  <c:v>-2.4266465663227099E-2</c:v>
                </c:pt>
                <c:pt idx="17">
                  <c:v>-2.4682403387044499E-2</c:v>
                </c:pt>
                <c:pt idx="18">
                  <c:v>-2.4594544144191401E-2</c:v>
                </c:pt>
                <c:pt idx="19">
                  <c:v>-2.4240549772748698E-2</c:v>
                </c:pt>
                <c:pt idx="20">
                  <c:v>-2.4680177945795499E-2</c:v>
                </c:pt>
                <c:pt idx="21">
                  <c:v>-2.47002896893369E-2</c:v>
                </c:pt>
                <c:pt idx="22">
                  <c:v>-2.4882308994112801E-2</c:v>
                </c:pt>
                <c:pt idx="23">
                  <c:v>-2.3306999813481801E-2</c:v>
                </c:pt>
                <c:pt idx="24">
                  <c:v>-2.29925648023072E-2</c:v>
                </c:pt>
                <c:pt idx="25">
                  <c:v>-2.09056702571731E-2</c:v>
                </c:pt>
                <c:pt idx="26">
                  <c:v>-2.2493423332969099E-2</c:v>
                </c:pt>
                <c:pt idx="27">
                  <c:v>-2.1728316941251501E-2</c:v>
                </c:pt>
                <c:pt idx="28">
                  <c:v>-2.1539330728555101E-2</c:v>
                </c:pt>
                <c:pt idx="29">
                  <c:v>-2.50820282221129E-2</c:v>
                </c:pt>
                <c:pt idx="30">
                  <c:v>-2.2689776153149599E-2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53A-477D-BEFB-51BC23154318}"/>
            </c:ext>
          </c:extLst>
        </c:ser>
        <c:ser>
          <c:idx val="1"/>
          <c:order val="1"/>
          <c:tx>
            <c:strRef>
              <c:f>NewPercentile!$C$138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NewPercentile!$D$138:$AH$138</c:f>
              <c:numCache>
                <c:formatCode>General</c:formatCode>
                <c:ptCount val="31"/>
                <c:pt idx="0">
                  <c:v>0</c:v>
                </c:pt>
                <c:pt idx="1">
                  <c:v>-4.0164154369643204E-3</c:v>
                </c:pt>
                <c:pt idx="2">
                  <c:v>5.3874620297994502E-4</c:v>
                </c:pt>
                <c:pt idx="3">
                  <c:v>4.6921061687550296E-3</c:v>
                </c:pt>
                <c:pt idx="4">
                  <c:v>6.8585350773940302E-3</c:v>
                </c:pt>
                <c:pt idx="5">
                  <c:v>7.7093459466147001E-3</c:v>
                </c:pt>
                <c:pt idx="6">
                  <c:v>1.0793611480952399E-2</c:v>
                </c:pt>
                <c:pt idx="7">
                  <c:v>1.08541973824706E-2</c:v>
                </c:pt>
                <c:pt idx="8">
                  <c:v>1.22887761235004E-2</c:v>
                </c:pt>
                <c:pt idx="9">
                  <c:v>1.4285630512051801E-2</c:v>
                </c:pt>
                <c:pt idx="10">
                  <c:v>1.6681390597277801E-2</c:v>
                </c:pt>
                <c:pt idx="11">
                  <c:v>1.73094264837007E-2</c:v>
                </c:pt>
                <c:pt idx="12">
                  <c:v>1.6954519897040599E-2</c:v>
                </c:pt>
                <c:pt idx="13">
                  <c:v>1.7326317228557198E-2</c:v>
                </c:pt>
                <c:pt idx="14">
                  <c:v>1.74480449216915E-2</c:v>
                </c:pt>
                <c:pt idx="15">
                  <c:v>1.7140275042260199E-2</c:v>
                </c:pt>
                <c:pt idx="16">
                  <c:v>1.6943840814522399E-2</c:v>
                </c:pt>
                <c:pt idx="17">
                  <c:v>1.6637079555693102E-2</c:v>
                </c:pt>
                <c:pt idx="18">
                  <c:v>1.71790509611758E-2</c:v>
                </c:pt>
                <c:pt idx="19">
                  <c:v>1.6205677146504199E-2</c:v>
                </c:pt>
                <c:pt idx="20">
                  <c:v>1.8021644095993401E-2</c:v>
                </c:pt>
                <c:pt idx="21">
                  <c:v>1.7937353884985401E-2</c:v>
                </c:pt>
                <c:pt idx="22">
                  <c:v>1.5748939331922E-2</c:v>
                </c:pt>
                <c:pt idx="23">
                  <c:v>1.6630700532493201E-2</c:v>
                </c:pt>
                <c:pt idx="24">
                  <c:v>1.66764363765665E-2</c:v>
                </c:pt>
                <c:pt idx="25">
                  <c:v>1.7562520209160101E-2</c:v>
                </c:pt>
                <c:pt idx="26">
                  <c:v>1.8041516153528499E-2</c:v>
                </c:pt>
                <c:pt idx="27">
                  <c:v>1.7464453796404999E-2</c:v>
                </c:pt>
                <c:pt idx="28">
                  <c:v>1.7893603937767399E-2</c:v>
                </c:pt>
                <c:pt idx="29">
                  <c:v>1.7115094350007399E-2</c:v>
                </c:pt>
                <c:pt idx="30">
                  <c:v>1.7161027292255899E-2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53A-477D-BEFB-51BC23154318}"/>
            </c:ext>
          </c:extLst>
        </c:ser>
        <c:ser>
          <c:idx val="2"/>
          <c:order val="2"/>
          <c:tx>
            <c:strRef>
              <c:f>NewPercentile!$C$139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NewPercentile!$D$139:$AH$139</c:f>
              <c:numCache>
                <c:formatCode>General</c:formatCode>
                <c:ptCount val="31"/>
                <c:pt idx="0">
                  <c:v>0</c:v>
                </c:pt>
                <c:pt idx="1">
                  <c:v>1.98562747362841E-2</c:v>
                </c:pt>
                <c:pt idx="2">
                  <c:v>2.5159306984362001E-2</c:v>
                </c:pt>
                <c:pt idx="3">
                  <c:v>3.0284060091755299E-2</c:v>
                </c:pt>
                <c:pt idx="4">
                  <c:v>3.3858894527815701E-2</c:v>
                </c:pt>
                <c:pt idx="5">
                  <c:v>3.4033218382526001E-2</c:v>
                </c:pt>
                <c:pt idx="6">
                  <c:v>3.6307728375930201E-2</c:v>
                </c:pt>
                <c:pt idx="7">
                  <c:v>3.8046092653279698E-2</c:v>
                </c:pt>
                <c:pt idx="8">
                  <c:v>4.0181620102676299E-2</c:v>
                </c:pt>
                <c:pt idx="9">
                  <c:v>4.1971795791662901E-2</c:v>
                </c:pt>
                <c:pt idx="10">
                  <c:v>4.5254747678106597E-2</c:v>
                </c:pt>
                <c:pt idx="11">
                  <c:v>4.5367643394260103E-2</c:v>
                </c:pt>
                <c:pt idx="12">
                  <c:v>4.4957691785930398E-2</c:v>
                </c:pt>
                <c:pt idx="13">
                  <c:v>4.6604320835507897E-2</c:v>
                </c:pt>
                <c:pt idx="14">
                  <c:v>4.43683279784877E-2</c:v>
                </c:pt>
                <c:pt idx="15">
                  <c:v>4.5725794737429201E-2</c:v>
                </c:pt>
                <c:pt idx="16">
                  <c:v>4.4920933983711102E-2</c:v>
                </c:pt>
                <c:pt idx="17">
                  <c:v>4.5445373043857297E-2</c:v>
                </c:pt>
                <c:pt idx="18">
                  <c:v>4.5641135173061703E-2</c:v>
                </c:pt>
                <c:pt idx="19">
                  <c:v>4.4771555355758601E-2</c:v>
                </c:pt>
                <c:pt idx="20">
                  <c:v>4.5334943106838797E-2</c:v>
                </c:pt>
                <c:pt idx="21">
                  <c:v>4.5752745216756298E-2</c:v>
                </c:pt>
                <c:pt idx="22">
                  <c:v>4.4494828448805999E-2</c:v>
                </c:pt>
                <c:pt idx="23">
                  <c:v>4.5913883743863897E-2</c:v>
                </c:pt>
                <c:pt idx="24">
                  <c:v>4.4430312801445701E-2</c:v>
                </c:pt>
                <c:pt idx="25">
                  <c:v>4.4982515564892502E-2</c:v>
                </c:pt>
                <c:pt idx="26">
                  <c:v>4.5074667175179398E-2</c:v>
                </c:pt>
                <c:pt idx="27">
                  <c:v>4.4359038670688501E-2</c:v>
                </c:pt>
                <c:pt idx="28">
                  <c:v>4.43081190010296E-2</c:v>
                </c:pt>
                <c:pt idx="29">
                  <c:v>4.4305162350462501E-2</c:v>
                </c:pt>
                <c:pt idx="30">
                  <c:v>4.4685543548291101E-2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53A-477D-BEFB-51BC23154318}"/>
            </c:ext>
          </c:extLst>
        </c:ser>
        <c:ser>
          <c:idx val="3"/>
          <c:order val="3"/>
          <c:tx>
            <c:strRef>
              <c:f>NewPercentile!$C$140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NewPercentile!$D$140:$AH$140</c:f>
              <c:numCache>
                <c:formatCode>General</c:formatCode>
                <c:ptCount val="31"/>
                <c:pt idx="0">
                  <c:v>0</c:v>
                </c:pt>
                <c:pt idx="1">
                  <c:v>4.44712000338673E-2</c:v>
                </c:pt>
                <c:pt idx="2">
                  <c:v>5.0940684733758103E-2</c:v>
                </c:pt>
                <c:pt idx="3">
                  <c:v>5.6601044906441703E-2</c:v>
                </c:pt>
                <c:pt idx="4">
                  <c:v>6.0793847083168602E-2</c:v>
                </c:pt>
                <c:pt idx="5">
                  <c:v>6.1638188184217901E-2</c:v>
                </c:pt>
                <c:pt idx="6">
                  <c:v>6.4307495950315305E-2</c:v>
                </c:pt>
                <c:pt idx="7">
                  <c:v>6.5527868805436595E-2</c:v>
                </c:pt>
                <c:pt idx="8">
                  <c:v>6.7881175061043297E-2</c:v>
                </c:pt>
                <c:pt idx="9">
                  <c:v>7.1745330293032705E-2</c:v>
                </c:pt>
                <c:pt idx="10">
                  <c:v>7.4809670493534194E-2</c:v>
                </c:pt>
                <c:pt idx="11">
                  <c:v>7.2878286806999704E-2</c:v>
                </c:pt>
                <c:pt idx="12">
                  <c:v>7.2635995367934206E-2</c:v>
                </c:pt>
                <c:pt idx="13">
                  <c:v>7.4301035150780001E-2</c:v>
                </c:pt>
                <c:pt idx="14">
                  <c:v>7.3566916787164705E-2</c:v>
                </c:pt>
                <c:pt idx="15">
                  <c:v>7.3593668510025204E-2</c:v>
                </c:pt>
                <c:pt idx="16">
                  <c:v>7.2729924491907197E-2</c:v>
                </c:pt>
                <c:pt idx="17">
                  <c:v>7.4105428819787697E-2</c:v>
                </c:pt>
                <c:pt idx="18">
                  <c:v>7.3961171895951403E-2</c:v>
                </c:pt>
                <c:pt idx="19">
                  <c:v>7.3160403216107395E-2</c:v>
                </c:pt>
                <c:pt idx="20">
                  <c:v>7.3622228158151198E-2</c:v>
                </c:pt>
                <c:pt idx="21">
                  <c:v>7.4062332490030899E-2</c:v>
                </c:pt>
                <c:pt idx="22">
                  <c:v>7.2905722955315E-2</c:v>
                </c:pt>
                <c:pt idx="23">
                  <c:v>7.3916461115181298E-2</c:v>
                </c:pt>
                <c:pt idx="24">
                  <c:v>7.3839031009090506E-2</c:v>
                </c:pt>
                <c:pt idx="25">
                  <c:v>7.2853030915070893E-2</c:v>
                </c:pt>
                <c:pt idx="26">
                  <c:v>7.3526225792504396E-2</c:v>
                </c:pt>
                <c:pt idx="27">
                  <c:v>7.2567230132514399E-2</c:v>
                </c:pt>
                <c:pt idx="28">
                  <c:v>7.2569679912881102E-2</c:v>
                </c:pt>
                <c:pt idx="29">
                  <c:v>7.2466872614086394E-2</c:v>
                </c:pt>
                <c:pt idx="30">
                  <c:v>7.3420498735599402E-2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53A-477D-BEFB-51BC23154318}"/>
            </c:ext>
          </c:extLst>
        </c:ser>
        <c:ser>
          <c:idx val="4"/>
          <c:order val="4"/>
          <c:tx>
            <c:strRef>
              <c:f>NewPercentile!$C$141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NewPercentile!$D$141:$AH$141</c:f>
              <c:numCache>
                <c:formatCode>General</c:formatCode>
                <c:ptCount val="31"/>
                <c:pt idx="0">
                  <c:v>0</c:v>
                </c:pt>
                <c:pt idx="1">
                  <c:v>8.2369093878029195E-2</c:v>
                </c:pt>
                <c:pt idx="2">
                  <c:v>9.0212136907185395E-2</c:v>
                </c:pt>
                <c:pt idx="3">
                  <c:v>9.6645497507662798E-2</c:v>
                </c:pt>
                <c:pt idx="4">
                  <c:v>0.100877995195539</c:v>
                </c:pt>
                <c:pt idx="5">
                  <c:v>0.102381530066232</c:v>
                </c:pt>
                <c:pt idx="6">
                  <c:v>0.10804720662067301</c:v>
                </c:pt>
                <c:pt idx="7">
                  <c:v>0.10784257932883699</c:v>
                </c:pt>
                <c:pt idx="8">
                  <c:v>0.110859512468306</c:v>
                </c:pt>
                <c:pt idx="9">
                  <c:v>0.114996547496304</c:v>
                </c:pt>
                <c:pt idx="10">
                  <c:v>0.119182847516997</c:v>
                </c:pt>
                <c:pt idx="11">
                  <c:v>0.115225542106294</c:v>
                </c:pt>
                <c:pt idx="12">
                  <c:v>0.116590442617761</c:v>
                </c:pt>
                <c:pt idx="13">
                  <c:v>0.116465925444646</c:v>
                </c:pt>
                <c:pt idx="14">
                  <c:v>0.116498443010179</c:v>
                </c:pt>
                <c:pt idx="15">
                  <c:v>0.116191301063053</c:v>
                </c:pt>
                <c:pt idx="16">
                  <c:v>0.114613497710011</c:v>
                </c:pt>
                <c:pt idx="17">
                  <c:v>0.11579804880505</c:v>
                </c:pt>
                <c:pt idx="18">
                  <c:v>0.115684282850157</c:v>
                </c:pt>
                <c:pt idx="19">
                  <c:v>0.11607242932313599</c:v>
                </c:pt>
                <c:pt idx="20">
                  <c:v>0.116091651805403</c:v>
                </c:pt>
                <c:pt idx="21">
                  <c:v>0.117810162655578</c:v>
                </c:pt>
                <c:pt idx="22">
                  <c:v>0.116579153521496</c:v>
                </c:pt>
                <c:pt idx="23">
                  <c:v>0.118220990628223</c:v>
                </c:pt>
                <c:pt idx="24">
                  <c:v>0.115023587083737</c:v>
                </c:pt>
                <c:pt idx="25">
                  <c:v>0.116548293920629</c:v>
                </c:pt>
                <c:pt idx="26">
                  <c:v>0.116634751323921</c:v>
                </c:pt>
                <c:pt idx="27">
                  <c:v>0.114969182644013</c:v>
                </c:pt>
                <c:pt idx="28">
                  <c:v>0.114065974614548</c:v>
                </c:pt>
                <c:pt idx="29">
                  <c:v>0.115849366562915</c:v>
                </c:pt>
                <c:pt idx="30">
                  <c:v>0.114127468920876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53A-477D-BEFB-51BC23154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501768"/>
        <c:axId val="314500200"/>
      </c:lineChart>
      <c:catAx>
        <c:axId val="31450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00200"/>
        <c:crosses val="autoZero"/>
        <c:auto val="1"/>
        <c:lblAlgn val="ctr"/>
        <c:lblOffset val="100"/>
        <c:noMultiLvlLbl val="0"/>
      </c:catAx>
      <c:valAx>
        <c:axId val="31450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0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NewPercentile!$C$152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NewPercentile!$D$152:$AH$152</c:f>
              <c:numCache>
                <c:formatCode>General</c:formatCode>
                <c:ptCount val="31"/>
                <c:pt idx="0">
                  <c:v>0</c:v>
                </c:pt>
                <c:pt idx="1">
                  <c:v>-0.138966983906334</c:v>
                </c:pt>
                <c:pt idx="2">
                  <c:v>-0.137023871586097</c:v>
                </c:pt>
                <c:pt idx="3">
                  <c:v>-0.12497995013836</c:v>
                </c:pt>
                <c:pt idx="4">
                  <c:v>-0.12225402305039</c:v>
                </c:pt>
                <c:pt idx="5">
                  <c:v>-0.133555650169733</c:v>
                </c:pt>
                <c:pt idx="6">
                  <c:v>-0.11965391944824599</c:v>
                </c:pt>
                <c:pt idx="7">
                  <c:v>-0.13246138689853099</c:v>
                </c:pt>
                <c:pt idx="8">
                  <c:v>-0.12580291366663501</c:v>
                </c:pt>
                <c:pt idx="9">
                  <c:v>-0.147933871363395</c:v>
                </c:pt>
                <c:pt idx="10">
                  <c:v>-0.12522290669210401</c:v>
                </c:pt>
                <c:pt idx="11">
                  <c:v>-0.13832228286189799</c:v>
                </c:pt>
                <c:pt idx="12">
                  <c:v>-0.13902560721533699</c:v>
                </c:pt>
                <c:pt idx="13">
                  <c:v>-0.13281875041942101</c:v>
                </c:pt>
                <c:pt idx="14">
                  <c:v>-0.13468226433309999</c:v>
                </c:pt>
                <c:pt idx="15">
                  <c:v>-0.148691936734033</c:v>
                </c:pt>
                <c:pt idx="16">
                  <c:v>-0.13677614992812001</c:v>
                </c:pt>
                <c:pt idx="17">
                  <c:v>-0.12064748257793299</c:v>
                </c:pt>
                <c:pt idx="18">
                  <c:v>-0.115820098395814</c:v>
                </c:pt>
                <c:pt idx="19">
                  <c:v>-0.12829647403328201</c:v>
                </c:pt>
                <c:pt idx="20">
                  <c:v>-0.124130037387872</c:v>
                </c:pt>
                <c:pt idx="21">
                  <c:v>-0.120627185730127</c:v>
                </c:pt>
                <c:pt idx="22">
                  <c:v>-0.123063353902195</c:v>
                </c:pt>
                <c:pt idx="23">
                  <c:v>-0.109791403518551</c:v>
                </c:pt>
                <c:pt idx="24">
                  <c:v>-0.12365193631431499</c:v>
                </c:pt>
                <c:pt idx="25">
                  <c:v>-0.129210037565897</c:v>
                </c:pt>
                <c:pt idx="26">
                  <c:v>-0.130143328507276</c:v>
                </c:pt>
                <c:pt idx="27">
                  <c:v>-0.12270926597673899</c:v>
                </c:pt>
                <c:pt idx="28">
                  <c:v>-0.121645855420993</c:v>
                </c:pt>
                <c:pt idx="29">
                  <c:v>-0.117742594590399</c:v>
                </c:pt>
                <c:pt idx="30">
                  <c:v>-0.133335787637058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8F-40BB-868C-3515F6526C93}"/>
            </c:ext>
          </c:extLst>
        </c:ser>
        <c:ser>
          <c:idx val="1"/>
          <c:order val="1"/>
          <c:tx>
            <c:strRef>
              <c:f>NewPercentile!$C$153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NewPercentile!$D$153:$AH$153</c:f>
              <c:numCache>
                <c:formatCode>General</c:formatCode>
                <c:ptCount val="31"/>
                <c:pt idx="0">
                  <c:v>0</c:v>
                </c:pt>
                <c:pt idx="1">
                  <c:v>-1.4264665434655099E-2</c:v>
                </c:pt>
                <c:pt idx="2">
                  <c:v>-8.2133321719980393E-3</c:v>
                </c:pt>
                <c:pt idx="3">
                  <c:v>-2.7399614945906002E-3</c:v>
                </c:pt>
                <c:pt idx="4">
                  <c:v>-1.3973162572870001E-3</c:v>
                </c:pt>
                <c:pt idx="5">
                  <c:v>1.75072980017781E-3</c:v>
                </c:pt>
                <c:pt idx="6">
                  <c:v>1.59721339779678E-3</c:v>
                </c:pt>
                <c:pt idx="7">
                  <c:v>7.2968135183353799E-3</c:v>
                </c:pt>
                <c:pt idx="8">
                  <c:v>1.53242817213156E-3</c:v>
                </c:pt>
                <c:pt idx="9">
                  <c:v>8.9310887496298792E-3</c:v>
                </c:pt>
                <c:pt idx="10">
                  <c:v>1.04087357836359E-2</c:v>
                </c:pt>
                <c:pt idx="11">
                  <c:v>7.5140718967369102E-3</c:v>
                </c:pt>
                <c:pt idx="12">
                  <c:v>8.8766397359010801E-3</c:v>
                </c:pt>
                <c:pt idx="13">
                  <c:v>1.18243251594966E-2</c:v>
                </c:pt>
                <c:pt idx="14">
                  <c:v>5.80730434905718E-3</c:v>
                </c:pt>
                <c:pt idx="15">
                  <c:v>9.4893082085714103E-3</c:v>
                </c:pt>
                <c:pt idx="16">
                  <c:v>8.2668957739418999E-3</c:v>
                </c:pt>
                <c:pt idx="17">
                  <c:v>7.25140311120264E-3</c:v>
                </c:pt>
                <c:pt idx="18">
                  <c:v>1.27242353026044E-2</c:v>
                </c:pt>
                <c:pt idx="19">
                  <c:v>1.0044357099734599E-2</c:v>
                </c:pt>
                <c:pt idx="20">
                  <c:v>8.5902426554789104E-3</c:v>
                </c:pt>
                <c:pt idx="21">
                  <c:v>1.1973018647398401E-2</c:v>
                </c:pt>
                <c:pt idx="22">
                  <c:v>1.2594260068156201E-2</c:v>
                </c:pt>
                <c:pt idx="23">
                  <c:v>1.38500298389018E-2</c:v>
                </c:pt>
                <c:pt idx="24">
                  <c:v>1.06381945549394E-2</c:v>
                </c:pt>
                <c:pt idx="25">
                  <c:v>1.03412621801077E-2</c:v>
                </c:pt>
                <c:pt idx="26">
                  <c:v>9.7418315740991305E-3</c:v>
                </c:pt>
                <c:pt idx="27">
                  <c:v>1.08337999326036E-2</c:v>
                </c:pt>
                <c:pt idx="28">
                  <c:v>1.20021337296288E-2</c:v>
                </c:pt>
                <c:pt idx="29">
                  <c:v>9.7339737842033203E-3</c:v>
                </c:pt>
                <c:pt idx="30">
                  <c:v>1.06055210551948E-2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8F-40BB-868C-3515F6526C93}"/>
            </c:ext>
          </c:extLst>
        </c:ser>
        <c:ser>
          <c:idx val="2"/>
          <c:order val="2"/>
          <c:tx>
            <c:strRef>
              <c:f>NewPercentile!$C$154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NewPercentile!$D$154:$AH$154</c:f>
              <c:numCache>
                <c:formatCode>General</c:formatCode>
                <c:ptCount val="31"/>
                <c:pt idx="0">
                  <c:v>0</c:v>
                </c:pt>
                <c:pt idx="1">
                  <c:v>5.5386596222920401E-2</c:v>
                </c:pt>
                <c:pt idx="2">
                  <c:v>6.4966620393843197E-2</c:v>
                </c:pt>
                <c:pt idx="3">
                  <c:v>6.9826191952921002E-2</c:v>
                </c:pt>
                <c:pt idx="4">
                  <c:v>6.9484813303121701E-2</c:v>
                </c:pt>
                <c:pt idx="5">
                  <c:v>7.4233341537865399E-2</c:v>
                </c:pt>
                <c:pt idx="6">
                  <c:v>7.5365208178269902E-2</c:v>
                </c:pt>
                <c:pt idx="7">
                  <c:v>8.1481790111956207E-2</c:v>
                </c:pt>
                <c:pt idx="8">
                  <c:v>7.6259455666079001E-2</c:v>
                </c:pt>
                <c:pt idx="9">
                  <c:v>8.3076278276306398E-2</c:v>
                </c:pt>
                <c:pt idx="10">
                  <c:v>8.7047338559854096E-2</c:v>
                </c:pt>
                <c:pt idx="11">
                  <c:v>8.1233274452476897E-2</c:v>
                </c:pt>
                <c:pt idx="12">
                  <c:v>8.1945285522284306E-2</c:v>
                </c:pt>
                <c:pt idx="13">
                  <c:v>8.3408376466287001E-2</c:v>
                </c:pt>
                <c:pt idx="14">
                  <c:v>8.2623665820259096E-2</c:v>
                </c:pt>
                <c:pt idx="15">
                  <c:v>8.4503647133051196E-2</c:v>
                </c:pt>
                <c:pt idx="16">
                  <c:v>8.21872196120184E-2</c:v>
                </c:pt>
                <c:pt idx="17">
                  <c:v>8.2266261366082699E-2</c:v>
                </c:pt>
                <c:pt idx="18">
                  <c:v>8.7341268066645494E-2</c:v>
                </c:pt>
                <c:pt idx="19">
                  <c:v>8.1260762903663603E-2</c:v>
                </c:pt>
                <c:pt idx="20">
                  <c:v>8.0849813003984999E-2</c:v>
                </c:pt>
                <c:pt idx="21">
                  <c:v>8.4545558257362194E-2</c:v>
                </c:pt>
                <c:pt idx="22">
                  <c:v>8.3880340508792506E-2</c:v>
                </c:pt>
                <c:pt idx="23">
                  <c:v>8.7664723560668997E-2</c:v>
                </c:pt>
                <c:pt idx="24">
                  <c:v>8.3508515418059898E-2</c:v>
                </c:pt>
                <c:pt idx="25">
                  <c:v>8.5641423603989394E-2</c:v>
                </c:pt>
                <c:pt idx="26">
                  <c:v>8.5573374270745795E-2</c:v>
                </c:pt>
                <c:pt idx="27">
                  <c:v>8.3525835133856599E-2</c:v>
                </c:pt>
                <c:pt idx="28">
                  <c:v>8.3541618610405197E-2</c:v>
                </c:pt>
                <c:pt idx="29">
                  <c:v>8.6572173514410905E-2</c:v>
                </c:pt>
                <c:pt idx="30">
                  <c:v>8.4886880946518598E-2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8F-40BB-868C-3515F6526C93}"/>
            </c:ext>
          </c:extLst>
        </c:ser>
        <c:ser>
          <c:idx val="3"/>
          <c:order val="3"/>
          <c:tx>
            <c:strRef>
              <c:f>NewPercentile!$C$155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NewPercentile!$D$155:$AH$155</c:f>
              <c:numCache>
                <c:formatCode>General</c:formatCode>
                <c:ptCount val="31"/>
                <c:pt idx="0">
                  <c:v>0</c:v>
                </c:pt>
                <c:pt idx="1">
                  <c:v>0.130418657612456</c:v>
                </c:pt>
                <c:pt idx="2">
                  <c:v>0.142122419855539</c:v>
                </c:pt>
                <c:pt idx="3">
                  <c:v>0.145858012960184</c:v>
                </c:pt>
                <c:pt idx="4">
                  <c:v>0.14697669375309899</c:v>
                </c:pt>
                <c:pt idx="5">
                  <c:v>0.14774603650007601</c:v>
                </c:pt>
                <c:pt idx="6">
                  <c:v>0.147299860263366</c:v>
                </c:pt>
                <c:pt idx="7">
                  <c:v>0.15420512768563999</c:v>
                </c:pt>
                <c:pt idx="8">
                  <c:v>0.152873709159496</c:v>
                </c:pt>
                <c:pt idx="9">
                  <c:v>0.157531238815351</c:v>
                </c:pt>
                <c:pt idx="10">
                  <c:v>0.16157925995335801</c:v>
                </c:pt>
                <c:pt idx="11">
                  <c:v>0.15912769066628099</c:v>
                </c:pt>
                <c:pt idx="12">
                  <c:v>0.15952992132697999</c:v>
                </c:pt>
                <c:pt idx="13">
                  <c:v>0.163372728646242</c:v>
                </c:pt>
                <c:pt idx="14">
                  <c:v>0.15804611157071999</c:v>
                </c:pt>
                <c:pt idx="15">
                  <c:v>0.16146447273731501</c:v>
                </c:pt>
                <c:pt idx="16">
                  <c:v>0.157944573432199</c:v>
                </c:pt>
                <c:pt idx="17">
                  <c:v>0.15801613122753</c:v>
                </c:pt>
                <c:pt idx="18">
                  <c:v>0.164098340039976</c:v>
                </c:pt>
                <c:pt idx="19">
                  <c:v>0.157777018162125</c:v>
                </c:pt>
                <c:pt idx="20">
                  <c:v>0.161785242589635</c:v>
                </c:pt>
                <c:pt idx="21">
                  <c:v>0.15940120095704099</c:v>
                </c:pt>
                <c:pt idx="22">
                  <c:v>0.162245869193065</c:v>
                </c:pt>
                <c:pt idx="23">
                  <c:v>0.16048587381142401</c:v>
                </c:pt>
                <c:pt idx="24">
                  <c:v>0.158945820920569</c:v>
                </c:pt>
                <c:pt idx="25">
                  <c:v>0.16005320544635801</c:v>
                </c:pt>
                <c:pt idx="26">
                  <c:v>0.165033743279277</c:v>
                </c:pt>
                <c:pt idx="27">
                  <c:v>0.158663369177175</c:v>
                </c:pt>
                <c:pt idx="28">
                  <c:v>0.161197469436726</c:v>
                </c:pt>
                <c:pt idx="29">
                  <c:v>0.16409194218689199</c:v>
                </c:pt>
                <c:pt idx="30">
                  <c:v>0.16008904369622501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F8F-40BB-868C-3515F6526C93}"/>
            </c:ext>
          </c:extLst>
        </c:ser>
        <c:ser>
          <c:idx val="4"/>
          <c:order val="4"/>
          <c:tx>
            <c:strRef>
              <c:f>NewPercentile!$C$156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NewPercentile!$D$156:$AH$156</c:f>
              <c:numCache>
                <c:formatCode>General</c:formatCode>
                <c:ptCount val="31"/>
                <c:pt idx="0">
                  <c:v>0</c:v>
                </c:pt>
                <c:pt idx="1">
                  <c:v>0.24939329504146601</c:v>
                </c:pt>
                <c:pt idx="2">
                  <c:v>0.26047996266611001</c:v>
                </c:pt>
                <c:pt idx="3">
                  <c:v>0.26945916823971999</c:v>
                </c:pt>
                <c:pt idx="4">
                  <c:v>0.26528330795702898</c:v>
                </c:pt>
                <c:pt idx="5">
                  <c:v>0.27644791479738801</c:v>
                </c:pt>
                <c:pt idx="6">
                  <c:v>0.27362235881976199</c:v>
                </c:pt>
                <c:pt idx="7">
                  <c:v>0.27700913681082501</c:v>
                </c:pt>
                <c:pt idx="8">
                  <c:v>0.282286753032851</c:v>
                </c:pt>
                <c:pt idx="9">
                  <c:v>0.28217695653254699</c:v>
                </c:pt>
                <c:pt idx="10">
                  <c:v>0.28670787573366402</c:v>
                </c:pt>
                <c:pt idx="11">
                  <c:v>0.28792578770529198</c:v>
                </c:pt>
                <c:pt idx="12">
                  <c:v>0.284447302611115</c:v>
                </c:pt>
                <c:pt idx="13">
                  <c:v>0.28790927987723602</c:v>
                </c:pt>
                <c:pt idx="14">
                  <c:v>0.28811127930831099</c:v>
                </c:pt>
                <c:pt idx="15">
                  <c:v>0.28564475492122099</c:v>
                </c:pt>
                <c:pt idx="16">
                  <c:v>0.28096786335978302</c:v>
                </c:pt>
                <c:pt idx="17">
                  <c:v>0.27923052643045199</c:v>
                </c:pt>
                <c:pt idx="18">
                  <c:v>0.293195911575446</c:v>
                </c:pt>
                <c:pt idx="19">
                  <c:v>0.28821830659047698</c:v>
                </c:pt>
                <c:pt idx="20">
                  <c:v>0.27975270970364802</c:v>
                </c:pt>
                <c:pt idx="21">
                  <c:v>0.28350535895913997</c:v>
                </c:pt>
                <c:pt idx="22">
                  <c:v>0.28329764008172498</c:v>
                </c:pt>
                <c:pt idx="23">
                  <c:v>0.29461469467595103</c:v>
                </c:pt>
                <c:pt idx="24">
                  <c:v>0.28716348393957303</c:v>
                </c:pt>
                <c:pt idx="25">
                  <c:v>0.29131954535179699</c:v>
                </c:pt>
                <c:pt idx="26">
                  <c:v>0.29313136694736402</c:v>
                </c:pt>
                <c:pt idx="27">
                  <c:v>0.28399608585941</c:v>
                </c:pt>
                <c:pt idx="28">
                  <c:v>0.29393876529049701</c:v>
                </c:pt>
                <c:pt idx="29">
                  <c:v>0.285771154644196</c:v>
                </c:pt>
                <c:pt idx="30">
                  <c:v>0.28607807513796002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F8F-40BB-868C-3515F6526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500592"/>
        <c:axId val="314499808"/>
      </c:lineChart>
      <c:catAx>
        <c:axId val="31450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499808"/>
        <c:crosses val="autoZero"/>
        <c:auto val="1"/>
        <c:lblAlgn val="ctr"/>
        <c:lblOffset val="100"/>
        <c:noMultiLvlLbl val="0"/>
      </c:catAx>
      <c:valAx>
        <c:axId val="3144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0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NewPercentile!$C$167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NewPercentile!$D$167:$AH$167</c:f>
              <c:numCache>
                <c:formatCode>General</c:formatCode>
                <c:ptCount val="31"/>
                <c:pt idx="0">
                  <c:v>0</c:v>
                </c:pt>
                <c:pt idx="1">
                  <c:v>-5.51667463680975E-2</c:v>
                </c:pt>
                <c:pt idx="2">
                  <c:v>-5.0570324767494498E-2</c:v>
                </c:pt>
                <c:pt idx="3">
                  <c:v>-4.1833627885847803E-2</c:v>
                </c:pt>
                <c:pt idx="4">
                  <c:v>-4.7433574106032703E-2</c:v>
                </c:pt>
                <c:pt idx="5">
                  <c:v>-4.0794272423495502E-2</c:v>
                </c:pt>
                <c:pt idx="6">
                  <c:v>-3.9509761899244301E-2</c:v>
                </c:pt>
                <c:pt idx="7">
                  <c:v>-3.8368937542174901E-2</c:v>
                </c:pt>
                <c:pt idx="8">
                  <c:v>-4.59546080904778E-2</c:v>
                </c:pt>
                <c:pt idx="9">
                  <c:v>-4.3435246626306198E-2</c:v>
                </c:pt>
                <c:pt idx="10">
                  <c:v>-3.04424477045541E-2</c:v>
                </c:pt>
                <c:pt idx="11">
                  <c:v>-3.7641945106397998E-2</c:v>
                </c:pt>
                <c:pt idx="12">
                  <c:v>-3.5101689519004997E-2</c:v>
                </c:pt>
                <c:pt idx="13">
                  <c:v>-3.3908652712262399E-2</c:v>
                </c:pt>
                <c:pt idx="14">
                  <c:v>-2.8468367114610298E-2</c:v>
                </c:pt>
                <c:pt idx="15">
                  <c:v>-2.8809713166719E-2</c:v>
                </c:pt>
                <c:pt idx="16">
                  <c:v>-2.7621773465590999E-2</c:v>
                </c:pt>
                <c:pt idx="17">
                  <c:v>-3.22651775841344E-2</c:v>
                </c:pt>
                <c:pt idx="18">
                  <c:v>-3.9087713846000599E-2</c:v>
                </c:pt>
                <c:pt idx="19">
                  <c:v>-2.9709087486851599E-2</c:v>
                </c:pt>
                <c:pt idx="20">
                  <c:v>-3.2666905824356503E-2</c:v>
                </c:pt>
                <c:pt idx="21">
                  <c:v>-3.3398517317255801E-2</c:v>
                </c:pt>
                <c:pt idx="22">
                  <c:v>-3.3255958604542897E-2</c:v>
                </c:pt>
                <c:pt idx="23">
                  <c:v>-3.1700981735554197E-2</c:v>
                </c:pt>
                <c:pt idx="24">
                  <c:v>-3.2542839691333397E-2</c:v>
                </c:pt>
                <c:pt idx="25">
                  <c:v>-3.53501152880068E-2</c:v>
                </c:pt>
                <c:pt idx="26">
                  <c:v>-3.0167020143007098E-2</c:v>
                </c:pt>
                <c:pt idx="27">
                  <c:v>-3.9070542106280803E-2</c:v>
                </c:pt>
                <c:pt idx="28">
                  <c:v>-3.27726614296786E-2</c:v>
                </c:pt>
                <c:pt idx="29">
                  <c:v>-2.67664646175916E-2</c:v>
                </c:pt>
                <c:pt idx="30">
                  <c:v>-3.11457776401667E-2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D5-4662-8D19-123735F8F4B9}"/>
            </c:ext>
          </c:extLst>
        </c:ser>
        <c:ser>
          <c:idx val="1"/>
          <c:order val="1"/>
          <c:tx>
            <c:strRef>
              <c:f>NewPercentile!$C$168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NewPercentile!$D$168:$AH$168</c:f>
              <c:numCache>
                <c:formatCode>General</c:formatCode>
                <c:ptCount val="31"/>
                <c:pt idx="0">
                  <c:v>0</c:v>
                </c:pt>
                <c:pt idx="1">
                  <c:v>2.4875256340776902E-2</c:v>
                </c:pt>
                <c:pt idx="2">
                  <c:v>2.9389236497927101E-2</c:v>
                </c:pt>
                <c:pt idx="3">
                  <c:v>3.5526988003940697E-2</c:v>
                </c:pt>
                <c:pt idx="4">
                  <c:v>3.52301817503025E-2</c:v>
                </c:pt>
                <c:pt idx="5">
                  <c:v>3.67661902044066E-2</c:v>
                </c:pt>
                <c:pt idx="6">
                  <c:v>3.8911189844457697E-2</c:v>
                </c:pt>
                <c:pt idx="7">
                  <c:v>4.2002451855261601E-2</c:v>
                </c:pt>
                <c:pt idx="8">
                  <c:v>4.2422585156712198E-2</c:v>
                </c:pt>
                <c:pt idx="9">
                  <c:v>4.24495804545999E-2</c:v>
                </c:pt>
                <c:pt idx="10">
                  <c:v>4.4904693672307802E-2</c:v>
                </c:pt>
                <c:pt idx="11">
                  <c:v>4.7083045778813198E-2</c:v>
                </c:pt>
                <c:pt idx="12">
                  <c:v>4.6920257499640898E-2</c:v>
                </c:pt>
                <c:pt idx="13">
                  <c:v>4.8061879043177901E-2</c:v>
                </c:pt>
                <c:pt idx="14">
                  <c:v>4.7129100101957297E-2</c:v>
                </c:pt>
                <c:pt idx="15">
                  <c:v>4.6918453429465698E-2</c:v>
                </c:pt>
                <c:pt idx="16">
                  <c:v>4.6908016357891297E-2</c:v>
                </c:pt>
                <c:pt idx="17">
                  <c:v>4.9372115050428697E-2</c:v>
                </c:pt>
                <c:pt idx="18">
                  <c:v>4.5578106148299803E-2</c:v>
                </c:pt>
                <c:pt idx="19">
                  <c:v>4.7322704484810199E-2</c:v>
                </c:pt>
                <c:pt idx="20">
                  <c:v>4.7332329606158803E-2</c:v>
                </c:pt>
                <c:pt idx="21">
                  <c:v>4.7555081729055801E-2</c:v>
                </c:pt>
                <c:pt idx="22">
                  <c:v>4.6831946794502498E-2</c:v>
                </c:pt>
                <c:pt idx="23">
                  <c:v>4.8122823832073398E-2</c:v>
                </c:pt>
                <c:pt idx="24">
                  <c:v>4.6928258625060497E-2</c:v>
                </c:pt>
                <c:pt idx="25">
                  <c:v>4.7099512410774903E-2</c:v>
                </c:pt>
                <c:pt idx="26">
                  <c:v>4.75162914685184E-2</c:v>
                </c:pt>
                <c:pt idx="27">
                  <c:v>4.8332914928529598E-2</c:v>
                </c:pt>
                <c:pt idx="28">
                  <c:v>4.6878797033123802E-2</c:v>
                </c:pt>
                <c:pt idx="29">
                  <c:v>4.9354027053446201E-2</c:v>
                </c:pt>
                <c:pt idx="30">
                  <c:v>4.8268231548477702E-2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D5-4662-8D19-123735F8F4B9}"/>
            </c:ext>
          </c:extLst>
        </c:ser>
        <c:ser>
          <c:idx val="2"/>
          <c:order val="2"/>
          <c:tx>
            <c:strRef>
              <c:f>NewPercentile!$C$169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NewPercentile!$D$169:$AH$169</c:f>
              <c:numCache>
                <c:formatCode>General</c:formatCode>
                <c:ptCount val="31"/>
                <c:pt idx="0">
                  <c:v>0</c:v>
                </c:pt>
                <c:pt idx="1">
                  <c:v>6.1930975822493101E-2</c:v>
                </c:pt>
                <c:pt idx="2">
                  <c:v>6.4699098156920806E-2</c:v>
                </c:pt>
                <c:pt idx="3">
                  <c:v>7.1956769840973503E-2</c:v>
                </c:pt>
                <c:pt idx="4">
                  <c:v>7.3644942036358907E-2</c:v>
                </c:pt>
                <c:pt idx="5">
                  <c:v>7.4985441072959402E-2</c:v>
                </c:pt>
                <c:pt idx="6">
                  <c:v>7.6791464081007496E-2</c:v>
                </c:pt>
                <c:pt idx="7">
                  <c:v>8.1234035180031194E-2</c:v>
                </c:pt>
                <c:pt idx="8">
                  <c:v>8.0543789605308905E-2</c:v>
                </c:pt>
                <c:pt idx="9">
                  <c:v>8.2676974273991302E-2</c:v>
                </c:pt>
                <c:pt idx="10">
                  <c:v>8.5447518626477204E-2</c:v>
                </c:pt>
                <c:pt idx="11">
                  <c:v>8.6843320488958306E-2</c:v>
                </c:pt>
                <c:pt idx="12">
                  <c:v>8.6733040313306101E-2</c:v>
                </c:pt>
                <c:pt idx="13">
                  <c:v>8.7175215502375697E-2</c:v>
                </c:pt>
                <c:pt idx="14">
                  <c:v>8.5424845730305995E-2</c:v>
                </c:pt>
                <c:pt idx="15">
                  <c:v>8.6208559616906502E-2</c:v>
                </c:pt>
                <c:pt idx="16">
                  <c:v>8.6499979228900195E-2</c:v>
                </c:pt>
                <c:pt idx="17">
                  <c:v>8.6410778449011696E-2</c:v>
                </c:pt>
                <c:pt idx="18">
                  <c:v>8.6823216757792199E-2</c:v>
                </c:pt>
                <c:pt idx="19">
                  <c:v>8.6009519090645595E-2</c:v>
                </c:pt>
                <c:pt idx="20">
                  <c:v>8.5969364129655307E-2</c:v>
                </c:pt>
                <c:pt idx="21">
                  <c:v>8.8028395429350204E-2</c:v>
                </c:pt>
                <c:pt idx="22">
                  <c:v>8.7747238090409893E-2</c:v>
                </c:pt>
                <c:pt idx="23">
                  <c:v>8.7417791744487897E-2</c:v>
                </c:pt>
                <c:pt idx="24">
                  <c:v>8.5917968281342003E-2</c:v>
                </c:pt>
                <c:pt idx="25">
                  <c:v>8.5759730617253296E-2</c:v>
                </c:pt>
                <c:pt idx="26">
                  <c:v>8.7882721603226799E-2</c:v>
                </c:pt>
                <c:pt idx="27">
                  <c:v>8.6420072153751096E-2</c:v>
                </c:pt>
                <c:pt idx="28">
                  <c:v>8.7226526956943704E-2</c:v>
                </c:pt>
                <c:pt idx="29">
                  <c:v>8.7528534783680501E-2</c:v>
                </c:pt>
                <c:pt idx="30">
                  <c:v>8.7173220534333698E-2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BD5-4662-8D19-123735F8F4B9}"/>
            </c:ext>
          </c:extLst>
        </c:ser>
        <c:ser>
          <c:idx val="3"/>
          <c:order val="3"/>
          <c:tx>
            <c:strRef>
              <c:f>NewPercentile!$C$170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NewPercentile!$D$170:$AH$170</c:f>
              <c:numCache>
                <c:formatCode>General</c:formatCode>
                <c:ptCount val="31"/>
                <c:pt idx="0">
                  <c:v>0</c:v>
                </c:pt>
                <c:pt idx="1">
                  <c:v>9.7412113081083399E-2</c:v>
                </c:pt>
                <c:pt idx="2">
                  <c:v>0.10260035447908999</c:v>
                </c:pt>
                <c:pt idx="3">
                  <c:v>0.109615821781218</c:v>
                </c:pt>
                <c:pt idx="4">
                  <c:v>0.110308246106032</c:v>
                </c:pt>
                <c:pt idx="5">
                  <c:v>0.112803390890774</c:v>
                </c:pt>
                <c:pt idx="6">
                  <c:v>0.115193362329502</c:v>
                </c:pt>
                <c:pt idx="7">
                  <c:v>0.11913237571421501</c:v>
                </c:pt>
                <c:pt idx="8">
                  <c:v>0.11898506688692601</c:v>
                </c:pt>
                <c:pt idx="9">
                  <c:v>0.12224382607586</c:v>
                </c:pt>
                <c:pt idx="10">
                  <c:v>0.124635931471613</c:v>
                </c:pt>
                <c:pt idx="11">
                  <c:v>0.12461041605228899</c:v>
                </c:pt>
                <c:pt idx="12">
                  <c:v>0.12770168066852999</c:v>
                </c:pt>
                <c:pt idx="13">
                  <c:v>0.12536882392269699</c:v>
                </c:pt>
                <c:pt idx="14">
                  <c:v>0.125883833317504</c:v>
                </c:pt>
                <c:pt idx="15">
                  <c:v>0.12446227665767901</c:v>
                </c:pt>
                <c:pt idx="16">
                  <c:v>0.12606388546209099</c:v>
                </c:pt>
                <c:pt idx="17">
                  <c:v>0.12506851439248501</c:v>
                </c:pt>
                <c:pt idx="18">
                  <c:v>0.12700187443187599</c:v>
                </c:pt>
                <c:pt idx="19">
                  <c:v>0.12560239734758799</c:v>
                </c:pt>
                <c:pt idx="20">
                  <c:v>0.12575993200216901</c:v>
                </c:pt>
                <c:pt idx="21">
                  <c:v>0.12510857052781199</c:v>
                </c:pt>
                <c:pt idx="22">
                  <c:v>0.12519763406965601</c:v>
                </c:pt>
                <c:pt idx="23">
                  <c:v>0.126604552797797</c:v>
                </c:pt>
                <c:pt idx="24">
                  <c:v>0.12645602546832599</c:v>
                </c:pt>
                <c:pt idx="25">
                  <c:v>0.12635014038560199</c:v>
                </c:pt>
                <c:pt idx="26">
                  <c:v>0.12730017863436599</c:v>
                </c:pt>
                <c:pt idx="27">
                  <c:v>0.12560038196333601</c:v>
                </c:pt>
                <c:pt idx="28">
                  <c:v>0.12526313505930101</c:v>
                </c:pt>
                <c:pt idx="29">
                  <c:v>0.12806667712187</c:v>
                </c:pt>
                <c:pt idx="30">
                  <c:v>0.126594116600422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BD5-4662-8D19-123735F8F4B9}"/>
            </c:ext>
          </c:extLst>
        </c:ser>
        <c:ser>
          <c:idx val="4"/>
          <c:order val="4"/>
          <c:tx>
            <c:strRef>
              <c:f>NewPercentile!$C$171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NewPercentile!$D$171:$AH$171</c:f>
              <c:numCache>
                <c:formatCode>General</c:formatCode>
                <c:ptCount val="31"/>
                <c:pt idx="0">
                  <c:v>0</c:v>
                </c:pt>
                <c:pt idx="1">
                  <c:v>0.15433870070191599</c:v>
                </c:pt>
                <c:pt idx="2">
                  <c:v>0.16223977037510401</c:v>
                </c:pt>
                <c:pt idx="3">
                  <c:v>0.16665276765474801</c:v>
                </c:pt>
                <c:pt idx="4">
                  <c:v>0.169146491959795</c:v>
                </c:pt>
                <c:pt idx="5">
                  <c:v>0.17442291684973499</c:v>
                </c:pt>
                <c:pt idx="6">
                  <c:v>0.17516454936560399</c:v>
                </c:pt>
                <c:pt idx="7">
                  <c:v>0.180306250166582</c:v>
                </c:pt>
                <c:pt idx="8">
                  <c:v>0.17833294272406799</c:v>
                </c:pt>
                <c:pt idx="9">
                  <c:v>0.18259696740380801</c:v>
                </c:pt>
                <c:pt idx="10">
                  <c:v>0.18744919365797</c:v>
                </c:pt>
                <c:pt idx="11">
                  <c:v>0.186382828719593</c:v>
                </c:pt>
                <c:pt idx="12">
                  <c:v>0.19280414418317701</c:v>
                </c:pt>
                <c:pt idx="13">
                  <c:v>0.188105243214472</c:v>
                </c:pt>
                <c:pt idx="14">
                  <c:v>0.18582534835568501</c:v>
                </c:pt>
                <c:pt idx="15">
                  <c:v>0.18428149290056201</c:v>
                </c:pt>
                <c:pt idx="16">
                  <c:v>0.187624528220215</c:v>
                </c:pt>
                <c:pt idx="17">
                  <c:v>0.18250640974541901</c:v>
                </c:pt>
                <c:pt idx="18">
                  <c:v>0.188933466835114</c:v>
                </c:pt>
                <c:pt idx="19">
                  <c:v>0.18960119780744</c:v>
                </c:pt>
                <c:pt idx="20">
                  <c:v>0.18850671911858699</c:v>
                </c:pt>
                <c:pt idx="21">
                  <c:v>0.18561882590687201</c:v>
                </c:pt>
                <c:pt idx="22">
                  <c:v>0.18803103500824001</c:v>
                </c:pt>
                <c:pt idx="23">
                  <c:v>0.18858068407068199</c:v>
                </c:pt>
                <c:pt idx="24">
                  <c:v>0.18645263349159</c:v>
                </c:pt>
                <c:pt idx="25">
                  <c:v>0.19055930892869899</c:v>
                </c:pt>
                <c:pt idx="26">
                  <c:v>0.18914436698774301</c:v>
                </c:pt>
                <c:pt idx="27">
                  <c:v>0.18555339226796</c:v>
                </c:pt>
                <c:pt idx="28">
                  <c:v>0.190362231505628</c:v>
                </c:pt>
                <c:pt idx="29">
                  <c:v>0.18511557703518999</c:v>
                </c:pt>
                <c:pt idx="30">
                  <c:v>0.187722716661302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BD5-4662-8D19-123735F8F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500984"/>
        <c:axId val="314502552"/>
      </c:lineChart>
      <c:catAx>
        <c:axId val="31450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02552"/>
        <c:crosses val="autoZero"/>
        <c:auto val="1"/>
        <c:lblAlgn val="ctr"/>
        <c:lblOffset val="100"/>
        <c:noMultiLvlLbl val="0"/>
      </c:catAx>
      <c:valAx>
        <c:axId val="31450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0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NewPercentile!$C$182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NewPercentile!$D$182:$AH$182</c:f>
              <c:numCache>
                <c:formatCode>General</c:formatCode>
                <c:ptCount val="31"/>
                <c:pt idx="0">
                  <c:v>0</c:v>
                </c:pt>
                <c:pt idx="1">
                  <c:v>-0.122621943394137</c:v>
                </c:pt>
                <c:pt idx="2">
                  <c:v>-0.11277842878491599</c:v>
                </c:pt>
                <c:pt idx="3">
                  <c:v>-0.107720196574541</c:v>
                </c:pt>
                <c:pt idx="4">
                  <c:v>-0.106737348377461</c:v>
                </c:pt>
                <c:pt idx="5">
                  <c:v>-0.10995705509187501</c:v>
                </c:pt>
                <c:pt idx="6">
                  <c:v>-0.10061599035348601</c:v>
                </c:pt>
                <c:pt idx="7">
                  <c:v>-9.7100576969731595E-2</c:v>
                </c:pt>
                <c:pt idx="8">
                  <c:v>-9.9229505978650906E-2</c:v>
                </c:pt>
                <c:pt idx="9">
                  <c:v>-0.100678111490845</c:v>
                </c:pt>
                <c:pt idx="10">
                  <c:v>-9.6931940461630603E-2</c:v>
                </c:pt>
                <c:pt idx="11">
                  <c:v>-0.101959608021506</c:v>
                </c:pt>
                <c:pt idx="12">
                  <c:v>-0.106275882710784</c:v>
                </c:pt>
                <c:pt idx="13">
                  <c:v>-9.3665284321541101E-2</c:v>
                </c:pt>
                <c:pt idx="14">
                  <c:v>-9.7817166556659202E-2</c:v>
                </c:pt>
                <c:pt idx="15">
                  <c:v>-9.66091457981752E-2</c:v>
                </c:pt>
                <c:pt idx="16">
                  <c:v>-9.8281163624376694E-2</c:v>
                </c:pt>
                <c:pt idx="17">
                  <c:v>-9.8749123057163393E-2</c:v>
                </c:pt>
                <c:pt idx="18">
                  <c:v>-9.7614565959470101E-2</c:v>
                </c:pt>
                <c:pt idx="19">
                  <c:v>-0.105954556904893</c:v>
                </c:pt>
                <c:pt idx="20">
                  <c:v>-9.7218283449884202E-2</c:v>
                </c:pt>
                <c:pt idx="21">
                  <c:v>-9.5144315032016494E-2</c:v>
                </c:pt>
                <c:pt idx="22">
                  <c:v>-9.7744104901527004E-2</c:v>
                </c:pt>
                <c:pt idx="23">
                  <c:v>-0.100067032356942</c:v>
                </c:pt>
                <c:pt idx="24">
                  <c:v>-9.7180853015451499E-2</c:v>
                </c:pt>
                <c:pt idx="25">
                  <c:v>-9.5791725662447397E-2</c:v>
                </c:pt>
                <c:pt idx="26">
                  <c:v>-9.8042183311504896E-2</c:v>
                </c:pt>
                <c:pt idx="27">
                  <c:v>-0.104025874426266</c:v>
                </c:pt>
                <c:pt idx="28">
                  <c:v>-9.9578301714457404E-2</c:v>
                </c:pt>
                <c:pt idx="29">
                  <c:v>-0.100761266841619</c:v>
                </c:pt>
                <c:pt idx="30">
                  <c:v>-0.102255201358011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10-41CB-8558-88B9C694762B}"/>
            </c:ext>
          </c:extLst>
        </c:ser>
        <c:ser>
          <c:idx val="1"/>
          <c:order val="1"/>
          <c:tx>
            <c:strRef>
              <c:f>NewPercentile!$C$183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NewPercentile!$D$183:$AH$183</c:f>
              <c:numCache>
                <c:formatCode>General</c:formatCode>
                <c:ptCount val="31"/>
                <c:pt idx="0">
                  <c:v>0</c:v>
                </c:pt>
                <c:pt idx="1">
                  <c:v>-1.67356766441044E-2</c:v>
                </c:pt>
                <c:pt idx="2">
                  <c:v>-7.8478257303107E-3</c:v>
                </c:pt>
                <c:pt idx="3">
                  <c:v>-4.6048151281697603E-3</c:v>
                </c:pt>
                <c:pt idx="4">
                  <c:v>1.0704152036687901E-3</c:v>
                </c:pt>
                <c:pt idx="5">
                  <c:v>-2.3958576405809198E-3</c:v>
                </c:pt>
                <c:pt idx="6">
                  <c:v>2.25855764747545E-3</c:v>
                </c:pt>
                <c:pt idx="7">
                  <c:v>3.8825938169337799E-3</c:v>
                </c:pt>
                <c:pt idx="8">
                  <c:v>6.1974160686239501E-3</c:v>
                </c:pt>
                <c:pt idx="9">
                  <c:v>4.65218521609672E-3</c:v>
                </c:pt>
                <c:pt idx="10">
                  <c:v>1.23843800030387E-2</c:v>
                </c:pt>
                <c:pt idx="11">
                  <c:v>9.4135657473249906E-3</c:v>
                </c:pt>
                <c:pt idx="12">
                  <c:v>9.0145924252495405E-3</c:v>
                </c:pt>
                <c:pt idx="13">
                  <c:v>1.39272148008789E-2</c:v>
                </c:pt>
                <c:pt idx="14">
                  <c:v>8.6919418584198108E-3</c:v>
                </c:pt>
                <c:pt idx="15">
                  <c:v>6.5500342420615702E-3</c:v>
                </c:pt>
                <c:pt idx="16">
                  <c:v>7.6600086931893898E-3</c:v>
                </c:pt>
                <c:pt idx="17">
                  <c:v>1.11235406089267E-2</c:v>
                </c:pt>
                <c:pt idx="18">
                  <c:v>1.2371257218063E-2</c:v>
                </c:pt>
                <c:pt idx="19">
                  <c:v>8.4843375616115903E-3</c:v>
                </c:pt>
                <c:pt idx="20">
                  <c:v>1.29214245134756E-2</c:v>
                </c:pt>
                <c:pt idx="21">
                  <c:v>8.3833806669512591E-3</c:v>
                </c:pt>
                <c:pt idx="22">
                  <c:v>1.06678416842722E-2</c:v>
                </c:pt>
                <c:pt idx="23">
                  <c:v>1.07772679097962E-2</c:v>
                </c:pt>
                <c:pt idx="24">
                  <c:v>9.7930835126883095E-3</c:v>
                </c:pt>
                <c:pt idx="25">
                  <c:v>1.1121393687075201E-2</c:v>
                </c:pt>
                <c:pt idx="26">
                  <c:v>9.2345210325352999E-3</c:v>
                </c:pt>
                <c:pt idx="27">
                  <c:v>8.6290332470636E-3</c:v>
                </c:pt>
                <c:pt idx="28">
                  <c:v>1.18293397579154E-2</c:v>
                </c:pt>
                <c:pt idx="29">
                  <c:v>1.10251679177635E-2</c:v>
                </c:pt>
                <c:pt idx="30">
                  <c:v>1.18542148069243E-2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10-41CB-8558-88B9C694762B}"/>
            </c:ext>
          </c:extLst>
        </c:ser>
        <c:ser>
          <c:idx val="2"/>
          <c:order val="2"/>
          <c:tx>
            <c:strRef>
              <c:f>NewPercentile!$C$184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NewPercentile!$D$184:$AH$184</c:f>
              <c:numCache>
                <c:formatCode>General</c:formatCode>
                <c:ptCount val="31"/>
                <c:pt idx="0">
                  <c:v>0</c:v>
                </c:pt>
                <c:pt idx="1">
                  <c:v>5.3168166362760998E-2</c:v>
                </c:pt>
                <c:pt idx="2">
                  <c:v>6.1013255197836E-2</c:v>
                </c:pt>
                <c:pt idx="3">
                  <c:v>6.6793326993526206E-2</c:v>
                </c:pt>
                <c:pt idx="4">
                  <c:v>6.8912822099712695E-2</c:v>
                </c:pt>
                <c:pt idx="5">
                  <c:v>6.8376391517031204E-2</c:v>
                </c:pt>
                <c:pt idx="6">
                  <c:v>7.2174571042491795E-2</c:v>
                </c:pt>
                <c:pt idx="7">
                  <c:v>7.3933762416139304E-2</c:v>
                </c:pt>
                <c:pt idx="8">
                  <c:v>7.6045978713130305E-2</c:v>
                </c:pt>
                <c:pt idx="9">
                  <c:v>7.5737756577201401E-2</c:v>
                </c:pt>
                <c:pt idx="10">
                  <c:v>8.3861814003220098E-2</c:v>
                </c:pt>
                <c:pt idx="11">
                  <c:v>7.7945813049851501E-2</c:v>
                </c:pt>
                <c:pt idx="12">
                  <c:v>8.0416523276621202E-2</c:v>
                </c:pt>
                <c:pt idx="13">
                  <c:v>8.3870334259626506E-2</c:v>
                </c:pt>
                <c:pt idx="14">
                  <c:v>7.9386236996084894E-2</c:v>
                </c:pt>
                <c:pt idx="15">
                  <c:v>7.5737564114082195E-2</c:v>
                </c:pt>
                <c:pt idx="16">
                  <c:v>7.8805826050682398E-2</c:v>
                </c:pt>
                <c:pt idx="17">
                  <c:v>7.9674469978075799E-2</c:v>
                </c:pt>
                <c:pt idx="18">
                  <c:v>8.3138498628849797E-2</c:v>
                </c:pt>
                <c:pt idx="19">
                  <c:v>8.1295932111569297E-2</c:v>
                </c:pt>
                <c:pt idx="20">
                  <c:v>8.2363204712751298E-2</c:v>
                </c:pt>
                <c:pt idx="21">
                  <c:v>7.9941907642559304E-2</c:v>
                </c:pt>
                <c:pt idx="22">
                  <c:v>8.1233856299882307E-2</c:v>
                </c:pt>
                <c:pt idx="23">
                  <c:v>8.3383741895629304E-2</c:v>
                </c:pt>
                <c:pt idx="24">
                  <c:v>7.9033683031719607E-2</c:v>
                </c:pt>
                <c:pt idx="25">
                  <c:v>8.1905277055618703E-2</c:v>
                </c:pt>
                <c:pt idx="26">
                  <c:v>8.0076793233985893E-2</c:v>
                </c:pt>
                <c:pt idx="27">
                  <c:v>7.68243973139036E-2</c:v>
                </c:pt>
                <c:pt idx="28">
                  <c:v>8.2770476251669597E-2</c:v>
                </c:pt>
                <c:pt idx="29">
                  <c:v>8.2084136505953503E-2</c:v>
                </c:pt>
                <c:pt idx="30">
                  <c:v>8.1706536615557407E-2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010-41CB-8558-88B9C694762B}"/>
            </c:ext>
          </c:extLst>
        </c:ser>
        <c:ser>
          <c:idx val="3"/>
          <c:order val="3"/>
          <c:tx>
            <c:strRef>
              <c:f>NewPercentile!$C$185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NewPercentile!$D$185:$AH$185</c:f>
              <c:numCache>
                <c:formatCode>General</c:formatCode>
                <c:ptCount val="31"/>
                <c:pt idx="0">
                  <c:v>0</c:v>
                </c:pt>
                <c:pt idx="1">
                  <c:v>0.127066987785975</c:v>
                </c:pt>
                <c:pt idx="2">
                  <c:v>0.13484919128321901</c:v>
                </c:pt>
                <c:pt idx="3">
                  <c:v>0.138908585741609</c:v>
                </c:pt>
                <c:pt idx="4">
                  <c:v>0.14035205055661101</c:v>
                </c:pt>
                <c:pt idx="5">
                  <c:v>0.14290330376652399</c:v>
                </c:pt>
                <c:pt idx="6">
                  <c:v>0.14260682961830101</c:v>
                </c:pt>
                <c:pt idx="7">
                  <c:v>0.14981321709290199</c:v>
                </c:pt>
                <c:pt idx="8">
                  <c:v>0.15171086359737501</c:v>
                </c:pt>
                <c:pt idx="9">
                  <c:v>0.15163757104542</c:v>
                </c:pt>
                <c:pt idx="10">
                  <c:v>0.15757739552807701</c:v>
                </c:pt>
                <c:pt idx="11">
                  <c:v>0.153072735583935</c:v>
                </c:pt>
                <c:pt idx="12">
                  <c:v>0.15551744813110499</c:v>
                </c:pt>
                <c:pt idx="13">
                  <c:v>0.155728232749206</c:v>
                </c:pt>
                <c:pt idx="14">
                  <c:v>0.154805365949889</c:v>
                </c:pt>
                <c:pt idx="15">
                  <c:v>0.152505632396994</c:v>
                </c:pt>
                <c:pt idx="16">
                  <c:v>0.15739900389131201</c:v>
                </c:pt>
                <c:pt idx="17">
                  <c:v>0.152588456646296</c:v>
                </c:pt>
                <c:pt idx="18">
                  <c:v>0.15725454381953299</c:v>
                </c:pt>
                <c:pt idx="19">
                  <c:v>0.153902232449383</c:v>
                </c:pt>
                <c:pt idx="20">
                  <c:v>0.15508575569218899</c:v>
                </c:pt>
                <c:pt idx="21">
                  <c:v>0.15642593463046101</c:v>
                </c:pt>
                <c:pt idx="22">
                  <c:v>0.158894595698715</c:v>
                </c:pt>
                <c:pt idx="23">
                  <c:v>0.159345349924017</c:v>
                </c:pt>
                <c:pt idx="24">
                  <c:v>0.15699495259466001</c:v>
                </c:pt>
                <c:pt idx="25">
                  <c:v>0.15551983928657701</c:v>
                </c:pt>
                <c:pt idx="26">
                  <c:v>0.15328991751123999</c:v>
                </c:pt>
                <c:pt idx="27">
                  <c:v>0.154168107592457</c:v>
                </c:pt>
                <c:pt idx="28">
                  <c:v>0.15789196127746699</c:v>
                </c:pt>
                <c:pt idx="29">
                  <c:v>0.15515648112574301</c:v>
                </c:pt>
                <c:pt idx="30">
                  <c:v>0.155262789453783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010-41CB-8558-88B9C694762B}"/>
            </c:ext>
          </c:extLst>
        </c:ser>
        <c:ser>
          <c:idx val="4"/>
          <c:order val="4"/>
          <c:tx>
            <c:strRef>
              <c:f>NewPercentile!$C$186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NewPercentile!$D$186:$AH$186</c:f>
              <c:numCache>
                <c:formatCode>General</c:formatCode>
                <c:ptCount val="31"/>
                <c:pt idx="0">
                  <c:v>0</c:v>
                </c:pt>
                <c:pt idx="1">
                  <c:v>0.25436581589528601</c:v>
                </c:pt>
                <c:pt idx="2">
                  <c:v>0.25238541364550199</c:v>
                </c:pt>
                <c:pt idx="3">
                  <c:v>0.26880621788734399</c:v>
                </c:pt>
                <c:pt idx="4">
                  <c:v>0.25993361949014598</c:v>
                </c:pt>
                <c:pt idx="5">
                  <c:v>0.27005172892532497</c:v>
                </c:pt>
                <c:pt idx="6">
                  <c:v>0.26789997322007802</c:v>
                </c:pt>
                <c:pt idx="7">
                  <c:v>0.27989448623105201</c:v>
                </c:pt>
                <c:pt idx="8">
                  <c:v>0.27546327642579099</c:v>
                </c:pt>
                <c:pt idx="9">
                  <c:v>0.27873284147489802</c:v>
                </c:pt>
                <c:pt idx="10">
                  <c:v>0.28128773918294803</c:v>
                </c:pt>
                <c:pt idx="11">
                  <c:v>0.283301017380166</c:v>
                </c:pt>
                <c:pt idx="12">
                  <c:v>0.29056107002333798</c:v>
                </c:pt>
                <c:pt idx="13">
                  <c:v>0.27889390198601099</c:v>
                </c:pt>
                <c:pt idx="14">
                  <c:v>0.28124781063737903</c:v>
                </c:pt>
                <c:pt idx="15">
                  <c:v>0.28131773590166698</c:v>
                </c:pt>
                <c:pt idx="16">
                  <c:v>0.28339732904473303</c:v>
                </c:pt>
                <c:pt idx="17">
                  <c:v>0.27930815299793899</c:v>
                </c:pt>
                <c:pt idx="18">
                  <c:v>0.28531811488198</c:v>
                </c:pt>
                <c:pt idx="19">
                  <c:v>0.29103600991960898</c:v>
                </c:pt>
                <c:pt idx="20">
                  <c:v>0.27961171336197099</c:v>
                </c:pt>
                <c:pt idx="21">
                  <c:v>0.281105403979025</c:v>
                </c:pt>
                <c:pt idx="22">
                  <c:v>0.28714680222782502</c:v>
                </c:pt>
                <c:pt idx="23">
                  <c:v>0.28841624656923098</c:v>
                </c:pt>
                <c:pt idx="24">
                  <c:v>0.28110471132587</c:v>
                </c:pt>
                <c:pt idx="25">
                  <c:v>0.27948328867039002</c:v>
                </c:pt>
                <c:pt idx="26">
                  <c:v>0.280984171378239</c:v>
                </c:pt>
                <c:pt idx="27">
                  <c:v>0.28190806985730199</c:v>
                </c:pt>
                <c:pt idx="28">
                  <c:v>0.29321119630196302</c:v>
                </c:pt>
                <c:pt idx="29">
                  <c:v>0.27968470097168802</c:v>
                </c:pt>
                <c:pt idx="30">
                  <c:v>0.28112606601055001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010-41CB-8558-88B9C6947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495496"/>
        <c:axId val="314497064"/>
      </c:lineChart>
      <c:catAx>
        <c:axId val="31449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497064"/>
        <c:crosses val="autoZero"/>
        <c:auto val="1"/>
        <c:lblAlgn val="ctr"/>
        <c:lblOffset val="100"/>
        <c:noMultiLvlLbl val="0"/>
      </c:catAx>
      <c:valAx>
        <c:axId val="31449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49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NewPercentile!$C$197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NewPercentile!$D$197:$AH$197</c:f>
              <c:numCache>
                <c:formatCode>General</c:formatCode>
                <c:ptCount val="31"/>
                <c:pt idx="0">
                  <c:v>0</c:v>
                </c:pt>
                <c:pt idx="1">
                  <c:v>-0.11913212957687599</c:v>
                </c:pt>
                <c:pt idx="2">
                  <c:v>-0.114567862160837</c:v>
                </c:pt>
                <c:pt idx="3">
                  <c:v>-0.110359500261568</c:v>
                </c:pt>
                <c:pt idx="4">
                  <c:v>-0.11079000028583801</c:v>
                </c:pt>
                <c:pt idx="5">
                  <c:v>-0.109095979313865</c:v>
                </c:pt>
                <c:pt idx="6">
                  <c:v>-0.109274693620508</c:v>
                </c:pt>
                <c:pt idx="7">
                  <c:v>-0.10865983329359</c:v>
                </c:pt>
                <c:pt idx="8">
                  <c:v>-0.10421079256679899</c:v>
                </c:pt>
                <c:pt idx="9">
                  <c:v>-0.10733816565742001</c:v>
                </c:pt>
                <c:pt idx="10">
                  <c:v>-9.9054011229216907E-2</c:v>
                </c:pt>
                <c:pt idx="11">
                  <c:v>-0.108867244829321</c:v>
                </c:pt>
                <c:pt idx="12">
                  <c:v>-0.103469497432173</c:v>
                </c:pt>
                <c:pt idx="13">
                  <c:v>-0.10048883497090599</c:v>
                </c:pt>
                <c:pt idx="14">
                  <c:v>-0.104509518692172</c:v>
                </c:pt>
                <c:pt idx="15">
                  <c:v>-0.103013221084627</c:v>
                </c:pt>
                <c:pt idx="16">
                  <c:v>-0.107557054415353</c:v>
                </c:pt>
                <c:pt idx="17">
                  <c:v>-0.105217999730918</c:v>
                </c:pt>
                <c:pt idx="18">
                  <c:v>-0.105897453733658</c:v>
                </c:pt>
                <c:pt idx="19">
                  <c:v>-0.103061636238726</c:v>
                </c:pt>
                <c:pt idx="20">
                  <c:v>-9.78971580814363E-2</c:v>
                </c:pt>
                <c:pt idx="21">
                  <c:v>-0.103696385026098</c:v>
                </c:pt>
                <c:pt idx="22">
                  <c:v>-0.106059705822422</c:v>
                </c:pt>
                <c:pt idx="23">
                  <c:v>-0.10145061037306</c:v>
                </c:pt>
                <c:pt idx="24">
                  <c:v>-0.104788575300687</c:v>
                </c:pt>
                <c:pt idx="25">
                  <c:v>-9.9319644595621301E-2</c:v>
                </c:pt>
                <c:pt idx="26">
                  <c:v>-9.7079824705221807E-2</c:v>
                </c:pt>
                <c:pt idx="27">
                  <c:v>-0.10571927879822</c:v>
                </c:pt>
                <c:pt idx="28">
                  <c:v>-0.105280411916382</c:v>
                </c:pt>
                <c:pt idx="29">
                  <c:v>-0.100619923978814</c:v>
                </c:pt>
                <c:pt idx="30">
                  <c:v>-0.10304237319152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10-41E4-AA43-889222614F9E}"/>
            </c:ext>
          </c:extLst>
        </c:ser>
        <c:ser>
          <c:idx val="1"/>
          <c:order val="1"/>
          <c:tx>
            <c:strRef>
              <c:f>NewPercentile!$C$198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NewPercentile!$D$198:$AH$198</c:f>
              <c:numCache>
                <c:formatCode>General</c:formatCode>
                <c:ptCount val="31"/>
                <c:pt idx="0">
                  <c:v>0</c:v>
                </c:pt>
                <c:pt idx="1">
                  <c:v>-1.2742395870499201E-2</c:v>
                </c:pt>
                <c:pt idx="2">
                  <c:v>-8.7437222772168595E-3</c:v>
                </c:pt>
                <c:pt idx="3">
                  <c:v>-3.9620571057928898E-3</c:v>
                </c:pt>
                <c:pt idx="4">
                  <c:v>-2.7770452886252602E-4</c:v>
                </c:pt>
                <c:pt idx="5">
                  <c:v>-2.1353938647624602E-3</c:v>
                </c:pt>
                <c:pt idx="6">
                  <c:v>7.4975017703926496E-4</c:v>
                </c:pt>
                <c:pt idx="7">
                  <c:v>5.1048343656713204E-3</c:v>
                </c:pt>
                <c:pt idx="8">
                  <c:v>3.8847845737837098E-3</c:v>
                </c:pt>
                <c:pt idx="9">
                  <c:v>6.9021004411268204E-3</c:v>
                </c:pt>
                <c:pt idx="10">
                  <c:v>1.1264490170474E-2</c:v>
                </c:pt>
                <c:pt idx="11">
                  <c:v>7.0523490522729701E-3</c:v>
                </c:pt>
                <c:pt idx="12">
                  <c:v>1.27005581543488E-2</c:v>
                </c:pt>
                <c:pt idx="13">
                  <c:v>1.06020566641772E-2</c:v>
                </c:pt>
                <c:pt idx="14">
                  <c:v>7.9006613946212001E-3</c:v>
                </c:pt>
                <c:pt idx="15">
                  <c:v>8.3581059585316995E-3</c:v>
                </c:pt>
                <c:pt idx="16">
                  <c:v>1.01290342023658E-2</c:v>
                </c:pt>
                <c:pt idx="17">
                  <c:v>1.16528949408747E-2</c:v>
                </c:pt>
                <c:pt idx="18">
                  <c:v>6.7331134237241198E-3</c:v>
                </c:pt>
                <c:pt idx="19">
                  <c:v>8.8687848696862304E-3</c:v>
                </c:pt>
                <c:pt idx="20">
                  <c:v>1.16642678918755E-2</c:v>
                </c:pt>
                <c:pt idx="21">
                  <c:v>8.7698789398525899E-3</c:v>
                </c:pt>
                <c:pt idx="22">
                  <c:v>1.15060320889442E-2</c:v>
                </c:pt>
                <c:pt idx="23">
                  <c:v>1.0058882164623801E-2</c:v>
                </c:pt>
                <c:pt idx="24">
                  <c:v>5.1101494378886702E-3</c:v>
                </c:pt>
                <c:pt idx="25">
                  <c:v>1.0100168248018199E-2</c:v>
                </c:pt>
                <c:pt idx="26">
                  <c:v>9.5577586763578807E-3</c:v>
                </c:pt>
                <c:pt idx="27">
                  <c:v>6.4891826460976498E-3</c:v>
                </c:pt>
                <c:pt idx="28">
                  <c:v>7.5906598666599101E-3</c:v>
                </c:pt>
                <c:pt idx="29">
                  <c:v>1.06983290205819E-2</c:v>
                </c:pt>
                <c:pt idx="30">
                  <c:v>9.9197495028283608E-3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410-41E4-AA43-889222614F9E}"/>
            </c:ext>
          </c:extLst>
        </c:ser>
        <c:ser>
          <c:idx val="2"/>
          <c:order val="2"/>
          <c:tx>
            <c:strRef>
              <c:f>NewPercentile!$C$199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NewPercentile!$D$199:$AH$199</c:f>
              <c:numCache>
                <c:formatCode>General</c:formatCode>
                <c:ptCount val="31"/>
                <c:pt idx="0">
                  <c:v>0</c:v>
                </c:pt>
                <c:pt idx="1">
                  <c:v>5.8604132728278503E-2</c:v>
                </c:pt>
                <c:pt idx="2">
                  <c:v>6.2710147320037699E-2</c:v>
                </c:pt>
                <c:pt idx="3">
                  <c:v>6.6782267146270793E-2</c:v>
                </c:pt>
                <c:pt idx="4">
                  <c:v>7.1288506631843301E-2</c:v>
                </c:pt>
                <c:pt idx="5">
                  <c:v>7.1799910754360305E-2</c:v>
                </c:pt>
                <c:pt idx="6">
                  <c:v>7.57918351212504E-2</c:v>
                </c:pt>
                <c:pt idx="7">
                  <c:v>7.6895726282212098E-2</c:v>
                </c:pt>
                <c:pt idx="8">
                  <c:v>7.9433803100631403E-2</c:v>
                </c:pt>
                <c:pt idx="9">
                  <c:v>8.2272897633836897E-2</c:v>
                </c:pt>
                <c:pt idx="10">
                  <c:v>8.5905520673304897E-2</c:v>
                </c:pt>
                <c:pt idx="11">
                  <c:v>8.3607580378285001E-2</c:v>
                </c:pt>
                <c:pt idx="12">
                  <c:v>8.5774338053605695E-2</c:v>
                </c:pt>
                <c:pt idx="13">
                  <c:v>8.5964839958968003E-2</c:v>
                </c:pt>
                <c:pt idx="14">
                  <c:v>8.0581232589396201E-2</c:v>
                </c:pt>
                <c:pt idx="15">
                  <c:v>8.3036984688318896E-2</c:v>
                </c:pt>
                <c:pt idx="16">
                  <c:v>8.5781703366849801E-2</c:v>
                </c:pt>
                <c:pt idx="17">
                  <c:v>8.6188302216563206E-2</c:v>
                </c:pt>
                <c:pt idx="18">
                  <c:v>8.2314866532040801E-2</c:v>
                </c:pt>
                <c:pt idx="19">
                  <c:v>8.2661902010860405E-2</c:v>
                </c:pt>
                <c:pt idx="20">
                  <c:v>8.4264122885996801E-2</c:v>
                </c:pt>
                <c:pt idx="21">
                  <c:v>8.4249279496400806E-2</c:v>
                </c:pt>
                <c:pt idx="22">
                  <c:v>8.3878922738955503E-2</c:v>
                </c:pt>
                <c:pt idx="23">
                  <c:v>8.2688863311537894E-2</c:v>
                </c:pt>
                <c:pt idx="24">
                  <c:v>8.5559732124578097E-2</c:v>
                </c:pt>
                <c:pt idx="25">
                  <c:v>8.3054023370097901E-2</c:v>
                </c:pt>
                <c:pt idx="26">
                  <c:v>8.3809881703315298E-2</c:v>
                </c:pt>
                <c:pt idx="27">
                  <c:v>8.1184651598574395E-2</c:v>
                </c:pt>
                <c:pt idx="28">
                  <c:v>8.4140784604082905E-2</c:v>
                </c:pt>
                <c:pt idx="29">
                  <c:v>8.4895379380370201E-2</c:v>
                </c:pt>
                <c:pt idx="30">
                  <c:v>8.2191170210786799E-2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410-41E4-AA43-889222614F9E}"/>
            </c:ext>
          </c:extLst>
        </c:ser>
        <c:ser>
          <c:idx val="3"/>
          <c:order val="3"/>
          <c:tx>
            <c:strRef>
              <c:f>NewPercentile!$C$200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NewPercentile!$D$200:$AH$200</c:f>
              <c:numCache>
                <c:formatCode>General</c:formatCode>
                <c:ptCount val="31"/>
                <c:pt idx="0">
                  <c:v>0</c:v>
                </c:pt>
                <c:pt idx="1">
                  <c:v>0.13443710382766699</c:v>
                </c:pt>
                <c:pt idx="2">
                  <c:v>0.137708589085318</c:v>
                </c:pt>
                <c:pt idx="3">
                  <c:v>0.14748263108456</c:v>
                </c:pt>
                <c:pt idx="4">
                  <c:v>0.14794635534643599</c:v>
                </c:pt>
                <c:pt idx="5">
                  <c:v>0.14950525277278601</c:v>
                </c:pt>
                <c:pt idx="6">
                  <c:v>0.153664118445554</c:v>
                </c:pt>
                <c:pt idx="7">
                  <c:v>0.15868048708464599</c:v>
                </c:pt>
                <c:pt idx="8">
                  <c:v>0.15903443710912399</c:v>
                </c:pt>
                <c:pt idx="9">
                  <c:v>0.16060498765401801</c:v>
                </c:pt>
                <c:pt idx="10">
                  <c:v>0.168362115723802</c:v>
                </c:pt>
                <c:pt idx="11">
                  <c:v>0.16493519614072299</c:v>
                </c:pt>
                <c:pt idx="12">
                  <c:v>0.16230594277327301</c:v>
                </c:pt>
                <c:pt idx="13">
                  <c:v>0.16726721036436901</c:v>
                </c:pt>
                <c:pt idx="14">
                  <c:v>0.16381988022487101</c:v>
                </c:pt>
                <c:pt idx="15">
                  <c:v>0.162122372640576</c:v>
                </c:pt>
                <c:pt idx="16">
                  <c:v>0.16347056792398201</c:v>
                </c:pt>
                <c:pt idx="17">
                  <c:v>0.16266495660501101</c:v>
                </c:pt>
                <c:pt idx="18">
                  <c:v>0.16275102036125899</c:v>
                </c:pt>
                <c:pt idx="19">
                  <c:v>0.16255293297151099</c:v>
                </c:pt>
                <c:pt idx="20">
                  <c:v>0.161582261423521</c:v>
                </c:pt>
                <c:pt idx="21">
                  <c:v>0.158783187359536</c:v>
                </c:pt>
                <c:pt idx="22">
                  <c:v>0.16593004020306801</c:v>
                </c:pt>
                <c:pt idx="23">
                  <c:v>0.16585318042042399</c:v>
                </c:pt>
                <c:pt idx="24">
                  <c:v>0.16750332306097099</c:v>
                </c:pt>
                <c:pt idx="25">
                  <c:v>0.164747258479258</c:v>
                </c:pt>
                <c:pt idx="26">
                  <c:v>0.16439978141056799</c:v>
                </c:pt>
                <c:pt idx="27">
                  <c:v>0.161062912554925</c:v>
                </c:pt>
                <c:pt idx="28">
                  <c:v>0.16023390056738199</c:v>
                </c:pt>
                <c:pt idx="29">
                  <c:v>0.16558518693330601</c:v>
                </c:pt>
                <c:pt idx="30">
                  <c:v>0.16649251422980099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410-41E4-AA43-889222614F9E}"/>
            </c:ext>
          </c:extLst>
        </c:ser>
        <c:ser>
          <c:idx val="4"/>
          <c:order val="4"/>
          <c:tx>
            <c:strRef>
              <c:f>NewPercentile!$C$201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NewPercentile!$D$201:$AH$201</c:f>
              <c:numCache>
                <c:formatCode>General</c:formatCode>
                <c:ptCount val="31"/>
                <c:pt idx="0">
                  <c:v>0</c:v>
                </c:pt>
                <c:pt idx="1">
                  <c:v>0.28407227627938803</c:v>
                </c:pt>
                <c:pt idx="2">
                  <c:v>0.27643875951437102</c:v>
                </c:pt>
                <c:pt idx="3">
                  <c:v>0.28791368020351499</c:v>
                </c:pt>
                <c:pt idx="4">
                  <c:v>0.29307874970104397</c:v>
                </c:pt>
                <c:pt idx="5">
                  <c:v>0.29114339738970502</c:v>
                </c:pt>
                <c:pt idx="6">
                  <c:v>0.29776371995171302</c:v>
                </c:pt>
                <c:pt idx="7">
                  <c:v>0.29897275629527098</c:v>
                </c:pt>
                <c:pt idx="8">
                  <c:v>0.30631255332347002</c:v>
                </c:pt>
                <c:pt idx="9">
                  <c:v>0.30230917095585502</c:v>
                </c:pt>
                <c:pt idx="10">
                  <c:v>0.32155641534756102</c:v>
                </c:pt>
                <c:pt idx="11">
                  <c:v>0.31595540411464801</c:v>
                </c:pt>
                <c:pt idx="12">
                  <c:v>0.30958387572115198</c:v>
                </c:pt>
                <c:pt idx="13">
                  <c:v>0.310707931046594</c:v>
                </c:pt>
                <c:pt idx="14">
                  <c:v>0.30904891380979099</c:v>
                </c:pt>
                <c:pt idx="15">
                  <c:v>0.30909035185001599</c:v>
                </c:pt>
                <c:pt idx="16">
                  <c:v>0.30765559859126101</c:v>
                </c:pt>
                <c:pt idx="17">
                  <c:v>0.30376073092080502</c:v>
                </c:pt>
                <c:pt idx="18">
                  <c:v>0.31106774260361503</c:v>
                </c:pt>
                <c:pt idx="19">
                  <c:v>0.31183295574509701</c:v>
                </c:pt>
                <c:pt idx="20">
                  <c:v>0.31526198565468599</c:v>
                </c:pt>
                <c:pt idx="21">
                  <c:v>0.32003849505840398</c:v>
                </c:pt>
                <c:pt idx="22">
                  <c:v>0.32070070410373602</c:v>
                </c:pt>
                <c:pt idx="23">
                  <c:v>0.31455490893607202</c:v>
                </c:pt>
                <c:pt idx="24">
                  <c:v>0.32393618298215099</c:v>
                </c:pt>
                <c:pt idx="25">
                  <c:v>0.31075147676350801</c:v>
                </c:pt>
                <c:pt idx="26">
                  <c:v>0.30830691479928601</c:v>
                </c:pt>
                <c:pt idx="27">
                  <c:v>0.31177982923151898</c:v>
                </c:pt>
                <c:pt idx="28">
                  <c:v>0.313614364801301</c:v>
                </c:pt>
                <c:pt idx="29">
                  <c:v>0.308570812526826</c:v>
                </c:pt>
                <c:pt idx="30">
                  <c:v>0.31624425437098702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410-41E4-AA43-889222614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443936"/>
        <c:axId val="647445896"/>
      </c:lineChart>
      <c:catAx>
        <c:axId val="64744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45896"/>
        <c:crosses val="autoZero"/>
        <c:auto val="1"/>
        <c:lblAlgn val="ctr"/>
        <c:lblOffset val="100"/>
        <c:noMultiLvlLbl val="0"/>
      </c:catAx>
      <c:valAx>
        <c:axId val="64744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4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NewPercentile!$C$212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NewPercentile!$D$212:$AH$212</c:f>
              <c:numCache>
                <c:formatCode>General</c:formatCode>
                <c:ptCount val="31"/>
                <c:pt idx="0">
                  <c:v>2.8103752973311202E-2</c:v>
                </c:pt>
                <c:pt idx="1">
                  <c:v>2.2458992299190999E-2</c:v>
                </c:pt>
                <c:pt idx="2">
                  <c:v>2.17419616628391E-2</c:v>
                </c:pt>
                <c:pt idx="3">
                  <c:v>2.15498057631506E-2</c:v>
                </c:pt>
                <c:pt idx="4">
                  <c:v>2.14303996712088E-2</c:v>
                </c:pt>
                <c:pt idx="5">
                  <c:v>2.1971365694412898E-2</c:v>
                </c:pt>
                <c:pt idx="6">
                  <c:v>2.2586193196967998E-2</c:v>
                </c:pt>
                <c:pt idx="7">
                  <c:v>2.29271573038046E-2</c:v>
                </c:pt>
                <c:pt idx="8">
                  <c:v>2.2932017326832099E-2</c:v>
                </c:pt>
                <c:pt idx="9">
                  <c:v>2.3216368883952201E-2</c:v>
                </c:pt>
                <c:pt idx="10">
                  <c:v>2.3178368658636501E-2</c:v>
                </c:pt>
                <c:pt idx="11">
                  <c:v>2.3565527399208398E-2</c:v>
                </c:pt>
                <c:pt idx="12">
                  <c:v>2.33434433917332E-2</c:v>
                </c:pt>
                <c:pt idx="13">
                  <c:v>2.3757157296395499E-2</c:v>
                </c:pt>
                <c:pt idx="14">
                  <c:v>2.3567725929780101E-2</c:v>
                </c:pt>
                <c:pt idx="15">
                  <c:v>2.3545153472929799E-2</c:v>
                </c:pt>
                <c:pt idx="16">
                  <c:v>2.3314925075471501E-2</c:v>
                </c:pt>
                <c:pt idx="17">
                  <c:v>2.3637778761024401E-2</c:v>
                </c:pt>
                <c:pt idx="18">
                  <c:v>2.34425025876593E-2</c:v>
                </c:pt>
                <c:pt idx="19">
                  <c:v>2.3285839782684899E-2</c:v>
                </c:pt>
                <c:pt idx="20">
                  <c:v>2.3505773756226599E-2</c:v>
                </c:pt>
                <c:pt idx="21">
                  <c:v>2.3614667021085702E-2</c:v>
                </c:pt>
                <c:pt idx="22">
                  <c:v>2.35354156253938E-2</c:v>
                </c:pt>
                <c:pt idx="23">
                  <c:v>2.3555866091496399E-2</c:v>
                </c:pt>
                <c:pt idx="24">
                  <c:v>2.3302684095049399E-2</c:v>
                </c:pt>
                <c:pt idx="25">
                  <c:v>2.3669082074182699E-2</c:v>
                </c:pt>
                <c:pt idx="26">
                  <c:v>2.3427089304332901E-2</c:v>
                </c:pt>
                <c:pt idx="27">
                  <c:v>2.34465339005425E-2</c:v>
                </c:pt>
                <c:pt idx="28">
                  <c:v>2.3752898873057801E-2</c:v>
                </c:pt>
                <c:pt idx="29">
                  <c:v>2.3687745694707701E-2</c:v>
                </c:pt>
                <c:pt idx="30">
                  <c:v>2.4035427604688801E-2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10-41E4-AA43-889222614F9E}"/>
            </c:ext>
          </c:extLst>
        </c:ser>
        <c:ser>
          <c:idx val="1"/>
          <c:order val="1"/>
          <c:tx>
            <c:strRef>
              <c:f>NewPercentile!$C$213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NewPercentile!$D$213:$AH$213</c:f>
              <c:numCache>
                <c:formatCode>General</c:formatCode>
                <c:ptCount val="31"/>
                <c:pt idx="0">
                  <c:v>2.8103752973311202E-2</c:v>
                </c:pt>
                <c:pt idx="1">
                  <c:v>2.71344954208298E-2</c:v>
                </c:pt>
                <c:pt idx="2">
                  <c:v>2.80265190640176E-2</c:v>
                </c:pt>
                <c:pt idx="3">
                  <c:v>2.8645321557957602E-2</c:v>
                </c:pt>
                <c:pt idx="4">
                  <c:v>2.9432947328480001E-2</c:v>
                </c:pt>
                <c:pt idx="5">
                  <c:v>3.0113832123223602E-2</c:v>
                </c:pt>
                <c:pt idx="6">
                  <c:v>3.09386649800624E-2</c:v>
                </c:pt>
                <c:pt idx="7">
                  <c:v>3.1515050581765298E-2</c:v>
                </c:pt>
                <c:pt idx="8">
                  <c:v>3.1931136055880098E-2</c:v>
                </c:pt>
                <c:pt idx="9">
                  <c:v>3.2123978810741298E-2</c:v>
                </c:pt>
                <c:pt idx="10">
                  <c:v>3.2268164195094699E-2</c:v>
                </c:pt>
                <c:pt idx="11">
                  <c:v>3.2318747543239698E-2</c:v>
                </c:pt>
                <c:pt idx="12">
                  <c:v>3.2367550002242403E-2</c:v>
                </c:pt>
                <c:pt idx="13">
                  <c:v>3.2374779016290899E-2</c:v>
                </c:pt>
                <c:pt idx="14">
                  <c:v>3.2494065472099702E-2</c:v>
                </c:pt>
                <c:pt idx="15">
                  <c:v>3.2373052843856297E-2</c:v>
                </c:pt>
                <c:pt idx="16">
                  <c:v>3.2424873868516002E-2</c:v>
                </c:pt>
                <c:pt idx="17">
                  <c:v>3.2395545275723102E-2</c:v>
                </c:pt>
                <c:pt idx="18">
                  <c:v>3.2203342547976903E-2</c:v>
                </c:pt>
                <c:pt idx="19">
                  <c:v>3.1995411317005097E-2</c:v>
                </c:pt>
                <c:pt idx="20">
                  <c:v>3.21365165381347E-2</c:v>
                </c:pt>
                <c:pt idx="21">
                  <c:v>3.19642324547149E-2</c:v>
                </c:pt>
                <c:pt idx="22">
                  <c:v>3.2467487307595397E-2</c:v>
                </c:pt>
                <c:pt idx="23">
                  <c:v>3.2425910784522498E-2</c:v>
                </c:pt>
                <c:pt idx="24">
                  <c:v>3.2450586139992202E-2</c:v>
                </c:pt>
                <c:pt idx="25">
                  <c:v>3.2415449664043201E-2</c:v>
                </c:pt>
                <c:pt idx="26">
                  <c:v>3.2214736889562202E-2</c:v>
                </c:pt>
                <c:pt idx="27">
                  <c:v>3.2478311329715098E-2</c:v>
                </c:pt>
                <c:pt idx="28">
                  <c:v>3.24100371847739E-2</c:v>
                </c:pt>
                <c:pt idx="29">
                  <c:v>3.2386932307280701E-2</c:v>
                </c:pt>
                <c:pt idx="30">
                  <c:v>3.2443554934500698E-2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410-41E4-AA43-889222614F9E}"/>
            </c:ext>
          </c:extLst>
        </c:ser>
        <c:ser>
          <c:idx val="2"/>
          <c:order val="2"/>
          <c:tx>
            <c:strRef>
              <c:f>NewPercentile!$C$214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NewPercentile!$D$214:$AH$214</c:f>
              <c:numCache>
                <c:formatCode>General</c:formatCode>
                <c:ptCount val="31"/>
                <c:pt idx="0">
                  <c:v>2.8103752973311202E-2</c:v>
                </c:pt>
                <c:pt idx="1">
                  <c:v>3.04734104159201E-2</c:v>
                </c:pt>
                <c:pt idx="2">
                  <c:v>3.2401534563113198E-2</c:v>
                </c:pt>
                <c:pt idx="3">
                  <c:v>3.3811172349003098E-2</c:v>
                </c:pt>
                <c:pt idx="4">
                  <c:v>3.49763754791464E-2</c:v>
                </c:pt>
                <c:pt idx="5">
                  <c:v>3.5933156324693398E-2</c:v>
                </c:pt>
                <c:pt idx="6">
                  <c:v>3.6788584980521601E-2</c:v>
                </c:pt>
                <c:pt idx="7">
                  <c:v>3.7239441147859098E-2</c:v>
                </c:pt>
                <c:pt idx="8">
                  <c:v>3.8115900975328201E-2</c:v>
                </c:pt>
                <c:pt idx="9">
                  <c:v>3.8363231297342898E-2</c:v>
                </c:pt>
                <c:pt idx="10">
                  <c:v>3.8328743449761997E-2</c:v>
                </c:pt>
                <c:pt idx="11">
                  <c:v>3.8185595503564103E-2</c:v>
                </c:pt>
                <c:pt idx="12">
                  <c:v>3.8354894348650997E-2</c:v>
                </c:pt>
                <c:pt idx="13">
                  <c:v>3.8654347018963503E-2</c:v>
                </c:pt>
                <c:pt idx="14">
                  <c:v>3.8372235588765999E-2</c:v>
                </c:pt>
                <c:pt idx="15">
                  <c:v>3.8384265476182101E-2</c:v>
                </c:pt>
                <c:pt idx="16">
                  <c:v>3.8490178517364401E-2</c:v>
                </c:pt>
                <c:pt idx="17">
                  <c:v>3.8309208882003003E-2</c:v>
                </c:pt>
                <c:pt idx="18">
                  <c:v>3.81461016614211E-2</c:v>
                </c:pt>
                <c:pt idx="19">
                  <c:v>3.80444109578537E-2</c:v>
                </c:pt>
                <c:pt idx="20">
                  <c:v>3.8222330419251702E-2</c:v>
                </c:pt>
                <c:pt idx="21">
                  <c:v>3.8226583307824698E-2</c:v>
                </c:pt>
                <c:pt idx="22">
                  <c:v>3.8301554166399902E-2</c:v>
                </c:pt>
                <c:pt idx="23">
                  <c:v>3.8483191035669398E-2</c:v>
                </c:pt>
                <c:pt idx="24">
                  <c:v>3.8480623841310999E-2</c:v>
                </c:pt>
                <c:pt idx="25">
                  <c:v>3.8385232036099698E-2</c:v>
                </c:pt>
                <c:pt idx="26">
                  <c:v>3.8313288651243803E-2</c:v>
                </c:pt>
                <c:pt idx="27">
                  <c:v>3.8438901729768903E-2</c:v>
                </c:pt>
                <c:pt idx="28">
                  <c:v>3.8475540400511897E-2</c:v>
                </c:pt>
                <c:pt idx="29">
                  <c:v>3.8319355579292301E-2</c:v>
                </c:pt>
                <c:pt idx="30">
                  <c:v>3.8508893851701399E-2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410-41E4-AA43-889222614F9E}"/>
            </c:ext>
          </c:extLst>
        </c:ser>
        <c:ser>
          <c:idx val="3"/>
          <c:order val="3"/>
          <c:tx>
            <c:strRef>
              <c:f>NewPercentile!$C$215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NewPercentile!$D$215:$AH$215</c:f>
              <c:numCache>
                <c:formatCode>General</c:formatCode>
                <c:ptCount val="31"/>
                <c:pt idx="0">
                  <c:v>2.8103752973311202E-2</c:v>
                </c:pt>
                <c:pt idx="1">
                  <c:v>3.39923217571413E-2</c:v>
                </c:pt>
                <c:pt idx="2">
                  <c:v>3.68208617525514E-2</c:v>
                </c:pt>
                <c:pt idx="3">
                  <c:v>3.8756273642830297E-2</c:v>
                </c:pt>
                <c:pt idx="4">
                  <c:v>4.0498991867808698E-2</c:v>
                </c:pt>
                <c:pt idx="5">
                  <c:v>4.1771354983492603E-2</c:v>
                </c:pt>
                <c:pt idx="6">
                  <c:v>4.2688111105282298E-2</c:v>
                </c:pt>
                <c:pt idx="7">
                  <c:v>4.3399260621155997E-2</c:v>
                </c:pt>
                <c:pt idx="8">
                  <c:v>4.37125220300673E-2</c:v>
                </c:pt>
                <c:pt idx="9">
                  <c:v>4.4215684070431603E-2</c:v>
                </c:pt>
                <c:pt idx="10">
                  <c:v>4.4255224490793103E-2</c:v>
                </c:pt>
                <c:pt idx="11">
                  <c:v>4.4151784258179803E-2</c:v>
                </c:pt>
                <c:pt idx="12">
                  <c:v>4.44577889963194E-2</c:v>
                </c:pt>
                <c:pt idx="13">
                  <c:v>4.4570797862398703E-2</c:v>
                </c:pt>
                <c:pt idx="14">
                  <c:v>4.4430008872124699E-2</c:v>
                </c:pt>
                <c:pt idx="15">
                  <c:v>4.4481045041422702E-2</c:v>
                </c:pt>
                <c:pt idx="16">
                  <c:v>4.4304154467092002E-2</c:v>
                </c:pt>
                <c:pt idx="17">
                  <c:v>4.4263626473477501E-2</c:v>
                </c:pt>
                <c:pt idx="18">
                  <c:v>4.4132460173296299E-2</c:v>
                </c:pt>
                <c:pt idx="19">
                  <c:v>4.4407041344427703E-2</c:v>
                </c:pt>
                <c:pt idx="20">
                  <c:v>4.4313295748156803E-2</c:v>
                </c:pt>
                <c:pt idx="21">
                  <c:v>4.4385526573564302E-2</c:v>
                </c:pt>
                <c:pt idx="22">
                  <c:v>4.4505161898514903E-2</c:v>
                </c:pt>
                <c:pt idx="23">
                  <c:v>4.4479750120556598E-2</c:v>
                </c:pt>
                <c:pt idx="24">
                  <c:v>4.4399582117232501E-2</c:v>
                </c:pt>
                <c:pt idx="25">
                  <c:v>4.4386400528532301E-2</c:v>
                </c:pt>
                <c:pt idx="26">
                  <c:v>4.4354765362026503E-2</c:v>
                </c:pt>
                <c:pt idx="27">
                  <c:v>4.4285033499794499E-2</c:v>
                </c:pt>
                <c:pt idx="28">
                  <c:v>4.4432543871899002E-2</c:v>
                </c:pt>
                <c:pt idx="29">
                  <c:v>4.44122468314899E-2</c:v>
                </c:pt>
                <c:pt idx="30">
                  <c:v>4.4465589574933802E-2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410-41E4-AA43-889222614F9E}"/>
            </c:ext>
          </c:extLst>
        </c:ser>
        <c:ser>
          <c:idx val="4"/>
          <c:order val="4"/>
          <c:tx>
            <c:strRef>
              <c:f>NewPercentile!$C$216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NewPercentile!$D$216:$AH$216</c:f>
              <c:numCache>
                <c:formatCode>General</c:formatCode>
                <c:ptCount val="31"/>
                <c:pt idx="0">
                  <c:v>2.8103752973311202E-2</c:v>
                </c:pt>
                <c:pt idx="1">
                  <c:v>3.8738900507016602E-2</c:v>
                </c:pt>
                <c:pt idx="2">
                  <c:v>4.3103677863638001E-2</c:v>
                </c:pt>
                <c:pt idx="3">
                  <c:v>4.60503089601869E-2</c:v>
                </c:pt>
                <c:pt idx="4">
                  <c:v>4.8087232987545303E-2</c:v>
                </c:pt>
                <c:pt idx="5">
                  <c:v>4.9957916774188302E-2</c:v>
                </c:pt>
                <c:pt idx="6">
                  <c:v>5.1328952834478102E-2</c:v>
                </c:pt>
                <c:pt idx="7">
                  <c:v>5.2167479962621603E-2</c:v>
                </c:pt>
                <c:pt idx="8">
                  <c:v>5.2751980793872597E-2</c:v>
                </c:pt>
                <c:pt idx="9">
                  <c:v>5.307824252664E-2</c:v>
                </c:pt>
                <c:pt idx="10">
                  <c:v>5.3116251145832703E-2</c:v>
                </c:pt>
                <c:pt idx="11">
                  <c:v>5.2881504116945401E-2</c:v>
                </c:pt>
                <c:pt idx="12">
                  <c:v>5.2949470554557301E-2</c:v>
                </c:pt>
                <c:pt idx="13">
                  <c:v>5.3420650793037601E-2</c:v>
                </c:pt>
                <c:pt idx="14">
                  <c:v>5.3527220292630899E-2</c:v>
                </c:pt>
                <c:pt idx="15">
                  <c:v>5.31283371009168E-2</c:v>
                </c:pt>
                <c:pt idx="16">
                  <c:v>5.2930743591193999E-2</c:v>
                </c:pt>
                <c:pt idx="17">
                  <c:v>5.3077889505214103E-2</c:v>
                </c:pt>
                <c:pt idx="18">
                  <c:v>5.3069948649727298E-2</c:v>
                </c:pt>
                <c:pt idx="19">
                  <c:v>5.2599450879754102E-2</c:v>
                </c:pt>
                <c:pt idx="20">
                  <c:v>5.2902083873381897E-2</c:v>
                </c:pt>
                <c:pt idx="21">
                  <c:v>5.3262818136964797E-2</c:v>
                </c:pt>
                <c:pt idx="22">
                  <c:v>5.3090853436050599E-2</c:v>
                </c:pt>
                <c:pt idx="23">
                  <c:v>5.3312005008926598E-2</c:v>
                </c:pt>
                <c:pt idx="24">
                  <c:v>5.36447624865833E-2</c:v>
                </c:pt>
                <c:pt idx="25">
                  <c:v>5.2888678193395398E-2</c:v>
                </c:pt>
                <c:pt idx="26">
                  <c:v>5.2967003672275199E-2</c:v>
                </c:pt>
                <c:pt idx="27">
                  <c:v>5.3003648926083301E-2</c:v>
                </c:pt>
                <c:pt idx="28">
                  <c:v>5.3317894472826199E-2</c:v>
                </c:pt>
                <c:pt idx="29">
                  <c:v>5.3322254599084198E-2</c:v>
                </c:pt>
                <c:pt idx="30">
                  <c:v>5.3353982834238298E-2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410-41E4-AA43-889222614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440408"/>
        <c:axId val="647441584"/>
      </c:lineChart>
      <c:catAx>
        <c:axId val="647440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41584"/>
        <c:crosses val="autoZero"/>
        <c:auto val="1"/>
        <c:lblAlgn val="ctr"/>
        <c:lblOffset val="100"/>
        <c:noMultiLvlLbl val="0"/>
      </c:catAx>
      <c:valAx>
        <c:axId val="64744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4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NewPercentile!$C$227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NewPercentile!$D$227:$AH$227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3.20378688377203E-2</c:v>
                </c:pt>
                <c:pt idx="2">
                  <c:v>3.1717020735400198E-2</c:v>
                </c:pt>
                <c:pt idx="3">
                  <c:v>3.1599093447192098E-2</c:v>
                </c:pt>
                <c:pt idx="4">
                  <c:v>3.1541881364188597E-2</c:v>
                </c:pt>
                <c:pt idx="5">
                  <c:v>3.1692464614379003E-2</c:v>
                </c:pt>
                <c:pt idx="6">
                  <c:v>3.1913883363268197E-2</c:v>
                </c:pt>
                <c:pt idx="7">
                  <c:v>3.2011760267259902E-2</c:v>
                </c:pt>
                <c:pt idx="8">
                  <c:v>3.1999634175464399E-2</c:v>
                </c:pt>
                <c:pt idx="9">
                  <c:v>3.2103803451556903E-2</c:v>
                </c:pt>
                <c:pt idx="10">
                  <c:v>3.2098743968881599E-2</c:v>
                </c:pt>
                <c:pt idx="11">
                  <c:v>3.2220555124086399E-2</c:v>
                </c:pt>
                <c:pt idx="12">
                  <c:v>3.2152467532096302E-2</c:v>
                </c:pt>
                <c:pt idx="13">
                  <c:v>3.2302216800396001E-2</c:v>
                </c:pt>
                <c:pt idx="14">
                  <c:v>3.2214428323273599E-2</c:v>
                </c:pt>
                <c:pt idx="15">
                  <c:v>3.2216584925803503E-2</c:v>
                </c:pt>
                <c:pt idx="16">
                  <c:v>3.2130630239172897E-2</c:v>
                </c:pt>
                <c:pt idx="17">
                  <c:v>3.2243975175191897E-2</c:v>
                </c:pt>
                <c:pt idx="18">
                  <c:v>3.2180676828222399E-2</c:v>
                </c:pt>
                <c:pt idx="19">
                  <c:v>3.2112029983611901E-2</c:v>
                </c:pt>
                <c:pt idx="20">
                  <c:v>3.2218127044515703E-2</c:v>
                </c:pt>
                <c:pt idx="21">
                  <c:v>3.22502366392977E-2</c:v>
                </c:pt>
                <c:pt idx="22">
                  <c:v>3.2222862558508501E-2</c:v>
                </c:pt>
                <c:pt idx="23">
                  <c:v>3.22181634653654E-2</c:v>
                </c:pt>
                <c:pt idx="24">
                  <c:v>3.2142525855199701E-2</c:v>
                </c:pt>
                <c:pt idx="25">
                  <c:v>3.2258129277468399E-2</c:v>
                </c:pt>
                <c:pt idx="26">
                  <c:v>3.2172913089155E-2</c:v>
                </c:pt>
                <c:pt idx="27">
                  <c:v>3.2189872209667098E-2</c:v>
                </c:pt>
                <c:pt idx="28">
                  <c:v>3.22961023939397E-2</c:v>
                </c:pt>
                <c:pt idx="29">
                  <c:v>3.2284211592469698E-2</c:v>
                </c:pt>
                <c:pt idx="30">
                  <c:v>3.2409313658627703E-2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10-41E4-AA43-889222614F9E}"/>
            </c:ext>
          </c:extLst>
        </c:ser>
        <c:ser>
          <c:idx val="1"/>
          <c:order val="1"/>
          <c:tx>
            <c:strRef>
              <c:f>NewPercentile!$C$228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NewPercentile!$D$228:$AH$228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3.3788032354816498E-2</c:v>
                </c:pt>
                <c:pt idx="2">
                  <c:v>3.4060988952632598E-2</c:v>
                </c:pt>
                <c:pt idx="3">
                  <c:v>3.4251577322178803E-2</c:v>
                </c:pt>
                <c:pt idx="4">
                  <c:v>3.4505993100214898E-2</c:v>
                </c:pt>
                <c:pt idx="5">
                  <c:v>3.4717060933004799E-2</c:v>
                </c:pt>
                <c:pt idx="6">
                  <c:v>3.5002418205190899E-2</c:v>
                </c:pt>
                <c:pt idx="7">
                  <c:v>3.5193758670251298E-2</c:v>
                </c:pt>
                <c:pt idx="8">
                  <c:v>3.5337959100718602E-2</c:v>
                </c:pt>
                <c:pt idx="9">
                  <c:v>3.5396061376694599E-2</c:v>
                </c:pt>
                <c:pt idx="10">
                  <c:v>3.5463362535886403E-2</c:v>
                </c:pt>
                <c:pt idx="11">
                  <c:v>3.5483513086169399E-2</c:v>
                </c:pt>
                <c:pt idx="12">
                  <c:v>3.5498287938938597E-2</c:v>
                </c:pt>
                <c:pt idx="13">
                  <c:v>3.5492751303491103E-2</c:v>
                </c:pt>
                <c:pt idx="14">
                  <c:v>3.5533414970444099E-2</c:v>
                </c:pt>
                <c:pt idx="15">
                  <c:v>3.5487009274454202E-2</c:v>
                </c:pt>
                <c:pt idx="16">
                  <c:v>3.5513396454600103E-2</c:v>
                </c:pt>
                <c:pt idx="17">
                  <c:v>3.5507571049351601E-2</c:v>
                </c:pt>
                <c:pt idx="18">
                  <c:v>3.5409903040080001E-2</c:v>
                </c:pt>
                <c:pt idx="19">
                  <c:v>3.5338545508870903E-2</c:v>
                </c:pt>
                <c:pt idx="20">
                  <c:v>3.5402886377253598E-2</c:v>
                </c:pt>
                <c:pt idx="21">
                  <c:v>3.5338409262555701E-2</c:v>
                </c:pt>
                <c:pt idx="22">
                  <c:v>3.5512641855266702E-2</c:v>
                </c:pt>
                <c:pt idx="23">
                  <c:v>3.5508658046831697E-2</c:v>
                </c:pt>
                <c:pt idx="24">
                  <c:v>3.55158040836005E-2</c:v>
                </c:pt>
                <c:pt idx="25">
                  <c:v>3.5507896937104398E-2</c:v>
                </c:pt>
                <c:pt idx="26">
                  <c:v>3.5430343746579697E-2</c:v>
                </c:pt>
                <c:pt idx="27">
                  <c:v>3.55343883825079E-2</c:v>
                </c:pt>
                <c:pt idx="28">
                  <c:v>3.5497548845223902E-2</c:v>
                </c:pt>
                <c:pt idx="29">
                  <c:v>3.5491509958178603E-2</c:v>
                </c:pt>
                <c:pt idx="30">
                  <c:v>3.5517331961289603E-2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410-41E4-AA43-889222614F9E}"/>
            </c:ext>
          </c:extLst>
        </c:ser>
        <c:ser>
          <c:idx val="2"/>
          <c:order val="2"/>
          <c:tx>
            <c:strRef>
              <c:f>NewPercentile!$C$229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NewPercentile!$D$229:$AH$229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3.5042641525453999E-2</c:v>
                </c:pt>
                <c:pt idx="2">
                  <c:v>3.5696670180271603E-2</c:v>
                </c:pt>
                <c:pt idx="3">
                  <c:v>3.6181827204031798E-2</c:v>
                </c:pt>
                <c:pt idx="4">
                  <c:v>3.6568406255138901E-2</c:v>
                </c:pt>
                <c:pt idx="5">
                  <c:v>3.6885274791684998E-2</c:v>
                </c:pt>
                <c:pt idx="6">
                  <c:v>3.7178991974218999E-2</c:v>
                </c:pt>
                <c:pt idx="7">
                  <c:v>3.7309344147022E-2</c:v>
                </c:pt>
                <c:pt idx="8">
                  <c:v>3.7623336266817499E-2</c:v>
                </c:pt>
                <c:pt idx="9">
                  <c:v>3.7709246236208901E-2</c:v>
                </c:pt>
                <c:pt idx="10">
                  <c:v>3.7704454900112601E-2</c:v>
                </c:pt>
                <c:pt idx="11">
                  <c:v>3.7645837469598702E-2</c:v>
                </c:pt>
                <c:pt idx="12">
                  <c:v>3.7713647639782501E-2</c:v>
                </c:pt>
                <c:pt idx="13">
                  <c:v>3.7822402365274503E-2</c:v>
                </c:pt>
                <c:pt idx="14">
                  <c:v>3.7716422875430401E-2</c:v>
                </c:pt>
                <c:pt idx="15">
                  <c:v>3.7716512362269999E-2</c:v>
                </c:pt>
                <c:pt idx="16">
                  <c:v>3.7757066596064703E-2</c:v>
                </c:pt>
                <c:pt idx="17">
                  <c:v>3.7700038409519403E-2</c:v>
                </c:pt>
                <c:pt idx="18">
                  <c:v>3.7622056586981097E-2</c:v>
                </c:pt>
                <c:pt idx="19">
                  <c:v>3.7595773818673101E-2</c:v>
                </c:pt>
                <c:pt idx="20">
                  <c:v>3.7653279326842697E-2</c:v>
                </c:pt>
                <c:pt idx="21">
                  <c:v>3.7663705972195198E-2</c:v>
                </c:pt>
                <c:pt idx="22">
                  <c:v>3.7688548286212799E-2</c:v>
                </c:pt>
                <c:pt idx="23">
                  <c:v>3.77567946071969E-2</c:v>
                </c:pt>
                <c:pt idx="24">
                  <c:v>3.7761082413507202E-2</c:v>
                </c:pt>
                <c:pt idx="25">
                  <c:v>3.7717305656658699E-2</c:v>
                </c:pt>
                <c:pt idx="26">
                  <c:v>3.7701405585534802E-2</c:v>
                </c:pt>
                <c:pt idx="27">
                  <c:v>3.7741365476594603E-2</c:v>
                </c:pt>
                <c:pt idx="28">
                  <c:v>3.7761107771696702E-2</c:v>
                </c:pt>
                <c:pt idx="29">
                  <c:v>3.7688586838913303E-2</c:v>
                </c:pt>
                <c:pt idx="30">
                  <c:v>3.7776455080595003E-2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410-41E4-AA43-889222614F9E}"/>
            </c:ext>
          </c:extLst>
        </c:ser>
        <c:ser>
          <c:idx val="3"/>
          <c:order val="3"/>
          <c:tx>
            <c:strRef>
              <c:f>NewPercentile!$C$230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NewPercentile!$D$230:$AH$230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3.6362833428773902E-2</c:v>
                </c:pt>
                <c:pt idx="2">
                  <c:v>3.7347214290527397E-2</c:v>
                </c:pt>
                <c:pt idx="3">
                  <c:v>3.8013990795960101E-2</c:v>
                </c:pt>
                <c:pt idx="4">
                  <c:v>3.8629754018854899E-2</c:v>
                </c:pt>
                <c:pt idx="5">
                  <c:v>3.9040053967563E-2</c:v>
                </c:pt>
                <c:pt idx="6">
                  <c:v>3.9366131640550098E-2</c:v>
                </c:pt>
                <c:pt idx="7">
                  <c:v>3.9614618137185698E-2</c:v>
                </c:pt>
                <c:pt idx="8">
                  <c:v>3.9713090623969403E-2</c:v>
                </c:pt>
                <c:pt idx="9">
                  <c:v>3.9888789968605502E-2</c:v>
                </c:pt>
                <c:pt idx="10">
                  <c:v>3.9897688140776301E-2</c:v>
                </c:pt>
                <c:pt idx="11">
                  <c:v>3.9846781438057102E-2</c:v>
                </c:pt>
                <c:pt idx="12">
                  <c:v>3.9979520136855497E-2</c:v>
                </c:pt>
                <c:pt idx="13">
                  <c:v>4.00136026482256E-2</c:v>
                </c:pt>
                <c:pt idx="14">
                  <c:v>3.9961419175968002E-2</c:v>
                </c:pt>
                <c:pt idx="15">
                  <c:v>3.9988561780656698E-2</c:v>
                </c:pt>
                <c:pt idx="16">
                  <c:v>3.9921174001466997E-2</c:v>
                </c:pt>
                <c:pt idx="17">
                  <c:v>3.9896471824712003E-2</c:v>
                </c:pt>
                <c:pt idx="18">
                  <c:v>3.9848017798035498E-2</c:v>
                </c:pt>
                <c:pt idx="19">
                  <c:v>3.9947030029046399E-2</c:v>
                </c:pt>
                <c:pt idx="20">
                  <c:v>3.9923854018555201E-2</c:v>
                </c:pt>
                <c:pt idx="21">
                  <c:v>3.9945195008832701E-2</c:v>
                </c:pt>
                <c:pt idx="22">
                  <c:v>3.9995105539035403E-2</c:v>
                </c:pt>
                <c:pt idx="23">
                  <c:v>3.9979194540499197E-2</c:v>
                </c:pt>
                <c:pt idx="24">
                  <c:v>3.9950815548220601E-2</c:v>
                </c:pt>
                <c:pt idx="25">
                  <c:v>3.9945548243874397E-2</c:v>
                </c:pt>
                <c:pt idx="26">
                  <c:v>3.9935997982917901E-2</c:v>
                </c:pt>
                <c:pt idx="27">
                  <c:v>3.9904329593102E-2</c:v>
                </c:pt>
                <c:pt idx="28">
                  <c:v>3.99601725076867E-2</c:v>
                </c:pt>
                <c:pt idx="29">
                  <c:v>3.9941983459776703E-2</c:v>
                </c:pt>
                <c:pt idx="30">
                  <c:v>3.9968662391213897E-2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410-41E4-AA43-889222614F9E}"/>
            </c:ext>
          </c:extLst>
        </c:ser>
        <c:ser>
          <c:idx val="4"/>
          <c:order val="4"/>
          <c:tx>
            <c:strRef>
              <c:f>NewPercentile!$C$231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NewPercentile!$D$231:$AH$231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3.8145899580667102E-2</c:v>
                </c:pt>
                <c:pt idx="2">
                  <c:v>3.96895869456498E-2</c:v>
                </c:pt>
                <c:pt idx="3">
                  <c:v>4.0729343799941198E-2</c:v>
                </c:pt>
                <c:pt idx="4">
                  <c:v>4.1430338911670597E-2</c:v>
                </c:pt>
                <c:pt idx="5">
                  <c:v>4.2082857711988803E-2</c:v>
                </c:pt>
                <c:pt idx="6">
                  <c:v>4.2601962938441797E-2</c:v>
                </c:pt>
                <c:pt idx="7">
                  <c:v>4.28430018002822E-2</c:v>
                </c:pt>
                <c:pt idx="8">
                  <c:v>4.3052701113257999E-2</c:v>
                </c:pt>
                <c:pt idx="9">
                  <c:v>4.31637120023401E-2</c:v>
                </c:pt>
                <c:pt idx="10">
                  <c:v>4.3189223498731298E-2</c:v>
                </c:pt>
                <c:pt idx="11">
                  <c:v>4.3096204165244997E-2</c:v>
                </c:pt>
                <c:pt idx="12">
                  <c:v>4.3132294943465502E-2</c:v>
                </c:pt>
                <c:pt idx="13">
                  <c:v>4.3316414613952497E-2</c:v>
                </c:pt>
                <c:pt idx="14">
                  <c:v>4.33454701973311E-2</c:v>
                </c:pt>
                <c:pt idx="15">
                  <c:v>4.31893743785551E-2</c:v>
                </c:pt>
                <c:pt idx="16">
                  <c:v>4.3126243336861499E-2</c:v>
                </c:pt>
                <c:pt idx="17">
                  <c:v>4.3170251427834302E-2</c:v>
                </c:pt>
                <c:pt idx="18">
                  <c:v>4.3189109537922099E-2</c:v>
                </c:pt>
                <c:pt idx="19">
                  <c:v>4.2974971028626803E-2</c:v>
                </c:pt>
                <c:pt idx="20">
                  <c:v>4.3116507846349801E-2</c:v>
                </c:pt>
                <c:pt idx="21">
                  <c:v>4.3254550470623897E-2</c:v>
                </c:pt>
                <c:pt idx="22">
                  <c:v>4.3170210135053698E-2</c:v>
                </c:pt>
                <c:pt idx="23">
                  <c:v>4.3248967804751501E-2</c:v>
                </c:pt>
                <c:pt idx="24">
                  <c:v>4.3369063367775101E-2</c:v>
                </c:pt>
                <c:pt idx="25">
                  <c:v>4.3099897618876497E-2</c:v>
                </c:pt>
                <c:pt idx="26">
                  <c:v>4.3122938593674297E-2</c:v>
                </c:pt>
                <c:pt idx="27">
                  <c:v>4.3137482321242399E-2</c:v>
                </c:pt>
                <c:pt idx="28">
                  <c:v>4.3247200694001398E-2</c:v>
                </c:pt>
                <c:pt idx="29">
                  <c:v>4.3262837501926901E-2</c:v>
                </c:pt>
                <c:pt idx="30">
                  <c:v>4.3254599858812103E-2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410-41E4-AA43-889222614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448640"/>
        <c:axId val="647450600"/>
      </c:lineChart>
      <c:catAx>
        <c:axId val="64744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50600"/>
        <c:crosses val="autoZero"/>
        <c:auto val="1"/>
        <c:lblAlgn val="ctr"/>
        <c:lblOffset val="100"/>
        <c:noMultiLvlLbl val="0"/>
      </c:catAx>
      <c:valAx>
        <c:axId val="64745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4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NewPercentile!$C$227</c:f>
              <c:strCache>
                <c:ptCount val="1"/>
                <c:pt idx="0">
                  <c:v>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NewPercentile!$D$227:$AH$227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3.20378688377203E-2</c:v>
                </c:pt>
                <c:pt idx="2">
                  <c:v>3.1717020735400198E-2</c:v>
                </c:pt>
                <c:pt idx="3">
                  <c:v>3.1599093447192098E-2</c:v>
                </c:pt>
                <c:pt idx="4">
                  <c:v>3.1541881364188597E-2</c:v>
                </c:pt>
                <c:pt idx="5">
                  <c:v>3.1692464614379003E-2</c:v>
                </c:pt>
                <c:pt idx="6">
                  <c:v>3.1913883363268197E-2</c:v>
                </c:pt>
                <c:pt idx="7">
                  <c:v>3.2011760267259902E-2</c:v>
                </c:pt>
                <c:pt idx="8">
                  <c:v>3.1999634175464399E-2</c:v>
                </c:pt>
                <c:pt idx="9">
                  <c:v>3.2103803451556903E-2</c:v>
                </c:pt>
                <c:pt idx="10">
                  <c:v>3.2098743968881599E-2</c:v>
                </c:pt>
                <c:pt idx="11">
                  <c:v>3.2220555124086399E-2</c:v>
                </c:pt>
                <c:pt idx="12">
                  <c:v>3.2152467532096302E-2</c:v>
                </c:pt>
                <c:pt idx="13">
                  <c:v>3.2302216800396001E-2</c:v>
                </c:pt>
                <c:pt idx="14">
                  <c:v>3.2214428323273599E-2</c:v>
                </c:pt>
                <c:pt idx="15">
                  <c:v>3.2216584925803503E-2</c:v>
                </c:pt>
                <c:pt idx="16">
                  <c:v>3.2130630239172897E-2</c:v>
                </c:pt>
                <c:pt idx="17">
                  <c:v>3.2243975175191897E-2</c:v>
                </c:pt>
                <c:pt idx="18">
                  <c:v>3.2180676828222399E-2</c:v>
                </c:pt>
                <c:pt idx="19">
                  <c:v>3.2112029983611901E-2</c:v>
                </c:pt>
                <c:pt idx="20">
                  <c:v>3.2218127044515703E-2</c:v>
                </c:pt>
                <c:pt idx="21">
                  <c:v>3.22502366392977E-2</c:v>
                </c:pt>
                <c:pt idx="22">
                  <c:v>3.2222862558508501E-2</c:v>
                </c:pt>
                <c:pt idx="23">
                  <c:v>3.22181634653654E-2</c:v>
                </c:pt>
                <c:pt idx="24">
                  <c:v>3.2142525855199701E-2</c:v>
                </c:pt>
                <c:pt idx="25">
                  <c:v>3.2258129277468399E-2</c:v>
                </c:pt>
                <c:pt idx="26">
                  <c:v>3.2172913089155E-2</c:v>
                </c:pt>
                <c:pt idx="27">
                  <c:v>3.2189872209667098E-2</c:v>
                </c:pt>
                <c:pt idx="28">
                  <c:v>3.22961023939397E-2</c:v>
                </c:pt>
                <c:pt idx="29">
                  <c:v>3.2284211592469698E-2</c:v>
                </c:pt>
                <c:pt idx="30">
                  <c:v>3.2409313658627703E-2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EF4-4E2B-A096-C65F8BAF6D28}"/>
            </c:ext>
          </c:extLst>
        </c:ser>
        <c:ser>
          <c:idx val="1"/>
          <c:order val="1"/>
          <c:tx>
            <c:strRef>
              <c:f>NewPercentile!$C$228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NewPercentile!$D$228:$AH$228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3.3788032354816498E-2</c:v>
                </c:pt>
                <c:pt idx="2">
                  <c:v>3.4060988952632598E-2</c:v>
                </c:pt>
                <c:pt idx="3">
                  <c:v>3.4251577322178803E-2</c:v>
                </c:pt>
                <c:pt idx="4">
                  <c:v>3.4505993100214898E-2</c:v>
                </c:pt>
                <c:pt idx="5">
                  <c:v>3.4717060933004799E-2</c:v>
                </c:pt>
                <c:pt idx="6">
                  <c:v>3.5002418205190899E-2</c:v>
                </c:pt>
                <c:pt idx="7">
                  <c:v>3.5193758670251298E-2</c:v>
                </c:pt>
                <c:pt idx="8">
                  <c:v>3.5337959100718602E-2</c:v>
                </c:pt>
                <c:pt idx="9">
                  <c:v>3.5396061376694599E-2</c:v>
                </c:pt>
                <c:pt idx="10">
                  <c:v>3.5463362535886403E-2</c:v>
                </c:pt>
                <c:pt idx="11">
                  <c:v>3.5483513086169399E-2</c:v>
                </c:pt>
                <c:pt idx="12">
                  <c:v>3.5498287938938597E-2</c:v>
                </c:pt>
                <c:pt idx="13">
                  <c:v>3.5492751303491103E-2</c:v>
                </c:pt>
                <c:pt idx="14">
                  <c:v>3.5533414970444099E-2</c:v>
                </c:pt>
                <c:pt idx="15">
                  <c:v>3.5487009274454202E-2</c:v>
                </c:pt>
                <c:pt idx="16">
                  <c:v>3.5513396454600103E-2</c:v>
                </c:pt>
                <c:pt idx="17">
                  <c:v>3.5507571049351601E-2</c:v>
                </c:pt>
                <c:pt idx="18">
                  <c:v>3.5409903040080001E-2</c:v>
                </c:pt>
                <c:pt idx="19">
                  <c:v>3.5338545508870903E-2</c:v>
                </c:pt>
                <c:pt idx="20">
                  <c:v>3.5402886377253598E-2</c:v>
                </c:pt>
                <c:pt idx="21">
                  <c:v>3.5338409262555701E-2</c:v>
                </c:pt>
                <c:pt idx="22">
                  <c:v>3.5512641855266702E-2</c:v>
                </c:pt>
                <c:pt idx="23">
                  <c:v>3.5508658046831697E-2</c:v>
                </c:pt>
                <c:pt idx="24">
                  <c:v>3.55158040836005E-2</c:v>
                </c:pt>
                <c:pt idx="25">
                  <c:v>3.5507896937104398E-2</c:v>
                </c:pt>
                <c:pt idx="26">
                  <c:v>3.5430343746579697E-2</c:v>
                </c:pt>
                <c:pt idx="27">
                  <c:v>3.55343883825079E-2</c:v>
                </c:pt>
                <c:pt idx="28">
                  <c:v>3.5497548845223902E-2</c:v>
                </c:pt>
                <c:pt idx="29">
                  <c:v>3.5491509958178603E-2</c:v>
                </c:pt>
                <c:pt idx="30">
                  <c:v>3.5517331961289603E-2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EF4-4E2B-A096-C65F8BAF6D28}"/>
            </c:ext>
          </c:extLst>
        </c:ser>
        <c:ser>
          <c:idx val="2"/>
          <c:order val="2"/>
          <c:tx>
            <c:strRef>
              <c:f>NewPercentile!$C$229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NewPercentile!$D$229:$AH$229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3.5042641525453999E-2</c:v>
                </c:pt>
                <c:pt idx="2">
                  <c:v>3.5696670180271603E-2</c:v>
                </c:pt>
                <c:pt idx="3">
                  <c:v>3.6181827204031798E-2</c:v>
                </c:pt>
                <c:pt idx="4">
                  <c:v>3.6568406255138901E-2</c:v>
                </c:pt>
                <c:pt idx="5">
                  <c:v>3.6885274791684998E-2</c:v>
                </c:pt>
                <c:pt idx="6">
                  <c:v>3.7178991974218999E-2</c:v>
                </c:pt>
                <c:pt idx="7">
                  <c:v>3.7309344147022E-2</c:v>
                </c:pt>
                <c:pt idx="8">
                  <c:v>3.7623336266817499E-2</c:v>
                </c:pt>
                <c:pt idx="9">
                  <c:v>3.7709246236208901E-2</c:v>
                </c:pt>
                <c:pt idx="10">
                  <c:v>3.7704454900112601E-2</c:v>
                </c:pt>
                <c:pt idx="11">
                  <c:v>3.7645837469598702E-2</c:v>
                </c:pt>
                <c:pt idx="12">
                  <c:v>3.7713647639782501E-2</c:v>
                </c:pt>
                <c:pt idx="13">
                  <c:v>3.7822402365274503E-2</c:v>
                </c:pt>
                <c:pt idx="14">
                  <c:v>3.7716422875430401E-2</c:v>
                </c:pt>
                <c:pt idx="15">
                  <c:v>3.7716512362269999E-2</c:v>
                </c:pt>
                <c:pt idx="16">
                  <c:v>3.7757066596064703E-2</c:v>
                </c:pt>
                <c:pt idx="17">
                  <c:v>3.7700038409519403E-2</c:v>
                </c:pt>
                <c:pt idx="18">
                  <c:v>3.7622056586981097E-2</c:v>
                </c:pt>
                <c:pt idx="19">
                  <c:v>3.7595773818673101E-2</c:v>
                </c:pt>
                <c:pt idx="20">
                  <c:v>3.7653279326842697E-2</c:v>
                </c:pt>
                <c:pt idx="21">
                  <c:v>3.7663705972195198E-2</c:v>
                </c:pt>
                <c:pt idx="22">
                  <c:v>3.7688548286212799E-2</c:v>
                </c:pt>
                <c:pt idx="23">
                  <c:v>3.77567946071969E-2</c:v>
                </c:pt>
                <c:pt idx="24">
                  <c:v>3.7761082413507202E-2</c:v>
                </c:pt>
                <c:pt idx="25">
                  <c:v>3.7717305656658699E-2</c:v>
                </c:pt>
                <c:pt idx="26">
                  <c:v>3.7701405585534802E-2</c:v>
                </c:pt>
                <c:pt idx="27">
                  <c:v>3.7741365476594603E-2</c:v>
                </c:pt>
                <c:pt idx="28">
                  <c:v>3.7761107771696702E-2</c:v>
                </c:pt>
                <c:pt idx="29">
                  <c:v>3.7688586838913303E-2</c:v>
                </c:pt>
                <c:pt idx="30">
                  <c:v>3.7776455080595003E-2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EF4-4E2B-A096-C65F8BAF6D28}"/>
            </c:ext>
          </c:extLst>
        </c:ser>
        <c:ser>
          <c:idx val="3"/>
          <c:order val="3"/>
          <c:tx>
            <c:strRef>
              <c:f>NewPercentile!$C$230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NewPercentile!$D$230:$AH$230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3.6362833428773902E-2</c:v>
                </c:pt>
                <c:pt idx="2">
                  <c:v>3.7347214290527397E-2</c:v>
                </c:pt>
                <c:pt idx="3">
                  <c:v>3.8013990795960101E-2</c:v>
                </c:pt>
                <c:pt idx="4">
                  <c:v>3.8629754018854899E-2</c:v>
                </c:pt>
                <c:pt idx="5">
                  <c:v>3.9040053967563E-2</c:v>
                </c:pt>
                <c:pt idx="6">
                  <c:v>3.9366131640550098E-2</c:v>
                </c:pt>
                <c:pt idx="7">
                  <c:v>3.9614618137185698E-2</c:v>
                </c:pt>
                <c:pt idx="8">
                  <c:v>3.9713090623969403E-2</c:v>
                </c:pt>
                <c:pt idx="9">
                  <c:v>3.9888789968605502E-2</c:v>
                </c:pt>
                <c:pt idx="10">
                  <c:v>3.9897688140776301E-2</c:v>
                </c:pt>
                <c:pt idx="11">
                  <c:v>3.9846781438057102E-2</c:v>
                </c:pt>
                <c:pt idx="12">
                  <c:v>3.9979520136855497E-2</c:v>
                </c:pt>
                <c:pt idx="13">
                  <c:v>4.00136026482256E-2</c:v>
                </c:pt>
                <c:pt idx="14">
                  <c:v>3.9961419175968002E-2</c:v>
                </c:pt>
                <c:pt idx="15">
                  <c:v>3.9988561780656698E-2</c:v>
                </c:pt>
                <c:pt idx="16">
                  <c:v>3.9921174001466997E-2</c:v>
                </c:pt>
                <c:pt idx="17">
                  <c:v>3.9896471824712003E-2</c:v>
                </c:pt>
                <c:pt idx="18">
                  <c:v>3.9848017798035498E-2</c:v>
                </c:pt>
                <c:pt idx="19">
                  <c:v>3.9947030029046399E-2</c:v>
                </c:pt>
                <c:pt idx="20">
                  <c:v>3.9923854018555201E-2</c:v>
                </c:pt>
                <c:pt idx="21">
                  <c:v>3.9945195008832701E-2</c:v>
                </c:pt>
                <c:pt idx="22">
                  <c:v>3.9995105539035403E-2</c:v>
                </c:pt>
                <c:pt idx="23">
                  <c:v>3.9979194540499197E-2</c:v>
                </c:pt>
                <c:pt idx="24">
                  <c:v>3.9950815548220601E-2</c:v>
                </c:pt>
                <c:pt idx="25">
                  <c:v>3.9945548243874397E-2</c:v>
                </c:pt>
                <c:pt idx="26">
                  <c:v>3.9935997982917901E-2</c:v>
                </c:pt>
                <c:pt idx="27">
                  <c:v>3.9904329593102E-2</c:v>
                </c:pt>
                <c:pt idx="28">
                  <c:v>3.99601725076867E-2</c:v>
                </c:pt>
                <c:pt idx="29">
                  <c:v>3.9941983459776703E-2</c:v>
                </c:pt>
                <c:pt idx="30">
                  <c:v>3.9968662391213897E-2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EF4-4E2B-A096-C65F8BAF6D28}"/>
            </c:ext>
          </c:extLst>
        </c:ser>
        <c:ser>
          <c:idx val="4"/>
          <c:order val="4"/>
          <c:tx>
            <c:strRef>
              <c:f>NewPercentile!$C$231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NewPercentile!$D$1:$AH$1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NewPercentile!$D$231:$AH$231</c:f>
              <c:numCache>
                <c:formatCode>General</c:formatCode>
                <c:ptCount val="31"/>
                <c:pt idx="0">
                  <c:v>3.4240280864299803E-2</c:v>
                </c:pt>
                <c:pt idx="1">
                  <c:v>3.8145899580667102E-2</c:v>
                </c:pt>
                <c:pt idx="2">
                  <c:v>3.96895869456498E-2</c:v>
                </c:pt>
                <c:pt idx="3">
                  <c:v>4.0729343799941198E-2</c:v>
                </c:pt>
                <c:pt idx="4">
                  <c:v>4.1430338911670597E-2</c:v>
                </c:pt>
                <c:pt idx="5">
                  <c:v>4.2082857711988803E-2</c:v>
                </c:pt>
                <c:pt idx="6">
                  <c:v>4.2601962938441797E-2</c:v>
                </c:pt>
                <c:pt idx="7">
                  <c:v>4.28430018002822E-2</c:v>
                </c:pt>
                <c:pt idx="8">
                  <c:v>4.3052701113257999E-2</c:v>
                </c:pt>
                <c:pt idx="9">
                  <c:v>4.31637120023401E-2</c:v>
                </c:pt>
                <c:pt idx="10">
                  <c:v>4.3189223498731298E-2</c:v>
                </c:pt>
                <c:pt idx="11">
                  <c:v>4.3096204165244997E-2</c:v>
                </c:pt>
                <c:pt idx="12">
                  <c:v>4.3132294943465502E-2</c:v>
                </c:pt>
                <c:pt idx="13">
                  <c:v>4.3316414613952497E-2</c:v>
                </c:pt>
                <c:pt idx="14">
                  <c:v>4.33454701973311E-2</c:v>
                </c:pt>
                <c:pt idx="15">
                  <c:v>4.31893743785551E-2</c:v>
                </c:pt>
                <c:pt idx="16">
                  <c:v>4.3126243336861499E-2</c:v>
                </c:pt>
                <c:pt idx="17">
                  <c:v>4.3170251427834302E-2</c:v>
                </c:pt>
                <c:pt idx="18">
                  <c:v>4.3189109537922099E-2</c:v>
                </c:pt>
                <c:pt idx="19">
                  <c:v>4.2974971028626803E-2</c:v>
                </c:pt>
                <c:pt idx="20">
                  <c:v>4.3116507846349801E-2</c:v>
                </c:pt>
                <c:pt idx="21">
                  <c:v>4.3254550470623897E-2</c:v>
                </c:pt>
                <c:pt idx="22">
                  <c:v>4.3170210135053698E-2</c:v>
                </c:pt>
                <c:pt idx="23">
                  <c:v>4.3248967804751501E-2</c:v>
                </c:pt>
                <c:pt idx="24">
                  <c:v>4.3369063367775101E-2</c:v>
                </c:pt>
                <c:pt idx="25">
                  <c:v>4.3099897618876497E-2</c:v>
                </c:pt>
                <c:pt idx="26">
                  <c:v>4.3122938593674297E-2</c:v>
                </c:pt>
                <c:pt idx="27">
                  <c:v>4.3137482321242399E-2</c:v>
                </c:pt>
                <c:pt idx="28">
                  <c:v>4.3247200694001398E-2</c:v>
                </c:pt>
                <c:pt idx="29">
                  <c:v>4.3262837501926901E-2</c:v>
                </c:pt>
                <c:pt idx="30">
                  <c:v>4.3254599858812103E-2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EF4-4E2B-A096-C65F8BAF6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447072"/>
        <c:axId val="647447464"/>
      </c:lineChart>
      <c:catAx>
        <c:axId val="64744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47464"/>
        <c:crosses val="autoZero"/>
        <c:auto val="1"/>
        <c:lblAlgn val="ctr"/>
        <c:lblOffset val="100"/>
        <c:noMultiLvlLbl val="0"/>
      </c:catAx>
      <c:valAx>
        <c:axId val="64744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4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OldHistogram!$B$2:$AY$2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OldHistogram!$B$3:$AY$3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35B-465D-A1AE-9A20B2BE0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47438448"/>
        <c:axId val="647440016"/>
      </c:barChart>
      <c:catAx>
        <c:axId val="647438448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40016"/>
        <c:crosses val="autoZero"/>
        <c:auto val="1"/>
        <c:lblAlgn val="ctr"/>
        <c:lblOffset val="100"/>
        <c:noMultiLvlLbl val="0"/>
      </c:catAx>
      <c:valAx>
        <c:axId val="6474400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64743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OldHistogram!$B$18:$AY$18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OldHistogram!$B$19:$AY$19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4B0-4A06-848F-FD4509D43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47449424"/>
        <c:axId val="647440800"/>
      </c:barChart>
      <c:catAx>
        <c:axId val="647449424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40800"/>
        <c:crosses val="autoZero"/>
        <c:auto val="1"/>
        <c:lblAlgn val="ctr"/>
        <c:lblOffset val="100"/>
        <c:noMultiLvlLbl val="0"/>
      </c:catAx>
      <c:valAx>
        <c:axId val="6474408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64744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OldHistogram!$B$34:$AY$34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OldHistogram!$B$35:$AY$35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902-4C3D-BE79-7F316E18D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47448248"/>
        <c:axId val="647449816"/>
      </c:barChart>
      <c:catAx>
        <c:axId val="647448248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49816"/>
        <c:crosses val="autoZero"/>
        <c:auto val="1"/>
        <c:lblAlgn val="ctr"/>
        <c:lblOffset val="100"/>
        <c:noMultiLvlLbl val="0"/>
      </c:catAx>
      <c:valAx>
        <c:axId val="6474498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64744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OldHistogram!$B$49:$AY$49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OldHistogram!$B$50:$AY$50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80-484D-8FE3-CD5FE10BA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47443152"/>
        <c:axId val="647443544"/>
      </c:barChart>
      <c:catAx>
        <c:axId val="647443152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43544"/>
        <c:crosses val="autoZero"/>
        <c:auto val="1"/>
        <c:lblAlgn val="ctr"/>
        <c:lblOffset val="100"/>
        <c:noMultiLvlLbl val="0"/>
      </c:catAx>
      <c:valAx>
        <c:axId val="6474435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64744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OldHistogram!$B$64:$AY$64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OldHistogram!$B$65:$AY$65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37-44EC-A14E-E1AEE528D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47444328"/>
        <c:axId val="647450208"/>
      </c:barChart>
      <c:catAx>
        <c:axId val="647444328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50208"/>
        <c:crosses val="autoZero"/>
        <c:auto val="1"/>
        <c:lblAlgn val="ctr"/>
        <c:lblOffset val="100"/>
        <c:noMultiLvlLbl val="0"/>
      </c:catAx>
      <c:valAx>
        <c:axId val="647450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64744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OldHistogram!$B$80:$AY$80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OldHistogram!$B$81:$AY$81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8D-4D51-9CFD-FA1509CC1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47445112"/>
        <c:axId val="647446680"/>
      </c:barChart>
      <c:catAx>
        <c:axId val="647445112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46680"/>
        <c:crosses val="autoZero"/>
        <c:auto val="1"/>
        <c:lblAlgn val="ctr"/>
        <c:lblOffset val="100"/>
        <c:noMultiLvlLbl val="0"/>
      </c:catAx>
      <c:valAx>
        <c:axId val="6474466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647445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OldHistogram!$B$96:$AY$96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OldHistogram!$B$97:$AY$97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1F5-4F44-861B-7951529CA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47451776"/>
        <c:axId val="647452168"/>
      </c:barChart>
      <c:catAx>
        <c:axId val="647451776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52168"/>
        <c:crosses val="autoZero"/>
        <c:auto val="1"/>
        <c:lblAlgn val="ctr"/>
        <c:lblOffset val="100"/>
        <c:noMultiLvlLbl val="0"/>
      </c:catAx>
      <c:valAx>
        <c:axId val="6474521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64745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OldHistogram!$B$112:$AY$112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OldHistogram!$B$113:$AY$113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140-4456-8F45-3E9A5EA66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47452952"/>
        <c:axId val="647450992"/>
      </c:barChart>
      <c:catAx>
        <c:axId val="647452952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50992"/>
        <c:crosses val="autoZero"/>
        <c:auto val="1"/>
        <c:lblAlgn val="ctr"/>
        <c:lblOffset val="100"/>
        <c:noMultiLvlLbl val="0"/>
      </c:catAx>
      <c:valAx>
        <c:axId val="6474509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647452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OldHistogram!$B$128:$AY$128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OldHistogram!$B$129:$AY$129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4BD-4836-A5B7-DC9ED341B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47454128"/>
        <c:axId val="647451384"/>
      </c:barChart>
      <c:catAx>
        <c:axId val="647454128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51384"/>
        <c:crosses val="autoZero"/>
        <c:auto val="1"/>
        <c:lblAlgn val="ctr"/>
        <c:lblOffset val="100"/>
        <c:noMultiLvlLbl val="0"/>
      </c:catAx>
      <c:valAx>
        <c:axId val="6474513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64745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OldHistogram!$B$144:$AY$144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OldHistogram!$B$145:$AY$145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46-48E1-9D0F-FF2B0FB2C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41496"/>
        <c:axId val="316448160"/>
      </c:barChart>
      <c:catAx>
        <c:axId val="316441496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48160"/>
        <c:crosses val="autoZero"/>
        <c:auto val="1"/>
        <c:lblAlgn val="ctr"/>
        <c:lblOffset val="100"/>
        <c:noMultiLvlLbl val="0"/>
      </c:catAx>
      <c:valAx>
        <c:axId val="31644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4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OldHistogram!$B$161:$AY$161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OldHistogram!$B$162:$AY$162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6AB-4D45-B253-BBEE3F5A8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41888"/>
        <c:axId val="316436792"/>
      </c:barChart>
      <c:catAx>
        <c:axId val="316441888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36792"/>
        <c:crosses val="autoZero"/>
        <c:auto val="1"/>
        <c:lblAlgn val="ctr"/>
        <c:lblOffset val="100"/>
        <c:noMultiLvlLbl val="0"/>
      </c:catAx>
      <c:valAx>
        <c:axId val="3164367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4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OldHistogram!$B$179:$AY$179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OldHistogram!$B$180:$AY$180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49-4BDD-AC22-ACA134A4A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47768"/>
        <c:axId val="316443848"/>
      </c:barChart>
      <c:catAx>
        <c:axId val="316447768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43848"/>
        <c:crosses val="autoZero"/>
        <c:auto val="1"/>
        <c:lblAlgn val="ctr"/>
        <c:lblOffset val="100"/>
        <c:noMultiLvlLbl val="0"/>
      </c:catAx>
      <c:valAx>
        <c:axId val="3164438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47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OldHistogram!$B$179:$AY$179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OldHistogram!$B$180:$AY$180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03A-49C8-9E9D-B6FC6A8A7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37184"/>
        <c:axId val="316437968"/>
      </c:barChart>
      <c:catAx>
        <c:axId val="316437184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37968"/>
        <c:crosses val="autoZero"/>
        <c:auto val="1"/>
        <c:lblAlgn val="ctr"/>
        <c:lblOffset val="100"/>
        <c:noMultiLvlLbl val="0"/>
      </c:catAx>
      <c:valAx>
        <c:axId val="316437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3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OldHistogram!$B$179:$AY$179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OldHistogram!$B$180:$AY$180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21-413E-A2B5-752C9B184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40320"/>
        <c:axId val="316448944"/>
      </c:barChart>
      <c:catAx>
        <c:axId val="316440320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48944"/>
        <c:crosses val="autoZero"/>
        <c:auto val="1"/>
        <c:lblAlgn val="ctr"/>
        <c:lblOffset val="100"/>
        <c:noMultiLvlLbl val="0"/>
      </c:catAx>
      <c:valAx>
        <c:axId val="3164489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4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NewHistogram!$B$2:$AY$2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NewHistogram!$B$3:$AY$3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BC0-4F52-8246-0DE5BF6E6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37576"/>
        <c:axId val="316444240"/>
      </c:barChart>
      <c:catAx>
        <c:axId val="316437576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44240"/>
        <c:crosses val="autoZero"/>
        <c:auto val="1"/>
        <c:lblAlgn val="ctr"/>
        <c:lblOffset val="100"/>
        <c:noMultiLvlLbl val="0"/>
      </c:catAx>
      <c:valAx>
        <c:axId val="3164442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37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NewHistogram!$B$18:$AY$18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NewHistogram!$B$19:$AY$19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653-49C9-B46F-6DE7667ED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42672"/>
        <c:axId val="316439536"/>
      </c:barChart>
      <c:catAx>
        <c:axId val="316442672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39536"/>
        <c:crosses val="autoZero"/>
        <c:auto val="1"/>
        <c:lblAlgn val="ctr"/>
        <c:lblOffset val="100"/>
        <c:noMultiLvlLbl val="0"/>
      </c:catAx>
      <c:valAx>
        <c:axId val="3164395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4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NewHistogram!$B$34:$AY$34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NewHistogram!$B$35:$AY$35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A6-44EC-82BA-1B4ED6587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38360"/>
        <c:axId val="316443456"/>
      </c:barChart>
      <c:catAx>
        <c:axId val="316438360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43456"/>
        <c:crosses val="autoZero"/>
        <c:auto val="1"/>
        <c:lblAlgn val="ctr"/>
        <c:lblOffset val="100"/>
        <c:noMultiLvlLbl val="0"/>
      </c:catAx>
      <c:valAx>
        <c:axId val="3164434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38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NewHistogram!$B$49:$AY$49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NewHistogram!$B$50:$AY$50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2BD-4C53-A31D-41E36C397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39928"/>
        <c:axId val="316439144"/>
      </c:barChart>
      <c:catAx>
        <c:axId val="316439928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39144"/>
        <c:crosses val="autoZero"/>
        <c:auto val="1"/>
        <c:lblAlgn val="ctr"/>
        <c:lblOffset val="100"/>
        <c:noMultiLvlLbl val="0"/>
      </c:catAx>
      <c:valAx>
        <c:axId val="3164391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3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NewHistogram!$B$64:$AY$64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NewHistogram!$B$65:$AY$65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E0D-45E0-BEB5-A64B87062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45024"/>
        <c:axId val="316445808"/>
      </c:barChart>
      <c:catAx>
        <c:axId val="316445024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45808"/>
        <c:crosses val="autoZero"/>
        <c:auto val="1"/>
        <c:lblAlgn val="ctr"/>
        <c:lblOffset val="100"/>
        <c:noMultiLvlLbl val="0"/>
      </c:catAx>
      <c:valAx>
        <c:axId val="3164458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4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NewHistogram!$B$80:$AY$80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NewHistogram!$B$81:$AY$81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7D4-4EC2-8488-87E9C52A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46200"/>
        <c:axId val="316446592"/>
      </c:barChart>
      <c:catAx>
        <c:axId val="316446200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46592"/>
        <c:crosses val="autoZero"/>
        <c:auto val="1"/>
        <c:lblAlgn val="ctr"/>
        <c:lblOffset val="100"/>
        <c:noMultiLvlLbl val="0"/>
      </c:catAx>
      <c:valAx>
        <c:axId val="3164465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46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NewHistogram!$B$96:$AY$96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NewHistogram!$B$97:$AY$97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7F3-4C45-92F3-063B6E11C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50120"/>
        <c:axId val="316452472"/>
      </c:barChart>
      <c:catAx>
        <c:axId val="316450120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52472"/>
        <c:crosses val="autoZero"/>
        <c:auto val="1"/>
        <c:lblAlgn val="ctr"/>
        <c:lblOffset val="100"/>
        <c:noMultiLvlLbl val="0"/>
      </c:catAx>
      <c:valAx>
        <c:axId val="3164524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50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NewHistogram!$B$112:$AY$112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NewHistogram!$B$113:$AY$113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7AC-424D-AEB8-4AD3CEDDE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56000"/>
        <c:axId val="316453648"/>
      </c:barChart>
      <c:catAx>
        <c:axId val="316456000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53648"/>
        <c:crosses val="autoZero"/>
        <c:auto val="1"/>
        <c:lblAlgn val="ctr"/>
        <c:lblOffset val="100"/>
        <c:noMultiLvlLbl val="0"/>
      </c:catAx>
      <c:valAx>
        <c:axId val="3164536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5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NewHistogram!$B$128:$AY$128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NewHistogram!$B$129:$AY$129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1AE-4ED8-B3E4-0047EA587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52864"/>
        <c:axId val="316450904"/>
      </c:barChart>
      <c:catAx>
        <c:axId val="316452864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50904"/>
        <c:crosses val="autoZero"/>
        <c:auto val="1"/>
        <c:lblAlgn val="ctr"/>
        <c:lblOffset val="100"/>
        <c:noMultiLvlLbl val="0"/>
      </c:catAx>
      <c:valAx>
        <c:axId val="3164509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5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NewHistogram!$B$144:$AY$144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NewHistogram!$B$145:$AY$145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6D2-4803-8503-28B733A90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54432"/>
        <c:axId val="316454824"/>
      </c:barChart>
      <c:catAx>
        <c:axId val="316454432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54824"/>
        <c:crosses val="autoZero"/>
        <c:auto val="1"/>
        <c:lblAlgn val="ctr"/>
        <c:lblOffset val="100"/>
        <c:noMultiLvlLbl val="0"/>
      </c:catAx>
      <c:valAx>
        <c:axId val="3164548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5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NewHistogram!$B$161:$AY$161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NewHistogram!$B$162:$AY$162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64A-44FE-BC39-12ECCD627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49336"/>
        <c:axId val="316449728"/>
      </c:barChart>
      <c:catAx>
        <c:axId val="316449336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49728"/>
        <c:crosses val="autoZero"/>
        <c:auto val="1"/>
        <c:lblAlgn val="ctr"/>
        <c:lblOffset val="100"/>
        <c:noMultiLvlLbl val="0"/>
      </c:catAx>
      <c:valAx>
        <c:axId val="31644972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49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NewHistogram!$B$179:$AY$179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NewHistogram!$B$180:$AY$180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A30-43EA-8034-D18CD9565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51296"/>
        <c:axId val="316452080"/>
      </c:barChart>
      <c:catAx>
        <c:axId val="316451296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52080"/>
        <c:crosses val="autoZero"/>
        <c:auto val="1"/>
        <c:lblAlgn val="ctr"/>
        <c:lblOffset val="100"/>
        <c:noMultiLvlLbl val="0"/>
      </c:catAx>
      <c:valAx>
        <c:axId val="3164520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5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NewHistogram!$B$179:$AY$179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NewHistogram!$B$180:$AY$180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D88-4CA0-A252-333BF446F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30128"/>
        <c:axId val="316434440"/>
      </c:barChart>
      <c:catAx>
        <c:axId val="316430128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34440"/>
        <c:crosses val="autoZero"/>
        <c:auto val="1"/>
        <c:lblAlgn val="ctr"/>
        <c:lblOffset val="100"/>
        <c:noMultiLvlLbl val="0"/>
      </c:catAx>
      <c:valAx>
        <c:axId val="3164344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3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NewHistogram!$B$179:$AY$179</c:f>
              <c:numCache>
                <c:formatCode>General</c:formatCode>
                <c:ptCount val="50"/>
                <c:pt idx="0">
                  <c:v>-2.6995955999999998E-2</c:v>
                </c:pt>
                <c:pt idx="1">
                  <c:v>-2.4236711999999997E-2</c:v>
                </c:pt>
                <c:pt idx="2">
                  <c:v>-2.1477467999999996E-2</c:v>
                </c:pt>
                <c:pt idx="3">
                  <c:v>-1.8718223999999995E-2</c:v>
                </c:pt>
                <c:pt idx="4">
                  <c:v>-1.5958979999999994E-2</c:v>
                </c:pt>
                <c:pt idx="5">
                  <c:v>-1.3199735999999993E-2</c:v>
                </c:pt>
                <c:pt idx="6">
                  <c:v>-1.0440491999999992E-2</c:v>
                </c:pt>
                <c:pt idx="7">
                  <c:v>-7.6812479999999921E-3</c:v>
                </c:pt>
                <c:pt idx="8">
                  <c:v>-4.922003999999992E-3</c:v>
                </c:pt>
                <c:pt idx="9">
                  <c:v>-2.1627599999999919E-3</c:v>
                </c:pt>
                <c:pt idx="10">
                  <c:v>5.9648400000000823E-4</c:v>
                </c:pt>
                <c:pt idx="11">
                  <c:v>3.3557280000000083E-3</c:v>
                </c:pt>
                <c:pt idx="12">
                  <c:v>6.1149720000000084E-3</c:v>
                </c:pt>
                <c:pt idx="13">
                  <c:v>8.8742160000000077E-3</c:v>
                </c:pt>
                <c:pt idx="14">
                  <c:v>1.1633460000000009E-2</c:v>
                </c:pt>
                <c:pt idx="15">
                  <c:v>1.439270400000001E-2</c:v>
                </c:pt>
                <c:pt idx="16">
                  <c:v>1.7151948000000011E-2</c:v>
                </c:pt>
                <c:pt idx="17">
                  <c:v>1.9911192000000012E-2</c:v>
                </c:pt>
                <c:pt idx="18">
                  <c:v>2.2670436000000013E-2</c:v>
                </c:pt>
                <c:pt idx="19">
                  <c:v>2.5429680000000014E-2</c:v>
                </c:pt>
                <c:pt idx="20">
                  <c:v>2.8188924000000014E-2</c:v>
                </c:pt>
                <c:pt idx="21">
                  <c:v>3.0948168000000015E-2</c:v>
                </c:pt>
                <c:pt idx="22">
                  <c:v>3.3707412000000013E-2</c:v>
                </c:pt>
                <c:pt idx="23">
                  <c:v>3.6466656000000014E-2</c:v>
                </c:pt>
                <c:pt idx="24">
                  <c:v>3.9225900000000015E-2</c:v>
                </c:pt>
                <c:pt idx="25">
                  <c:v>4.1985144000000016E-2</c:v>
                </c:pt>
                <c:pt idx="26">
                  <c:v>4.4744388000000017E-2</c:v>
                </c:pt>
                <c:pt idx="27">
                  <c:v>4.7503632000000018E-2</c:v>
                </c:pt>
                <c:pt idx="28">
                  <c:v>5.0262876000000019E-2</c:v>
                </c:pt>
                <c:pt idx="29">
                  <c:v>5.302212000000002E-2</c:v>
                </c:pt>
                <c:pt idx="30">
                  <c:v>5.5781364000000021E-2</c:v>
                </c:pt>
                <c:pt idx="31">
                  <c:v>5.8540608000000022E-2</c:v>
                </c:pt>
                <c:pt idx="32">
                  <c:v>6.1299852000000023E-2</c:v>
                </c:pt>
                <c:pt idx="33">
                  <c:v>6.4059096000000024E-2</c:v>
                </c:pt>
                <c:pt idx="34">
                  <c:v>6.6818340000000018E-2</c:v>
                </c:pt>
                <c:pt idx="35">
                  <c:v>6.9577584000000012E-2</c:v>
                </c:pt>
                <c:pt idx="36">
                  <c:v>7.2336828000000006E-2</c:v>
                </c:pt>
                <c:pt idx="37">
                  <c:v>7.5096072E-2</c:v>
                </c:pt>
                <c:pt idx="38">
                  <c:v>7.7855315999999994E-2</c:v>
                </c:pt>
                <c:pt idx="39">
                  <c:v>8.0614559999999988E-2</c:v>
                </c:pt>
                <c:pt idx="40">
                  <c:v>8.3373803999999982E-2</c:v>
                </c:pt>
                <c:pt idx="41">
                  <c:v>8.6133047999999976E-2</c:v>
                </c:pt>
                <c:pt idx="42">
                  <c:v>8.889229199999997E-2</c:v>
                </c:pt>
                <c:pt idx="43">
                  <c:v>9.1651535999999964E-2</c:v>
                </c:pt>
                <c:pt idx="44">
                  <c:v>9.4410779999999958E-2</c:v>
                </c:pt>
                <c:pt idx="45">
                  <c:v>9.7170023999999952E-2</c:v>
                </c:pt>
                <c:pt idx="46">
                  <c:v>9.9929267999999946E-2</c:v>
                </c:pt>
                <c:pt idx="47">
                  <c:v>0.10268851199999994</c:v>
                </c:pt>
                <c:pt idx="48">
                  <c:v>0.10544775599999993</c:v>
                </c:pt>
                <c:pt idx="49">
                  <c:v>0.10820699999999993</c:v>
                </c:pt>
              </c:numCache>
            </c:numRef>
          </c:cat>
          <c:val>
            <c:numRef>
              <c:f>NewHistogram!$B$180:$AY$180</c:f>
              <c:numCache>
                <c:formatCode>0.00</c:formatCode>
                <c:ptCount val="50"/>
                <c:pt idx="0">
                  <c:v>8.8967971530249106E-4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1.7793594306049821E-3</c:v>
                </c:pt>
                <c:pt idx="5">
                  <c:v>3.5587188612099642E-3</c:v>
                </c:pt>
                <c:pt idx="6">
                  <c:v>5.3380782918149468E-3</c:v>
                </c:pt>
                <c:pt idx="7">
                  <c:v>7.1174377224199285E-3</c:v>
                </c:pt>
                <c:pt idx="8">
                  <c:v>8.8967971530249119E-3</c:v>
                </c:pt>
                <c:pt idx="9">
                  <c:v>1.8683274021352312E-2</c:v>
                </c:pt>
                <c:pt idx="10">
                  <c:v>1.5124555160142349E-2</c:v>
                </c:pt>
                <c:pt idx="11">
                  <c:v>3.2028469750889681E-2</c:v>
                </c:pt>
                <c:pt idx="12">
                  <c:v>4.0035587188612103E-2</c:v>
                </c:pt>
                <c:pt idx="13">
                  <c:v>5.5160142348754451E-2</c:v>
                </c:pt>
                <c:pt idx="14">
                  <c:v>8.1850533807829182E-2</c:v>
                </c:pt>
                <c:pt idx="15">
                  <c:v>9.8754448398576514E-2</c:v>
                </c:pt>
                <c:pt idx="16">
                  <c:v>0.11743772241992882</c:v>
                </c:pt>
                <c:pt idx="17">
                  <c:v>0.1298932384341637</c:v>
                </c:pt>
                <c:pt idx="18">
                  <c:v>0.18594306049822065</c:v>
                </c:pt>
                <c:pt idx="19">
                  <c:v>0.19750889679715303</c:v>
                </c:pt>
                <c:pt idx="20">
                  <c:v>0.22330960854092527</c:v>
                </c:pt>
                <c:pt idx="21">
                  <c:v>0.23754448398576514</c:v>
                </c:pt>
                <c:pt idx="22">
                  <c:v>0.23309608540925267</c:v>
                </c:pt>
                <c:pt idx="23">
                  <c:v>0.27402135231316727</c:v>
                </c:pt>
                <c:pt idx="24">
                  <c:v>0.2669039145907473</c:v>
                </c:pt>
                <c:pt idx="25">
                  <c:v>0.28469750889679718</c:v>
                </c:pt>
                <c:pt idx="26">
                  <c:v>0.30871886120996439</c:v>
                </c:pt>
                <c:pt idx="27">
                  <c:v>0.26601423487544484</c:v>
                </c:pt>
                <c:pt idx="28">
                  <c:v>0.23843416370106763</c:v>
                </c:pt>
                <c:pt idx="29">
                  <c:v>0.21263345195729538</c:v>
                </c:pt>
                <c:pt idx="30">
                  <c:v>0.17259786476868327</c:v>
                </c:pt>
                <c:pt idx="31">
                  <c:v>0.16192170818505339</c:v>
                </c:pt>
                <c:pt idx="32">
                  <c:v>0.13612099644128114</c:v>
                </c:pt>
                <c:pt idx="33">
                  <c:v>0.11654804270462633</c:v>
                </c:pt>
                <c:pt idx="34">
                  <c:v>8.0960854092526693E-2</c:v>
                </c:pt>
                <c:pt idx="35">
                  <c:v>6.1387900355871883E-2</c:v>
                </c:pt>
                <c:pt idx="36">
                  <c:v>4.7153024911032029E-2</c:v>
                </c:pt>
                <c:pt idx="37">
                  <c:v>3.9145907473309607E-2</c:v>
                </c:pt>
                <c:pt idx="38">
                  <c:v>3.1138790035587189E-2</c:v>
                </c:pt>
                <c:pt idx="39">
                  <c:v>1.7793594306049824E-2</c:v>
                </c:pt>
                <c:pt idx="40">
                  <c:v>1.4234875444839857E-2</c:v>
                </c:pt>
                <c:pt idx="41">
                  <c:v>1.1565836298932384E-2</c:v>
                </c:pt>
                <c:pt idx="42">
                  <c:v>0</c:v>
                </c:pt>
                <c:pt idx="43">
                  <c:v>5.3380782918149468E-3</c:v>
                </c:pt>
                <c:pt idx="44">
                  <c:v>0</c:v>
                </c:pt>
                <c:pt idx="45">
                  <c:v>2.6690391459074734E-3</c:v>
                </c:pt>
                <c:pt idx="46">
                  <c:v>1.7793594306049821E-3</c:v>
                </c:pt>
                <c:pt idx="47">
                  <c:v>8.8967971530249106E-4</c:v>
                </c:pt>
                <c:pt idx="48">
                  <c:v>0</c:v>
                </c:pt>
                <c:pt idx="49">
                  <c:v>1.7793594306049821E-3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1BE-4A1F-B9C5-53ED995FF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16428560"/>
        <c:axId val="316428952"/>
      </c:barChart>
      <c:catAx>
        <c:axId val="316428560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28952"/>
        <c:crosses val="autoZero"/>
        <c:auto val="1"/>
        <c:lblAlgn val="ctr"/>
        <c:lblOffset val="100"/>
        <c:noMultiLvlLbl val="0"/>
      </c:catAx>
      <c:valAx>
        <c:axId val="3164289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164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13" Type="http://schemas.openxmlformats.org/officeDocument/2006/relationships/chart" Target="../charts/chart41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12" Type="http://schemas.openxmlformats.org/officeDocument/2006/relationships/chart" Target="../charts/chart40.xml"/><Relationship Id="rId17" Type="http://schemas.openxmlformats.org/officeDocument/2006/relationships/chart" Target="../charts/chart45.xml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10" Type="http://schemas.openxmlformats.org/officeDocument/2006/relationships/chart" Target="../charts/chart38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3.xml"/><Relationship Id="rId13" Type="http://schemas.openxmlformats.org/officeDocument/2006/relationships/chart" Target="../charts/chart58.xml"/><Relationship Id="rId3" Type="http://schemas.openxmlformats.org/officeDocument/2006/relationships/chart" Target="../charts/chart48.xml"/><Relationship Id="rId7" Type="http://schemas.openxmlformats.org/officeDocument/2006/relationships/chart" Target="../charts/chart52.xml"/><Relationship Id="rId12" Type="http://schemas.openxmlformats.org/officeDocument/2006/relationships/chart" Target="../charts/chart57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11" Type="http://schemas.openxmlformats.org/officeDocument/2006/relationships/chart" Target="../charts/chart56.xml"/><Relationship Id="rId5" Type="http://schemas.openxmlformats.org/officeDocument/2006/relationships/chart" Target="../charts/chart50.xml"/><Relationship Id="rId10" Type="http://schemas.openxmlformats.org/officeDocument/2006/relationships/chart" Target="../charts/chart55.xml"/><Relationship Id="rId4" Type="http://schemas.openxmlformats.org/officeDocument/2006/relationships/chart" Target="../charts/chart49.xml"/><Relationship Id="rId9" Type="http://schemas.openxmlformats.org/officeDocument/2006/relationships/chart" Target="../charts/chart54.xml"/><Relationship Id="rId14" Type="http://schemas.openxmlformats.org/officeDocument/2006/relationships/chart" Target="../charts/chart59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7.xml"/><Relationship Id="rId13" Type="http://schemas.openxmlformats.org/officeDocument/2006/relationships/chart" Target="../charts/chart72.xml"/><Relationship Id="rId3" Type="http://schemas.openxmlformats.org/officeDocument/2006/relationships/chart" Target="../charts/chart62.xml"/><Relationship Id="rId7" Type="http://schemas.openxmlformats.org/officeDocument/2006/relationships/chart" Target="../charts/chart66.xml"/><Relationship Id="rId12" Type="http://schemas.openxmlformats.org/officeDocument/2006/relationships/chart" Target="../charts/chart71.xml"/><Relationship Id="rId2" Type="http://schemas.openxmlformats.org/officeDocument/2006/relationships/chart" Target="../charts/chart61.xml"/><Relationship Id="rId1" Type="http://schemas.openxmlformats.org/officeDocument/2006/relationships/chart" Target="../charts/chart60.xml"/><Relationship Id="rId6" Type="http://schemas.openxmlformats.org/officeDocument/2006/relationships/chart" Target="../charts/chart65.xml"/><Relationship Id="rId11" Type="http://schemas.openxmlformats.org/officeDocument/2006/relationships/chart" Target="../charts/chart70.xml"/><Relationship Id="rId5" Type="http://schemas.openxmlformats.org/officeDocument/2006/relationships/chart" Target="../charts/chart64.xml"/><Relationship Id="rId10" Type="http://schemas.openxmlformats.org/officeDocument/2006/relationships/chart" Target="../charts/chart69.xml"/><Relationship Id="rId4" Type="http://schemas.openxmlformats.org/officeDocument/2006/relationships/chart" Target="../charts/chart63.xml"/><Relationship Id="rId9" Type="http://schemas.openxmlformats.org/officeDocument/2006/relationships/chart" Target="../charts/chart68.xml"/><Relationship Id="rId14" Type="http://schemas.openxmlformats.org/officeDocument/2006/relationships/chart" Target="../charts/chart7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</xdr:row>
      <xdr:rowOff>142875</xdr:rowOff>
    </xdr:from>
    <xdr:to>
      <xdr:col>18</xdr:col>
      <xdr:colOff>180975</xdr:colOff>
      <xdr:row>12</xdr:row>
      <xdr:rowOff>150495</xdr:rowOff>
    </xdr:to>
    <xdr:graphicFrame macro="">
      <xdr:nvGraphicFramePr>
        <xdr:cNvPr id="2" name="YCChar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543484</xdr:colOff>
      <xdr:row>0</xdr:row>
      <xdr:rowOff>12325</xdr:rowOff>
    </xdr:from>
    <xdr:to>
      <xdr:col>39</xdr:col>
      <xdr:colOff>413944</xdr:colOff>
      <xdr:row>9</xdr:row>
      <xdr:rowOff>126625</xdr:rowOff>
    </xdr:to>
    <xdr:graphicFrame macro="">
      <xdr:nvGraphicFramePr>
        <xdr:cNvPr id="2" name="OldCashChart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543484</xdr:colOff>
      <xdr:row>15</xdr:row>
      <xdr:rowOff>12325</xdr:rowOff>
    </xdr:from>
    <xdr:to>
      <xdr:col>39</xdr:col>
      <xdr:colOff>413944</xdr:colOff>
      <xdr:row>24</xdr:row>
      <xdr:rowOff>126625</xdr:rowOff>
    </xdr:to>
    <xdr:graphicFrame macro="">
      <xdr:nvGraphicFramePr>
        <xdr:cNvPr id="3" name="OldCPIChart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543484</xdr:colOff>
      <xdr:row>30</xdr:row>
      <xdr:rowOff>12325</xdr:rowOff>
    </xdr:from>
    <xdr:to>
      <xdr:col>39</xdr:col>
      <xdr:colOff>413944</xdr:colOff>
      <xdr:row>39</xdr:row>
      <xdr:rowOff>126625</xdr:rowOff>
    </xdr:to>
    <xdr:graphicFrame macro="">
      <xdr:nvGraphicFramePr>
        <xdr:cNvPr id="4" name="OldAWEChart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543484</xdr:colOff>
      <xdr:row>45</xdr:row>
      <xdr:rowOff>12325</xdr:rowOff>
    </xdr:from>
    <xdr:to>
      <xdr:col>39</xdr:col>
      <xdr:colOff>413944</xdr:colOff>
      <xdr:row>54</xdr:row>
      <xdr:rowOff>126625</xdr:rowOff>
    </xdr:to>
    <xdr:graphicFrame macro="">
      <xdr:nvGraphicFramePr>
        <xdr:cNvPr id="5" name="OldAUDEQChart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543484</xdr:colOff>
      <xdr:row>60</xdr:row>
      <xdr:rowOff>12325</xdr:rowOff>
    </xdr:from>
    <xdr:to>
      <xdr:col>39</xdr:col>
      <xdr:colOff>413944</xdr:colOff>
      <xdr:row>69</xdr:row>
      <xdr:rowOff>126625</xdr:rowOff>
    </xdr:to>
    <xdr:graphicFrame macro="">
      <xdr:nvGraphicFramePr>
        <xdr:cNvPr id="6" name="OldINTEQChart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543484</xdr:colOff>
      <xdr:row>75</xdr:row>
      <xdr:rowOff>12325</xdr:rowOff>
    </xdr:from>
    <xdr:to>
      <xdr:col>39</xdr:col>
      <xdr:colOff>413944</xdr:colOff>
      <xdr:row>84</xdr:row>
      <xdr:rowOff>126625</xdr:rowOff>
    </xdr:to>
    <xdr:graphicFrame macro="">
      <xdr:nvGraphicFramePr>
        <xdr:cNvPr id="7" name="OldIntEqUnHChart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543484</xdr:colOff>
      <xdr:row>90</xdr:row>
      <xdr:rowOff>12325</xdr:rowOff>
    </xdr:from>
    <xdr:to>
      <xdr:col>39</xdr:col>
      <xdr:colOff>413944</xdr:colOff>
      <xdr:row>99</xdr:row>
      <xdr:rowOff>126625</xdr:rowOff>
    </xdr:to>
    <xdr:graphicFrame macro="">
      <xdr:nvGraphicFramePr>
        <xdr:cNvPr id="8" name="OldEMEQChart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543484</xdr:colOff>
      <xdr:row>105</xdr:row>
      <xdr:rowOff>12325</xdr:rowOff>
    </xdr:from>
    <xdr:to>
      <xdr:col>39</xdr:col>
      <xdr:colOff>413944</xdr:colOff>
      <xdr:row>114</xdr:row>
      <xdr:rowOff>126625</xdr:rowOff>
    </xdr:to>
    <xdr:graphicFrame macro="">
      <xdr:nvGraphicFramePr>
        <xdr:cNvPr id="9" name="OldAuFIGovtChart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543484</xdr:colOff>
      <xdr:row>120</xdr:row>
      <xdr:rowOff>12325</xdr:rowOff>
    </xdr:from>
    <xdr:to>
      <xdr:col>39</xdr:col>
      <xdr:colOff>413944</xdr:colOff>
      <xdr:row>129</xdr:row>
      <xdr:rowOff>126625</xdr:rowOff>
    </xdr:to>
    <xdr:graphicFrame macro="">
      <xdr:nvGraphicFramePr>
        <xdr:cNvPr id="10" name="OldAuFiCorpChart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543484</xdr:colOff>
      <xdr:row>135</xdr:row>
      <xdr:rowOff>12325</xdr:rowOff>
    </xdr:from>
    <xdr:to>
      <xdr:col>39</xdr:col>
      <xdr:colOff>413944</xdr:colOff>
      <xdr:row>144</xdr:row>
      <xdr:rowOff>126625</xdr:rowOff>
    </xdr:to>
    <xdr:graphicFrame macro="">
      <xdr:nvGraphicFramePr>
        <xdr:cNvPr id="11" name="OldIntFiGovtChart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543484</xdr:colOff>
      <xdr:row>150</xdr:row>
      <xdr:rowOff>12325</xdr:rowOff>
    </xdr:from>
    <xdr:to>
      <xdr:col>39</xdr:col>
      <xdr:colOff>413944</xdr:colOff>
      <xdr:row>159</xdr:row>
      <xdr:rowOff>126625</xdr:rowOff>
    </xdr:to>
    <xdr:graphicFrame macro="">
      <xdr:nvGraphicFramePr>
        <xdr:cNvPr id="12" name="OldAuLPropChart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34</xdr:col>
      <xdr:colOff>543484</xdr:colOff>
      <xdr:row>165</xdr:row>
      <xdr:rowOff>12325</xdr:rowOff>
    </xdr:from>
    <xdr:to>
      <xdr:col>39</xdr:col>
      <xdr:colOff>413944</xdr:colOff>
      <xdr:row>174</xdr:row>
      <xdr:rowOff>126625</xdr:rowOff>
    </xdr:to>
    <xdr:graphicFrame macro="">
      <xdr:nvGraphicFramePr>
        <xdr:cNvPr id="13" name="OldAuDPropChart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34</xdr:col>
      <xdr:colOff>543484</xdr:colOff>
      <xdr:row>180</xdr:row>
      <xdr:rowOff>12325</xdr:rowOff>
    </xdr:from>
    <xdr:to>
      <xdr:col>39</xdr:col>
      <xdr:colOff>413944</xdr:colOff>
      <xdr:row>189</xdr:row>
      <xdr:rowOff>126625</xdr:rowOff>
    </xdr:to>
    <xdr:graphicFrame macro="">
      <xdr:nvGraphicFramePr>
        <xdr:cNvPr id="14" name="OldIntAltChart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34</xdr:col>
      <xdr:colOff>543484</xdr:colOff>
      <xdr:row>195</xdr:row>
      <xdr:rowOff>12325</xdr:rowOff>
    </xdr:from>
    <xdr:to>
      <xdr:col>39</xdr:col>
      <xdr:colOff>413944</xdr:colOff>
      <xdr:row>204</xdr:row>
      <xdr:rowOff>126625</xdr:rowOff>
    </xdr:to>
    <xdr:graphicFrame macro="">
      <xdr:nvGraphicFramePr>
        <xdr:cNvPr id="15" name="OldAuInfraChart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34</xdr:col>
      <xdr:colOff>543484</xdr:colOff>
      <xdr:row>209</xdr:row>
      <xdr:rowOff>12325</xdr:rowOff>
    </xdr:from>
    <xdr:to>
      <xdr:col>39</xdr:col>
      <xdr:colOff>413944</xdr:colOff>
      <xdr:row>218</xdr:row>
      <xdr:rowOff>126625</xdr:rowOff>
    </xdr:to>
    <xdr:graphicFrame macro="">
      <xdr:nvGraphicFramePr>
        <xdr:cNvPr id="16" name="OldYC10YrChart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34</xdr:col>
      <xdr:colOff>543484</xdr:colOff>
      <xdr:row>224</xdr:row>
      <xdr:rowOff>12325</xdr:rowOff>
    </xdr:from>
    <xdr:to>
      <xdr:col>39</xdr:col>
      <xdr:colOff>413944</xdr:colOff>
      <xdr:row>233</xdr:row>
      <xdr:rowOff>126625</xdr:rowOff>
    </xdr:to>
    <xdr:graphicFrame macro="">
      <xdr:nvGraphicFramePr>
        <xdr:cNvPr id="17" name="OldYC30YrChart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34</xdr:col>
      <xdr:colOff>543484</xdr:colOff>
      <xdr:row>239</xdr:row>
      <xdr:rowOff>12325</xdr:rowOff>
    </xdr:from>
    <xdr:to>
      <xdr:col>39</xdr:col>
      <xdr:colOff>413944</xdr:colOff>
      <xdr:row>248</xdr:row>
      <xdr:rowOff>126625</xdr:rowOff>
    </xdr:to>
    <xdr:graphicFrame macro="">
      <xdr:nvGraphicFramePr>
        <xdr:cNvPr id="18" name="OldYC30YrChart">
          <a:extLst>
            <a:ext uri="{FF2B5EF4-FFF2-40B4-BE49-F238E27FC236}">
              <a16:creationId xmlns:a16="http://schemas.microsoft.com/office/drawing/2014/main" xmlns="" id="{72222002-CE96-4028-8DED-ACD9A3AD6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34</xdr:col>
      <xdr:colOff>543484</xdr:colOff>
      <xdr:row>255</xdr:row>
      <xdr:rowOff>12325</xdr:rowOff>
    </xdr:from>
    <xdr:to>
      <xdr:col>39</xdr:col>
      <xdr:colOff>413944</xdr:colOff>
      <xdr:row>264</xdr:row>
      <xdr:rowOff>126625</xdr:rowOff>
    </xdr:to>
    <xdr:graphicFrame macro="">
      <xdr:nvGraphicFramePr>
        <xdr:cNvPr id="19" name="OldAUDEQChart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34</xdr:col>
      <xdr:colOff>543484</xdr:colOff>
      <xdr:row>270</xdr:row>
      <xdr:rowOff>12325</xdr:rowOff>
    </xdr:from>
    <xdr:to>
      <xdr:col>39</xdr:col>
      <xdr:colOff>413944</xdr:colOff>
      <xdr:row>279</xdr:row>
      <xdr:rowOff>126625</xdr:rowOff>
    </xdr:to>
    <xdr:graphicFrame macro="">
      <xdr:nvGraphicFramePr>
        <xdr:cNvPr id="20" name="OldINTEQChart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34</xdr:col>
      <xdr:colOff>543484</xdr:colOff>
      <xdr:row>285</xdr:row>
      <xdr:rowOff>12325</xdr:rowOff>
    </xdr:from>
    <xdr:to>
      <xdr:col>39</xdr:col>
      <xdr:colOff>413944</xdr:colOff>
      <xdr:row>294</xdr:row>
      <xdr:rowOff>126625</xdr:rowOff>
    </xdr:to>
    <xdr:graphicFrame macro="">
      <xdr:nvGraphicFramePr>
        <xdr:cNvPr id="21" name="OldIntEqUnHChart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34</xdr:col>
      <xdr:colOff>543484</xdr:colOff>
      <xdr:row>300</xdr:row>
      <xdr:rowOff>12325</xdr:rowOff>
    </xdr:from>
    <xdr:to>
      <xdr:col>39</xdr:col>
      <xdr:colOff>413944</xdr:colOff>
      <xdr:row>309</xdr:row>
      <xdr:rowOff>126625</xdr:rowOff>
    </xdr:to>
    <xdr:graphicFrame macro="">
      <xdr:nvGraphicFramePr>
        <xdr:cNvPr id="22" name="OldEMEQChart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34</xdr:col>
      <xdr:colOff>543484</xdr:colOff>
      <xdr:row>315</xdr:row>
      <xdr:rowOff>12325</xdr:rowOff>
    </xdr:from>
    <xdr:to>
      <xdr:col>39</xdr:col>
      <xdr:colOff>413944</xdr:colOff>
      <xdr:row>324</xdr:row>
      <xdr:rowOff>126625</xdr:rowOff>
    </xdr:to>
    <xdr:graphicFrame macro="">
      <xdr:nvGraphicFramePr>
        <xdr:cNvPr id="23" name="OldAuFIGovtChart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34</xdr:col>
      <xdr:colOff>543484</xdr:colOff>
      <xdr:row>330</xdr:row>
      <xdr:rowOff>12325</xdr:rowOff>
    </xdr:from>
    <xdr:to>
      <xdr:col>39</xdr:col>
      <xdr:colOff>413944</xdr:colOff>
      <xdr:row>339</xdr:row>
      <xdr:rowOff>126625</xdr:rowOff>
    </xdr:to>
    <xdr:graphicFrame macro="">
      <xdr:nvGraphicFramePr>
        <xdr:cNvPr id="24" name="OldAuFiCorpChart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34</xdr:col>
      <xdr:colOff>543484</xdr:colOff>
      <xdr:row>345</xdr:row>
      <xdr:rowOff>12325</xdr:rowOff>
    </xdr:from>
    <xdr:to>
      <xdr:col>39</xdr:col>
      <xdr:colOff>413944</xdr:colOff>
      <xdr:row>354</xdr:row>
      <xdr:rowOff>126625</xdr:rowOff>
    </xdr:to>
    <xdr:graphicFrame macro="">
      <xdr:nvGraphicFramePr>
        <xdr:cNvPr id="25" name="OldIntFiGovtChart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34</xdr:col>
      <xdr:colOff>543484</xdr:colOff>
      <xdr:row>360</xdr:row>
      <xdr:rowOff>12325</xdr:rowOff>
    </xdr:from>
    <xdr:to>
      <xdr:col>39</xdr:col>
      <xdr:colOff>413944</xdr:colOff>
      <xdr:row>369</xdr:row>
      <xdr:rowOff>126625</xdr:rowOff>
    </xdr:to>
    <xdr:graphicFrame macro="">
      <xdr:nvGraphicFramePr>
        <xdr:cNvPr id="26" name="OldAuLPropChart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34</xdr:col>
      <xdr:colOff>543484</xdr:colOff>
      <xdr:row>375</xdr:row>
      <xdr:rowOff>12325</xdr:rowOff>
    </xdr:from>
    <xdr:to>
      <xdr:col>39</xdr:col>
      <xdr:colOff>413944</xdr:colOff>
      <xdr:row>384</xdr:row>
      <xdr:rowOff>126625</xdr:rowOff>
    </xdr:to>
    <xdr:graphicFrame macro="">
      <xdr:nvGraphicFramePr>
        <xdr:cNvPr id="27" name="OldAuDPropChart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34</xdr:col>
      <xdr:colOff>543484</xdr:colOff>
      <xdr:row>390</xdr:row>
      <xdr:rowOff>12325</xdr:rowOff>
    </xdr:from>
    <xdr:to>
      <xdr:col>39</xdr:col>
      <xdr:colOff>413944</xdr:colOff>
      <xdr:row>399</xdr:row>
      <xdr:rowOff>126625</xdr:rowOff>
    </xdr:to>
    <xdr:graphicFrame macro="">
      <xdr:nvGraphicFramePr>
        <xdr:cNvPr id="28" name="OldIntAltChart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543484</xdr:colOff>
      <xdr:row>0</xdr:row>
      <xdr:rowOff>12325</xdr:rowOff>
    </xdr:from>
    <xdr:to>
      <xdr:col>39</xdr:col>
      <xdr:colOff>413944</xdr:colOff>
      <xdr:row>9</xdr:row>
      <xdr:rowOff>126625</xdr:rowOff>
    </xdr:to>
    <xdr:graphicFrame macro="">
      <xdr:nvGraphicFramePr>
        <xdr:cNvPr id="3" name="NewCashChart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543484</xdr:colOff>
      <xdr:row>15</xdr:row>
      <xdr:rowOff>12325</xdr:rowOff>
    </xdr:from>
    <xdr:to>
      <xdr:col>39</xdr:col>
      <xdr:colOff>413944</xdr:colOff>
      <xdr:row>24</xdr:row>
      <xdr:rowOff>126625</xdr:rowOff>
    </xdr:to>
    <xdr:graphicFrame macro="">
      <xdr:nvGraphicFramePr>
        <xdr:cNvPr id="4" name="NewCPIChart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543484</xdr:colOff>
      <xdr:row>30</xdr:row>
      <xdr:rowOff>12325</xdr:rowOff>
    </xdr:from>
    <xdr:to>
      <xdr:col>39</xdr:col>
      <xdr:colOff>413944</xdr:colOff>
      <xdr:row>39</xdr:row>
      <xdr:rowOff>126625</xdr:rowOff>
    </xdr:to>
    <xdr:graphicFrame macro="">
      <xdr:nvGraphicFramePr>
        <xdr:cNvPr id="5" name="NewAWEChart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543484</xdr:colOff>
      <xdr:row>45</xdr:row>
      <xdr:rowOff>12325</xdr:rowOff>
    </xdr:from>
    <xdr:to>
      <xdr:col>39</xdr:col>
      <xdr:colOff>413944</xdr:colOff>
      <xdr:row>54</xdr:row>
      <xdr:rowOff>126625</xdr:rowOff>
    </xdr:to>
    <xdr:graphicFrame macro="">
      <xdr:nvGraphicFramePr>
        <xdr:cNvPr id="6" name="NewAUDEQChart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543484</xdr:colOff>
      <xdr:row>60</xdr:row>
      <xdr:rowOff>12325</xdr:rowOff>
    </xdr:from>
    <xdr:to>
      <xdr:col>39</xdr:col>
      <xdr:colOff>413944</xdr:colOff>
      <xdr:row>69</xdr:row>
      <xdr:rowOff>126625</xdr:rowOff>
    </xdr:to>
    <xdr:graphicFrame macro="">
      <xdr:nvGraphicFramePr>
        <xdr:cNvPr id="7" name="NewINTEQChart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543484</xdr:colOff>
      <xdr:row>75</xdr:row>
      <xdr:rowOff>12325</xdr:rowOff>
    </xdr:from>
    <xdr:to>
      <xdr:col>39</xdr:col>
      <xdr:colOff>413944</xdr:colOff>
      <xdr:row>84</xdr:row>
      <xdr:rowOff>126625</xdr:rowOff>
    </xdr:to>
    <xdr:graphicFrame macro="">
      <xdr:nvGraphicFramePr>
        <xdr:cNvPr id="8" name="NewIntEqUnHChart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543484</xdr:colOff>
      <xdr:row>90</xdr:row>
      <xdr:rowOff>12325</xdr:rowOff>
    </xdr:from>
    <xdr:to>
      <xdr:col>39</xdr:col>
      <xdr:colOff>413944</xdr:colOff>
      <xdr:row>99</xdr:row>
      <xdr:rowOff>126625</xdr:rowOff>
    </xdr:to>
    <xdr:graphicFrame macro="">
      <xdr:nvGraphicFramePr>
        <xdr:cNvPr id="9" name="NewEMEQChart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543484</xdr:colOff>
      <xdr:row>105</xdr:row>
      <xdr:rowOff>12325</xdr:rowOff>
    </xdr:from>
    <xdr:to>
      <xdr:col>39</xdr:col>
      <xdr:colOff>413944</xdr:colOff>
      <xdr:row>114</xdr:row>
      <xdr:rowOff>126625</xdr:rowOff>
    </xdr:to>
    <xdr:graphicFrame macro="">
      <xdr:nvGraphicFramePr>
        <xdr:cNvPr id="10" name="NewAuFIGovtChart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543484</xdr:colOff>
      <xdr:row>120</xdr:row>
      <xdr:rowOff>12325</xdr:rowOff>
    </xdr:from>
    <xdr:to>
      <xdr:col>39</xdr:col>
      <xdr:colOff>413944</xdr:colOff>
      <xdr:row>129</xdr:row>
      <xdr:rowOff>126625</xdr:rowOff>
    </xdr:to>
    <xdr:graphicFrame macro="">
      <xdr:nvGraphicFramePr>
        <xdr:cNvPr id="11" name="NewAuFiCorpChart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543484</xdr:colOff>
      <xdr:row>135</xdr:row>
      <xdr:rowOff>12325</xdr:rowOff>
    </xdr:from>
    <xdr:to>
      <xdr:col>39</xdr:col>
      <xdr:colOff>413944</xdr:colOff>
      <xdr:row>144</xdr:row>
      <xdr:rowOff>126625</xdr:rowOff>
    </xdr:to>
    <xdr:graphicFrame macro="">
      <xdr:nvGraphicFramePr>
        <xdr:cNvPr id="12" name="NewIntFiGovtChart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543484</xdr:colOff>
      <xdr:row>150</xdr:row>
      <xdr:rowOff>12325</xdr:rowOff>
    </xdr:from>
    <xdr:to>
      <xdr:col>39</xdr:col>
      <xdr:colOff>413944</xdr:colOff>
      <xdr:row>159</xdr:row>
      <xdr:rowOff>126625</xdr:rowOff>
    </xdr:to>
    <xdr:graphicFrame macro="">
      <xdr:nvGraphicFramePr>
        <xdr:cNvPr id="13" name="NewAuLPropChart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34</xdr:col>
      <xdr:colOff>543484</xdr:colOff>
      <xdr:row>165</xdr:row>
      <xdr:rowOff>12325</xdr:rowOff>
    </xdr:from>
    <xdr:to>
      <xdr:col>39</xdr:col>
      <xdr:colOff>413944</xdr:colOff>
      <xdr:row>174</xdr:row>
      <xdr:rowOff>126625</xdr:rowOff>
    </xdr:to>
    <xdr:graphicFrame macro="">
      <xdr:nvGraphicFramePr>
        <xdr:cNvPr id="14" name="NewAuDPropChart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34</xdr:col>
      <xdr:colOff>543484</xdr:colOff>
      <xdr:row>180</xdr:row>
      <xdr:rowOff>12325</xdr:rowOff>
    </xdr:from>
    <xdr:to>
      <xdr:col>39</xdr:col>
      <xdr:colOff>413944</xdr:colOff>
      <xdr:row>189</xdr:row>
      <xdr:rowOff>126625</xdr:rowOff>
    </xdr:to>
    <xdr:graphicFrame macro="">
      <xdr:nvGraphicFramePr>
        <xdr:cNvPr id="15" name="NewIntAltChart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34</xdr:col>
      <xdr:colOff>543484</xdr:colOff>
      <xdr:row>195</xdr:row>
      <xdr:rowOff>12325</xdr:rowOff>
    </xdr:from>
    <xdr:to>
      <xdr:col>39</xdr:col>
      <xdr:colOff>413944</xdr:colOff>
      <xdr:row>204</xdr:row>
      <xdr:rowOff>126625</xdr:rowOff>
    </xdr:to>
    <xdr:graphicFrame macro="">
      <xdr:nvGraphicFramePr>
        <xdr:cNvPr id="16" name="NewAuInfraChart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34</xdr:col>
      <xdr:colOff>543484</xdr:colOff>
      <xdr:row>210</xdr:row>
      <xdr:rowOff>12325</xdr:rowOff>
    </xdr:from>
    <xdr:to>
      <xdr:col>39</xdr:col>
      <xdr:colOff>413944</xdr:colOff>
      <xdr:row>219</xdr:row>
      <xdr:rowOff>126625</xdr:rowOff>
    </xdr:to>
    <xdr:graphicFrame macro="">
      <xdr:nvGraphicFramePr>
        <xdr:cNvPr id="17" name="NewYC10YRChart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34</xdr:col>
      <xdr:colOff>543484</xdr:colOff>
      <xdr:row>225</xdr:row>
      <xdr:rowOff>12325</xdr:rowOff>
    </xdr:from>
    <xdr:to>
      <xdr:col>39</xdr:col>
      <xdr:colOff>413944</xdr:colOff>
      <xdr:row>234</xdr:row>
      <xdr:rowOff>126625</xdr:rowOff>
    </xdr:to>
    <xdr:graphicFrame macro="">
      <xdr:nvGraphicFramePr>
        <xdr:cNvPr id="18" name="NewYC30YrChart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34</xdr:col>
      <xdr:colOff>543484</xdr:colOff>
      <xdr:row>241</xdr:row>
      <xdr:rowOff>12325</xdr:rowOff>
    </xdr:from>
    <xdr:to>
      <xdr:col>39</xdr:col>
      <xdr:colOff>413944</xdr:colOff>
      <xdr:row>250</xdr:row>
      <xdr:rowOff>126625</xdr:rowOff>
    </xdr:to>
    <xdr:graphicFrame macro="">
      <xdr:nvGraphicFramePr>
        <xdr:cNvPr id="19" name="NewYC30YrChart">
          <a:extLst>
            <a:ext uri="{FF2B5EF4-FFF2-40B4-BE49-F238E27FC236}">
              <a16:creationId xmlns:a16="http://schemas.microsoft.com/office/drawing/2014/main" xmlns="" id="{6D8DD7EE-80B1-40B5-A63F-FEC2210D69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4</xdr:row>
      <xdr:rowOff>166687</xdr:rowOff>
    </xdr:from>
    <xdr:to>
      <xdr:col>12</xdr:col>
      <xdr:colOff>203835</xdr:colOff>
      <xdr:row>14</xdr:row>
      <xdr:rowOff>90487</xdr:rowOff>
    </xdr:to>
    <xdr:graphicFrame macro="">
      <xdr:nvGraphicFramePr>
        <xdr:cNvPr id="2" name="OldCashHistChart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20</xdr:row>
      <xdr:rowOff>166687</xdr:rowOff>
    </xdr:from>
    <xdr:to>
      <xdr:col>12</xdr:col>
      <xdr:colOff>203835</xdr:colOff>
      <xdr:row>30</xdr:row>
      <xdr:rowOff>90487</xdr:rowOff>
    </xdr:to>
    <xdr:graphicFrame macro="">
      <xdr:nvGraphicFramePr>
        <xdr:cNvPr id="3" name="OldCPIHistChart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142875</xdr:colOff>
      <xdr:row>36</xdr:row>
      <xdr:rowOff>166687</xdr:rowOff>
    </xdr:from>
    <xdr:to>
      <xdr:col>12</xdr:col>
      <xdr:colOff>203835</xdr:colOff>
      <xdr:row>46</xdr:row>
      <xdr:rowOff>90487</xdr:rowOff>
    </xdr:to>
    <xdr:graphicFrame macro="">
      <xdr:nvGraphicFramePr>
        <xdr:cNvPr id="4" name="OldAWEHistChart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142875</xdr:colOff>
      <xdr:row>51</xdr:row>
      <xdr:rowOff>166687</xdr:rowOff>
    </xdr:from>
    <xdr:to>
      <xdr:col>12</xdr:col>
      <xdr:colOff>203835</xdr:colOff>
      <xdr:row>61</xdr:row>
      <xdr:rowOff>90487</xdr:rowOff>
    </xdr:to>
    <xdr:graphicFrame macro="">
      <xdr:nvGraphicFramePr>
        <xdr:cNvPr id="5" name="OldAuEqHistChart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142875</xdr:colOff>
      <xdr:row>66</xdr:row>
      <xdr:rowOff>166687</xdr:rowOff>
    </xdr:from>
    <xdr:to>
      <xdr:col>12</xdr:col>
      <xdr:colOff>203835</xdr:colOff>
      <xdr:row>76</xdr:row>
      <xdr:rowOff>90487</xdr:rowOff>
    </xdr:to>
    <xdr:graphicFrame macro="">
      <xdr:nvGraphicFramePr>
        <xdr:cNvPr id="6" name="OldIntEqHistChart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142875</xdr:colOff>
      <xdr:row>82</xdr:row>
      <xdr:rowOff>166687</xdr:rowOff>
    </xdr:from>
    <xdr:to>
      <xdr:col>12</xdr:col>
      <xdr:colOff>203835</xdr:colOff>
      <xdr:row>92</xdr:row>
      <xdr:rowOff>90487</xdr:rowOff>
    </xdr:to>
    <xdr:graphicFrame macro="">
      <xdr:nvGraphicFramePr>
        <xdr:cNvPr id="7" name="OldIntEqUnHHistChart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142875</xdr:colOff>
      <xdr:row>98</xdr:row>
      <xdr:rowOff>166687</xdr:rowOff>
    </xdr:from>
    <xdr:to>
      <xdr:col>12</xdr:col>
      <xdr:colOff>203835</xdr:colOff>
      <xdr:row>108</xdr:row>
      <xdr:rowOff>90487</xdr:rowOff>
    </xdr:to>
    <xdr:graphicFrame macro="">
      <xdr:nvGraphicFramePr>
        <xdr:cNvPr id="8" name="OldEmEqHistChart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142875</xdr:colOff>
      <xdr:row>114</xdr:row>
      <xdr:rowOff>166687</xdr:rowOff>
    </xdr:from>
    <xdr:to>
      <xdr:col>12</xdr:col>
      <xdr:colOff>203835</xdr:colOff>
      <xdr:row>124</xdr:row>
      <xdr:rowOff>90487</xdr:rowOff>
    </xdr:to>
    <xdr:graphicFrame macro="">
      <xdr:nvGraphicFramePr>
        <xdr:cNvPr id="9" name="OldAuFiHistChart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142875</xdr:colOff>
      <xdr:row>130</xdr:row>
      <xdr:rowOff>166687</xdr:rowOff>
    </xdr:from>
    <xdr:to>
      <xdr:col>12</xdr:col>
      <xdr:colOff>203835</xdr:colOff>
      <xdr:row>140</xdr:row>
      <xdr:rowOff>90487</xdr:rowOff>
    </xdr:to>
    <xdr:graphicFrame macro="">
      <xdr:nvGraphicFramePr>
        <xdr:cNvPr id="10" name="OldAuFiCorpHistChart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142875</xdr:colOff>
      <xdr:row>146</xdr:row>
      <xdr:rowOff>166687</xdr:rowOff>
    </xdr:from>
    <xdr:to>
      <xdr:col>12</xdr:col>
      <xdr:colOff>203835</xdr:colOff>
      <xdr:row>156</xdr:row>
      <xdr:rowOff>90487</xdr:rowOff>
    </xdr:to>
    <xdr:graphicFrame macro="">
      <xdr:nvGraphicFramePr>
        <xdr:cNvPr id="11" name="OldIntFiHistChart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142875</xdr:colOff>
      <xdr:row>163</xdr:row>
      <xdr:rowOff>166687</xdr:rowOff>
    </xdr:from>
    <xdr:to>
      <xdr:col>12</xdr:col>
      <xdr:colOff>203835</xdr:colOff>
      <xdr:row>173</xdr:row>
      <xdr:rowOff>90487</xdr:rowOff>
    </xdr:to>
    <xdr:graphicFrame macro="">
      <xdr:nvGraphicFramePr>
        <xdr:cNvPr id="12" name="OldAuPHistChart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142875</xdr:colOff>
      <xdr:row>181</xdr:row>
      <xdr:rowOff>166687</xdr:rowOff>
    </xdr:from>
    <xdr:to>
      <xdr:col>12</xdr:col>
      <xdr:colOff>203835</xdr:colOff>
      <xdr:row>191</xdr:row>
      <xdr:rowOff>90487</xdr:rowOff>
    </xdr:to>
    <xdr:graphicFrame macro="">
      <xdr:nvGraphicFramePr>
        <xdr:cNvPr id="13" name="OldAuDPHistChart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142875</xdr:colOff>
      <xdr:row>197</xdr:row>
      <xdr:rowOff>166687</xdr:rowOff>
    </xdr:from>
    <xdr:to>
      <xdr:col>12</xdr:col>
      <xdr:colOff>203835</xdr:colOff>
      <xdr:row>207</xdr:row>
      <xdr:rowOff>90487</xdr:rowOff>
    </xdr:to>
    <xdr:graphicFrame macro="">
      <xdr:nvGraphicFramePr>
        <xdr:cNvPr id="14" name="OldIntAltHistChart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142875</xdr:colOff>
      <xdr:row>213</xdr:row>
      <xdr:rowOff>166687</xdr:rowOff>
    </xdr:from>
    <xdr:to>
      <xdr:col>12</xdr:col>
      <xdr:colOff>203835</xdr:colOff>
      <xdr:row>223</xdr:row>
      <xdr:rowOff>90487</xdr:rowOff>
    </xdr:to>
    <xdr:graphicFrame macro="">
      <xdr:nvGraphicFramePr>
        <xdr:cNvPr id="15" name="OldAuInfHistChart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4</xdr:row>
      <xdr:rowOff>166687</xdr:rowOff>
    </xdr:from>
    <xdr:to>
      <xdr:col>12</xdr:col>
      <xdr:colOff>203835</xdr:colOff>
      <xdr:row>14</xdr:row>
      <xdr:rowOff>90487</xdr:rowOff>
    </xdr:to>
    <xdr:graphicFrame macro="">
      <xdr:nvGraphicFramePr>
        <xdr:cNvPr id="2" name="NewCashHistChart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20</xdr:row>
      <xdr:rowOff>166687</xdr:rowOff>
    </xdr:from>
    <xdr:to>
      <xdr:col>12</xdr:col>
      <xdr:colOff>203835</xdr:colOff>
      <xdr:row>30</xdr:row>
      <xdr:rowOff>90487</xdr:rowOff>
    </xdr:to>
    <xdr:graphicFrame macro="">
      <xdr:nvGraphicFramePr>
        <xdr:cNvPr id="3" name="NewCPIHistChart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142875</xdr:colOff>
      <xdr:row>36</xdr:row>
      <xdr:rowOff>166687</xdr:rowOff>
    </xdr:from>
    <xdr:to>
      <xdr:col>12</xdr:col>
      <xdr:colOff>203835</xdr:colOff>
      <xdr:row>46</xdr:row>
      <xdr:rowOff>90487</xdr:rowOff>
    </xdr:to>
    <xdr:graphicFrame macro="">
      <xdr:nvGraphicFramePr>
        <xdr:cNvPr id="4" name="NewAWEHistChart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142875</xdr:colOff>
      <xdr:row>51</xdr:row>
      <xdr:rowOff>166687</xdr:rowOff>
    </xdr:from>
    <xdr:to>
      <xdr:col>12</xdr:col>
      <xdr:colOff>203835</xdr:colOff>
      <xdr:row>61</xdr:row>
      <xdr:rowOff>90487</xdr:rowOff>
    </xdr:to>
    <xdr:graphicFrame macro="">
      <xdr:nvGraphicFramePr>
        <xdr:cNvPr id="5" name="NewAuEqHistChart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142875</xdr:colOff>
      <xdr:row>66</xdr:row>
      <xdr:rowOff>166687</xdr:rowOff>
    </xdr:from>
    <xdr:to>
      <xdr:col>12</xdr:col>
      <xdr:colOff>203835</xdr:colOff>
      <xdr:row>76</xdr:row>
      <xdr:rowOff>90487</xdr:rowOff>
    </xdr:to>
    <xdr:graphicFrame macro="">
      <xdr:nvGraphicFramePr>
        <xdr:cNvPr id="6" name="NewIntEqHistChart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142875</xdr:colOff>
      <xdr:row>82</xdr:row>
      <xdr:rowOff>166687</xdr:rowOff>
    </xdr:from>
    <xdr:to>
      <xdr:col>12</xdr:col>
      <xdr:colOff>203835</xdr:colOff>
      <xdr:row>92</xdr:row>
      <xdr:rowOff>90487</xdr:rowOff>
    </xdr:to>
    <xdr:graphicFrame macro="">
      <xdr:nvGraphicFramePr>
        <xdr:cNvPr id="7" name="NewIntEqUnHHistChart"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142875</xdr:colOff>
      <xdr:row>98</xdr:row>
      <xdr:rowOff>166687</xdr:rowOff>
    </xdr:from>
    <xdr:to>
      <xdr:col>12</xdr:col>
      <xdr:colOff>203835</xdr:colOff>
      <xdr:row>108</xdr:row>
      <xdr:rowOff>90487</xdr:rowOff>
    </xdr:to>
    <xdr:graphicFrame macro="">
      <xdr:nvGraphicFramePr>
        <xdr:cNvPr id="8" name="NewEmEqHistChart">
          <a:extLst>
            <a:ext uri="{FF2B5EF4-FFF2-40B4-BE49-F238E27FC236}">
              <a16:creationId xmlns:a16="http://schemas.microsoft.com/office/drawing/2014/main" xmlns="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142875</xdr:colOff>
      <xdr:row>114</xdr:row>
      <xdr:rowOff>166687</xdr:rowOff>
    </xdr:from>
    <xdr:to>
      <xdr:col>12</xdr:col>
      <xdr:colOff>203835</xdr:colOff>
      <xdr:row>124</xdr:row>
      <xdr:rowOff>90487</xdr:rowOff>
    </xdr:to>
    <xdr:graphicFrame macro="">
      <xdr:nvGraphicFramePr>
        <xdr:cNvPr id="9" name="NewAuFiHistChart">
          <a:extLst>
            <a:ext uri="{FF2B5EF4-FFF2-40B4-BE49-F238E27FC236}">
              <a16:creationId xmlns:a16="http://schemas.microsoft.com/office/drawing/2014/main" xmlns="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142875</xdr:colOff>
      <xdr:row>130</xdr:row>
      <xdr:rowOff>166687</xdr:rowOff>
    </xdr:from>
    <xdr:to>
      <xdr:col>12</xdr:col>
      <xdr:colOff>203835</xdr:colOff>
      <xdr:row>140</xdr:row>
      <xdr:rowOff>90487</xdr:rowOff>
    </xdr:to>
    <xdr:graphicFrame macro="">
      <xdr:nvGraphicFramePr>
        <xdr:cNvPr id="10" name="NewAuFiCorpHistChart">
          <a:extLst>
            <a:ext uri="{FF2B5EF4-FFF2-40B4-BE49-F238E27FC236}">
              <a16:creationId xmlns:a16="http://schemas.microsoft.com/office/drawing/2014/main" xmlns="" id="{00000000-0008-0000-06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142875</xdr:colOff>
      <xdr:row>146</xdr:row>
      <xdr:rowOff>166687</xdr:rowOff>
    </xdr:from>
    <xdr:to>
      <xdr:col>12</xdr:col>
      <xdr:colOff>203835</xdr:colOff>
      <xdr:row>156</xdr:row>
      <xdr:rowOff>90487</xdr:rowOff>
    </xdr:to>
    <xdr:graphicFrame macro="">
      <xdr:nvGraphicFramePr>
        <xdr:cNvPr id="11" name="NewIntFiHistChart">
          <a:extLst>
            <a:ext uri="{FF2B5EF4-FFF2-40B4-BE49-F238E27FC236}">
              <a16:creationId xmlns:a16="http://schemas.microsoft.com/office/drawing/2014/main" xmlns="" id="{00000000-0008-0000-06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142875</xdr:colOff>
      <xdr:row>163</xdr:row>
      <xdr:rowOff>166687</xdr:rowOff>
    </xdr:from>
    <xdr:to>
      <xdr:col>12</xdr:col>
      <xdr:colOff>203835</xdr:colOff>
      <xdr:row>173</xdr:row>
      <xdr:rowOff>90487</xdr:rowOff>
    </xdr:to>
    <xdr:graphicFrame macro="">
      <xdr:nvGraphicFramePr>
        <xdr:cNvPr id="12" name="NewAuPHistChart">
          <a:extLst>
            <a:ext uri="{FF2B5EF4-FFF2-40B4-BE49-F238E27FC236}">
              <a16:creationId xmlns:a16="http://schemas.microsoft.com/office/drawing/2014/main" xmlns="" id="{00000000-0008-0000-06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142875</xdr:colOff>
      <xdr:row>181</xdr:row>
      <xdr:rowOff>166687</xdr:rowOff>
    </xdr:from>
    <xdr:to>
      <xdr:col>12</xdr:col>
      <xdr:colOff>203835</xdr:colOff>
      <xdr:row>191</xdr:row>
      <xdr:rowOff>90487</xdr:rowOff>
    </xdr:to>
    <xdr:graphicFrame macro="">
      <xdr:nvGraphicFramePr>
        <xdr:cNvPr id="13" name="NewAuDPHistChart">
          <a:extLst>
            <a:ext uri="{FF2B5EF4-FFF2-40B4-BE49-F238E27FC236}">
              <a16:creationId xmlns:a16="http://schemas.microsoft.com/office/drawing/2014/main" xmlns="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142875</xdr:colOff>
      <xdr:row>197</xdr:row>
      <xdr:rowOff>166687</xdr:rowOff>
    </xdr:from>
    <xdr:to>
      <xdr:col>12</xdr:col>
      <xdr:colOff>203835</xdr:colOff>
      <xdr:row>207</xdr:row>
      <xdr:rowOff>90487</xdr:rowOff>
    </xdr:to>
    <xdr:graphicFrame macro="">
      <xdr:nvGraphicFramePr>
        <xdr:cNvPr id="14" name="NewIntAltHistChart">
          <a:extLst>
            <a:ext uri="{FF2B5EF4-FFF2-40B4-BE49-F238E27FC236}">
              <a16:creationId xmlns:a16="http://schemas.microsoft.com/office/drawing/2014/main" xmlns="" id="{00000000-0008-0000-06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142875</xdr:colOff>
      <xdr:row>213</xdr:row>
      <xdr:rowOff>166687</xdr:rowOff>
    </xdr:from>
    <xdr:to>
      <xdr:col>12</xdr:col>
      <xdr:colOff>203835</xdr:colOff>
      <xdr:row>223</xdr:row>
      <xdr:rowOff>90487</xdr:rowOff>
    </xdr:to>
    <xdr:graphicFrame macro="">
      <xdr:nvGraphicFramePr>
        <xdr:cNvPr id="15" name="NewAuInfHistChart">
          <a:extLst>
            <a:ext uri="{FF2B5EF4-FFF2-40B4-BE49-F238E27FC236}">
              <a16:creationId xmlns:a16="http://schemas.microsoft.com/office/drawing/2014/main" xmlns="" id="{00000000-0008-0000-06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1"/>
  <sheetViews>
    <sheetView tabSelected="1" workbookViewId="0">
      <selection activeCell="K18" sqref="K18"/>
    </sheetView>
  </sheetViews>
  <sheetFormatPr defaultRowHeight="15" x14ac:dyDescent="0.25"/>
  <cols>
    <col min="2" max="2" width="20.42578125" bestFit="1" customWidth="1"/>
    <col min="3" max="3" width="24.7109375" bestFit="1" customWidth="1"/>
    <col min="4" max="4" width="21.42578125" bestFit="1" customWidth="1"/>
    <col min="5" max="5" width="24.7109375" bestFit="1" customWidth="1"/>
    <col min="8" max="9" width="17.28515625" bestFit="1" customWidth="1"/>
    <col min="21" max="21" width="10.7109375" bestFit="1" customWidth="1"/>
  </cols>
  <sheetData>
    <row r="1" spans="1:22" x14ac:dyDescent="0.25">
      <c r="A1" t="s">
        <v>0</v>
      </c>
      <c r="B1" t="str">
        <f>CONCATENATE("Spot Rate(",V2,")")</f>
        <v>Spot Rate(31 December 2016)</v>
      </c>
      <c r="C1" t="str">
        <f>CONCATENATE("Forward Rate(",V2,")")</f>
        <v>Forward Rate(31 December 2016)</v>
      </c>
      <c r="D1" t="str">
        <f>CONCATENATE("Spot Rate(",V1,")")</f>
        <v>Spot Rate(31 December 2016)</v>
      </c>
      <c r="E1" t="str">
        <f>CONCATENATE("Forward Rate(",V1,")")</f>
        <v>Forward Rate(31 December 2016)</v>
      </c>
      <c r="H1" t="str">
        <f>CONCATENATE("ZCBP(",V2,")")</f>
        <v>ZCBP(31 December 2016)</v>
      </c>
      <c r="I1" t="str">
        <f>CONCATENATE("ZCBP(",V1,")")</f>
        <v>ZCBP(31 December 2016)</v>
      </c>
      <c r="T1" t="s">
        <v>62</v>
      </c>
      <c r="U1" s="4">
        <f>NewCalib!B2</f>
        <v>42735</v>
      </c>
      <c r="V1" t="str">
        <f>TEXT(U1,"dd MMMM yyyy")</f>
        <v>31 December 2016</v>
      </c>
    </row>
    <row r="2" spans="1:22" x14ac:dyDescent="0.25">
      <c r="A2">
        <v>1</v>
      </c>
      <c r="B2" s="1">
        <f>LN(H2)/-A2</f>
        <v>5.1293294387550578E-2</v>
      </c>
      <c r="C2" s="2">
        <f>B2</f>
        <v>5.1293294387550578E-2</v>
      </c>
      <c r="D2" s="1">
        <f>LN(I2)/-A2</f>
        <v>5.1293294387550578E-2</v>
      </c>
      <c r="E2" s="2">
        <f>D2</f>
        <v>5.1293294387550578E-2</v>
      </c>
      <c r="H2">
        <v>0.95</v>
      </c>
      <c r="I2">
        <v>0.95</v>
      </c>
      <c r="T2" t="s">
        <v>63</v>
      </c>
      <c r="U2" s="4">
        <f>OldCalib!B2</f>
        <v>42735</v>
      </c>
      <c r="V2" t="str">
        <f>TEXT(U2,"dd MMMM yyyy")</f>
        <v>31 December 2016</v>
      </c>
    </row>
    <row r="3" spans="1:22" x14ac:dyDescent="0.25">
      <c r="A3">
        <v>2</v>
      </c>
      <c r="B3" s="1">
        <f t="shared" ref="B3:B51" si="0">LN(H3)/-A3</f>
        <v>2.5646647193775289E-2</v>
      </c>
      <c r="C3" s="1">
        <f>H2/H3-1</f>
        <v>0</v>
      </c>
      <c r="D3" s="1">
        <f t="shared" ref="D3:D51" si="1">LN(I3)/-A3</f>
        <v>2.5646647193775289E-2</v>
      </c>
      <c r="E3" s="1">
        <f>I2/I3-1</f>
        <v>0</v>
      </c>
      <c r="H3">
        <v>0.95</v>
      </c>
      <c r="I3">
        <v>0.95</v>
      </c>
    </row>
    <row r="4" spans="1:22" x14ac:dyDescent="0.25">
      <c r="A4">
        <v>3</v>
      </c>
      <c r="B4" s="1">
        <f t="shared" si="0"/>
        <v>1.7097764795850193E-2</v>
      </c>
      <c r="C4" s="1">
        <f t="shared" ref="C4:C51" si="2">H3/H4-1</f>
        <v>0</v>
      </c>
      <c r="D4" s="1">
        <f t="shared" si="1"/>
        <v>1.7097764795850193E-2</v>
      </c>
      <c r="E4" s="1">
        <f t="shared" ref="E4:E51" si="3">I3/I4-1</f>
        <v>0</v>
      </c>
      <c r="H4">
        <v>0.95</v>
      </c>
      <c r="I4">
        <v>0.95</v>
      </c>
    </row>
    <row r="5" spans="1:22" x14ac:dyDescent="0.25">
      <c r="A5">
        <v>4</v>
      </c>
      <c r="B5" s="1">
        <f t="shared" si="0"/>
        <v>1.2823323596887645E-2</v>
      </c>
      <c r="C5" s="1">
        <f t="shared" si="2"/>
        <v>0</v>
      </c>
      <c r="D5" s="1">
        <f t="shared" si="1"/>
        <v>1.2823323596887645E-2</v>
      </c>
      <c r="E5" s="1">
        <f t="shared" si="3"/>
        <v>0</v>
      </c>
      <c r="H5">
        <v>0.95</v>
      </c>
      <c r="I5">
        <v>0.95</v>
      </c>
    </row>
    <row r="6" spans="1:22" x14ac:dyDescent="0.25">
      <c r="A6">
        <v>5</v>
      </c>
      <c r="B6" s="1">
        <f t="shared" si="0"/>
        <v>1.0258658877510115E-2</v>
      </c>
      <c r="C6" s="1">
        <f t="shared" si="2"/>
        <v>0</v>
      </c>
      <c r="D6" s="1">
        <f t="shared" si="1"/>
        <v>1.0258658877510115E-2</v>
      </c>
      <c r="E6" s="1">
        <f t="shared" si="3"/>
        <v>0</v>
      </c>
      <c r="H6">
        <v>0.95</v>
      </c>
      <c r="I6">
        <v>0.95</v>
      </c>
    </row>
    <row r="7" spans="1:22" x14ac:dyDescent="0.25">
      <c r="A7">
        <v>6</v>
      </c>
      <c r="B7" s="1">
        <f t="shared" si="0"/>
        <v>8.5488823979250964E-3</v>
      </c>
      <c r="C7" s="1">
        <f t="shared" si="2"/>
        <v>0</v>
      </c>
      <c r="D7" s="1">
        <f t="shared" si="1"/>
        <v>8.5488823979250964E-3</v>
      </c>
      <c r="E7" s="1">
        <f t="shared" si="3"/>
        <v>0</v>
      </c>
      <c r="H7">
        <v>0.95</v>
      </c>
      <c r="I7">
        <v>0.95</v>
      </c>
    </row>
    <row r="8" spans="1:22" x14ac:dyDescent="0.25">
      <c r="A8">
        <v>7</v>
      </c>
      <c r="B8" s="1">
        <f t="shared" si="0"/>
        <v>7.327613483935797E-3</v>
      </c>
      <c r="C8" s="1">
        <f t="shared" si="2"/>
        <v>0</v>
      </c>
      <c r="D8" s="1">
        <f t="shared" si="1"/>
        <v>7.327613483935797E-3</v>
      </c>
      <c r="E8" s="1">
        <f t="shared" si="3"/>
        <v>0</v>
      </c>
      <c r="H8">
        <v>0.95</v>
      </c>
      <c r="I8">
        <v>0.95</v>
      </c>
    </row>
    <row r="9" spans="1:22" x14ac:dyDescent="0.25">
      <c r="A9">
        <v>8</v>
      </c>
      <c r="B9" s="1">
        <f t="shared" si="0"/>
        <v>6.4116617984438223E-3</v>
      </c>
      <c r="C9" s="1">
        <f t="shared" si="2"/>
        <v>0</v>
      </c>
      <c r="D9" s="1">
        <f t="shared" si="1"/>
        <v>6.4116617984438223E-3</v>
      </c>
      <c r="E9" s="1">
        <f t="shared" si="3"/>
        <v>0</v>
      </c>
      <c r="H9">
        <v>0.95</v>
      </c>
      <c r="I9">
        <v>0.95</v>
      </c>
    </row>
    <row r="10" spans="1:22" x14ac:dyDescent="0.25">
      <c r="A10">
        <v>9</v>
      </c>
      <c r="B10" s="1">
        <f t="shared" si="0"/>
        <v>5.6992549319500639E-3</v>
      </c>
      <c r="C10" s="1">
        <f t="shared" si="2"/>
        <v>0</v>
      </c>
      <c r="D10" s="1">
        <f t="shared" si="1"/>
        <v>5.6992549319500639E-3</v>
      </c>
      <c r="E10" s="1">
        <f t="shared" si="3"/>
        <v>0</v>
      </c>
      <c r="H10">
        <v>0.95</v>
      </c>
      <c r="I10">
        <v>0.95</v>
      </c>
    </row>
    <row r="11" spans="1:22" x14ac:dyDescent="0.25">
      <c r="A11">
        <v>10</v>
      </c>
      <c r="B11" s="1">
        <f t="shared" si="0"/>
        <v>5.1293294387550576E-3</v>
      </c>
      <c r="C11" s="1">
        <f t="shared" si="2"/>
        <v>0</v>
      </c>
      <c r="D11" s="1">
        <f t="shared" si="1"/>
        <v>5.1293294387550576E-3</v>
      </c>
      <c r="E11" s="1">
        <f t="shared" si="3"/>
        <v>0</v>
      </c>
      <c r="H11">
        <v>0.95</v>
      </c>
      <c r="I11">
        <v>0.95</v>
      </c>
    </row>
    <row r="12" spans="1:22" x14ac:dyDescent="0.25">
      <c r="A12">
        <v>11</v>
      </c>
      <c r="B12" s="1">
        <f t="shared" si="0"/>
        <v>4.6630267625045983E-3</v>
      </c>
      <c r="C12" s="1">
        <f t="shared" si="2"/>
        <v>0</v>
      </c>
      <c r="D12" s="1">
        <f t="shared" si="1"/>
        <v>4.6630267625045983E-3</v>
      </c>
      <c r="E12" s="1">
        <f t="shared" si="3"/>
        <v>0</v>
      </c>
      <c r="H12">
        <v>0.95</v>
      </c>
      <c r="I12">
        <v>0.95</v>
      </c>
    </row>
    <row r="13" spans="1:22" x14ac:dyDescent="0.25">
      <c r="A13">
        <v>12</v>
      </c>
      <c r="B13" s="1">
        <f t="shared" si="0"/>
        <v>4.2744411989625482E-3</v>
      </c>
      <c r="C13" s="1">
        <f t="shared" si="2"/>
        <v>0</v>
      </c>
      <c r="D13" s="1">
        <f t="shared" si="1"/>
        <v>4.2744411989625482E-3</v>
      </c>
      <c r="E13" s="1">
        <f t="shared" si="3"/>
        <v>0</v>
      </c>
      <c r="H13">
        <v>0.95</v>
      </c>
      <c r="I13">
        <v>0.95</v>
      </c>
    </row>
    <row r="14" spans="1:22" x14ac:dyDescent="0.25">
      <c r="A14">
        <v>13</v>
      </c>
      <c r="B14" s="1">
        <f t="shared" si="0"/>
        <v>3.9456380298115833E-3</v>
      </c>
      <c r="C14" s="1">
        <f t="shared" si="2"/>
        <v>0</v>
      </c>
      <c r="D14" s="1">
        <f t="shared" si="1"/>
        <v>3.9456380298115833E-3</v>
      </c>
      <c r="E14" s="1">
        <f t="shared" si="3"/>
        <v>0</v>
      </c>
      <c r="H14">
        <v>0.95</v>
      </c>
      <c r="I14">
        <v>0.95</v>
      </c>
    </row>
    <row r="15" spans="1:22" x14ac:dyDescent="0.25">
      <c r="A15">
        <v>14</v>
      </c>
      <c r="B15" s="1">
        <f t="shared" si="0"/>
        <v>3.6638067419678985E-3</v>
      </c>
      <c r="C15" s="1">
        <f t="shared" si="2"/>
        <v>0</v>
      </c>
      <c r="D15" s="1">
        <f t="shared" si="1"/>
        <v>3.6638067419678985E-3</v>
      </c>
      <c r="E15" s="1">
        <f t="shared" si="3"/>
        <v>0</v>
      </c>
      <c r="H15">
        <v>0.95</v>
      </c>
      <c r="I15">
        <v>0.95</v>
      </c>
    </row>
    <row r="16" spans="1:22" x14ac:dyDescent="0.25">
      <c r="A16">
        <v>15</v>
      </c>
      <c r="B16" s="1">
        <f t="shared" si="0"/>
        <v>3.4195529591700387E-3</v>
      </c>
      <c r="C16" s="1">
        <f t="shared" si="2"/>
        <v>0</v>
      </c>
      <c r="D16" s="1">
        <f t="shared" si="1"/>
        <v>3.4195529591700387E-3</v>
      </c>
      <c r="E16" s="1">
        <f t="shared" si="3"/>
        <v>0</v>
      </c>
      <c r="H16">
        <v>0.95</v>
      </c>
      <c r="I16">
        <v>0.95</v>
      </c>
    </row>
    <row r="17" spans="1:9" x14ac:dyDescent="0.25">
      <c r="A17">
        <v>16</v>
      </c>
      <c r="B17" s="1">
        <f t="shared" si="0"/>
        <v>3.2058308992219111E-3</v>
      </c>
      <c r="C17" s="1">
        <f t="shared" si="2"/>
        <v>0</v>
      </c>
      <c r="D17" s="1">
        <f t="shared" si="1"/>
        <v>3.2058308992219111E-3</v>
      </c>
      <c r="E17" s="1">
        <f t="shared" si="3"/>
        <v>0</v>
      </c>
      <c r="H17">
        <v>0.95</v>
      </c>
      <c r="I17">
        <v>0.95</v>
      </c>
    </row>
    <row r="18" spans="1:9" x14ac:dyDescent="0.25">
      <c r="A18">
        <v>17</v>
      </c>
      <c r="B18" s="1">
        <f t="shared" si="0"/>
        <v>3.0172526110323868E-3</v>
      </c>
      <c r="C18" s="1">
        <f t="shared" si="2"/>
        <v>0</v>
      </c>
      <c r="D18" s="1">
        <f t="shared" si="1"/>
        <v>3.0172526110323868E-3</v>
      </c>
      <c r="E18" s="1">
        <f t="shared" si="3"/>
        <v>0</v>
      </c>
      <c r="H18">
        <v>0.95</v>
      </c>
      <c r="I18">
        <v>0.95</v>
      </c>
    </row>
    <row r="19" spans="1:9" x14ac:dyDescent="0.25">
      <c r="A19">
        <v>18</v>
      </c>
      <c r="B19" s="1">
        <f t="shared" si="0"/>
        <v>2.849627465975032E-3</v>
      </c>
      <c r="C19" s="1">
        <f t="shared" si="2"/>
        <v>0</v>
      </c>
      <c r="D19" s="1">
        <f t="shared" si="1"/>
        <v>2.849627465975032E-3</v>
      </c>
      <c r="E19" s="1">
        <f t="shared" si="3"/>
        <v>0</v>
      </c>
      <c r="H19">
        <v>0.95</v>
      </c>
      <c r="I19">
        <v>0.95</v>
      </c>
    </row>
    <row r="20" spans="1:9" x14ac:dyDescent="0.25">
      <c r="A20">
        <v>19</v>
      </c>
      <c r="B20" s="1">
        <f t="shared" si="0"/>
        <v>2.6996470730289777E-3</v>
      </c>
      <c r="C20" s="1">
        <f t="shared" si="2"/>
        <v>0</v>
      </c>
      <c r="D20" s="1">
        <f t="shared" si="1"/>
        <v>2.6996470730289777E-3</v>
      </c>
      <c r="E20" s="1">
        <f t="shared" si="3"/>
        <v>0</v>
      </c>
      <c r="H20">
        <v>0.95</v>
      </c>
      <c r="I20">
        <v>0.95</v>
      </c>
    </row>
    <row r="21" spans="1:9" x14ac:dyDescent="0.25">
      <c r="A21">
        <v>20</v>
      </c>
      <c r="B21" s="1">
        <f t="shared" si="0"/>
        <v>2.5646647193775288E-3</v>
      </c>
      <c r="C21" s="1">
        <f t="shared" si="2"/>
        <v>0</v>
      </c>
      <c r="D21" s="1">
        <f t="shared" si="1"/>
        <v>2.5646647193775288E-3</v>
      </c>
      <c r="E21" s="1">
        <f t="shared" si="3"/>
        <v>0</v>
      </c>
      <c r="H21">
        <v>0.95</v>
      </c>
      <c r="I21">
        <v>0.95</v>
      </c>
    </row>
    <row r="22" spans="1:9" x14ac:dyDescent="0.25">
      <c r="A22">
        <v>21</v>
      </c>
      <c r="B22" s="1">
        <f t="shared" si="0"/>
        <v>2.4425378279785991E-3</v>
      </c>
      <c r="C22" s="1">
        <f t="shared" si="2"/>
        <v>0</v>
      </c>
      <c r="D22" s="1">
        <f t="shared" si="1"/>
        <v>2.4425378279785991E-3</v>
      </c>
      <c r="E22" s="1">
        <f t="shared" si="3"/>
        <v>0</v>
      </c>
      <c r="H22">
        <v>0.95</v>
      </c>
      <c r="I22">
        <v>0.95</v>
      </c>
    </row>
    <row r="23" spans="1:9" x14ac:dyDescent="0.25">
      <c r="A23">
        <v>22</v>
      </c>
      <c r="B23" s="1">
        <f t="shared" si="0"/>
        <v>2.3315133812522992E-3</v>
      </c>
      <c r="C23" s="1">
        <f t="shared" si="2"/>
        <v>0</v>
      </c>
      <c r="D23" s="1">
        <f t="shared" si="1"/>
        <v>2.3315133812522992E-3</v>
      </c>
      <c r="E23" s="1">
        <f t="shared" si="3"/>
        <v>0</v>
      </c>
      <c r="H23">
        <v>0.95</v>
      </c>
      <c r="I23">
        <v>0.95</v>
      </c>
    </row>
    <row r="24" spans="1:9" x14ac:dyDescent="0.25">
      <c r="A24">
        <v>23</v>
      </c>
      <c r="B24" s="1">
        <f t="shared" si="0"/>
        <v>2.2301432342413294E-3</v>
      </c>
      <c r="C24" s="1">
        <f t="shared" si="2"/>
        <v>0</v>
      </c>
      <c r="D24" s="1">
        <f t="shared" si="1"/>
        <v>2.2301432342413294E-3</v>
      </c>
      <c r="E24" s="1">
        <f t="shared" si="3"/>
        <v>0</v>
      </c>
      <c r="H24">
        <v>0.95</v>
      </c>
      <c r="I24">
        <v>0.95</v>
      </c>
    </row>
    <row r="25" spans="1:9" x14ac:dyDescent="0.25">
      <c r="A25">
        <v>24</v>
      </c>
      <c r="B25" s="1">
        <f t="shared" si="0"/>
        <v>2.1372205994812741E-3</v>
      </c>
      <c r="C25" s="1">
        <f t="shared" si="2"/>
        <v>0</v>
      </c>
      <c r="D25" s="1">
        <f t="shared" si="1"/>
        <v>2.1372205994812741E-3</v>
      </c>
      <c r="E25" s="1">
        <f t="shared" si="3"/>
        <v>0</v>
      </c>
      <c r="H25">
        <v>0.95</v>
      </c>
      <c r="I25">
        <v>0.95</v>
      </c>
    </row>
    <row r="26" spans="1:9" x14ac:dyDescent="0.25">
      <c r="A26">
        <v>25</v>
      </c>
      <c r="B26" s="1">
        <f t="shared" si="0"/>
        <v>2.0517317755020231E-3</v>
      </c>
      <c r="C26" s="1">
        <f t="shared" si="2"/>
        <v>0</v>
      </c>
      <c r="D26" s="1">
        <f t="shared" si="1"/>
        <v>2.0517317755020231E-3</v>
      </c>
      <c r="E26" s="1">
        <f t="shared" si="3"/>
        <v>0</v>
      </c>
      <c r="H26">
        <v>0.95</v>
      </c>
      <c r="I26">
        <v>0.95</v>
      </c>
    </row>
    <row r="27" spans="1:9" x14ac:dyDescent="0.25">
      <c r="A27">
        <v>26</v>
      </c>
      <c r="B27" s="1">
        <f t="shared" si="0"/>
        <v>1.9728190149057917E-3</v>
      </c>
      <c r="C27" s="1">
        <f t="shared" si="2"/>
        <v>0</v>
      </c>
      <c r="D27" s="1">
        <f t="shared" si="1"/>
        <v>1.9728190149057917E-3</v>
      </c>
      <c r="E27" s="1">
        <f t="shared" si="3"/>
        <v>0</v>
      </c>
      <c r="H27">
        <v>0.95</v>
      </c>
      <c r="I27">
        <v>0.95</v>
      </c>
    </row>
    <row r="28" spans="1:9" x14ac:dyDescent="0.25">
      <c r="A28">
        <v>27</v>
      </c>
      <c r="B28" s="1">
        <f t="shared" si="0"/>
        <v>1.8997516439833548E-3</v>
      </c>
      <c r="C28" s="1">
        <f t="shared" si="2"/>
        <v>0</v>
      </c>
      <c r="D28" s="1">
        <f t="shared" si="1"/>
        <v>1.8997516439833548E-3</v>
      </c>
      <c r="E28" s="1">
        <f t="shared" si="3"/>
        <v>0</v>
      </c>
      <c r="H28">
        <v>0.95</v>
      </c>
      <c r="I28">
        <v>0.95</v>
      </c>
    </row>
    <row r="29" spans="1:9" x14ac:dyDescent="0.25">
      <c r="A29">
        <v>28</v>
      </c>
      <c r="B29" s="1">
        <f t="shared" si="0"/>
        <v>1.8319033709839492E-3</v>
      </c>
      <c r="C29" s="1">
        <f t="shared" si="2"/>
        <v>0</v>
      </c>
      <c r="D29" s="1">
        <f t="shared" si="1"/>
        <v>1.8319033709839492E-3</v>
      </c>
      <c r="E29" s="1">
        <f t="shared" si="3"/>
        <v>0</v>
      </c>
      <c r="H29">
        <v>0.95</v>
      </c>
      <c r="I29">
        <v>0.95</v>
      </c>
    </row>
    <row r="30" spans="1:9" x14ac:dyDescent="0.25">
      <c r="A30">
        <v>29</v>
      </c>
      <c r="B30" s="1">
        <f t="shared" si="0"/>
        <v>1.7687342892258821E-3</v>
      </c>
      <c r="C30" s="1">
        <f t="shared" si="2"/>
        <v>0</v>
      </c>
      <c r="D30" s="1">
        <f t="shared" si="1"/>
        <v>1.7687342892258821E-3</v>
      </c>
      <c r="E30" s="1">
        <f t="shared" si="3"/>
        <v>0</v>
      </c>
      <c r="H30">
        <v>0.95</v>
      </c>
      <c r="I30">
        <v>0.95</v>
      </c>
    </row>
    <row r="31" spans="1:9" x14ac:dyDescent="0.25">
      <c r="A31">
        <v>30</v>
      </c>
      <c r="B31" s="1">
        <f t="shared" si="0"/>
        <v>1.7097764795850194E-3</v>
      </c>
      <c r="C31" s="1">
        <f t="shared" si="2"/>
        <v>0</v>
      </c>
      <c r="D31" s="1">
        <f t="shared" si="1"/>
        <v>1.7097764795850194E-3</v>
      </c>
      <c r="E31" s="1">
        <f t="shared" si="3"/>
        <v>0</v>
      </c>
      <c r="H31">
        <v>0.95</v>
      </c>
      <c r="I31">
        <v>0.95</v>
      </c>
    </row>
    <row r="32" spans="1:9" x14ac:dyDescent="0.25">
      <c r="A32">
        <v>31</v>
      </c>
      <c r="B32" s="1">
        <f t="shared" si="0"/>
        <v>1.6546223995984057E-3</v>
      </c>
      <c r="C32" s="1">
        <f t="shared" si="2"/>
        <v>0</v>
      </c>
      <c r="D32" s="1">
        <f t="shared" si="1"/>
        <v>1.6546223995984057E-3</v>
      </c>
      <c r="E32" s="1">
        <f t="shared" si="3"/>
        <v>0</v>
      </c>
      <c r="H32">
        <v>0.95</v>
      </c>
      <c r="I32">
        <v>0.95</v>
      </c>
    </row>
    <row r="33" spans="1:9" x14ac:dyDescent="0.25">
      <c r="A33">
        <v>32</v>
      </c>
      <c r="B33" s="1">
        <f t="shared" si="0"/>
        <v>1.6029154496109556E-3</v>
      </c>
      <c r="C33" s="1">
        <f t="shared" si="2"/>
        <v>0</v>
      </c>
      <c r="D33" s="1">
        <f t="shared" si="1"/>
        <v>1.6029154496109556E-3</v>
      </c>
      <c r="E33" s="1">
        <f t="shared" si="3"/>
        <v>0</v>
      </c>
      <c r="H33">
        <v>0.95</v>
      </c>
      <c r="I33">
        <v>0.95</v>
      </c>
    </row>
    <row r="34" spans="1:9" x14ac:dyDescent="0.25">
      <c r="A34">
        <v>33</v>
      </c>
      <c r="B34" s="1">
        <f t="shared" si="0"/>
        <v>1.5543422541681993E-3</v>
      </c>
      <c r="C34" s="1">
        <f t="shared" si="2"/>
        <v>0</v>
      </c>
      <c r="D34" s="1">
        <f t="shared" si="1"/>
        <v>1.5543422541681993E-3</v>
      </c>
      <c r="E34" s="1">
        <f t="shared" si="3"/>
        <v>0</v>
      </c>
      <c r="H34">
        <v>0.95</v>
      </c>
      <c r="I34">
        <v>0.95</v>
      </c>
    </row>
    <row r="35" spans="1:9" x14ac:dyDescent="0.25">
      <c r="A35">
        <v>34</v>
      </c>
      <c r="B35" s="1">
        <f t="shared" si="0"/>
        <v>1.5086263055161934E-3</v>
      </c>
      <c r="C35" s="1">
        <f t="shared" si="2"/>
        <v>0</v>
      </c>
      <c r="D35" s="1">
        <f t="shared" si="1"/>
        <v>1.5086263055161934E-3</v>
      </c>
      <c r="E35" s="1">
        <f t="shared" si="3"/>
        <v>0</v>
      </c>
      <c r="H35">
        <v>0.95</v>
      </c>
      <c r="I35">
        <v>0.95</v>
      </c>
    </row>
    <row r="36" spans="1:9" x14ac:dyDescent="0.25">
      <c r="A36">
        <v>35</v>
      </c>
      <c r="B36" s="1">
        <f t="shared" si="0"/>
        <v>1.4655226967871594E-3</v>
      </c>
      <c r="C36" s="1">
        <f t="shared" si="2"/>
        <v>0</v>
      </c>
      <c r="D36" s="1">
        <f t="shared" si="1"/>
        <v>1.4655226967871594E-3</v>
      </c>
      <c r="E36" s="1">
        <f t="shared" si="3"/>
        <v>0</v>
      </c>
      <c r="H36">
        <v>0.95</v>
      </c>
      <c r="I36">
        <v>0.95</v>
      </c>
    </row>
    <row r="37" spans="1:9" x14ac:dyDescent="0.25">
      <c r="A37">
        <v>36</v>
      </c>
      <c r="B37" s="1">
        <f t="shared" si="0"/>
        <v>1.424813732987516E-3</v>
      </c>
      <c r="C37" s="1">
        <f t="shared" si="2"/>
        <v>0</v>
      </c>
      <c r="D37" s="1">
        <f t="shared" si="1"/>
        <v>1.424813732987516E-3</v>
      </c>
      <c r="E37" s="1">
        <f t="shared" si="3"/>
        <v>0</v>
      </c>
      <c r="H37">
        <v>0.95</v>
      </c>
      <c r="I37">
        <v>0.95</v>
      </c>
    </row>
    <row r="38" spans="1:9" x14ac:dyDescent="0.25">
      <c r="A38">
        <v>37</v>
      </c>
      <c r="B38" s="1">
        <f t="shared" si="0"/>
        <v>1.3863052537175832E-3</v>
      </c>
      <c r="C38" s="1">
        <f t="shared" si="2"/>
        <v>0</v>
      </c>
      <c r="D38" s="1">
        <f t="shared" si="1"/>
        <v>1.3863052537175832E-3</v>
      </c>
      <c r="E38" s="1">
        <f t="shared" si="3"/>
        <v>0</v>
      </c>
      <c r="H38">
        <v>0.95</v>
      </c>
      <c r="I38">
        <v>0.95</v>
      </c>
    </row>
    <row r="39" spans="1:9" x14ac:dyDescent="0.25">
      <c r="A39">
        <v>38</v>
      </c>
      <c r="B39" s="1">
        <f t="shared" si="0"/>
        <v>1.3498235365144889E-3</v>
      </c>
      <c r="C39" s="1">
        <f t="shared" si="2"/>
        <v>0</v>
      </c>
      <c r="D39" s="1">
        <f t="shared" si="1"/>
        <v>1.3498235365144889E-3</v>
      </c>
      <c r="E39" s="1">
        <f t="shared" si="3"/>
        <v>0</v>
      </c>
      <c r="H39">
        <v>0.95</v>
      </c>
      <c r="I39">
        <v>0.95</v>
      </c>
    </row>
    <row r="40" spans="1:9" x14ac:dyDescent="0.25">
      <c r="A40">
        <v>39</v>
      </c>
      <c r="B40" s="1">
        <f t="shared" si="0"/>
        <v>1.3152126766038609E-3</v>
      </c>
      <c r="C40" s="1">
        <f t="shared" si="2"/>
        <v>0</v>
      </c>
      <c r="D40" s="1">
        <f t="shared" si="1"/>
        <v>1.3152126766038609E-3</v>
      </c>
      <c r="E40" s="1">
        <f t="shared" si="3"/>
        <v>0</v>
      </c>
      <c r="H40">
        <v>0.95</v>
      </c>
      <c r="I40">
        <v>0.95</v>
      </c>
    </row>
    <row r="41" spans="1:9" x14ac:dyDescent="0.25">
      <c r="A41">
        <v>40</v>
      </c>
      <c r="B41" s="1">
        <f t="shared" si="0"/>
        <v>1.2823323596887644E-3</v>
      </c>
      <c r="C41" s="1">
        <f t="shared" si="2"/>
        <v>0</v>
      </c>
      <c r="D41" s="1">
        <f t="shared" si="1"/>
        <v>1.2823323596887644E-3</v>
      </c>
      <c r="E41" s="1">
        <f t="shared" si="3"/>
        <v>0</v>
      </c>
      <c r="H41">
        <v>0.95</v>
      </c>
      <c r="I41">
        <v>0.95</v>
      </c>
    </row>
    <row r="42" spans="1:9" x14ac:dyDescent="0.25">
      <c r="A42">
        <v>41</v>
      </c>
      <c r="B42" s="1">
        <f t="shared" si="0"/>
        <v>1.2510559606719654E-3</v>
      </c>
      <c r="C42" s="1">
        <f t="shared" si="2"/>
        <v>0</v>
      </c>
      <c r="D42" s="1">
        <f t="shared" si="1"/>
        <v>1.2510559606719654E-3</v>
      </c>
      <c r="E42" s="1">
        <f t="shared" si="3"/>
        <v>0</v>
      </c>
      <c r="H42">
        <v>0.95</v>
      </c>
      <c r="I42">
        <v>0.95</v>
      </c>
    </row>
    <row r="43" spans="1:9" x14ac:dyDescent="0.25">
      <c r="A43">
        <v>42</v>
      </c>
      <c r="B43" s="1">
        <f t="shared" si="0"/>
        <v>1.2212689139892996E-3</v>
      </c>
      <c r="C43" s="1">
        <f t="shared" si="2"/>
        <v>0</v>
      </c>
      <c r="D43" s="1">
        <f t="shared" si="1"/>
        <v>1.2212689139892996E-3</v>
      </c>
      <c r="E43" s="1">
        <f t="shared" si="3"/>
        <v>0</v>
      </c>
      <c r="H43">
        <v>0.95</v>
      </c>
      <c r="I43">
        <v>0.95</v>
      </c>
    </row>
    <row r="44" spans="1:9" x14ac:dyDescent="0.25">
      <c r="A44">
        <v>43</v>
      </c>
      <c r="B44" s="1">
        <f t="shared" si="0"/>
        <v>1.1928673113383856E-3</v>
      </c>
      <c r="C44" s="1">
        <f t="shared" si="2"/>
        <v>0</v>
      </c>
      <c r="D44" s="1">
        <f t="shared" si="1"/>
        <v>1.1928673113383856E-3</v>
      </c>
      <c r="E44" s="1">
        <f t="shared" si="3"/>
        <v>0</v>
      </c>
      <c r="H44">
        <v>0.95</v>
      </c>
      <c r="I44">
        <v>0.95</v>
      </c>
    </row>
    <row r="45" spans="1:9" x14ac:dyDescent="0.25">
      <c r="A45">
        <v>44</v>
      </c>
      <c r="B45" s="1">
        <f t="shared" si="0"/>
        <v>1.1657566906261496E-3</v>
      </c>
      <c r="C45" s="1">
        <f t="shared" si="2"/>
        <v>0</v>
      </c>
      <c r="D45" s="1">
        <f t="shared" si="1"/>
        <v>1.1657566906261496E-3</v>
      </c>
      <c r="E45" s="1">
        <f t="shared" si="3"/>
        <v>0</v>
      </c>
      <c r="H45">
        <v>0.95</v>
      </c>
      <c r="I45">
        <v>0.95</v>
      </c>
    </row>
    <row r="46" spans="1:9" x14ac:dyDescent="0.25">
      <c r="A46">
        <v>45</v>
      </c>
      <c r="B46" s="1">
        <f t="shared" si="0"/>
        <v>1.1398509863900128E-3</v>
      </c>
      <c r="C46" s="1">
        <f t="shared" si="2"/>
        <v>0</v>
      </c>
      <c r="D46" s="1">
        <f t="shared" si="1"/>
        <v>1.1398509863900128E-3</v>
      </c>
      <c r="E46" s="1">
        <f t="shared" si="3"/>
        <v>0</v>
      </c>
      <c r="H46">
        <v>0.95</v>
      </c>
      <c r="I46">
        <v>0.95</v>
      </c>
    </row>
    <row r="47" spans="1:9" x14ac:dyDescent="0.25">
      <c r="A47">
        <v>46</v>
      </c>
      <c r="B47" s="1">
        <f t="shared" si="0"/>
        <v>1.1150716171206647E-3</v>
      </c>
      <c r="C47" s="1">
        <f t="shared" si="2"/>
        <v>0</v>
      </c>
      <c r="D47" s="1">
        <f t="shared" si="1"/>
        <v>1.1150716171206647E-3</v>
      </c>
      <c r="E47" s="1">
        <f t="shared" si="3"/>
        <v>0</v>
      </c>
      <c r="H47">
        <v>0.95</v>
      </c>
      <c r="I47">
        <v>0.95</v>
      </c>
    </row>
    <row r="48" spans="1:9" x14ac:dyDescent="0.25">
      <c r="A48">
        <v>47</v>
      </c>
      <c r="B48" s="1">
        <f t="shared" si="0"/>
        <v>1.0913466890968208E-3</v>
      </c>
      <c r="C48" s="1">
        <f t="shared" si="2"/>
        <v>0</v>
      </c>
      <c r="D48" s="1">
        <f t="shared" si="1"/>
        <v>1.0913466890968208E-3</v>
      </c>
      <c r="E48" s="1">
        <f t="shared" si="3"/>
        <v>0</v>
      </c>
      <c r="H48">
        <v>0.95</v>
      </c>
      <c r="I48">
        <v>0.95</v>
      </c>
    </row>
    <row r="49" spans="1:9" x14ac:dyDescent="0.25">
      <c r="A49">
        <v>48</v>
      </c>
      <c r="B49" s="1">
        <f t="shared" si="0"/>
        <v>1.068610299740637E-3</v>
      </c>
      <c r="C49" s="1">
        <f t="shared" si="2"/>
        <v>0</v>
      </c>
      <c r="D49" s="1">
        <f t="shared" si="1"/>
        <v>1.068610299740637E-3</v>
      </c>
      <c r="E49" s="1">
        <f t="shared" si="3"/>
        <v>0</v>
      </c>
      <c r="H49">
        <v>0.95</v>
      </c>
      <c r="I49">
        <v>0.95</v>
      </c>
    </row>
    <row r="50" spans="1:9" x14ac:dyDescent="0.25">
      <c r="A50">
        <v>49</v>
      </c>
      <c r="B50" s="1">
        <f t="shared" si="0"/>
        <v>1.0468019262765424E-3</v>
      </c>
      <c r="C50" s="1">
        <f t="shared" si="2"/>
        <v>0</v>
      </c>
      <c r="D50" s="1">
        <f t="shared" si="1"/>
        <v>1.0468019262765424E-3</v>
      </c>
      <c r="E50" s="1">
        <f t="shared" si="3"/>
        <v>0</v>
      </c>
      <c r="H50">
        <v>0.95</v>
      </c>
      <c r="I50">
        <v>0.95</v>
      </c>
    </row>
    <row r="51" spans="1:9" x14ac:dyDescent="0.25">
      <c r="A51">
        <v>50</v>
      </c>
      <c r="B51" s="1">
        <f t="shared" si="0"/>
        <v>1.0258658877510115E-3</v>
      </c>
      <c r="C51" s="1">
        <f t="shared" si="2"/>
        <v>0</v>
      </c>
      <c r="D51" s="1">
        <f t="shared" si="1"/>
        <v>1.0258658877510115E-3</v>
      </c>
      <c r="E51" s="1">
        <f t="shared" si="3"/>
        <v>0</v>
      </c>
      <c r="H51">
        <v>0.95</v>
      </c>
      <c r="I51">
        <v>0.95</v>
      </c>
    </row>
    <row r="52" spans="1:9" x14ac:dyDescent="0.25">
      <c r="H52">
        <v>0.95</v>
      </c>
      <c r="I52">
        <v>0.95</v>
      </c>
    </row>
    <row r="53" spans="1:9" x14ac:dyDescent="0.25">
      <c r="H53">
        <v>0.95</v>
      </c>
      <c r="I53">
        <v>0.95</v>
      </c>
    </row>
    <row r="54" spans="1:9" x14ac:dyDescent="0.25">
      <c r="H54">
        <v>0.95</v>
      </c>
      <c r="I54">
        <v>0.95</v>
      </c>
    </row>
    <row r="55" spans="1:9" x14ac:dyDescent="0.25">
      <c r="H55">
        <v>0.95</v>
      </c>
      <c r="I55">
        <v>0.95</v>
      </c>
    </row>
    <row r="56" spans="1:9" x14ac:dyDescent="0.25">
      <c r="H56">
        <v>0.95</v>
      </c>
      <c r="I56">
        <v>0.95</v>
      </c>
    </row>
    <row r="57" spans="1:9" x14ac:dyDescent="0.25">
      <c r="H57">
        <v>0.95</v>
      </c>
      <c r="I57">
        <v>0.95</v>
      </c>
    </row>
    <row r="58" spans="1:9" x14ac:dyDescent="0.25">
      <c r="H58">
        <v>0.95</v>
      </c>
      <c r="I58">
        <v>0.95</v>
      </c>
    </row>
    <row r="59" spans="1:9" x14ac:dyDescent="0.25">
      <c r="H59">
        <v>0.95</v>
      </c>
      <c r="I59">
        <v>0.95</v>
      </c>
    </row>
    <row r="60" spans="1:9" x14ac:dyDescent="0.25">
      <c r="H60">
        <v>0.95</v>
      </c>
      <c r="I60">
        <v>0.95</v>
      </c>
    </row>
    <row r="61" spans="1:9" x14ac:dyDescent="0.25">
      <c r="H61">
        <v>0.95</v>
      </c>
      <c r="I61">
        <v>0.95</v>
      </c>
    </row>
    <row r="62" spans="1:9" x14ac:dyDescent="0.25">
      <c r="H62">
        <v>0.95</v>
      </c>
      <c r="I62">
        <v>0.95</v>
      </c>
    </row>
    <row r="63" spans="1:9" x14ac:dyDescent="0.25">
      <c r="H63">
        <v>0.95</v>
      </c>
      <c r="I63">
        <v>0.95</v>
      </c>
    </row>
    <row r="64" spans="1:9" x14ac:dyDescent="0.25">
      <c r="H64">
        <v>0.95</v>
      </c>
      <c r="I64">
        <v>0.95</v>
      </c>
    </row>
    <row r="65" spans="8:9" x14ac:dyDescent="0.25">
      <c r="H65">
        <v>0.95</v>
      </c>
      <c r="I65">
        <v>0.95</v>
      </c>
    </row>
    <row r="66" spans="8:9" x14ac:dyDescent="0.25">
      <c r="H66">
        <v>0.95</v>
      </c>
      <c r="I66">
        <v>0.95</v>
      </c>
    </row>
    <row r="67" spans="8:9" x14ac:dyDescent="0.25">
      <c r="H67">
        <v>0.95</v>
      </c>
      <c r="I67">
        <v>0.95</v>
      </c>
    </row>
    <row r="68" spans="8:9" x14ac:dyDescent="0.25">
      <c r="H68">
        <v>0.95</v>
      </c>
      <c r="I68">
        <v>0.95</v>
      </c>
    </row>
    <row r="69" spans="8:9" x14ac:dyDescent="0.25">
      <c r="H69">
        <v>0.95</v>
      </c>
      <c r="I69">
        <v>0.95</v>
      </c>
    </row>
    <row r="70" spans="8:9" x14ac:dyDescent="0.25">
      <c r="H70">
        <v>0.95</v>
      </c>
      <c r="I70">
        <v>0.95</v>
      </c>
    </row>
    <row r="71" spans="8:9" x14ac:dyDescent="0.25">
      <c r="H71">
        <v>0.95</v>
      </c>
      <c r="I71">
        <v>0.95</v>
      </c>
    </row>
    <row r="72" spans="8:9" x14ac:dyDescent="0.25">
      <c r="H72">
        <v>0.95</v>
      </c>
      <c r="I72">
        <v>0.95</v>
      </c>
    </row>
    <row r="73" spans="8:9" x14ac:dyDescent="0.25">
      <c r="H73">
        <v>0.95</v>
      </c>
      <c r="I73">
        <v>0.95</v>
      </c>
    </row>
    <row r="74" spans="8:9" x14ac:dyDescent="0.25">
      <c r="H74">
        <v>0.95</v>
      </c>
      <c r="I74">
        <v>0.95</v>
      </c>
    </row>
    <row r="75" spans="8:9" x14ac:dyDescent="0.25">
      <c r="H75">
        <v>0.95</v>
      </c>
      <c r="I75">
        <v>0.95</v>
      </c>
    </row>
    <row r="76" spans="8:9" x14ac:dyDescent="0.25">
      <c r="H76">
        <v>0.95</v>
      </c>
      <c r="I76">
        <v>0.95</v>
      </c>
    </row>
    <row r="77" spans="8:9" x14ac:dyDescent="0.25">
      <c r="H77">
        <v>0.95</v>
      </c>
      <c r="I77">
        <v>0.95</v>
      </c>
    </row>
    <row r="78" spans="8:9" x14ac:dyDescent="0.25">
      <c r="H78">
        <v>0.95</v>
      </c>
      <c r="I78">
        <v>0.95</v>
      </c>
    </row>
    <row r="79" spans="8:9" x14ac:dyDescent="0.25">
      <c r="H79">
        <v>0.95</v>
      </c>
      <c r="I79">
        <v>0.95</v>
      </c>
    </row>
    <row r="80" spans="8:9" x14ac:dyDescent="0.25">
      <c r="H80">
        <v>0.95</v>
      </c>
      <c r="I80">
        <v>0.95</v>
      </c>
    </row>
    <row r="81" spans="8:9" x14ac:dyDescent="0.25">
      <c r="H81">
        <v>0.95</v>
      </c>
      <c r="I81">
        <v>0.95</v>
      </c>
    </row>
    <row r="82" spans="8:9" x14ac:dyDescent="0.25">
      <c r="H82">
        <v>0.95</v>
      </c>
      <c r="I82">
        <v>0.95</v>
      </c>
    </row>
    <row r="83" spans="8:9" x14ac:dyDescent="0.25">
      <c r="H83">
        <v>0.95</v>
      </c>
      <c r="I83">
        <v>0.95</v>
      </c>
    </row>
    <row r="84" spans="8:9" x14ac:dyDescent="0.25">
      <c r="H84">
        <v>0.95</v>
      </c>
      <c r="I84">
        <v>0.95</v>
      </c>
    </row>
    <row r="85" spans="8:9" x14ac:dyDescent="0.25">
      <c r="H85">
        <v>0.95</v>
      </c>
      <c r="I85">
        <v>0.95</v>
      </c>
    </row>
    <row r="86" spans="8:9" x14ac:dyDescent="0.25">
      <c r="H86">
        <v>0.95</v>
      </c>
      <c r="I86">
        <v>0.95</v>
      </c>
    </row>
    <row r="87" spans="8:9" x14ac:dyDescent="0.25">
      <c r="H87">
        <v>0.95</v>
      </c>
      <c r="I87">
        <v>0.95</v>
      </c>
    </row>
    <row r="88" spans="8:9" x14ac:dyDescent="0.25">
      <c r="H88">
        <v>0.95</v>
      </c>
      <c r="I88">
        <v>0.95</v>
      </c>
    </row>
    <row r="89" spans="8:9" x14ac:dyDescent="0.25">
      <c r="H89">
        <v>0.95</v>
      </c>
      <c r="I89">
        <v>0.95</v>
      </c>
    </row>
    <row r="90" spans="8:9" x14ac:dyDescent="0.25">
      <c r="H90">
        <v>0.95</v>
      </c>
      <c r="I90">
        <v>0.95</v>
      </c>
    </row>
    <row r="91" spans="8:9" x14ac:dyDescent="0.25">
      <c r="H91">
        <v>0.95</v>
      </c>
      <c r="I91">
        <v>0.95</v>
      </c>
    </row>
    <row r="92" spans="8:9" x14ac:dyDescent="0.25">
      <c r="H92">
        <v>0.95</v>
      </c>
      <c r="I92">
        <v>0.95</v>
      </c>
    </row>
    <row r="93" spans="8:9" x14ac:dyDescent="0.25">
      <c r="H93">
        <v>0.95</v>
      </c>
      <c r="I93">
        <v>0.95</v>
      </c>
    </row>
    <row r="94" spans="8:9" x14ac:dyDescent="0.25">
      <c r="H94">
        <v>0.95</v>
      </c>
      <c r="I94">
        <v>0.95</v>
      </c>
    </row>
    <row r="95" spans="8:9" x14ac:dyDescent="0.25">
      <c r="H95">
        <v>0.95</v>
      </c>
      <c r="I95">
        <v>0.95</v>
      </c>
    </row>
    <row r="96" spans="8:9" x14ac:dyDescent="0.25">
      <c r="H96">
        <v>0.95</v>
      </c>
      <c r="I96">
        <v>0.95</v>
      </c>
    </row>
    <row r="97" spans="8:9" x14ac:dyDescent="0.25">
      <c r="H97">
        <v>0.95</v>
      </c>
      <c r="I97">
        <v>0.95</v>
      </c>
    </row>
    <row r="98" spans="8:9" x14ac:dyDescent="0.25">
      <c r="H98">
        <v>0.95</v>
      </c>
      <c r="I98">
        <v>0.95</v>
      </c>
    </row>
    <row r="99" spans="8:9" x14ac:dyDescent="0.25">
      <c r="H99">
        <v>0.95</v>
      </c>
      <c r="I99">
        <v>0.95</v>
      </c>
    </row>
    <row r="100" spans="8:9" x14ac:dyDescent="0.25">
      <c r="H100">
        <v>0.95</v>
      </c>
      <c r="I100">
        <v>0.95</v>
      </c>
    </row>
    <row r="101" spans="8:9" x14ac:dyDescent="0.25">
      <c r="H101">
        <v>0.95</v>
      </c>
      <c r="I101">
        <v>0.95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413"/>
  <sheetViews>
    <sheetView topLeftCell="A386" zoomScaleNormal="100" workbookViewId="0">
      <selection activeCell="B420" sqref="B420"/>
    </sheetView>
  </sheetViews>
  <sheetFormatPr defaultRowHeight="15" x14ac:dyDescent="0.25"/>
  <cols>
    <col min="1" max="1" width="10.5703125" customWidth="1"/>
    <col min="2" max="2" width="158.140625" bestFit="1" customWidth="1"/>
    <col min="37" max="37" width="12.28515625" customWidth="1"/>
  </cols>
  <sheetData>
    <row r="1" spans="1:36" x14ac:dyDescent="0.25">
      <c r="A1" t="s">
        <v>4</v>
      </c>
      <c r="B1" t="s">
        <v>78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6" x14ac:dyDescent="0.25">
      <c r="A2" t="s">
        <v>1</v>
      </c>
      <c r="B2" t="str">
        <f>CONCATENATE("PERCENTILE::Q",B1,"::O",B1,"_TOTALRETURN_Percentiles::TOTALRETURN::%05")</f>
        <v>PERCENTILE::QAustralianCash::OAustralianCash_TOTALRETURN_Percentiles::TOTALRETURN::%05</v>
      </c>
      <c r="C2" s="3">
        <v>0.05</v>
      </c>
      <c r="D2">
        <f>VLOOKUP($B2,OldCalib!$A$17:$AF$400,D$1+2,FALSE)</f>
        <v>0</v>
      </c>
      <c r="E2">
        <f>VLOOKUP($B2,OldCalib!$A$17:$AF$400,E$1+2,FALSE)</f>
        <v>1.55377272248564E-2</v>
      </c>
      <c r="F2">
        <f>VLOOKUP($B2,OldCalib!$A$17:$AF$400,F$1+2,FALSE)</f>
        <v>9.1408687902370302E-3</v>
      </c>
      <c r="G2">
        <f>VLOOKUP($B2,OldCalib!$A$17:$AF$400,G$1+2,FALSE)</f>
        <v>7.4072848254332496E-3</v>
      </c>
      <c r="H2">
        <f>VLOOKUP($B2,OldCalib!$A$17:$AF$400,H$1+2,FALSE)</f>
        <v>5.7464302413972202E-3</v>
      </c>
      <c r="I2">
        <f>VLOOKUP($B2,OldCalib!$A$17:$AF$400,I$1+2,FALSE)</f>
        <v>3.746826289711E-3</v>
      </c>
      <c r="J2">
        <f>VLOOKUP($B2,OldCalib!$A$17:$AF$400,J$1+2,FALSE)</f>
        <v>3.7412771684133101E-3</v>
      </c>
      <c r="K2">
        <f>VLOOKUP($B2,OldCalib!$A$17:$AF$400,K$1+2,FALSE)</f>
        <v>4.9292347183361304E-3</v>
      </c>
      <c r="L2">
        <f>VLOOKUP($B2,OldCalib!$A$17:$AF$400,L$1+2,FALSE)</f>
        <v>6.2393455028548501E-3</v>
      </c>
      <c r="M2">
        <f>VLOOKUP($B2,OldCalib!$A$17:$AF$400,M$1+2,FALSE)</f>
        <v>8.11786552120735E-3</v>
      </c>
      <c r="N2">
        <f>VLOOKUP($B2,OldCalib!$A$17:$AF$400,N$1+2,FALSE)</f>
        <v>9.9917523497005702E-3</v>
      </c>
      <c r="O2">
        <f>VLOOKUP($B2,OldCalib!$A$17:$AF$400,O$1+2,FALSE)</f>
        <v>9.2524709987351697E-3</v>
      </c>
      <c r="P2">
        <f>VLOOKUP($B2,OldCalib!$A$17:$AF$400,P$1+2,FALSE)</f>
        <v>9.8931500602005805E-3</v>
      </c>
      <c r="Q2">
        <f>VLOOKUP($B2,OldCalib!$A$17:$AF$400,Q$1+2,FALSE)</f>
        <v>1.00556694367832E-2</v>
      </c>
      <c r="R2">
        <f>VLOOKUP($B2,OldCalib!$A$17:$AF$400,R$1+2,FALSE)</f>
        <v>1.05161245259062E-2</v>
      </c>
      <c r="S2">
        <f>VLOOKUP($B2,OldCalib!$A$17:$AF$400,S$1+2,FALSE)</f>
        <v>1.07686898815803E-2</v>
      </c>
      <c r="T2">
        <f>VLOOKUP($B2,OldCalib!$A$17:$AF$400,T$1+2,FALSE)</f>
        <v>1.0715191241501699E-2</v>
      </c>
      <c r="U2">
        <f>VLOOKUP($B2,OldCalib!$A$17:$AF$400,U$1+2,FALSE)</f>
        <v>1.0238234294123801E-2</v>
      </c>
      <c r="V2">
        <f>VLOOKUP($B2,OldCalib!$A$17:$AF$400,V$1+2,FALSE)</f>
        <v>1.0237799423536699E-2</v>
      </c>
      <c r="W2">
        <f>VLOOKUP($B2,OldCalib!$A$17:$AF$400,W$1+2,FALSE)</f>
        <v>1.0312962030473299E-2</v>
      </c>
      <c r="X2">
        <f>VLOOKUP($B2,OldCalib!$A$17:$AF$400,X$1+2,FALSE)</f>
        <v>1.02633240274159E-2</v>
      </c>
      <c r="Y2">
        <f>VLOOKUP($B2,OldCalib!$A$17:$AF$400,Y$1+2,FALSE)</f>
        <v>1.05999606094578E-2</v>
      </c>
      <c r="Z2">
        <f>VLOOKUP($B2,OldCalib!$A$17:$AF$400,Z$1+2,FALSE)</f>
        <v>1.03942573702328E-2</v>
      </c>
      <c r="AA2">
        <f>VLOOKUP($B2,OldCalib!$A$17:$AF$400,AA$1+2,FALSE)</f>
        <v>1.0220829258598201E-2</v>
      </c>
      <c r="AB2">
        <f>VLOOKUP($B2,OldCalib!$A$17:$AF$400,AB$1+2,FALSE)</f>
        <v>1.01839494714358E-2</v>
      </c>
      <c r="AC2">
        <f>VLOOKUP($B2,OldCalib!$A$17:$AF$400,AC$1+2,FALSE)</f>
        <v>9.9431477392355992E-3</v>
      </c>
      <c r="AD2">
        <f>VLOOKUP($B2,OldCalib!$A$17:$AF$400,AD$1+2,FALSE)</f>
        <v>1.06345196470857E-2</v>
      </c>
      <c r="AE2">
        <f>VLOOKUP($B2,OldCalib!$A$17:$AF$400,AE$1+2,FALSE)</f>
        <v>1.03090034012948E-2</v>
      </c>
      <c r="AF2">
        <f>VLOOKUP($B2,OldCalib!$A$17:$AF$400,AF$1+2,FALSE)</f>
        <v>1.0242079714413601E-2</v>
      </c>
      <c r="AG2">
        <f>VLOOKUP($B2,OldCalib!$A$17:$AF$400,AG$1+2,FALSE)</f>
        <v>1.06643775903657E-2</v>
      </c>
      <c r="AH2">
        <f>VLOOKUP($B2,OldCalib!$A$17:$AF$400,AH$1+2,FALSE)</f>
        <v>1.08842708195335E-2</v>
      </c>
      <c r="AJ2" s="3"/>
    </row>
    <row r="3" spans="1:36" x14ac:dyDescent="0.25">
      <c r="B3" t="str">
        <f>CONCATENATE("PERCENTILE::Q",B1,"::O",B1,"_TOTALRETURN_Percentiles::TOTALRETURN::%",C3*100)</f>
        <v>PERCENTILE::QAustralianCash::OAustralianCash_TOTALRETURN_Percentiles::TOTALRETURN::%25</v>
      </c>
      <c r="C3" s="3">
        <v>0.25</v>
      </c>
      <c r="D3">
        <f>VLOOKUP($B3,OldCalib!$A$17:$AF$400,D$1+2,FALSE)</f>
        <v>0</v>
      </c>
      <c r="E3">
        <f>VLOOKUP($B3,OldCalib!$A$17:$AF$400,E$1+2,FALSE)</f>
        <v>1.55377272258743E-2</v>
      </c>
      <c r="F3">
        <f>VLOOKUP($B3,OldCalib!$A$17:$AF$400,F$1+2,FALSE)</f>
        <v>1.5678307427101801E-2</v>
      </c>
      <c r="G3">
        <f>VLOOKUP($B3,OldCalib!$A$17:$AF$400,G$1+2,FALSE)</f>
        <v>1.78807133939747E-2</v>
      </c>
      <c r="H3">
        <f>VLOOKUP($B3,OldCalib!$A$17:$AF$400,H$1+2,FALSE)</f>
        <v>1.85630177541674E-2</v>
      </c>
      <c r="I3">
        <f>VLOOKUP($B3,OldCalib!$A$17:$AF$400,I$1+2,FALSE)</f>
        <v>1.86088921468105E-2</v>
      </c>
      <c r="J3">
        <f>VLOOKUP($B3,OldCalib!$A$17:$AF$400,J$1+2,FALSE)</f>
        <v>1.9529825883770498E-2</v>
      </c>
      <c r="K3">
        <f>VLOOKUP($B3,OldCalib!$A$17:$AF$400,K$1+2,FALSE)</f>
        <v>2.1091489628247501E-2</v>
      </c>
      <c r="L3">
        <f>VLOOKUP($B3,OldCalib!$A$17:$AF$400,L$1+2,FALSE)</f>
        <v>2.3220438746997401E-2</v>
      </c>
      <c r="M3">
        <f>VLOOKUP($B3,OldCalib!$A$17:$AF$400,M$1+2,FALSE)</f>
        <v>2.5449216252329002E-2</v>
      </c>
      <c r="N3">
        <f>VLOOKUP($B3,OldCalib!$A$17:$AF$400,N$1+2,FALSE)</f>
        <v>2.7660029400255901E-2</v>
      </c>
      <c r="O3">
        <f>VLOOKUP($B3,OldCalib!$A$17:$AF$400,O$1+2,FALSE)</f>
        <v>2.7454368094287501E-2</v>
      </c>
      <c r="P3">
        <f>VLOOKUP($B3,OldCalib!$A$17:$AF$400,P$1+2,FALSE)</f>
        <v>2.7590264895206801E-2</v>
      </c>
      <c r="Q3">
        <f>VLOOKUP($B3,OldCalib!$A$17:$AF$400,Q$1+2,FALSE)</f>
        <v>2.7897588114721501E-2</v>
      </c>
      <c r="R3">
        <f>VLOOKUP($B3,OldCalib!$A$17:$AF$400,R$1+2,FALSE)</f>
        <v>2.7812466986378102E-2</v>
      </c>
      <c r="S3">
        <f>VLOOKUP($B3,OldCalib!$A$17:$AF$400,S$1+2,FALSE)</f>
        <v>2.8055635271709199E-2</v>
      </c>
      <c r="T3">
        <f>VLOOKUP($B3,OldCalib!$A$17:$AF$400,T$1+2,FALSE)</f>
        <v>2.79756039832945E-2</v>
      </c>
      <c r="U3">
        <f>VLOOKUP($B3,OldCalib!$A$17:$AF$400,U$1+2,FALSE)</f>
        <v>2.7777745453767402E-2</v>
      </c>
      <c r="V3">
        <f>VLOOKUP($B3,OldCalib!$A$17:$AF$400,V$1+2,FALSE)</f>
        <v>2.7737074649798601E-2</v>
      </c>
      <c r="W3">
        <f>VLOOKUP($B3,OldCalib!$A$17:$AF$400,W$1+2,FALSE)</f>
        <v>2.7610210178575002E-2</v>
      </c>
      <c r="X3">
        <f>VLOOKUP($B3,OldCalib!$A$17:$AF$400,X$1+2,FALSE)</f>
        <v>2.71435951054666E-2</v>
      </c>
      <c r="Y3">
        <f>VLOOKUP($B3,OldCalib!$A$17:$AF$400,Y$1+2,FALSE)</f>
        <v>2.70865503530958E-2</v>
      </c>
      <c r="Z3">
        <f>VLOOKUP($B3,OldCalib!$A$17:$AF$400,Z$1+2,FALSE)</f>
        <v>2.6908514883691399E-2</v>
      </c>
      <c r="AA3">
        <f>VLOOKUP($B3,OldCalib!$A$17:$AF$400,AA$1+2,FALSE)</f>
        <v>2.74837931462509E-2</v>
      </c>
      <c r="AB3">
        <f>VLOOKUP($B3,OldCalib!$A$17:$AF$400,AB$1+2,FALSE)</f>
        <v>2.7796970622811602E-2</v>
      </c>
      <c r="AC3">
        <f>VLOOKUP($B3,OldCalib!$A$17:$AF$400,AC$1+2,FALSE)</f>
        <v>2.7714335483375901E-2</v>
      </c>
      <c r="AD3">
        <f>VLOOKUP($B3,OldCalib!$A$17:$AF$400,AD$1+2,FALSE)</f>
        <v>2.80165297924093E-2</v>
      </c>
      <c r="AE3">
        <f>VLOOKUP($B3,OldCalib!$A$17:$AF$400,AE$1+2,FALSE)</f>
        <v>2.7528009350743898E-2</v>
      </c>
      <c r="AF3">
        <f>VLOOKUP($B3,OldCalib!$A$17:$AF$400,AF$1+2,FALSE)</f>
        <v>2.7734213585317601E-2</v>
      </c>
      <c r="AG3">
        <f>VLOOKUP($B3,OldCalib!$A$17:$AF$400,AG$1+2,FALSE)</f>
        <v>2.7890028097694499E-2</v>
      </c>
      <c r="AH3">
        <f>VLOOKUP($B3,OldCalib!$A$17:$AF$400,AH$1+2,FALSE)</f>
        <v>2.76422763598374E-2</v>
      </c>
      <c r="AJ3" s="3"/>
    </row>
    <row r="4" spans="1:36" x14ac:dyDescent="0.25">
      <c r="B4" t="str">
        <f>CONCATENATE("PERCENTILE::Q",B1,"::O",B1,"_TOTALRETURN_Percentiles::TOTALRETURN::%",C4*100)</f>
        <v>PERCENTILE::QAustralianCash::OAustralianCash_TOTALRETURN_Percentiles::TOTALRETURN::%50</v>
      </c>
      <c r="C4" s="3">
        <v>0.5</v>
      </c>
      <c r="D4">
        <f>VLOOKUP($B4,OldCalib!$A$17:$AF$400,D$1+2,FALSE)</f>
        <v>0</v>
      </c>
      <c r="E4">
        <f>VLOOKUP($B4,OldCalib!$A$17:$AF$400,E$1+2,FALSE)</f>
        <v>1.55377272265655E-2</v>
      </c>
      <c r="F4">
        <f>VLOOKUP($B4,OldCalib!$A$17:$AF$400,F$1+2,FALSE)</f>
        <v>2.0304352736896101E-2</v>
      </c>
      <c r="G4">
        <f>VLOOKUP($B4,OldCalib!$A$17:$AF$400,G$1+2,FALSE)</f>
        <v>2.51545653646853E-2</v>
      </c>
      <c r="H4">
        <f>VLOOKUP($B4,OldCalib!$A$17:$AF$400,H$1+2,FALSE)</f>
        <v>2.7609121677709899E-2</v>
      </c>
      <c r="I4">
        <f>VLOOKUP($B4,OldCalib!$A$17:$AF$400,I$1+2,FALSE)</f>
        <v>2.9356679252507199E-2</v>
      </c>
      <c r="J4">
        <f>VLOOKUP($B4,OldCalib!$A$17:$AF$400,J$1+2,FALSE)</f>
        <v>3.0566832391883899E-2</v>
      </c>
      <c r="K4">
        <f>VLOOKUP($B4,OldCalib!$A$17:$AF$400,K$1+2,FALSE)</f>
        <v>3.2452590193222802E-2</v>
      </c>
      <c r="L4">
        <f>VLOOKUP($B4,OldCalib!$A$17:$AF$400,L$1+2,FALSE)</f>
        <v>3.4466865311859197E-2</v>
      </c>
      <c r="M4">
        <f>VLOOKUP($B4,OldCalib!$A$17:$AF$400,M$1+2,FALSE)</f>
        <v>3.7252545696591602E-2</v>
      </c>
      <c r="N4">
        <f>VLOOKUP($B4,OldCalib!$A$17:$AF$400,N$1+2,FALSE)</f>
        <v>3.9471862193393201E-2</v>
      </c>
      <c r="O4">
        <f>VLOOKUP($B4,OldCalib!$A$17:$AF$400,O$1+2,FALSE)</f>
        <v>3.96529054764415E-2</v>
      </c>
      <c r="P4">
        <f>VLOOKUP($B4,OldCalib!$A$17:$AF$400,P$1+2,FALSE)</f>
        <v>3.9524831999351799E-2</v>
      </c>
      <c r="Q4">
        <f>VLOOKUP($B4,OldCalib!$A$17:$AF$400,Q$1+2,FALSE)</f>
        <v>3.94041724288565E-2</v>
      </c>
      <c r="R4">
        <f>VLOOKUP($B4,OldCalib!$A$17:$AF$400,R$1+2,FALSE)</f>
        <v>3.9941520769036301E-2</v>
      </c>
      <c r="S4">
        <f>VLOOKUP($B4,OldCalib!$A$17:$AF$400,S$1+2,FALSE)</f>
        <v>3.9713403137263202E-2</v>
      </c>
      <c r="T4">
        <f>VLOOKUP($B4,OldCalib!$A$17:$AF$400,T$1+2,FALSE)</f>
        <v>3.95798122121001E-2</v>
      </c>
      <c r="U4">
        <f>VLOOKUP($B4,OldCalib!$A$17:$AF$400,U$1+2,FALSE)</f>
        <v>3.9814981303575303E-2</v>
      </c>
      <c r="V4">
        <f>VLOOKUP($B4,OldCalib!$A$17:$AF$400,V$1+2,FALSE)</f>
        <v>3.97048736395949E-2</v>
      </c>
      <c r="W4">
        <f>VLOOKUP($B4,OldCalib!$A$17:$AF$400,W$1+2,FALSE)</f>
        <v>3.9525801882039802E-2</v>
      </c>
      <c r="X4">
        <f>VLOOKUP($B4,OldCalib!$A$17:$AF$400,X$1+2,FALSE)</f>
        <v>3.9270246535755199E-2</v>
      </c>
      <c r="Y4">
        <f>VLOOKUP($B4,OldCalib!$A$17:$AF$400,Y$1+2,FALSE)</f>
        <v>3.9555360457064502E-2</v>
      </c>
      <c r="Z4">
        <f>VLOOKUP($B4,OldCalib!$A$17:$AF$400,Z$1+2,FALSE)</f>
        <v>3.9461709621493E-2</v>
      </c>
      <c r="AA4">
        <f>VLOOKUP($B4,OldCalib!$A$17:$AF$400,AA$1+2,FALSE)</f>
        <v>3.9562312300719299E-2</v>
      </c>
      <c r="AB4">
        <f>VLOOKUP($B4,OldCalib!$A$17:$AF$400,AB$1+2,FALSE)</f>
        <v>3.9488352726106797E-2</v>
      </c>
      <c r="AC4">
        <f>VLOOKUP($B4,OldCalib!$A$17:$AF$400,AC$1+2,FALSE)</f>
        <v>3.9920867614614899E-2</v>
      </c>
      <c r="AD4">
        <f>VLOOKUP($B4,OldCalib!$A$17:$AF$400,AD$1+2,FALSE)</f>
        <v>3.9917618841347799E-2</v>
      </c>
      <c r="AE4">
        <f>VLOOKUP($B4,OldCalib!$A$17:$AF$400,AE$1+2,FALSE)</f>
        <v>3.9460349862925903E-2</v>
      </c>
      <c r="AF4">
        <f>VLOOKUP($B4,OldCalib!$A$17:$AF$400,AF$1+2,FALSE)</f>
        <v>3.9752122207450599E-2</v>
      </c>
      <c r="AG4">
        <f>VLOOKUP($B4,OldCalib!$A$17:$AF$400,AG$1+2,FALSE)</f>
        <v>3.9874150479963601E-2</v>
      </c>
      <c r="AH4">
        <f>VLOOKUP($B4,OldCalib!$A$17:$AF$400,AH$1+2,FALSE)</f>
        <v>3.9844559904578303E-2</v>
      </c>
      <c r="AJ4" s="3"/>
    </row>
    <row r="5" spans="1:36" x14ac:dyDescent="0.25">
      <c r="B5" t="str">
        <f>CONCATENATE("PERCENTILE::Q",B1,"::O",B1,"_TOTALRETURN_Percentiles::TOTALRETURN::%",C5*100)</f>
        <v>PERCENTILE::QAustralianCash::OAustralianCash_TOTALRETURN_Percentiles::TOTALRETURN::%75</v>
      </c>
      <c r="C5" s="3">
        <v>0.75</v>
      </c>
      <c r="D5">
        <f>VLOOKUP($B5,OldCalib!$A$17:$AF$400,D$1+2,FALSE)</f>
        <v>0</v>
      </c>
      <c r="E5">
        <f>VLOOKUP($B5,OldCalib!$A$17:$AF$400,E$1+2,FALSE)</f>
        <v>1.55377272272458E-2</v>
      </c>
      <c r="F5">
        <f>VLOOKUP($B5,OldCalib!$A$17:$AF$400,F$1+2,FALSE)</f>
        <v>2.5240149792961099E-2</v>
      </c>
      <c r="G5">
        <f>VLOOKUP($B5,OldCalib!$A$17:$AF$400,G$1+2,FALSE)</f>
        <v>3.2574135010770999E-2</v>
      </c>
      <c r="H5">
        <f>VLOOKUP($B5,OldCalib!$A$17:$AF$400,H$1+2,FALSE)</f>
        <v>3.6617172244787603E-2</v>
      </c>
      <c r="I5">
        <f>VLOOKUP($B5,OldCalib!$A$17:$AF$400,I$1+2,FALSE)</f>
        <v>3.94248991964955E-2</v>
      </c>
      <c r="J5">
        <f>VLOOKUP($B5,OldCalib!$A$17:$AF$400,J$1+2,FALSE)</f>
        <v>4.21413450566634E-2</v>
      </c>
      <c r="K5">
        <f>VLOOKUP($B5,OldCalib!$A$17:$AF$400,K$1+2,FALSE)</f>
        <v>4.4192980993311197E-2</v>
      </c>
      <c r="L5">
        <f>VLOOKUP($B5,OldCalib!$A$17:$AF$400,L$1+2,FALSE)</f>
        <v>4.6548976056364801E-2</v>
      </c>
      <c r="M5">
        <f>VLOOKUP($B5,OldCalib!$A$17:$AF$400,M$1+2,FALSE)</f>
        <v>4.8673497914778402E-2</v>
      </c>
      <c r="N5">
        <f>VLOOKUP($B5,OldCalib!$A$17:$AF$400,N$1+2,FALSE)</f>
        <v>5.12551827433625E-2</v>
      </c>
      <c r="O5">
        <f>VLOOKUP($B5,OldCalib!$A$17:$AF$400,O$1+2,FALSE)</f>
        <v>5.1505114986021998E-2</v>
      </c>
      <c r="P5">
        <f>VLOOKUP($B5,OldCalib!$A$17:$AF$400,P$1+2,FALSE)</f>
        <v>5.1411809852304501E-2</v>
      </c>
      <c r="Q5">
        <f>VLOOKUP($B5,OldCalib!$A$17:$AF$400,Q$1+2,FALSE)</f>
        <v>5.1981775744558603E-2</v>
      </c>
      <c r="R5">
        <f>VLOOKUP($B5,OldCalib!$A$17:$AF$400,R$1+2,FALSE)</f>
        <v>5.2347158742791798E-2</v>
      </c>
      <c r="S5">
        <f>VLOOKUP($B5,OldCalib!$A$17:$AF$400,S$1+2,FALSE)</f>
        <v>5.2111558667462997E-2</v>
      </c>
      <c r="T5">
        <f>VLOOKUP($B5,OldCalib!$A$17:$AF$400,T$1+2,FALSE)</f>
        <v>5.1752664975605399E-2</v>
      </c>
      <c r="U5">
        <f>VLOOKUP($B5,OldCalib!$A$17:$AF$400,U$1+2,FALSE)</f>
        <v>5.19119594846904E-2</v>
      </c>
      <c r="V5">
        <f>VLOOKUP($B5,OldCalib!$A$17:$AF$400,V$1+2,FALSE)</f>
        <v>5.1678059247189302E-2</v>
      </c>
      <c r="W5">
        <f>VLOOKUP($B5,OldCalib!$A$17:$AF$400,W$1+2,FALSE)</f>
        <v>5.1598762000159698E-2</v>
      </c>
      <c r="X5">
        <f>VLOOKUP($B5,OldCalib!$A$17:$AF$400,X$1+2,FALSE)</f>
        <v>5.1457345843934403E-2</v>
      </c>
      <c r="Y5">
        <f>VLOOKUP($B5,OldCalib!$A$17:$AF$400,Y$1+2,FALSE)</f>
        <v>5.1635401177810902E-2</v>
      </c>
      <c r="Z5">
        <f>VLOOKUP($B5,OldCalib!$A$17:$AF$400,Z$1+2,FALSE)</f>
        <v>5.17969437499664E-2</v>
      </c>
      <c r="AA5">
        <f>VLOOKUP($B5,OldCalib!$A$17:$AF$400,AA$1+2,FALSE)</f>
        <v>5.1988884454027301E-2</v>
      </c>
      <c r="AB5">
        <f>VLOOKUP($B5,OldCalib!$A$17:$AF$400,AB$1+2,FALSE)</f>
        <v>5.2234236128111101E-2</v>
      </c>
      <c r="AC5">
        <f>VLOOKUP($B5,OldCalib!$A$17:$AF$400,AC$1+2,FALSE)</f>
        <v>5.2034462272624399E-2</v>
      </c>
      <c r="AD5">
        <f>VLOOKUP($B5,OldCalib!$A$17:$AF$400,AD$1+2,FALSE)</f>
        <v>5.1702956433417199E-2</v>
      </c>
      <c r="AE5">
        <f>VLOOKUP($B5,OldCalib!$A$17:$AF$400,AE$1+2,FALSE)</f>
        <v>5.1894691551193001E-2</v>
      </c>
      <c r="AF5">
        <f>VLOOKUP($B5,OldCalib!$A$17:$AF$400,AF$1+2,FALSE)</f>
        <v>5.17513136672813E-2</v>
      </c>
      <c r="AG5">
        <f>VLOOKUP($B5,OldCalib!$A$17:$AF$400,AG$1+2,FALSE)</f>
        <v>5.2232447613981499E-2</v>
      </c>
      <c r="AH5">
        <f>VLOOKUP($B5,OldCalib!$A$17:$AF$400,AH$1+2,FALSE)</f>
        <v>5.1946026729809802E-2</v>
      </c>
      <c r="AJ5" s="3"/>
    </row>
    <row r="6" spans="1:36" x14ac:dyDescent="0.25">
      <c r="B6" t="str">
        <f>CONCATENATE("PERCENTILE::Q",B1,"::O",B1,"_TOTALRETURN_Percentiles::TOTALRETURN::%",C6*100)</f>
        <v>PERCENTILE::QAustralianCash::OAustralianCash_TOTALRETURN_Percentiles::TOTALRETURN::%95</v>
      </c>
      <c r="C6" s="3">
        <v>0.95</v>
      </c>
      <c r="D6">
        <f>VLOOKUP($B6,OldCalib!$A$17:$AF$400,D$1+2,FALSE)</f>
        <v>0</v>
      </c>
      <c r="E6">
        <f>VLOOKUP($B6,OldCalib!$A$17:$AF$400,E$1+2,FALSE)</f>
        <v>1.5537727228180399E-2</v>
      </c>
      <c r="F6">
        <f>VLOOKUP($B6,OldCalib!$A$17:$AF$400,F$1+2,FALSE)</f>
        <v>3.18920791426908E-2</v>
      </c>
      <c r="G6">
        <f>VLOOKUP($B6,OldCalib!$A$17:$AF$400,G$1+2,FALSE)</f>
        <v>4.3351635086396098E-2</v>
      </c>
      <c r="H6">
        <f>VLOOKUP($B6,OldCalib!$A$17:$AF$400,H$1+2,FALSE)</f>
        <v>4.9999368605504899E-2</v>
      </c>
      <c r="I6">
        <f>VLOOKUP($B6,OldCalib!$A$17:$AF$400,I$1+2,FALSE)</f>
        <v>5.3524442663310801E-2</v>
      </c>
      <c r="J6">
        <f>VLOOKUP($B6,OldCalib!$A$17:$AF$400,J$1+2,FALSE)</f>
        <v>5.7116737043703097E-2</v>
      </c>
      <c r="K6">
        <f>VLOOKUP($B6,OldCalib!$A$17:$AF$400,K$1+2,FALSE)</f>
        <v>6.0652789246631401E-2</v>
      </c>
      <c r="L6">
        <f>VLOOKUP($B6,OldCalib!$A$17:$AF$400,L$1+2,FALSE)</f>
        <v>6.4418720734200394E-2</v>
      </c>
      <c r="M6">
        <f>VLOOKUP($B6,OldCalib!$A$17:$AF$400,M$1+2,FALSE)</f>
        <v>6.7058054526869304E-2</v>
      </c>
      <c r="N6">
        <f>VLOOKUP($B6,OldCalib!$A$17:$AF$400,N$1+2,FALSE)</f>
        <v>6.9018561805810799E-2</v>
      </c>
      <c r="O6">
        <f>VLOOKUP($B6,OldCalib!$A$17:$AF$400,O$1+2,FALSE)</f>
        <v>6.9508210915666696E-2</v>
      </c>
      <c r="P6">
        <f>VLOOKUP($B6,OldCalib!$A$17:$AF$400,P$1+2,FALSE)</f>
        <v>6.9269548567986103E-2</v>
      </c>
      <c r="Q6">
        <f>VLOOKUP($B6,OldCalib!$A$17:$AF$400,Q$1+2,FALSE)</f>
        <v>6.9018901236799102E-2</v>
      </c>
      <c r="R6">
        <f>VLOOKUP($B6,OldCalib!$A$17:$AF$400,R$1+2,FALSE)</f>
        <v>6.9801308731812894E-2</v>
      </c>
      <c r="S6">
        <f>VLOOKUP($B6,OldCalib!$A$17:$AF$400,S$1+2,FALSE)</f>
        <v>7.0440143831613594E-2</v>
      </c>
      <c r="T6">
        <f>VLOOKUP($B6,OldCalib!$A$17:$AF$400,T$1+2,FALSE)</f>
        <v>7.0173765002397206E-2</v>
      </c>
      <c r="U6">
        <f>VLOOKUP($B6,OldCalib!$A$17:$AF$400,U$1+2,FALSE)</f>
        <v>6.9333796460115296E-2</v>
      </c>
      <c r="V6">
        <f>VLOOKUP($B6,OldCalib!$A$17:$AF$400,V$1+2,FALSE)</f>
        <v>6.9379777194169906E-2</v>
      </c>
      <c r="W6">
        <f>VLOOKUP($B6,OldCalib!$A$17:$AF$400,W$1+2,FALSE)</f>
        <v>6.9660244836557E-2</v>
      </c>
      <c r="X6">
        <f>VLOOKUP($B6,OldCalib!$A$17:$AF$400,X$1+2,FALSE)</f>
        <v>6.9250135939449398E-2</v>
      </c>
      <c r="Y6">
        <f>VLOOKUP($B6,OldCalib!$A$17:$AF$400,Y$1+2,FALSE)</f>
        <v>6.9200158977177795E-2</v>
      </c>
      <c r="Z6">
        <f>VLOOKUP($B6,OldCalib!$A$17:$AF$400,Z$1+2,FALSE)</f>
        <v>6.9657501002742997E-2</v>
      </c>
      <c r="AA6">
        <f>VLOOKUP($B6,OldCalib!$A$17:$AF$400,AA$1+2,FALSE)</f>
        <v>6.9674142234233002E-2</v>
      </c>
      <c r="AB6">
        <f>VLOOKUP($B6,OldCalib!$A$17:$AF$400,AB$1+2,FALSE)</f>
        <v>6.9947542269743604E-2</v>
      </c>
      <c r="AC6">
        <f>VLOOKUP($B6,OldCalib!$A$17:$AF$400,AC$1+2,FALSE)</f>
        <v>7.1154397757253393E-2</v>
      </c>
      <c r="AD6">
        <f>VLOOKUP($B6,OldCalib!$A$17:$AF$400,AD$1+2,FALSE)</f>
        <v>6.9531911739575805E-2</v>
      </c>
      <c r="AE6">
        <f>VLOOKUP($B6,OldCalib!$A$17:$AF$400,AE$1+2,FALSE)</f>
        <v>6.9489056629694498E-2</v>
      </c>
      <c r="AF6">
        <f>VLOOKUP($B6,OldCalib!$A$17:$AF$400,AF$1+2,FALSE)</f>
        <v>6.9359741706376293E-2</v>
      </c>
      <c r="AG6">
        <f>VLOOKUP($B6,OldCalib!$A$17:$AF$400,AG$1+2,FALSE)</f>
        <v>6.9504342844848896E-2</v>
      </c>
      <c r="AH6">
        <f>VLOOKUP($B6,OldCalib!$A$17:$AF$400,AH$1+2,FALSE)</f>
        <v>7.0012533942474794E-2</v>
      </c>
      <c r="AJ6" s="3"/>
    </row>
    <row r="7" spans="1:36" x14ac:dyDescent="0.25">
      <c r="A7" t="s">
        <v>2</v>
      </c>
      <c r="B7" t="str">
        <f>CONCATENATE("AVERAGE::Q",B1,"::O",B1,"_TOTALRETURN_Average::TOTALRETURN::::avg:")</f>
        <v>AVERAGE::QAustralianCash::OAustralianCash_TOTALRETURN_Average::TOTALRETURN::::avg:</v>
      </c>
      <c r="D7">
        <f>VLOOKUP($B7,OldCalib!$A$17:$AF$400,D$1+2,FALSE)</f>
        <v>0</v>
      </c>
      <c r="E7">
        <f>VLOOKUP($B7,OldCalib!$A$17:$AF$400,E$1+2,FALSE)</f>
        <v>1.5537727226548E-2</v>
      </c>
      <c r="F7">
        <f>VLOOKUP($B7,OldCalib!$A$17:$AF$400,F$1+2,FALSE)</f>
        <v>2.04077253360474E-2</v>
      </c>
      <c r="G7">
        <f>VLOOKUP($B7,OldCalib!$A$17:$AF$400,G$1+2,FALSE)</f>
        <v>2.5268884091468099E-2</v>
      </c>
      <c r="H7">
        <f>VLOOKUP($B7,OldCalib!$A$17:$AF$400,H$1+2,FALSE)</f>
        <v>2.76517600404163E-2</v>
      </c>
      <c r="I7">
        <f>VLOOKUP($B7,OldCalib!$A$17:$AF$400,I$1+2,FALSE)</f>
        <v>2.9127954303434098E-2</v>
      </c>
      <c r="J7">
        <f>VLOOKUP($B7,OldCalib!$A$17:$AF$400,J$1+2,FALSE)</f>
        <v>3.0653931329245699E-2</v>
      </c>
      <c r="K7">
        <f>VLOOKUP($B7,OldCalib!$A$17:$AF$400,K$1+2,FALSE)</f>
        <v>3.2609042434607598E-2</v>
      </c>
      <c r="L7">
        <f>VLOOKUP($B7,OldCalib!$A$17:$AF$400,L$1+2,FALSE)</f>
        <v>3.4905259184851899E-2</v>
      </c>
      <c r="M7">
        <f>VLOOKUP($B7,OldCalib!$A$17:$AF$400,M$1+2,FALSE)</f>
        <v>3.7191054638857197E-2</v>
      </c>
      <c r="N7">
        <f>VLOOKUP($B7,OldCalib!$A$17:$AF$400,N$1+2,FALSE)</f>
        <v>3.9457971448593601E-2</v>
      </c>
      <c r="O7">
        <f>VLOOKUP($B7,OldCalib!$A$17:$AF$400,O$1+2,FALSE)</f>
        <v>3.9593097156520901E-2</v>
      </c>
      <c r="P7">
        <f>VLOOKUP($B7,OldCalib!$A$17:$AF$400,P$1+2,FALSE)</f>
        <v>3.95737972838116E-2</v>
      </c>
      <c r="Q7">
        <f>VLOOKUP($B7,OldCalib!$A$17:$AF$400,Q$1+2,FALSE)</f>
        <v>3.9681107019210501E-2</v>
      </c>
      <c r="R7">
        <f>VLOOKUP($B7,OldCalib!$A$17:$AF$400,R$1+2,FALSE)</f>
        <v>4.0010189497999497E-2</v>
      </c>
      <c r="S7">
        <f>VLOOKUP($B7,OldCalib!$A$17:$AF$400,S$1+2,FALSE)</f>
        <v>3.9992642417194899E-2</v>
      </c>
      <c r="T7">
        <f>VLOOKUP($B7,OldCalib!$A$17:$AF$400,T$1+2,FALSE)</f>
        <v>3.9972268747924297E-2</v>
      </c>
      <c r="U7">
        <f>VLOOKUP($B7,OldCalib!$A$17:$AF$400,U$1+2,FALSE)</f>
        <v>3.9864148550138603E-2</v>
      </c>
      <c r="V7">
        <f>VLOOKUP($B7,OldCalib!$A$17:$AF$400,V$1+2,FALSE)</f>
        <v>3.97790197113609E-2</v>
      </c>
      <c r="W7">
        <f>VLOOKUP($B7,OldCalib!$A$17:$AF$400,W$1+2,FALSE)</f>
        <v>3.9608127620030298E-2</v>
      </c>
      <c r="X7">
        <f>VLOOKUP($B7,OldCalib!$A$17:$AF$400,X$1+2,FALSE)</f>
        <v>3.9481543276064103E-2</v>
      </c>
      <c r="Y7">
        <f>VLOOKUP($B7,OldCalib!$A$17:$AF$400,Y$1+2,FALSE)</f>
        <v>3.9555245031899097E-2</v>
      </c>
      <c r="Z7">
        <f>VLOOKUP($B7,OldCalib!$A$17:$AF$400,Z$1+2,FALSE)</f>
        <v>3.9612887001457098E-2</v>
      </c>
      <c r="AA7">
        <f>VLOOKUP($B7,OldCalib!$A$17:$AF$400,AA$1+2,FALSE)</f>
        <v>3.98291022004287E-2</v>
      </c>
      <c r="AB7">
        <f>VLOOKUP($B7,OldCalib!$A$17:$AF$400,AB$1+2,FALSE)</f>
        <v>3.9975968047497999E-2</v>
      </c>
      <c r="AC7">
        <f>VLOOKUP($B7,OldCalib!$A$17:$AF$400,AC$1+2,FALSE)</f>
        <v>4.0010259131405802E-2</v>
      </c>
      <c r="AD7">
        <f>VLOOKUP($B7,OldCalib!$A$17:$AF$400,AD$1+2,FALSE)</f>
        <v>3.9968536267433803E-2</v>
      </c>
      <c r="AE7">
        <f>VLOOKUP($B7,OldCalib!$A$17:$AF$400,AE$1+2,FALSE)</f>
        <v>3.9814432184044603E-2</v>
      </c>
      <c r="AF7">
        <f>VLOOKUP($B7,OldCalib!$A$17:$AF$400,AF$1+2,FALSE)</f>
        <v>3.9870656063301597E-2</v>
      </c>
      <c r="AG7">
        <f>VLOOKUP($B7,OldCalib!$A$17:$AF$400,AG$1+2,FALSE)</f>
        <v>3.9991021052896501E-2</v>
      </c>
      <c r="AH7">
        <f>VLOOKUP($B7,OldCalib!$A$17:$AF$400,AH$1+2,FALSE)</f>
        <v>4.0041166780986501E-2</v>
      </c>
    </row>
    <row r="8" spans="1:36" x14ac:dyDescent="0.25">
      <c r="A8" t="s">
        <v>3</v>
      </c>
      <c r="B8" t="str">
        <f>CONCATENATE("VOLATILITY::Q",B1,"::O",B1,"_TOTALRETURN_Volatility::TOTALRETURN::")</f>
        <v>VOLATILITY::QAustralianCash::OAustralianCash_TOTALRETURN_Volatility::TOTALRETURN::</v>
      </c>
      <c r="D8">
        <f>VLOOKUP($B8,OldCalib!$A$17:$AF$400,D$1+2,FALSE)</f>
        <v>0</v>
      </c>
      <c r="E8">
        <f>VLOOKUP($B8,OldCalib!$A$17:$AF$400,E$1+2,FALSE)</f>
        <v>1.0193238900000001E-12</v>
      </c>
      <c r="F8">
        <f>VLOOKUP($B8,OldCalib!$A$17:$AF$400,F$1+2,FALSE)</f>
        <v>6.9451089737279899E-3</v>
      </c>
      <c r="G8">
        <f>VLOOKUP($B8,OldCalib!$A$17:$AF$400,G$1+2,FALSE)</f>
        <v>1.09405987995113E-2</v>
      </c>
      <c r="H8">
        <f>VLOOKUP($B8,OldCalib!$A$17:$AF$400,H$1+2,FALSE)</f>
        <v>1.3440745539746999E-2</v>
      </c>
      <c r="I8">
        <f>VLOOKUP($B8,OldCalib!$A$17:$AF$400,I$1+2,FALSE)</f>
        <v>1.5201368991466501E-2</v>
      </c>
      <c r="J8">
        <f>VLOOKUP($B8,OldCalib!$A$17:$AF$400,J$1+2,FALSE)</f>
        <v>1.6310393034137401E-2</v>
      </c>
      <c r="K8">
        <f>VLOOKUP($B8,OldCalib!$A$17:$AF$400,K$1+2,FALSE)</f>
        <v>1.6942047318923799E-2</v>
      </c>
      <c r="L8">
        <f>VLOOKUP($B8,OldCalib!$A$17:$AF$400,L$1+2,FALSE)</f>
        <v>1.73359543337403E-2</v>
      </c>
      <c r="M8">
        <f>VLOOKUP($B8,OldCalib!$A$17:$AF$400,M$1+2,FALSE)</f>
        <v>1.7720877779712398E-2</v>
      </c>
      <c r="N8">
        <f>VLOOKUP($B8,OldCalib!$A$17:$AF$400,N$1+2,FALSE)</f>
        <v>1.7894794099230199E-2</v>
      </c>
      <c r="O8">
        <f>VLOOKUP($B8,OldCalib!$A$17:$AF$400,O$1+2,FALSE)</f>
        <v>1.7967567436535901E-2</v>
      </c>
      <c r="P8">
        <f>VLOOKUP($B8,OldCalib!$A$17:$AF$400,P$1+2,FALSE)</f>
        <v>1.7889310816591598E-2</v>
      </c>
      <c r="Q8">
        <f>VLOOKUP($B8,OldCalib!$A$17:$AF$400,Q$1+2,FALSE)</f>
        <v>1.7888451170896401E-2</v>
      </c>
      <c r="R8">
        <f>VLOOKUP($B8,OldCalib!$A$17:$AF$400,R$1+2,FALSE)</f>
        <v>1.8060358714970699E-2</v>
      </c>
      <c r="S8">
        <f>VLOOKUP($B8,OldCalib!$A$17:$AF$400,S$1+2,FALSE)</f>
        <v>1.80558534126888E-2</v>
      </c>
      <c r="T8">
        <f>VLOOKUP($B8,OldCalib!$A$17:$AF$400,T$1+2,FALSE)</f>
        <v>1.80460622035374E-2</v>
      </c>
      <c r="U8">
        <f>VLOOKUP($B8,OldCalib!$A$17:$AF$400,U$1+2,FALSE)</f>
        <v>1.79290910210015E-2</v>
      </c>
      <c r="V8">
        <f>VLOOKUP($B8,OldCalib!$A$17:$AF$400,V$1+2,FALSE)</f>
        <v>1.7908529061319099E-2</v>
      </c>
      <c r="W8">
        <f>VLOOKUP($B8,OldCalib!$A$17:$AF$400,W$1+2,FALSE)</f>
        <v>1.7984543997007101E-2</v>
      </c>
      <c r="X8">
        <f>VLOOKUP($B8,OldCalib!$A$17:$AF$400,X$1+2,FALSE)</f>
        <v>1.7985347683102199E-2</v>
      </c>
      <c r="Y8">
        <f>VLOOKUP($B8,OldCalib!$A$17:$AF$400,Y$1+2,FALSE)</f>
        <v>1.8087346486756101E-2</v>
      </c>
      <c r="Z8">
        <f>VLOOKUP($B8,OldCalib!$A$17:$AF$400,Z$1+2,FALSE)</f>
        <v>1.8097085740241301E-2</v>
      </c>
      <c r="AA8">
        <f>VLOOKUP($B8,OldCalib!$A$17:$AF$400,AA$1+2,FALSE)</f>
        <v>1.8044579646644798E-2</v>
      </c>
      <c r="AB8">
        <f>VLOOKUP($B8,OldCalib!$A$17:$AF$400,AB$1+2,FALSE)</f>
        <v>1.80865152541776E-2</v>
      </c>
      <c r="AC8">
        <f>VLOOKUP($B8,OldCalib!$A$17:$AF$400,AC$1+2,FALSE)</f>
        <v>1.8067009221774798E-2</v>
      </c>
      <c r="AD8">
        <f>VLOOKUP($B8,OldCalib!$A$17:$AF$400,AD$1+2,FALSE)</f>
        <v>1.78710932805465E-2</v>
      </c>
      <c r="AE8">
        <f>VLOOKUP($B8,OldCalib!$A$17:$AF$400,AE$1+2,FALSE)</f>
        <v>1.79085609811621E-2</v>
      </c>
      <c r="AF8">
        <f>VLOOKUP($B8,OldCalib!$A$17:$AF$400,AF$1+2,FALSE)</f>
        <v>1.7880528573494502E-2</v>
      </c>
      <c r="AG8">
        <f>VLOOKUP($B8,OldCalib!$A$17:$AF$400,AG$1+2,FALSE)</f>
        <v>1.79630940165082E-2</v>
      </c>
      <c r="AH8">
        <f>VLOOKUP($B8,OldCalib!$A$17:$AF$400,AH$1+2,FALSE)</f>
        <v>1.8021341647011802E-2</v>
      </c>
    </row>
    <row r="16" spans="1:36" x14ac:dyDescent="0.25">
      <c r="A16" t="s">
        <v>23</v>
      </c>
      <c r="B16" t="s">
        <v>23</v>
      </c>
      <c r="D16">
        <v>0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>
        <v>11</v>
      </c>
      <c r="P16">
        <v>12</v>
      </c>
      <c r="Q16">
        <v>13</v>
      </c>
      <c r="R16">
        <v>14</v>
      </c>
      <c r="S16">
        <v>15</v>
      </c>
      <c r="T16">
        <v>16</v>
      </c>
      <c r="U16">
        <v>17</v>
      </c>
      <c r="V16">
        <v>18</v>
      </c>
      <c r="W16">
        <v>19</v>
      </c>
      <c r="X16">
        <v>20</v>
      </c>
      <c r="Y16">
        <v>21</v>
      </c>
      <c r="Z16">
        <v>22</v>
      </c>
      <c r="AA16">
        <v>23</v>
      </c>
      <c r="AB16">
        <v>24</v>
      </c>
      <c r="AC16">
        <v>25</v>
      </c>
      <c r="AD16">
        <v>26</v>
      </c>
      <c r="AE16">
        <v>27</v>
      </c>
      <c r="AF16">
        <v>28</v>
      </c>
      <c r="AG16">
        <v>29</v>
      </c>
      <c r="AH16">
        <v>30</v>
      </c>
    </row>
    <row r="17" spans="1:36" x14ac:dyDescent="0.25">
      <c r="A17" t="s">
        <v>1</v>
      </c>
      <c r="B17" t="str">
        <f>CONCATENATE("PERCENTILE::Q",B16,"::O",B16,"_RATE_Percentiles::RATE::%05")</f>
        <v>PERCENTILE::QCPI::OCPI_RATE_Percentiles::RATE::%05</v>
      </c>
      <c r="C17" s="3">
        <v>0.05</v>
      </c>
      <c r="D17">
        <v>0</v>
      </c>
      <c r="E17">
        <f>VLOOKUP($B17,OldCalib!$A$17:$AF$400,E$1+2,FALSE)</f>
        <v>-3.9725096926081097E-3</v>
      </c>
      <c r="F17">
        <f>VLOOKUP($B17,OldCalib!$A$17:$AF$400,F$1+2,FALSE)</f>
        <v>-7.5682199732409403E-3</v>
      </c>
      <c r="G17">
        <f>VLOOKUP($B17,OldCalib!$A$17:$AF$400,G$1+2,FALSE)</f>
        <v>-8.5289491616377007E-3</v>
      </c>
      <c r="H17">
        <f>VLOOKUP($B17,OldCalib!$A$17:$AF$400,H$1+2,FALSE)</f>
        <v>-1.04767427392019E-2</v>
      </c>
      <c r="I17">
        <f>VLOOKUP($B17,OldCalib!$A$17:$AF$400,I$1+2,FALSE)</f>
        <v>-1.0360304699074299E-2</v>
      </c>
      <c r="J17">
        <f>VLOOKUP($B17,OldCalib!$A$17:$AF$400,J$1+2,FALSE)</f>
        <v>-1.0375678897287801E-2</v>
      </c>
      <c r="K17">
        <f>VLOOKUP($B17,OldCalib!$A$17:$AF$400,K$1+2,FALSE)</f>
        <v>-9.6732445601533205E-3</v>
      </c>
      <c r="L17">
        <f>VLOOKUP($B17,OldCalib!$A$17:$AF$400,L$1+2,FALSE)</f>
        <v>-9.7004190238461508E-3</v>
      </c>
      <c r="M17">
        <f>VLOOKUP($B17,OldCalib!$A$17:$AF$400,M$1+2,FALSE)</f>
        <v>-8.8750500616515994E-3</v>
      </c>
      <c r="N17">
        <f>VLOOKUP($B17,OldCalib!$A$17:$AF$400,N$1+2,FALSE)</f>
        <v>-9.1557123998720208E-3</v>
      </c>
      <c r="O17">
        <f>VLOOKUP($B17,OldCalib!$A$17:$AF$400,O$1+2,FALSE)</f>
        <v>-8.4893783159445298E-3</v>
      </c>
      <c r="P17">
        <f>VLOOKUP($B17,OldCalib!$A$17:$AF$400,P$1+2,FALSE)</f>
        <v>-9.4078931493164694E-3</v>
      </c>
      <c r="Q17">
        <f>VLOOKUP($B17,OldCalib!$A$17:$AF$400,Q$1+2,FALSE)</f>
        <v>-9.1445986237530495E-3</v>
      </c>
      <c r="R17">
        <f>VLOOKUP($B17,OldCalib!$A$17:$AF$400,R$1+2,FALSE)</f>
        <v>-8.1274927517520305E-3</v>
      </c>
      <c r="S17">
        <f>VLOOKUP($B17,OldCalib!$A$17:$AF$400,S$1+2,FALSE)</f>
        <v>-8.4900727338792104E-3</v>
      </c>
      <c r="T17">
        <f>VLOOKUP($B17,OldCalib!$A$17:$AF$400,T$1+2,FALSE)</f>
        <v>-7.4958752966035698E-3</v>
      </c>
      <c r="U17">
        <f>VLOOKUP($B17,OldCalib!$A$17:$AF$400,U$1+2,FALSE)</f>
        <v>-8.3427384652441598E-3</v>
      </c>
      <c r="V17">
        <f>VLOOKUP($B17,OldCalib!$A$17:$AF$400,V$1+2,FALSE)</f>
        <v>-7.7295648486461E-3</v>
      </c>
      <c r="W17">
        <f>VLOOKUP($B17,OldCalib!$A$17:$AF$400,W$1+2,FALSE)</f>
        <v>-8.0051415935871294E-3</v>
      </c>
      <c r="X17">
        <f>VLOOKUP($B17,OldCalib!$A$17:$AF$400,X$1+2,FALSE)</f>
        <v>-7.0135272436541102E-3</v>
      </c>
      <c r="Y17">
        <f>VLOOKUP($B17,OldCalib!$A$17:$AF$400,Y$1+2,FALSE)</f>
        <v>-8.0955576082333194E-3</v>
      </c>
      <c r="Z17">
        <f>VLOOKUP($B17,OldCalib!$A$17:$AF$400,Z$1+2,FALSE)</f>
        <v>-7.4574575609060801E-3</v>
      </c>
      <c r="AA17">
        <f>VLOOKUP($B17,OldCalib!$A$17:$AF$400,AA$1+2,FALSE)</f>
        <v>-6.3249916704309099E-3</v>
      </c>
      <c r="AB17">
        <f>VLOOKUP($B17,OldCalib!$A$17:$AF$400,AB$1+2,FALSE)</f>
        <v>-7.4259402703073197E-3</v>
      </c>
      <c r="AC17">
        <f>VLOOKUP($B17,OldCalib!$A$17:$AF$400,AC$1+2,FALSE)</f>
        <v>-8.0926177517970897E-3</v>
      </c>
      <c r="AD17">
        <f>VLOOKUP($B17,OldCalib!$A$17:$AF$400,AD$1+2,FALSE)</f>
        <v>-7.7238989771477003E-3</v>
      </c>
      <c r="AE17">
        <f>VLOOKUP($B17,OldCalib!$A$17:$AF$400,AE$1+2,FALSE)</f>
        <v>-7.8200029002564592E-3</v>
      </c>
      <c r="AF17">
        <f>VLOOKUP($B17,OldCalib!$A$17:$AF$400,AF$1+2,FALSE)</f>
        <v>-8.4488211243813009E-3</v>
      </c>
      <c r="AG17">
        <f>VLOOKUP($B17,OldCalib!$A$17:$AF$400,AG$1+2,FALSE)</f>
        <v>-8.27162943336281E-3</v>
      </c>
      <c r="AH17">
        <f>VLOOKUP($B17,OldCalib!$A$17:$AF$400,AH$1+2,FALSE)</f>
        <v>-7.9819428512495905E-3</v>
      </c>
      <c r="AJ17" s="3"/>
    </row>
    <row r="18" spans="1:36" x14ac:dyDescent="0.25">
      <c r="B18" t="str">
        <f>CONCATENATE("PERCENTILE::Q",B16,"::O",B16,"_RATE_Percentiles::RATE::%",C18*100)</f>
        <v>PERCENTILE::QCPI::OCPI_RATE_Percentiles::RATE::%25</v>
      </c>
      <c r="C18" s="3">
        <v>0.25</v>
      </c>
      <c r="D18">
        <v>0</v>
      </c>
      <c r="E18">
        <f>VLOOKUP($B18,OldCalib!$A$17:$AF$400,E$1+2,FALSE)</f>
        <v>7.2308798714205702E-3</v>
      </c>
      <c r="F18">
        <f>VLOOKUP($B18,OldCalib!$A$17:$AF$400,F$1+2,FALSE)</f>
        <v>6.5000648092712297E-3</v>
      </c>
      <c r="G18">
        <f>VLOOKUP($B18,OldCalib!$A$17:$AF$400,G$1+2,FALSE)</f>
        <v>6.3721943419461297E-3</v>
      </c>
      <c r="H18">
        <f>VLOOKUP($B18,OldCalib!$A$17:$AF$400,H$1+2,FALSE)</f>
        <v>7.1069260900441496E-3</v>
      </c>
      <c r="I18">
        <f>VLOOKUP($B18,OldCalib!$A$17:$AF$400,I$1+2,FALSE)</f>
        <v>7.6837554519210097E-3</v>
      </c>
      <c r="J18">
        <f>VLOOKUP($B18,OldCalib!$A$17:$AF$400,J$1+2,FALSE)</f>
        <v>8.7417940384893408E-3</v>
      </c>
      <c r="K18">
        <f>VLOOKUP($B18,OldCalib!$A$17:$AF$400,K$1+2,FALSE)</f>
        <v>9.0327514228939997E-3</v>
      </c>
      <c r="L18">
        <f>VLOOKUP($B18,OldCalib!$A$17:$AF$400,L$1+2,FALSE)</f>
        <v>9.2552850664940293E-3</v>
      </c>
      <c r="M18">
        <f>VLOOKUP($B18,OldCalib!$A$17:$AF$400,M$1+2,FALSE)</f>
        <v>9.7672489971604107E-3</v>
      </c>
      <c r="N18">
        <f>VLOOKUP($B18,OldCalib!$A$17:$AF$400,N$1+2,FALSE)</f>
        <v>9.47096357625043E-3</v>
      </c>
      <c r="O18">
        <f>VLOOKUP($B18,OldCalib!$A$17:$AF$400,O$1+2,FALSE)</f>
        <v>9.4369779185444203E-3</v>
      </c>
      <c r="P18">
        <f>VLOOKUP($B18,OldCalib!$A$17:$AF$400,P$1+2,FALSE)</f>
        <v>9.4959091767149399E-3</v>
      </c>
      <c r="Q18">
        <f>VLOOKUP($B18,OldCalib!$A$17:$AF$400,Q$1+2,FALSE)</f>
        <v>1.0524924884494399E-2</v>
      </c>
      <c r="R18">
        <f>VLOOKUP($B18,OldCalib!$A$17:$AF$400,R$1+2,FALSE)</f>
        <v>1.0552263956253799E-2</v>
      </c>
      <c r="S18">
        <f>VLOOKUP($B18,OldCalib!$A$17:$AF$400,S$1+2,FALSE)</f>
        <v>1.06373657642769E-2</v>
      </c>
      <c r="T18">
        <f>VLOOKUP($B18,OldCalib!$A$17:$AF$400,T$1+2,FALSE)</f>
        <v>1.10104337397238E-2</v>
      </c>
      <c r="U18">
        <f>VLOOKUP($B18,OldCalib!$A$17:$AF$400,U$1+2,FALSE)</f>
        <v>1.1113379446809801E-2</v>
      </c>
      <c r="V18">
        <f>VLOOKUP($B18,OldCalib!$A$17:$AF$400,V$1+2,FALSE)</f>
        <v>1.14900407654472E-2</v>
      </c>
      <c r="W18">
        <f>VLOOKUP($B18,OldCalib!$A$17:$AF$400,W$1+2,FALSE)</f>
        <v>1.1331769343896099E-2</v>
      </c>
      <c r="X18">
        <f>VLOOKUP($B18,OldCalib!$A$17:$AF$400,X$1+2,FALSE)</f>
        <v>1.1649677049684099E-2</v>
      </c>
      <c r="Y18">
        <f>VLOOKUP($B18,OldCalib!$A$17:$AF$400,Y$1+2,FALSE)</f>
        <v>1.13032899378833E-2</v>
      </c>
      <c r="Z18">
        <f>VLOOKUP($B18,OldCalib!$A$17:$AF$400,Z$1+2,FALSE)</f>
        <v>1.12952069543065E-2</v>
      </c>
      <c r="AA18">
        <f>VLOOKUP($B18,OldCalib!$A$17:$AF$400,AA$1+2,FALSE)</f>
        <v>1.1169592857695599E-2</v>
      </c>
      <c r="AB18">
        <f>VLOOKUP($B18,OldCalib!$A$17:$AF$400,AB$1+2,FALSE)</f>
        <v>1.15446441666894E-2</v>
      </c>
      <c r="AC18">
        <f>VLOOKUP($B18,OldCalib!$A$17:$AF$400,AC$1+2,FALSE)</f>
        <v>1.15138461936167E-2</v>
      </c>
      <c r="AD18">
        <f>VLOOKUP($B18,OldCalib!$A$17:$AF$400,AD$1+2,FALSE)</f>
        <v>1.14757713558416E-2</v>
      </c>
      <c r="AE18">
        <f>VLOOKUP($B18,OldCalib!$A$17:$AF$400,AE$1+2,FALSE)</f>
        <v>1.12593382197143E-2</v>
      </c>
      <c r="AF18">
        <f>VLOOKUP($B18,OldCalib!$A$17:$AF$400,AF$1+2,FALSE)</f>
        <v>1.1657378401141E-2</v>
      </c>
      <c r="AG18">
        <f>VLOOKUP($B18,OldCalib!$A$17:$AF$400,AG$1+2,FALSE)</f>
        <v>1.14447562884773E-2</v>
      </c>
      <c r="AH18">
        <f>VLOOKUP($B18,OldCalib!$A$17:$AF$400,AH$1+2,FALSE)</f>
        <v>1.15453451771746E-2</v>
      </c>
      <c r="AJ18" s="3"/>
    </row>
    <row r="19" spans="1:36" x14ac:dyDescent="0.25">
      <c r="B19" t="str">
        <f>CONCATENATE("PERCENTILE::Q",B16,"::O",B16,"_RATE_Percentiles::RATE::%",C19*100)</f>
        <v>PERCENTILE::QCPI::OCPI_RATE_Percentiles::RATE::%50</v>
      </c>
      <c r="C19" s="3">
        <v>0.5</v>
      </c>
      <c r="D19">
        <v>0</v>
      </c>
      <c r="E19">
        <f>VLOOKUP($B19,OldCalib!$A$17:$AF$400,E$1+2,FALSE)</f>
        <v>1.5053625928925399E-2</v>
      </c>
      <c r="F19">
        <f>VLOOKUP($B19,OldCalib!$A$17:$AF$400,F$1+2,FALSE)</f>
        <v>1.6552548087406901E-2</v>
      </c>
      <c r="G19">
        <f>VLOOKUP($B19,OldCalib!$A$17:$AF$400,G$1+2,FALSE)</f>
        <v>1.80025356885797E-2</v>
      </c>
      <c r="H19">
        <f>VLOOKUP($B19,OldCalib!$A$17:$AF$400,H$1+2,FALSE)</f>
        <v>1.9583035270329001E-2</v>
      </c>
      <c r="I19">
        <f>VLOOKUP($B19,OldCalib!$A$17:$AF$400,I$1+2,FALSE)</f>
        <v>2.0535096052145398E-2</v>
      </c>
      <c r="J19">
        <f>VLOOKUP($B19,OldCalib!$A$17:$AF$400,J$1+2,FALSE)</f>
        <v>2.1024809899097399E-2</v>
      </c>
      <c r="K19">
        <f>VLOOKUP($B19,OldCalib!$A$17:$AF$400,K$1+2,FALSE)</f>
        <v>2.1801983539531201E-2</v>
      </c>
      <c r="L19">
        <f>VLOOKUP($B19,OldCalib!$A$17:$AF$400,L$1+2,FALSE)</f>
        <v>2.27790268923098E-2</v>
      </c>
      <c r="M19">
        <f>VLOOKUP($B19,OldCalib!$A$17:$AF$400,M$1+2,FALSE)</f>
        <v>2.3098908992233502E-2</v>
      </c>
      <c r="N19">
        <f>VLOOKUP($B19,OldCalib!$A$17:$AF$400,N$1+2,FALSE)</f>
        <v>2.3182211243716E-2</v>
      </c>
      <c r="O19">
        <f>VLOOKUP($B19,OldCalib!$A$17:$AF$400,O$1+2,FALSE)</f>
        <v>2.353842171708E-2</v>
      </c>
      <c r="P19">
        <f>VLOOKUP($B19,OldCalib!$A$17:$AF$400,P$1+2,FALSE)</f>
        <v>2.3898458353210101E-2</v>
      </c>
      <c r="Q19">
        <f>VLOOKUP($B19,OldCalib!$A$17:$AF$400,Q$1+2,FALSE)</f>
        <v>2.40593105286331E-2</v>
      </c>
      <c r="R19">
        <f>VLOOKUP($B19,OldCalib!$A$17:$AF$400,R$1+2,FALSE)</f>
        <v>2.4577688641218301E-2</v>
      </c>
      <c r="S19">
        <f>VLOOKUP($B19,OldCalib!$A$17:$AF$400,S$1+2,FALSE)</f>
        <v>2.44026406393902E-2</v>
      </c>
      <c r="T19">
        <f>VLOOKUP($B19,OldCalib!$A$17:$AF$400,T$1+2,FALSE)</f>
        <v>2.44996792018191E-2</v>
      </c>
      <c r="U19">
        <f>VLOOKUP($B19,OldCalib!$A$17:$AF$400,U$1+2,FALSE)</f>
        <v>2.4795074267755901E-2</v>
      </c>
      <c r="V19">
        <f>VLOOKUP($B19,OldCalib!$A$17:$AF$400,V$1+2,FALSE)</f>
        <v>2.4933007643050498E-2</v>
      </c>
      <c r="W19">
        <f>VLOOKUP($B19,OldCalib!$A$17:$AF$400,W$1+2,FALSE)</f>
        <v>2.4769116544287099E-2</v>
      </c>
      <c r="X19">
        <f>VLOOKUP($B19,OldCalib!$A$17:$AF$400,X$1+2,FALSE)</f>
        <v>2.4966472769700199E-2</v>
      </c>
      <c r="Y19">
        <f>VLOOKUP($B19,OldCalib!$A$17:$AF$400,Y$1+2,FALSE)</f>
        <v>2.5186241305574199E-2</v>
      </c>
      <c r="Z19">
        <f>VLOOKUP($B19,OldCalib!$A$17:$AF$400,Z$1+2,FALSE)</f>
        <v>2.45367670768524E-2</v>
      </c>
      <c r="AA19">
        <f>VLOOKUP($B19,OldCalib!$A$17:$AF$400,AA$1+2,FALSE)</f>
        <v>2.48964869739535E-2</v>
      </c>
      <c r="AB19">
        <f>VLOOKUP($B19,OldCalib!$A$17:$AF$400,AB$1+2,FALSE)</f>
        <v>2.5410938854007002E-2</v>
      </c>
      <c r="AC19">
        <f>VLOOKUP($B19,OldCalib!$A$17:$AF$400,AC$1+2,FALSE)</f>
        <v>2.5138701741756302E-2</v>
      </c>
      <c r="AD19">
        <f>VLOOKUP($B19,OldCalib!$A$17:$AF$400,AD$1+2,FALSE)</f>
        <v>2.54904631292097E-2</v>
      </c>
      <c r="AE19">
        <f>VLOOKUP($B19,OldCalib!$A$17:$AF$400,AE$1+2,FALSE)</f>
        <v>2.50707436531208E-2</v>
      </c>
      <c r="AF19">
        <f>VLOOKUP($B19,OldCalib!$A$17:$AF$400,AF$1+2,FALSE)</f>
        <v>2.54374371404529E-2</v>
      </c>
      <c r="AG19">
        <f>VLOOKUP($B19,OldCalib!$A$17:$AF$400,AG$1+2,FALSE)</f>
        <v>2.5504143890326E-2</v>
      </c>
      <c r="AH19">
        <f>VLOOKUP($B19,OldCalib!$A$17:$AF$400,AH$1+2,FALSE)</f>
        <v>2.4935895936098702E-2</v>
      </c>
      <c r="AJ19" s="3"/>
    </row>
    <row r="20" spans="1:36" x14ac:dyDescent="0.25">
      <c r="B20" t="str">
        <f>CONCATENATE("PERCENTILE::Q",B16,"::O",B16,"_RATE_Percentiles::RATE::%",C20*100)</f>
        <v>PERCENTILE::QCPI::OCPI_RATE_Percentiles::RATE::%75</v>
      </c>
      <c r="C20" s="3">
        <v>0.75</v>
      </c>
      <c r="D20">
        <v>0</v>
      </c>
      <c r="E20">
        <f>VLOOKUP($B20,OldCalib!$A$17:$AF$400,E$1+2,FALSE)</f>
        <v>2.2934697710812101E-2</v>
      </c>
      <c r="F20">
        <f>VLOOKUP($B20,OldCalib!$A$17:$AF$400,F$1+2,FALSE)</f>
        <v>2.6707369293523599E-2</v>
      </c>
      <c r="G20">
        <f>VLOOKUP($B20,OldCalib!$A$17:$AF$400,G$1+2,FALSE)</f>
        <v>2.96477085090677E-2</v>
      </c>
      <c r="H20">
        <f>VLOOKUP($B20,OldCalib!$A$17:$AF$400,H$1+2,FALSE)</f>
        <v>3.1711592586366397E-2</v>
      </c>
      <c r="I20">
        <f>VLOOKUP($B20,OldCalib!$A$17:$AF$400,I$1+2,FALSE)</f>
        <v>3.3339840085775001E-2</v>
      </c>
      <c r="J20">
        <f>VLOOKUP($B20,OldCalib!$A$17:$AF$400,J$1+2,FALSE)</f>
        <v>3.3796598296284397E-2</v>
      </c>
      <c r="K20">
        <f>VLOOKUP($B20,OldCalib!$A$17:$AF$400,K$1+2,FALSE)</f>
        <v>3.517964772512E-2</v>
      </c>
      <c r="L20">
        <f>VLOOKUP($B20,OldCalib!$A$17:$AF$400,L$1+2,FALSE)</f>
        <v>3.5455959008869199E-2</v>
      </c>
      <c r="M20">
        <f>VLOOKUP($B20,OldCalib!$A$17:$AF$400,M$1+2,FALSE)</f>
        <v>3.6885368768828503E-2</v>
      </c>
      <c r="N20">
        <f>VLOOKUP($B20,OldCalib!$A$17:$AF$400,N$1+2,FALSE)</f>
        <v>3.6996260921669702E-2</v>
      </c>
      <c r="O20">
        <f>VLOOKUP($B20,OldCalib!$A$17:$AF$400,O$1+2,FALSE)</f>
        <v>3.7658746970028897E-2</v>
      </c>
      <c r="P20">
        <f>VLOOKUP($B20,OldCalib!$A$17:$AF$400,P$1+2,FALSE)</f>
        <v>3.7632512933759299E-2</v>
      </c>
      <c r="Q20">
        <f>VLOOKUP($B20,OldCalib!$A$17:$AF$400,Q$1+2,FALSE)</f>
        <v>3.7721615533370598E-2</v>
      </c>
      <c r="R20">
        <f>VLOOKUP($B20,OldCalib!$A$17:$AF$400,R$1+2,FALSE)</f>
        <v>3.8175081234177503E-2</v>
      </c>
      <c r="S20">
        <f>VLOOKUP($B20,OldCalib!$A$17:$AF$400,S$1+2,FALSE)</f>
        <v>3.84924295576968E-2</v>
      </c>
      <c r="T20">
        <f>VLOOKUP($B20,OldCalib!$A$17:$AF$400,T$1+2,FALSE)</f>
        <v>3.8307304391083798E-2</v>
      </c>
      <c r="U20">
        <f>VLOOKUP($B20,OldCalib!$A$17:$AF$400,U$1+2,FALSE)</f>
        <v>3.8360934033501597E-2</v>
      </c>
      <c r="V20">
        <f>VLOOKUP($B20,OldCalib!$A$17:$AF$400,V$1+2,FALSE)</f>
        <v>3.8395748337532801E-2</v>
      </c>
      <c r="W20">
        <f>VLOOKUP($B20,OldCalib!$A$17:$AF$400,W$1+2,FALSE)</f>
        <v>3.8564130473075497E-2</v>
      </c>
      <c r="X20">
        <f>VLOOKUP($B20,OldCalib!$A$17:$AF$400,X$1+2,FALSE)</f>
        <v>3.8639775649472602E-2</v>
      </c>
      <c r="Y20">
        <f>VLOOKUP($B20,OldCalib!$A$17:$AF$400,Y$1+2,FALSE)</f>
        <v>3.8759916077846797E-2</v>
      </c>
      <c r="Z20">
        <f>VLOOKUP($B20,OldCalib!$A$17:$AF$400,Z$1+2,FALSE)</f>
        <v>3.8194016169700598E-2</v>
      </c>
      <c r="AA20">
        <f>VLOOKUP($B20,OldCalib!$A$17:$AF$400,AA$1+2,FALSE)</f>
        <v>3.8572494676127403E-2</v>
      </c>
      <c r="AB20">
        <f>VLOOKUP($B20,OldCalib!$A$17:$AF$400,AB$1+2,FALSE)</f>
        <v>3.8714468675902801E-2</v>
      </c>
      <c r="AC20">
        <f>VLOOKUP($B20,OldCalib!$A$17:$AF$400,AC$1+2,FALSE)</f>
        <v>3.8806697903006997E-2</v>
      </c>
      <c r="AD20">
        <f>VLOOKUP($B20,OldCalib!$A$17:$AF$400,AD$1+2,FALSE)</f>
        <v>3.8969863931683002E-2</v>
      </c>
      <c r="AE20">
        <f>VLOOKUP($B20,OldCalib!$A$17:$AF$400,AE$1+2,FALSE)</f>
        <v>3.9233617991838998E-2</v>
      </c>
      <c r="AF20">
        <f>VLOOKUP($B20,OldCalib!$A$17:$AF$400,AF$1+2,FALSE)</f>
        <v>3.9198792606833302E-2</v>
      </c>
      <c r="AG20">
        <f>VLOOKUP($B20,OldCalib!$A$17:$AF$400,AG$1+2,FALSE)</f>
        <v>3.8765538786718901E-2</v>
      </c>
      <c r="AH20">
        <f>VLOOKUP($B20,OldCalib!$A$17:$AF$400,AH$1+2,FALSE)</f>
        <v>3.8993689715378498E-2</v>
      </c>
      <c r="AJ20" s="3"/>
    </row>
    <row r="21" spans="1:36" x14ac:dyDescent="0.25">
      <c r="B21" t="str">
        <f>CONCATENATE("PERCENTILE::Q",B16,"::O",B16,"_RATE_Percentiles::RATE::%",C21*100)</f>
        <v>PERCENTILE::QCPI::OCPI_RATE_Percentiles::RATE::%95</v>
      </c>
      <c r="C21" s="3">
        <v>0.95</v>
      </c>
      <c r="D21">
        <v>0</v>
      </c>
      <c r="E21">
        <f>VLOOKUP($B21,OldCalib!$A$17:$AF$400,E$1+2,FALSE)</f>
        <v>3.4180113418096403E-2</v>
      </c>
      <c r="F21">
        <f>VLOOKUP($B21,OldCalib!$A$17:$AF$400,F$1+2,FALSE)</f>
        <v>4.1527791444441603E-2</v>
      </c>
      <c r="G21">
        <f>VLOOKUP($B21,OldCalib!$A$17:$AF$400,G$1+2,FALSE)</f>
        <v>4.6132417404349702E-2</v>
      </c>
      <c r="H21">
        <f>VLOOKUP($B21,OldCalib!$A$17:$AF$400,H$1+2,FALSE)</f>
        <v>4.99059320150873E-2</v>
      </c>
      <c r="I21">
        <f>VLOOKUP($B21,OldCalib!$A$17:$AF$400,I$1+2,FALSE)</f>
        <v>5.2445524454849603E-2</v>
      </c>
      <c r="J21">
        <f>VLOOKUP($B21,OldCalib!$A$17:$AF$400,J$1+2,FALSE)</f>
        <v>5.3915984393575499E-2</v>
      </c>
      <c r="K21">
        <f>VLOOKUP($B21,OldCalib!$A$17:$AF$400,K$1+2,FALSE)</f>
        <v>5.44271038440272E-2</v>
      </c>
      <c r="L21">
        <f>VLOOKUP($B21,OldCalib!$A$17:$AF$400,L$1+2,FALSE)</f>
        <v>5.5633690024897799E-2</v>
      </c>
      <c r="M21">
        <f>VLOOKUP($B21,OldCalib!$A$17:$AF$400,M$1+2,FALSE)</f>
        <v>5.59615482651072E-2</v>
      </c>
      <c r="N21">
        <f>VLOOKUP($B21,OldCalib!$A$17:$AF$400,N$1+2,FALSE)</f>
        <v>5.7118359994261403E-2</v>
      </c>
      <c r="O21">
        <f>VLOOKUP($B21,OldCalib!$A$17:$AF$400,O$1+2,FALSE)</f>
        <v>5.7519792012103103E-2</v>
      </c>
      <c r="P21">
        <f>VLOOKUP($B21,OldCalib!$A$17:$AF$400,P$1+2,FALSE)</f>
        <v>5.7789474615684303E-2</v>
      </c>
      <c r="Q21">
        <f>VLOOKUP($B21,OldCalib!$A$17:$AF$400,Q$1+2,FALSE)</f>
        <v>5.7586630649634499E-2</v>
      </c>
      <c r="R21">
        <f>VLOOKUP($B21,OldCalib!$A$17:$AF$400,R$1+2,FALSE)</f>
        <v>5.8255209928580701E-2</v>
      </c>
      <c r="S21">
        <f>VLOOKUP($B21,OldCalib!$A$17:$AF$400,S$1+2,FALSE)</f>
        <v>5.8788911157991099E-2</v>
      </c>
      <c r="T21">
        <f>VLOOKUP($B21,OldCalib!$A$17:$AF$400,T$1+2,FALSE)</f>
        <v>5.8905634537839598E-2</v>
      </c>
      <c r="U21">
        <f>VLOOKUP($B21,OldCalib!$A$17:$AF$400,U$1+2,FALSE)</f>
        <v>5.9178708086895702E-2</v>
      </c>
      <c r="V21">
        <f>VLOOKUP($B21,OldCalib!$A$17:$AF$400,V$1+2,FALSE)</f>
        <v>5.9317569485096602E-2</v>
      </c>
      <c r="W21">
        <f>VLOOKUP($B21,OldCalib!$A$17:$AF$400,W$1+2,FALSE)</f>
        <v>5.8507484654699203E-2</v>
      </c>
      <c r="X21">
        <f>VLOOKUP($B21,OldCalib!$A$17:$AF$400,X$1+2,FALSE)</f>
        <v>5.8905160772157301E-2</v>
      </c>
      <c r="Y21">
        <f>VLOOKUP($B21,OldCalib!$A$17:$AF$400,Y$1+2,FALSE)</f>
        <v>5.8006766231106302E-2</v>
      </c>
      <c r="Z21">
        <f>VLOOKUP($B21,OldCalib!$A$17:$AF$400,Z$1+2,FALSE)</f>
        <v>5.8274842508363602E-2</v>
      </c>
      <c r="AA21">
        <f>VLOOKUP($B21,OldCalib!$A$17:$AF$400,AA$1+2,FALSE)</f>
        <v>5.7321115438223103E-2</v>
      </c>
      <c r="AB21">
        <f>VLOOKUP($B21,OldCalib!$A$17:$AF$400,AB$1+2,FALSE)</f>
        <v>5.7907046997472997E-2</v>
      </c>
      <c r="AC21">
        <f>VLOOKUP($B21,OldCalib!$A$17:$AF$400,AC$1+2,FALSE)</f>
        <v>5.93393504075439E-2</v>
      </c>
      <c r="AD21">
        <f>VLOOKUP($B21,OldCalib!$A$17:$AF$400,AD$1+2,FALSE)</f>
        <v>5.9766624476905499E-2</v>
      </c>
      <c r="AE21">
        <f>VLOOKUP($B21,OldCalib!$A$17:$AF$400,AE$1+2,FALSE)</f>
        <v>5.9882148468288397E-2</v>
      </c>
      <c r="AF21">
        <f>VLOOKUP($B21,OldCalib!$A$17:$AF$400,AF$1+2,FALSE)</f>
        <v>5.9876429289794003E-2</v>
      </c>
      <c r="AG21">
        <f>VLOOKUP($B21,OldCalib!$A$17:$AF$400,AG$1+2,FALSE)</f>
        <v>6.0268213697173202E-2</v>
      </c>
      <c r="AH21">
        <f>VLOOKUP($B21,OldCalib!$A$17:$AF$400,AH$1+2,FALSE)</f>
        <v>5.9321507673774199E-2</v>
      </c>
      <c r="AJ21" s="3"/>
    </row>
    <row r="22" spans="1:36" x14ac:dyDescent="0.25">
      <c r="A22" t="s">
        <v>2</v>
      </c>
      <c r="B22" t="str">
        <f>CONCATENATE("AVERAGE::Q",B16,"::O",B16,"_RATE_Average::RATE::::avg:")</f>
        <v>AVERAGE::QCPI::OCPI_RATE_Average::RATE::::avg:</v>
      </c>
      <c r="D22">
        <v>0</v>
      </c>
      <c r="E22">
        <f>VLOOKUP($B22,OldCalib!$A$17:$AF$400,E$1+2,FALSE)</f>
        <v>1.5097351099429E-2</v>
      </c>
      <c r="F22">
        <f>VLOOKUP($B22,OldCalib!$A$17:$AF$400,F$1+2,FALSE)</f>
        <v>1.6730721058056099E-2</v>
      </c>
      <c r="G22">
        <f>VLOOKUP($B22,OldCalib!$A$17:$AF$400,G$1+2,FALSE)</f>
        <v>1.8171809071153702E-2</v>
      </c>
      <c r="H22">
        <f>VLOOKUP($B22,OldCalib!$A$17:$AF$400,H$1+2,FALSE)</f>
        <v>1.95773813268128E-2</v>
      </c>
      <c r="I22">
        <f>VLOOKUP($B22,OldCalib!$A$17:$AF$400,I$1+2,FALSE)</f>
        <v>2.06153122254016E-2</v>
      </c>
      <c r="J22">
        <f>VLOOKUP($B22,OldCalib!$A$17:$AF$400,J$1+2,FALSE)</f>
        <v>2.13567394040142E-2</v>
      </c>
      <c r="K22">
        <f>VLOOKUP($B22,OldCalib!$A$17:$AF$400,K$1+2,FALSE)</f>
        <v>2.2094305679254401E-2</v>
      </c>
      <c r="L22">
        <f>VLOOKUP($B22,OldCalib!$A$17:$AF$400,L$1+2,FALSE)</f>
        <v>2.2698297430033099E-2</v>
      </c>
      <c r="M22">
        <f>VLOOKUP($B22,OldCalib!$A$17:$AF$400,M$1+2,FALSE)</f>
        <v>2.3250700998046301E-2</v>
      </c>
      <c r="N22">
        <f>VLOOKUP($B22,OldCalib!$A$17:$AF$400,N$1+2,FALSE)</f>
        <v>2.3363404467846401E-2</v>
      </c>
      <c r="O22">
        <f>VLOOKUP($B22,OldCalib!$A$17:$AF$400,O$1+2,FALSE)</f>
        <v>2.3834998546180201E-2</v>
      </c>
      <c r="P22">
        <f>VLOOKUP($B22,OldCalib!$A$17:$AF$400,P$1+2,FALSE)</f>
        <v>2.38574630847374E-2</v>
      </c>
      <c r="Q22">
        <f>VLOOKUP($B22,OldCalib!$A$17:$AF$400,Q$1+2,FALSE)</f>
        <v>2.4142459461248301E-2</v>
      </c>
      <c r="R22">
        <f>VLOOKUP($B22,OldCalib!$A$17:$AF$400,R$1+2,FALSE)</f>
        <v>2.4536210558470301E-2</v>
      </c>
      <c r="S22">
        <f>VLOOKUP($B22,OldCalib!$A$17:$AF$400,S$1+2,FALSE)</f>
        <v>2.4751365310603599E-2</v>
      </c>
      <c r="T22">
        <f>VLOOKUP($B22,OldCalib!$A$17:$AF$400,T$1+2,FALSE)</f>
        <v>2.4883413666134901E-2</v>
      </c>
      <c r="U22">
        <f>VLOOKUP($B22,OldCalib!$A$17:$AF$400,U$1+2,FALSE)</f>
        <v>2.4957026311898001E-2</v>
      </c>
      <c r="V22">
        <f>VLOOKUP($B22,OldCalib!$A$17:$AF$400,V$1+2,FALSE)</f>
        <v>2.49531150277977E-2</v>
      </c>
      <c r="W22">
        <f>VLOOKUP($B22,OldCalib!$A$17:$AF$400,W$1+2,FALSE)</f>
        <v>2.50162528936646E-2</v>
      </c>
      <c r="X22">
        <f>VLOOKUP($B22,OldCalib!$A$17:$AF$400,X$1+2,FALSE)</f>
        <v>2.5225897072542601E-2</v>
      </c>
      <c r="Y22">
        <f>VLOOKUP($B22,OldCalib!$A$17:$AF$400,Y$1+2,FALSE)</f>
        <v>2.5107275766414101E-2</v>
      </c>
      <c r="Z22">
        <f>VLOOKUP($B22,OldCalib!$A$17:$AF$400,Z$1+2,FALSE)</f>
        <v>2.48075696116065E-2</v>
      </c>
      <c r="AA22">
        <f>VLOOKUP($B22,OldCalib!$A$17:$AF$400,AA$1+2,FALSE)</f>
        <v>2.5064639540483401E-2</v>
      </c>
      <c r="AB22">
        <f>VLOOKUP($B22,OldCalib!$A$17:$AF$400,AB$1+2,FALSE)</f>
        <v>2.51499574800934E-2</v>
      </c>
      <c r="AC22">
        <f>VLOOKUP($B22,OldCalib!$A$17:$AF$400,AC$1+2,FALSE)</f>
        <v>2.5317121614637301E-2</v>
      </c>
      <c r="AD22">
        <f>VLOOKUP($B22,OldCalib!$A$17:$AF$400,AD$1+2,FALSE)</f>
        <v>2.5490468335844899E-2</v>
      </c>
      <c r="AE22">
        <f>VLOOKUP($B22,OldCalib!$A$17:$AF$400,AE$1+2,FALSE)</f>
        <v>2.54728404725309E-2</v>
      </c>
      <c r="AF22">
        <f>VLOOKUP($B22,OldCalib!$A$17:$AF$400,AF$1+2,FALSE)</f>
        <v>2.5520628843900099E-2</v>
      </c>
      <c r="AG22">
        <f>VLOOKUP($B22,OldCalib!$A$17:$AF$400,AG$1+2,FALSE)</f>
        <v>2.5499234171665601E-2</v>
      </c>
      <c r="AH22">
        <f>VLOOKUP($B22,OldCalib!$A$17:$AF$400,AH$1+2,FALSE)</f>
        <v>2.52334041170716E-2</v>
      </c>
    </row>
    <row r="23" spans="1:36" x14ac:dyDescent="0.25">
      <c r="A23" t="s">
        <v>3</v>
      </c>
      <c r="B23" t="str">
        <f>CONCATENATE("VOLATILITY::Q",B16,"::O",B16,"_RATE_Volatility::RATE::")</f>
        <v>VOLATILITY::QCPI::OCPI_RATE_Volatility::RATE::</v>
      </c>
      <c r="D23">
        <v>0</v>
      </c>
      <c r="E23">
        <f>VLOOKUP($B23,OldCalib!$A$17:$AF$400,E$1+2,FALSE)</f>
        <v>1.1602873185278299E-2</v>
      </c>
      <c r="F23">
        <f>VLOOKUP($B23,OldCalib!$A$17:$AF$400,F$1+2,FALSE)</f>
        <v>1.49941310824033E-2</v>
      </c>
      <c r="G23">
        <f>VLOOKUP($B23,OldCalib!$A$17:$AF$400,G$1+2,FALSE)</f>
        <v>1.69941182843069E-2</v>
      </c>
      <c r="H23">
        <f>VLOOKUP($B23,OldCalib!$A$17:$AF$400,H$1+2,FALSE)</f>
        <v>1.8263410982189299E-2</v>
      </c>
      <c r="I23">
        <f>VLOOKUP($B23,OldCalib!$A$17:$AF$400,I$1+2,FALSE)</f>
        <v>1.91697076693218E-2</v>
      </c>
      <c r="J23">
        <f>VLOOKUP($B23,OldCalib!$A$17:$AF$400,J$1+2,FALSE)</f>
        <v>1.9249759331258599E-2</v>
      </c>
      <c r="K23">
        <f>VLOOKUP($B23,OldCalib!$A$17:$AF$400,K$1+2,FALSE)</f>
        <v>1.95301631756108E-2</v>
      </c>
      <c r="L23">
        <f>VLOOKUP($B23,OldCalib!$A$17:$AF$400,L$1+2,FALSE)</f>
        <v>1.9662585339115898E-2</v>
      </c>
      <c r="M23">
        <f>VLOOKUP($B23,OldCalib!$A$17:$AF$400,M$1+2,FALSE)</f>
        <v>1.9951199508825099E-2</v>
      </c>
      <c r="N23">
        <f>VLOOKUP($B23,OldCalib!$A$17:$AF$400,N$1+2,FALSE)</f>
        <v>2.0082441324782499E-2</v>
      </c>
      <c r="O23">
        <f>VLOOKUP($B23,OldCalib!$A$17:$AF$400,O$1+2,FALSE)</f>
        <v>2.0298011744866999E-2</v>
      </c>
      <c r="P23">
        <f>VLOOKUP($B23,OldCalib!$A$17:$AF$400,P$1+2,FALSE)</f>
        <v>2.03224904903757E-2</v>
      </c>
      <c r="Q23">
        <f>VLOOKUP($B23,OldCalib!$A$17:$AF$400,Q$1+2,FALSE)</f>
        <v>2.02617581854907E-2</v>
      </c>
      <c r="R23">
        <f>VLOOKUP($B23,OldCalib!$A$17:$AF$400,R$1+2,FALSE)</f>
        <v>2.0194208228576802E-2</v>
      </c>
      <c r="S23">
        <f>VLOOKUP($B23,OldCalib!$A$17:$AF$400,S$1+2,FALSE)</f>
        <v>2.0378074594357198E-2</v>
      </c>
      <c r="T23">
        <f>VLOOKUP($B23,OldCalib!$A$17:$AF$400,T$1+2,FALSE)</f>
        <v>2.01433845629705E-2</v>
      </c>
      <c r="U23">
        <f>VLOOKUP($B23,OldCalib!$A$17:$AF$400,U$1+2,FALSE)</f>
        <v>2.02245824804126E-2</v>
      </c>
      <c r="V23">
        <f>VLOOKUP($B23,OldCalib!$A$17:$AF$400,V$1+2,FALSE)</f>
        <v>2.0254948628053701E-2</v>
      </c>
      <c r="W23">
        <f>VLOOKUP($B23,OldCalib!$A$17:$AF$400,W$1+2,FALSE)</f>
        <v>2.0160358950931798E-2</v>
      </c>
      <c r="X23">
        <f>VLOOKUP($B23,OldCalib!$A$17:$AF$400,X$1+2,FALSE)</f>
        <v>2.0096567592487499E-2</v>
      </c>
      <c r="Y23">
        <f>VLOOKUP($B23,OldCalib!$A$17:$AF$400,Y$1+2,FALSE)</f>
        <v>2.0089999570226301E-2</v>
      </c>
      <c r="Z23">
        <f>VLOOKUP($B23,OldCalib!$A$17:$AF$400,Z$1+2,FALSE)</f>
        <v>1.98819681083936E-2</v>
      </c>
      <c r="AA23">
        <f>VLOOKUP($B23,OldCalib!$A$17:$AF$400,AA$1+2,FALSE)</f>
        <v>1.9799653979710001E-2</v>
      </c>
      <c r="AB23">
        <f>VLOOKUP($B23,OldCalib!$A$17:$AF$400,AB$1+2,FALSE)</f>
        <v>2.00754826094947E-2</v>
      </c>
      <c r="AC23">
        <f>VLOOKUP($B23,OldCalib!$A$17:$AF$400,AC$1+2,FALSE)</f>
        <v>2.0433485289046399E-2</v>
      </c>
      <c r="AD23">
        <f>VLOOKUP($B23,OldCalib!$A$17:$AF$400,AD$1+2,FALSE)</f>
        <v>2.06382199567961E-2</v>
      </c>
      <c r="AE23">
        <f>VLOOKUP($B23,OldCalib!$A$17:$AF$400,AE$1+2,FALSE)</f>
        <v>2.07192760176221E-2</v>
      </c>
      <c r="AF23">
        <f>VLOOKUP($B23,OldCalib!$A$17:$AF$400,AF$1+2,FALSE)</f>
        <v>2.06940106768994E-2</v>
      </c>
      <c r="AG23">
        <f>VLOOKUP($B23,OldCalib!$A$17:$AF$400,AG$1+2,FALSE)</f>
        <v>2.0739636415923499E-2</v>
      </c>
      <c r="AH23">
        <f>VLOOKUP($B23,OldCalib!$A$17:$AF$400,AH$1+2,FALSE)</f>
        <v>2.05267120471831E-2</v>
      </c>
    </row>
    <row r="31" spans="1:36" x14ac:dyDescent="0.25">
      <c r="A31" t="s">
        <v>24</v>
      </c>
      <c r="B31" t="s">
        <v>24</v>
      </c>
      <c r="D31">
        <v>0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>
        <v>11</v>
      </c>
      <c r="P31">
        <v>12</v>
      </c>
      <c r="Q31">
        <v>13</v>
      </c>
      <c r="R31">
        <v>14</v>
      </c>
      <c r="S31">
        <v>15</v>
      </c>
      <c r="T31">
        <v>16</v>
      </c>
      <c r="U31">
        <v>17</v>
      </c>
      <c r="V31">
        <v>18</v>
      </c>
      <c r="W31">
        <v>19</v>
      </c>
      <c r="X31">
        <v>20</v>
      </c>
      <c r="Y31">
        <v>21</v>
      </c>
      <c r="Z31">
        <v>22</v>
      </c>
      <c r="AA31">
        <v>23</v>
      </c>
      <c r="AB31">
        <v>24</v>
      </c>
      <c r="AC31">
        <v>25</v>
      </c>
      <c r="AD31">
        <v>26</v>
      </c>
      <c r="AE31">
        <v>27</v>
      </c>
      <c r="AF31">
        <v>28</v>
      </c>
      <c r="AG31">
        <v>29</v>
      </c>
      <c r="AH31">
        <v>30</v>
      </c>
    </row>
    <row r="32" spans="1:36" x14ac:dyDescent="0.25">
      <c r="A32" t="s">
        <v>1</v>
      </c>
      <c r="B32" t="str">
        <f>CONCATENATE("PERCENTILE::Q",B31,"::O",B31,"_RATE_Percentiles::RATE::%05")</f>
        <v>PERCENTILE::QAWE::OAWE_RATE_Percentiles::RATE::%05</v>
      </c>
      <c r="C32" s="3">
        <v>0.05</v>
      </c>
      <c r="D32">
        <v>0</v>
      </c>
      <c r="E32">
        <f>VLOOKUP($B32,OldCalib!$A$17:$AF$400,E$1+2,FALSE)</f>
        <v>3.43717601968529E-3</v>
      </c>
      <c r="F32">
        <f>VLOOKUP($B32,OldCalib!$A$17:$AF$400,F$1+2,FALSE)</f>
        <v>1.0489738521194301E-3</v>
      </c>
      <c r="G32">
        <f>VLOOKUP($B32,OldCalib!$A$17:$AF$400,G$1+2,FALSE)</f>
        <v>8.0952941625261996E-4</v>
      </c>
      <c r="H32">
        <f>VLOOKUP($B32,OldCalib!$A$17:$AF$400,H$1+2,FALSE)</f>
        <v>1.0478018049158201E-3</v>
      </c>
      <c r="I32">
        <f>VLOOKUP($B32,OldCalib!$A$17:$AF$400,I$1+2,FALSE)</f>
        <v>1.7951298275872801E-3</v>
      </c>
      <c r="J32">
        <f>VLOOKUP($B32,OldCalib!$A$17:$AF$400,J$1+2,FALSE)</f>
        <v>2.6378084710562402E-3</v>
      </c>
      <c r="K32">
        <f>VLOOKUP($B32,OldCalib!$A$17:$AF$400,K$1+2,FALSE)</f>
        <v>2.7397882202479899E-3</v>
      </c>
      <c r="L32">
        <f>VLOOKUP($B32,OldCalib!$A$17:$AF$400,L$1+2,FALSE)</f>
        <v>3.0296099324878898E-3</v>
      </c>
      <c r="M32">
        <f>VLOOKUP($B32,OldCalib!$A$17:$AF$400,M$1+2,FALSE)</f>
        <v>3.6419351473232801E-3</v>
      </c>
      <c r="N32">
        <f>VLOOKUP($B32,OldCalib!$A$17:$AF$400,N$1+2,FALSE)</f>
        <v>4.1176713910569497E-3</v>
      </c>
      <c r="O32">
        <f>VLOOKUP($B32,OldCalib!$A$17:$AF$400,O$1+2,FALSE)</f>
        <v>4.5511733325815096E-3</v>
      </c>
      <c r="P32">
        <f>VLOOKUP($B32,OldCalib!$A$17:$AF$400,P$1+2,FALSE)</f>
        <v>5.0212413129817604E-3</v>
      </c>
      <c r="Q32">
        <f>VLOOKUP($B32,OldCalib!$A$17:$AF$400,Q$1+2,FALSE)</f>
        <v>6.3798081074744597E-3</v>
      </c>
      <c r="R32">
        <f>VLOOKUP($B32,OldCalib!$A$17:$AF$400,R$1+2,FALSE)</f>
        <v>6.6243918168751702E-3</v>
      </c>
      <c r="S32">
        <f>VLOOKUP($B32,OldCalib!$A$17:$AF$400,S$1+2,FALSE)</f>
        <v>5.9617670838117203E-3</v>
      </c>
      <c r="T32">
        <f>VLOOKUP($B32,OldCalib!$A$17:$AF$400,T$1+2,FALSE)</f>
        <v>5.9426681047581699E-3</v>
      </c>
      <c r="U32">
        <f>VLOOKUP($B32,OldCalib!$A$17:$AF$400,U$1+2,FALSE)</f>
        <v>5.6678217617683099E-3</v>
      </c>
      <c r="V32">
        <f>VLOOKUP($B32,OldCalib!$A$17:$AF$400,V$1+2,FALSE)</f>
        <v>6.2311096633386699E-3</v>
      </c>
      <c r="W32">
        <f>VLOOKUP($B32,OldCalib!$A$17:$AF$400,W$1+2,FALSE)</f>
        <v>6.6314954416369998E-3</v>
      </c>
      <c r="X32">
        <f>VLOOKUP($B32,OldCalib!$A$17:$AF$400,X$1+2,FALSE)</f>
        <v>6.9193700069243797E-3</v>
      </c>
      <c r="Y32">
        <f>VLOOKUP($B32,OldCalib!$A$17:$AF$400,Y$1+2,FALSE)</f>
        <v>6.5187335939617397E-3</v>
      </c>
      <c r="Z32">
        <f>VLOOKUP($B32,OldCalib!$A$17:$AF$400,Z$1+2,FALSE)</f>
        <v>6.6046311585595697E-3</v>
      </c>
      <c r="AA32">
        <f>VLOOKUP($B32,OldCalib!$A$17:$AF$400,AA$1+2,FALSE)</f>
        <v>6.5811713595567397E-3</v>
      </c>
      <c r="AB32">
        <f>VLOOKUP($B32,OldCalib!$A$17:$AF$400,AB$1+2,FALSE)</f>
        <v>5.9520961665549101E-3</v>
      </c>
      <c r="AC32">
        <f>VLOOKUP($B32,OldCalib!$A$17:$AF$400,AC$1+2,FALSE)</f>
        <v>6.3637151863507099E-3</v>
      </c>
      <c r="AD32">
        <f>VLOOKUP($B32,OldCalib!$A$17:$AF$400,AD$1+2,FALSE)</f>
        <v>5.9193447445020702E-3</v>
      </c>
      <c r="AE32">
        <f>VLOOKUP($B32,OldCalib!$A$17:$AF$400,AE$1+2,FALSE)</f>
        <v>6.0990819283337303E-3</v>
      </c>
      <c r="AF32">
        <f>VLOOKUP($B32,OldCalib!$A$17:$AF$400,AF$1+2,FALSE)</f>
        <v>5.80854449507628E-3</v>
      </c>
      <c r="AG32">
        <f>VLOOKUP($B32,OldCalib!$A$17:$AF$400,AG$1+2,FALSE)</f>
        <v>6.7392197063569003E-3</v>
      </c>
      <c r="AH32">
        <f>VLOOKUP($B32,OldCalib!$A$17:$AF$400,AH$1+2,FALSE)</f>
        <v>6.4114174983429702E-3</v>
      </c>
      <c r="AJ32" s="3"/>
    </row>
    <row r="33" spans="1:36" x14ac:dyDescent="0.25">
      <c r="B33" t="str">
        <f>CONCATENATE("PERCENTILE::Q",B31,"::O",B31,"_RATE_Percentiles::RATE::%",C33*100)</f>
        <v>PERCENTILE::QAWE::OAWE_RATE_Percentiles::RATE::%25</v>
      </c>
      <c r="C33" s="3">
        <v>0.25</v>
      </c>
      <c r="D33">
        <v>0</v>
      </c>
      <c r="E33">
        <f>VLOOKUP($B33,OldCalib!$A$17:$AF$400,E$1+2,FALSE)</f>
        <v>1.47989705215165E-2</v>
      </c>
      <c r="F33">
        <f>VLOOKUP($B33,OldCalib!$A$17:$AF$400,F$1+2,FALSE)</f>
        <v>1.56077897644691E-2</v>
      </c>
      <c r="G33">
        <f>VLOOKUP($B33,OldCalib!$A$17:$AF$400,G$1+2,FALSE)</f>
        <v>1.6822154186138701E-2</v>
      </c>
      <c r="H33">
        <f>VLOOKUP($B33,OldCalib!$A$17:$AF$400,H$1+2,FALSE)</f>
        <v>1.8903886056538598E-2</v>
      </c>
      <c r="I33">
        <f>VLOOKUP($B33,OldCalib!$A$17:$AF$400,I$1+2,FALSE)</f>
        <v>1.97999240007453E-2</v>
      </c>
      <c r="J33">
        <f>VLOOKUP($B33,OldCalib!$A$17:$AF$400,J$1+2,FALSE)</f>
        <v>2.0913937802443699E-2</v>
      </c>
      <c r="K33">
        <f>VLOOKUP($B33,OldCalib!$A$17:$AF$400,K$1+2,FALSE)</f>
        <v>2.1876410309585401E-2</v>
      </c>
      <c r="L33">
        <f>VLOOKUP($B33,OldCalib!$A$17:$AF$400,L$1+2,FALSE)</f>
        <v>2.2302866109070601E-2</v>
      </c>
      <c r="M33">
        <f>VLOOKUP($B33,OldCalib!$A$17:$AF$400,M$1+2,FALSE)</f>
        <v>2.3139531705487999E-2</v>
      </c>
      <c r="N33">
        <f>VLOOKUP($B33,OldCalib!$A$17:$AF$400,N$1+2,FALSE)</f>
        <v>2.3734759902662699E-2</v>
      </c>
      <c r="O33">
        <f>VLOOKUP($B33,OldCalib!$A$17:$AF$400,O$1+2,FALSE)</f>
        <v>2.4028129140953602E-2</v>
      </c>
      <c r="P33">
        <f>VLOOKUP($B33,OldCalib!$A$17:$AF$400,P$1+2,FALSE)</f>
        <v>2.4719828831073098E-2</v>
      </c>
      <c r="Q33">
        <f>VLOOKUP($B33,OldCalib!$A$17:$AF$400,Q$1+2,FALSE)</f>
        <v>2.4993599468586501E-2</v>
      </c>
      <c r="R33">
        <f>VLOOKUP($B33,OldCalib!$A$17:$AF$400,R$1+2,FALSE)</f>
        <v>2.51186113431764E-2</v>
      </c>
      <c r="S33">
        <f>VLOOKUP($B33,OldCalib!$A$17:$AF$400,S$1+2,FALSE)</f>
        <v>2.5517598818992699E-2</v>
      </c>
      <c r="T33">
        <f>VLOOKUP($B33,OldCalib!$A$17:$AF$400,T$1+2,FALSE)</f>
        <v>2.60976648045971E-2</v>
      </c>
      <c r="U33">
        <f>VLOOKUP($B33,OldCalib!$A$17:$AF$400,U$1+2,FALSE)</f>
        <v>2.56868294298025E-2</v>
      </c>
      <c r="V33">
        <f>VLOOKUP($B33,OldCalib!$A$17:$AF$400,V$1+2,FALSE)</f>
        <v>2.5667534608814699E-2</v>
      </c>
      <c r="W33">
        <f>VLOOKUP($B33,OldCalib!$A$17:$AF$400,W$1+2,FALSE)</f>
        <v>2.5507022773600799E-2</v>
      </c>
      <c r="X33">
        <f>VLOOKUP($B33,OldCalib!$A$17:$AF$400,X$1+2,FALSE)</f>
        <v>2.55635955728412E-2</v>
      </c>
      <c r="Y33">
        <f>VLOOKUP($B33,OldCalib!$A$17:$AF$400,Y$1+2,FALSE)</f>
        <v>2.5716969210606101E-2</v>
      </c>
      <c r="Z33">
        <f>VLOOKUP($B33,OldCalib!$A$17:$AF$400,Z$1+2,FALSE)</f>
        <v>2.5764494690114801E-2</v>
      </c>
      <c r="AA33">
        <f>VLOOKUP($B33,OldCalib!$A$17:$AF$400,AA$1+2,FALSE)</f>
        <v>2.5947686634071099E-2</v>
      </c>
      <c r="AB33">
        <f>VLOOKUP($B33,OldCalib!$A$17:$AF$400,AB$1+2,FALSE)</f>
        <v>2.5960683285584402E-2</v>
      </c>
      <c r="AC33">
        <f>VLOOKUP($B33,OldCalib!$A$17:$AF$400,AC$1+2,FALSE)</f>
        <v>2.5778222274985201E-2</v>
      </c>
      <c r="AD33">
        <f>VLOOKUP($B33,OldCalib!$A$17:$AF$400,AD$1+2,FALSE)</f>
        <v>2.60450477750684E-2</v>
      </c>
      <c r="AE33">
        <f>VLOOKUP($B33,OldCalib!$A$17:$AF$400,AE$1+2,FALSE)</f>
        <v>2.6118545057826601E-2</v>
      </c>
      <c r="AF33">
        <f>VLOOKUP($B33,OldCalib!$A$17:$AF$400,AF$1+2,FALSE)</f>
        <v>2.5714935087910999E-2</v>
      </c>
      <c r="AG33">
        <f>VLOOKUP($B33,OldCalib!$A$17:$AF$400,AG$1+2,FALSE)</f>
        <v>2.5860076749817801E-2</v>
      </c>
      <c r="AH33">
        <f>VLOOKUP($B33,OldCalib!$A$17:$AF$400,AH$1+2,FALSE)</f>
        <v>2.56832440030276E-2</v>
      </c>
      <c r="AJ33" s="3"/>
    </row>
    <row r="34" spans="1:36" x14ac:dyDescent="0.25">
      <c r="B34" t="str">
        <f>CONCATENATE("PERCENTILE::Q",B31,"::O",B31,"_RATE_Percentiles::RATE::%",C34*100)</f>
        <v>PERCENTILE::QAWE::OAWE_RATE_Percentiles::RATE::%50</v>
      </c>
      <c r="C34" s="3">
        <v>0.5</v>
      </c>
      <c r="D34">
        <v>0</v>
      </c>
      <c r="E34">
        <f>VLOOKUP($B34,OldCalib!$A$17:$AF$400,E$1+2,FALSE)</f>
        <v>2.26601500804142E-2</v>
      </c>
      <c r="F34">
        <f>VLOOKUP($B34,OldCalib!$A$17:$AF$400,F$1+2,FALSE)</f>
        <v>2.56597762062977E-2</v>
      </c>
      <c r="G34">
        <f>VLOOKUP($B34,OldCalib!$A$17:$AF$400,G$1+2,FALSE)</f>
        <v>2.8468027299703401E-2</v>
      </c>
      <c r="H34">
        <f>VLOOKUP($B34,OldCalib!$A$17:$AF$400,H$1+2,FALSE)</f>
        <v>3.0728404327715599E-2</v>
      </c>
      <c r="I34">
        <f>VLOOKUP($B34,OldCalib!$A$17:$AF$400,I$1+2,FALSE)</f>
        <v>3.2138631854576098E-2</v>
      </c>
      <c r="J34">
        <f>VLOOKUP($B34,OldCalib!$A$17:$AF$400,J$1+2,FALSE)</f>
        <v>3.3967715903267602E-2</v>
      </c>
      <c r="K34">
        <f>VLOOKUP($B34,OldCalib!$A$17:$AF$400,K$1+2,FALSE)</f>
        <v>3.49034175435117E-2</v>
      </c>
      <c r="L34">
        <f>VLOOKUP($B34,OldCalib!$A$17:$AF$400,L$1+2,FALSE)</f>
        <v>3.61762432764271E-2</v>
      </c>
      <c r="M34">
        <f>VLOOKUP($B34,OldCalib!$A$17:$AF$400,M$1+2,FALSE)</f>
        <v>3.6179407496964897E-2</v>
      </c>
      <c r="N34">
        <f>VLOOKUP($B34,OldCalib!$A$17:$AF$400,N$1+2,FALSE)</f>
        <v>3.7009161547480102E-2</v>
      </c>
      <c r="O34">
        <f>VLOOKUP($B34,OldCalib!$A$17:$AF$400,O$1+2,FALSE)</f>
        <v>3.7671501176019799E-2</v>
      </c>
      <c r="P34">
        <f>VLOOKUP($B34,OldCalib!$A$17:$AF$400,P$1+2,FALSE)</f>
        <v>3.81690629143056E-2</v>
      </c>
      <c r="Q34">
        <f>VLOOKUP($B34,OldCalib!$A$17:$AF$400,Q$1+2,FALSE)</f>
        <v>3.8795726912894402E-2</v>
      </c>
      <c r="R34">
        <f>VLOOKUP($B34,OldCalib!$A$17:$AF$400,R$1+2,FALSE)</f>
        <v>3.8698637420896798E-2</v>
      </c>
      <c r="S34">
        <f>VLOOKUP($B34,OldCalib!$A$17:$AF$400,S$1+2,FALSE)</f>
        <v>3.8918559538026601E-2</v>
      </c>
      <c r="T34">
        <f>VLOOKUP($B34,OldCalib!$A$17:$AF$400,T$1+2,FALSE)</f>
        <v>3.9149762915045697E-2</v>
      </c>
      <c r="U34">
        <f>VLOOKUP($B34,OldCalib!$A$17:$AF$400,U$1+2,FALSE)</f>
        <v>3.9661951041334798E-2</v>
      </c>
      <c r="V34">
        <f>VLOOKUP($B34,OldCalib!$A$17:$AF$400,V$1+2,FALSE)</f>
        <v>3.98491371480428E-2</v>
      </c>
      <c r="W34">
        <f>VLOOKUP($B34,OldCalib!$A$17:$AF$400,W$1+2,FALSE)</f>
        <v>3.9193033926671998E-2</v>
      </c>
      <c r="X34">
        <f>VLOOKUP($B34,OldCalib!$A$17:$AF$400,X$1+2,FALSE)</f>
        <v>3.9787157653044497E-2</v>
      </c>
      <c r="Y34">
        <f>VLOOKUP($B34,OldCalib!$A$17:$AF$400,Y$1+2,FALSE)</f>
        <v>3.9534453700534197E-2</v>
      </c>
      <c r="Z34">
        <f>VLOOKUP($B34,OldCalib!$A$17:$AF$400,Z$1+2,FALSE)</f>
        <v>3.9719045789186599E-2</v>
      </c>
      <c r="AA34">
        <f>VLOOKUP($B34,OldCalib!$A$17:$AF$400,AA$1+2,FALSE)</f>
        <v>4.0268912264323199E-2</v>
      </c>
      <c r="AB34">
        <f>VLOOKUP($B34,OldCalib!$A$17:$AF$400,AB$1+2,FALSE)</f>
        <v>3.9913284263996797E-2</v>
      </c>
      <c r="AC34">
        <f>VLOOKUP($B34,OldCalib!$A$17:$AF$400,AC$1+2,FALSE)</f>
        <v>3.9722420475653802E-2</v>
      </c>
      <c r="AD34">
        <f>VLOOKUP($B34,OldCalib!$A$17:$AF$400,AD$1+2,FALSE)</f>
        <v>3.9931662302765597E-2</v>
      </c>
      <c r="AE34">
        <f>VLOOKUP($B34,OldCalib!$A$17:$AF$400,AE$1+2,FALSE)</f>
        <v>4.0284747373302003E-2</v>
      </c>
      <c r="AF34">
        <f>VLOOKUP($B34,OldCalib!$A$17:$AF$400,AF$1+2,FALSE)</f>
        <v>4.0265408518843401E-2</v>
      </c>
      <c r="AG34">
        <f>VLOOKUP($B34,OldCalib!$A$17:$AF$400,AG$1+2,FALSE)</f>
        <v>3.9911710887044399E-2</v>
      </c>
      <c r="AH34">
        <f>VLOOKUP($B34,OldCalib!$A$17:$AF$400,AH$1+2,FALSE)</f>
        <v>4.0302636015804402E-2</v>
      </c>
      <c r="AJ34" s="3"/>
    </row>
    <row r="35" spans="1:36" x14ac:dyDescent="0.25">
      <c r="B35" t="str">
        <f>CONCATENATE("PERCENTILE::Q",B31,"::O",B31,"_RATE_Percentiles::RATE::%",C35*100)</f>
        <v>PERCENTILE::QAWE::OAWE_RATE_Percentiles::RATE::%75</v>
      </c>
      <c r="C35" s="3">
        <v>0.75</v>
      </c>
      <c r="D35">
        <v>0</v>
      </c>
      <c r="E35">
        <f>VLOOKUP($B35,OldCalib!$A$17:$AF$400,E$1+2,FALSE)</f>
        <v>3.05674390139784E-2</v>
      </c>
      <c r="F35">
        <f>VLOOKUP($B35,OldCalib!$A$17:$AF$400,F$1+2,FALSE)</f>
        <v>3.5920715083335303E-2</v>
      </c>
      <c r="G35">
        <f>VLOOKUP($B35,OldCalib!$A$17:$AF$400,G$1+2,FALSE)</f>
        <v>3.9958538657149302E-2</v>
      </c>
      <c r="H35">
        <f>VLOOKUP($B35,OldCalib!$A$17:$AF$400,H$1+2,FALSE)</f>
        <v>4.2972879519730403E-2</v>
      </c>
      <c r="I35">
        <f>VLOOKUP($B35,OldCalib!$A$17:$AF$400,I$1+2,FALSE)</f>
        <v>4.4780769165618399E-2</v>
      </c>
      <c r="J35">
        <f>VLOOKUP($B35,OldCalib!$A$17:$AF$400,J$1+2,FALSE)</f>
        <v>4.6571672300831903E-2</v>
      </c>
      <c r="K35">
        <f>VLOOKUP($B35,OldCalib!$A$17:$AF$400,K$1+2,FALSE)</f>
        <v>4.7958630960335501E-2</v>
      </c>
      <c r="L35">
        <f>VLOOKUP($B35,OldCalib!$A$17:$AF$400,L$1+2,FALSE)</f>
        <v>4.9546896671081399E-2</v>
      </c>
      <c r="M35">
        <f>VLOOKUP($B35,OldCalib!$A$17:$AF$400,M$1+2,FALSE)</f>
        <v>4.9717230678773101E-2</v>
      </c>
      <c r="N35">
        <f>VLOOKUP($B35,OldCalib!$A$17:$AF$400,N$1+2,FALSE)</f>
        <v>5.0449520446405598E-2</v>
      </c>
      <c r="O35">
        <f>VLOOKUP($B35,OldCalib!$A$17:$AF$400,O$1+2,FALSE)</f>
        <v>5.1070899715509398E-2</v>
      </c>
      <c r="P35">
        <f>VLOOKUP($B35,OldCalib!$A$17:$AF$400,P$1+2,FALSE)</f>
        <v>5.1593454017134402E-2</v>
      </c>
      <c r="Q35">
        <f>VLOOKUP($B35,OldCalib!$A$17:$AF$400,Q$1+2,FALSE)</f>
        <v>5.2560758834218999E-2</v>
      </c>
      <c r="R35">
        <f>VLOOKUP($B35,OldCalib!$A$17:$AF$400,R$1+2,FALSE)</f>
        <v>5.22081396050528E-2</v>
      </c>
      <c r="S35">
        <f>VLOOKUP($B35,OldCalib!$A$17:$AF$400,S$1+2,FALSE)</f>
        <v>5.28046697378362E-2</v>
      </c>
      <c r="T35">
        <f>VLOOKUP($B35,OldCalib!$A$17:$AF$400,T$1+2,FALSE)</f>
        <v>5.3100067492554998E-2</v>
      </c>
      <c r="U35">
        <f>VLOOKUP($B35,OldCalib!$A$17:$AF$400,U$1+2,FALSE)</f>
        <v>5.3203749185906701E-2</v>
      </c>
      <c r="V35">
        <f>VLOOKUP($B35,OldCalib!$A$17:$AF$400,V$1+2,FALSE)</f>
        <v>5.3551524542082597E-2</v>
      </c>
      <c r="W35">
        <f>VLOOKUP($B35,OldCalib!$A$17:$AF$400,W$1+2,FALSE)</f>
        <v>5.3376713010079201E-2</v>
      </c>
      <c r="X35">
        <f>VLOOKUP($B35,OldCalib!$A$17:$AF$400,X$1+2,FALSE)</f>
        <v>5.3994485113547798E-2</v>
      </c>
      <c r="Y35">
        <f>VLOOKUP($B35,OldCalib!$A$17:$AF$400,Y$1+2,FALSE)</f>
        <v>5.3831244666064301E-2</v>
      </c>
      <c r="Z35">
        <f>VLOOKUP($B35,OldCalib!$A$17:$AF$400,Z$1+2,FALSE)</f>
        <v>5.3667915079962797E-2</v>
      </c>
      <c r="AA35">
        <f>VLOOKUP($B35,OldCalib!$A$17:$AF$400,AA$1+2,FALSE)</f>
        <v>5.43509457129056E-2</v>
      </c>
      <c r="AB35">
        <f>VLOOKUP($B35,OldCalib!$A$17:$AF$400,AB$1+2,FALSE)</f>
        <v>5.4413815798575099E-2</v>
      </c>
      <c r="AC35">
        <f>VLOOKUP($B35,OldCalib!$A$17:$AF$400,AC$1+2,FALSE)</f>
        <v>5.4190376902436201E-2</v>
      </c>
      <c r="AD35">
        <f>VLOOKUP($B35,OldCalib!$A$17:$AF$400,AD$1+2,FALSE)</f>
        <v>5.3603740906908101E-2</v>
      </c>
      <c r="AE35">
        <f>VLOOKUP($B35,OldCalib!$A$17:$AF$400,AE$1+2,FALSE)</f>
        <v>5.4165365501785599E-2</v>
      </c>
      <c r="AF35">
        <f>VLOOKUP($B35,OldCalib!$A$17:$AF$400,AF$1+2,FALSE)</f>
        <v>5.3841364161187101E-2</v>
      </c>
      <c r="AG35">
        <f>VLOOKUP($B35,OldCalib!$A$17:$AF$400,AG$1+2,FALSE)</f>
        <v>5.4554198385668398E-2</v>
      </c>
      <c r="AH35">
        <f>VLOOKUP($B35,OldCalib!$A$17:$AF$400,AH$1+2,FALSE)</f>
        <v>5.4259927344964598E-2</v>
      </c>
      <c r="AJ35" s="3"/>
    </row>
    <row r="36" spans="1:36" x14ac:dyDescent="0.25">
      <c r="B36" t="str">
        <f>CONCATENATE("PERCENTILE::Q",B31,"::O",B31,"_RATE_Percentiles::RATE::%",C36*100)</f>
        <v>PERCENTILE::QAWE::OAWE_RATE_Percentiles::RATE::%95</v>
      </c>
      <c r="C36" s="3">
        <v>0.95</v>
      </c>
      <c r="D36">
        <v>0</v>
      </c>
      <c r="E36">
        <f>VLOOKUP($B36,OldCalib!$A$17:$AF$400,E$1+2,FALSE)</f>
        <v>4.2313056758625997E-2</v>
      </c>
      <c r="F36">
        <f>VLOOKUP($B36,OldCalib!$A$17:$AF$400,F$1+2,FALSE)</f>
        <v>5.1008059634259799E-2</v>
      </c>
      <c r="G36">
        <f>VLOOKUP($B36,OldCalib!$A$17:$AF$400,G$1+2,FALSE)</f>
        <v>5.6658128636406499E-2</v>
      </c>
      <c r="H36">
        <f>VLOOKUP($B36,OldCalib!$A$17:$AF$400,H$1+2,FALSE)</f>
        <v>6.0896656033075397E-2</v>
      </c>
      <c r="I36">
        <f>VLOOKUP($B36,OldCalib!$A$17:$AF$400,I$1+2,FALSE)</f>
        <v>6.3350512316804303E-2</v>
      </c>
      <c r="J36">
        <f>VLOOKUP($B36,OldCalib!$A$17:$AF$400,J$1+2,FALSE)</f>
        <v>6.6081625466193394E-2</v>
      </c>
      <c r="K36">
        <f>VLOOKUP($B36,OldCalib!$A$17:$AF$400,K$1+2,FALSE)</f>
        <v>6.7419486450439298E-2</v>
      </c>
      <c r="L36">
        <f>VLOOKUP($B36,OldCalib!$A$17:$AF$400,L$1+2,FALSE)</f>
        <v>6.87471669903581E-2</v>
      </c>
      <c r="M36">
        <f>VLOOKUP($B36,OldCalib!$A$17:$AF$400,M$1+2,FALSE)</f>
        <v>7.0160246752255198E-2</v>
      </c>
      <c r="N36">
        <f>VLOOKUP($B36,OldCalib!$A$17:$AF$400,N$1+2,FALSE)</f>
        <v>7.1094549053223197E-2</v>
      </c>
      <c r="O36">
        <f>VLOOKUP($B36,OldCalib!$A$17:$AF$400,O$1+2,FALSE)</f>
        <v>7.0654691207180806E-2</v>
      </c>
      <c r="P36">
        <f>VLOOKUP($B36,OldCalib!$A$17:$AF$400,P$1+2,FALSE)</f>
        <v>7.20324948326274E-2</v>
      </c>
      <c r="Q36">
        <f>VLOOKUP($B36,OldCalib!$A$17:$AF$400,Q$1+2,FALSE)</f>
        <v>7.2033771081016607E-2</v>
      </c>
      <c r="R36">
        <f>VLOOKUP($B36,OldCalib!$A$17:$AF$400,R$1+2,FALSE)</f>
        <v>7.2241781284572607E-2</v>
      </c>
      <c r="S36">
        <f>VLOOKUP($B36,OldCalib!$A$17:$AF$400,S$1+2,FALSE)</f>
        <v>7.3113488877535604E-2</v>
      </c>
      <c r="T36">
        <f>VLOOKUP($B36,OldCalib!$A$17:$AF$400,T$1+2,FALSE)</f>
        <v>7.33428744440143E-2</v>
      </c>
      <c r="U36">
        <f>VLOOKUP($B36,OldCalib!$A$17:$AF$400,U$1+2,FALSE)</f>
        <v>7.4165463246357796E-2</v>
      </c>
      <c r="V36">
        <f>VLOOKUP($B36,OldCalib!$A$17:$AF$400,V$1+2,FALSE)</f>
        <v>7.3670826189771499E-2</v>
      </c>
      <c r="W36">
        <f>VLOOKUP($B36,OldCalib!$A$17:$AF$400,W$1+2,FALSE)</f>
        <v>7.4597174260181601E-2</v>
      </c>
      <c r="X36">
        <f>VLOOKUP($B36,OldCalib!$A$17:$AF$400,X$1+2,FALSE)</f>
        <v>7.4580305755834603E-2</v>
      </c>
      <c r="Y36">
        <f>VLOOKUP($B36,OldCalib!$A$17:$AF$400,Y$1+2,FALSE)</f>
        <v>7.4876958855658995E-2</v>
      </c>
      <c r="Z36">
        <f>VLOOKUP($B36,OldCalib!$A$17:$AF$400,Z$1+2,FALSE)</f>
        <v>7.5063178058110205E-2</v>
      </c>
      <c r="AA36">
        <f>VLOOKUP($B36,OldCalib!$A$17:$AF$400,AA$1+2,FALSE)</f>
        <v>7.4813554231558402E-2</v>
      </c>
      <c r="AB36">
        <f>VLOOKUP($B36,OldCalib!$A$17:$AF$400,AB$1+2,FALSE)</f>
        <v>7.4964496179764001E-2</v>
      </c>
      <c r="AC36">
        <f>VLOOKUP($B36,OldCalib!$A$17:$AF$400,AC$1+2,FALSE)</f>
        <v>7.5844577363498394E-2</v>
      </c>
      <c r="AD36">
        <f>VLOOKUP($B36,OldCalib!$A$17:$AF$400,AD$1+2,FALSE)</f>
        <v>7.4620428194727806E-2</v>
      </c>
      <c r="AE36">
        <f>VLOOKUP($B36,OldCalib!$A$17:$AF$400,AE$1+2,FALSE)</f>
        <v>7.3723743320214002E-2</v>
      </c>
      <c r="AF36">
        <f>VLOOKUP($B36,OldCalib!$A$17:$AF$400,AF$1+2,FALSE)</f>
        <v>7.39605817254642E-2</v>
      </c>
      <c r="AG36">
        <f>VLOOKUP($B36,OldCalib!$A$17:$AF$400,AG$1+2,FALSE)</f>
        <v>7.4523141863763201E-2</v>
      </c>
      <c r="AH36">
        <f>VLOOKUP($B36,OldCalib!$A$17:$AF$400,AH$1+2,FALSE)</f>
        <v>7.5424637930908506E-2</v>
      </c>
      <c r="AJ36" s="3"/>
    </row>
    <row r="37" spans="1:36" x14ac:dyDescent="0.25">
      <c r="A37" t="s">
        <v>2</v>
      </c>
      <c r="B37" t="str">
        <f>CONCATENATE("AVERAGE::Q",B31,"::O",B31,"_RATE_Average::RATE::::avg:")</f>
        <v>AVERAGE::QAWE::OAWE_RATE_Average::RATE::::avg:</v>
      </c>
      <c r="D37">
        <v>0</v>
      </c>
      <c r="E37">
        <f>VLOOKUP($B37,OldCalib!$A$17:$AF$400,E$1+2,FALSE)</f>
        <v>2.2659438483492701E-2</v>
      </c>
      <c r="F37">
        <f>VLOOKUP($B37,OldCalib!$A$17:$AF$400,F$1+2,FALSE)</f>
        <v>2.5814229054597501E-2</v>
      </c>
      <c r="G37">
        <f>VLOOKUP($B37,OldCalib!$A$17:$AF$400,G$1+2,FALSE)</f>
        <v>2.85260400457601E-2</v>
      </c>
      <c r="H37">
        <f>VLOOKUP($B37,OldCalib!$A$17:$AF$400,H$1+2,FALSE)</f>
        <v>3.0842762325478001E-2</v>
      </c>
      <c r="I37">
        <f>VLOOKUP($B37,OldCalib!$A$17:$AF$400,I$1+2,FALSE)</f>
        <v>3.2401905209224598E-2</v>
      </c>
      <c r="J37">
        <f>VLOOKUP($B37,OldCalib!$A$17:$AF$400,J$1+2,FALSE)</f>
        <v>3.39129706793296E-2</v>
      </c>
      <c r="K37">
        <f>VLOOKUP($B37,OldCalib!$A$17:$AF$400,K$1+2,FALSE)</f>
        <v>3.5106362668453503E-2</v>
      </c>
      <c r="L37">
        <f>VLOOKUP($B37,OldCalib!$A$17:$AF$400,L$1+2,FALSE)</f>
        <v>3.5968228136791E-2</v>
      </c>
      <c r="M37">
        <f>VLOOKUP($B37,OldCalib!$A$17:$AF$400,M$1+2,FALSE)</f>
        <v>3.6524407280183302E-2</v>
      </c>
      <c r="N37">
        <f>VLOOKUP($B37,OldCalib!$A$17:$AF$400,N$1+2,FALSE)</f>
        <v>3.7294196672943203E-2</v>
      </c>
      <c r="O37">
        <f>VLOOKUP($B37,OldCalib!$A$17:$AF$400,O$1+2,FALSE)</f>
        <v>3.7647784636978598E-2</v>
      </c>
      <c r="P37">
        <f>VLOOKUP($B37,OldCalib!$A$17:$AF$400,P$1+2,FALSE)</f>
        <v>3.8298961191495999E-2</v>
      </c>
      <c r="Q37">
        <f>VLOOKUP($B37,OldCalib!$A$17:$AF$400,Q$1+2,FALSE)</f>
        <v>3.8924051196891601E-2</v>
      </c>
      <c r="R37">
        <f>VLOOKUP($B37,OldCalib!$A$17:$AF$400,R$1+2,FALSE)</f>
        <v>3.8900606076194E-2</v>
      </c>
      <c r="S37">
        <f>VLOOKUP($B37,OldCalib!$A$17:$AF$400,S$1+2,FALSE)</f>
        <v>3.9147302549125997E-2</v>
      </c>
      <c r="T37">
        <f>VLOOKUP($B37,OldCalib!$A$17:$AF$400,T$1+2,FALSE)</f>
        <v>3.9416180390663899E-2</v>
      </c>
      <c r="U37">
        <f>VLOOKUP($B37,OldCalib!$A$17:$AF$400,U$1+2,FALSE)</f>
        <v>3.95886847516905E-2</v>
      </c>
      <c r="V37">
        <f>VLOOKUP($B37,OldCalib!$A$17:$AF$400,V$1+2,FALSE)</f>
        <v>3.9853241059974502E-2</v>
      </c>
      <c r="W37">
        <f>VLOOKUP($B37,OldCalib!$A$17:$AF$400,W$1+2,FALSE)</f>
        <v>3.9669301666157702E-2</v>
      </c>
      <c r="X37">
        <f>VLOOKUP($B37,OldCalib!$A$17:$AF$400,X$1+2,FALSE)</f>
        <v>3.9982936188288201E-2</v>
      </c>
      <c r="Y37">
        <f>VLOOKUP($B37,OldCalib!$A$17:$AF$400,Y$1+2,FALSE)</f>
        <v>3.9935234557575701E-2</v>
      </c>
      <c r="Z37">
        <f>VLOOKUP($B37,OldCalib!$A$17:$AF$400,Z$1+2,FALSE)</f>
        <v>4.00731984065145E-2</v>
      </c>
      <c r="AA37">
        <f>VLOOKUP($B37,OldCalib!$A$17:$AF$400,AA$1+2,FALSE)</f>
        <v>4.0315828778441198E-2</v>
      </c>
      <c r="AB37">
        <f>VLOOKUP($B37,OldCalib!$A$17:$AF$400,AB$1+2,FALSE)</f>
        <v>4.0245391540341E-2</v>
      </c>
      <c r="AC37">
        <f>VLOOKUP($B37,OldCalib!$A$17:$AF$400,AC$1+2,FALSE)</f>
        <v>4.0194206025444899E-2</v>
      </c>
      <c r="AD37">
        <f>VLOOKUP($B37,OldCalib!$A$17:$AF$400,AD$1+2,FALSE)</f>
        <v>4.0086443633399998E-2</v>
      </c>
      <c r="AE37">
        <f>VLOOKUP($B37,OldCalib!$A$17:$AF$400,AE$1+2,FALSE)</f>
        <v>4.0192732726119403E-2</v>
      </c>
      <c r="AF37">
        <f>VLOOKUP($B37,OldCalib!$A$17:$AF$400,AF$1+2,FALSE)</f>
        <v>4.0041683764948398E-2</v>
      </c>
      <c r="AG37">
        <f>VLOOKUP($B37,OldCalib!$A$17:$AF$400,AG$1+2,FALSE)</f>
        <v>4.0301172735474199E-2</v>
      </c>
      <c r="AH37">
        <f>VLOOKUP($B37,OldCalib!$A$17:$AF$400,AH$1+2,FALSE)</f>
        <v>4.0305479981238401E-2</v>
      </c>
    </row>
    <row r="38" spans="1:36" x14ac:dyDescent="0.25">
      <c r="A38" t="s">
        <v>3</v>
      </c>
      <c r="B38" t="str">
        <f>CONCATENATE("VOLATILITY::Q",B31,"::O",B31,"_RATE_Volatility::RATE::")</f>
        <v>VOLATILITY::QAWE::OAWE_RATE_Volatility::RATE::</v>
      </c>
      <c r="D38">
        <v>0</v>
      </c>
      <c r="E38">
        <f>VLOOKUP($B38,OldCalib!$A$17:$AF$400,E$1+2,FALSE)</f>
        <v>1.16885187298783E-2</v>
      </c>
      <c r="F38">
        <f>VLOOKUP($B38,OldCalib!$A$17:$AF$400,F$1+2,FALSE)</f>
        <v>1.50242371022605E-2</v>
      </c>
      <c r="G38">
        <f>VLOOKUP($B38,OldCalib!$A$17:$AF$400,G$1+2,FALSE)</f>
        <v>1.7079333041857499E-2</v>
      </c>
      <c r="H38">
        <f>VLOOKUP($B38,OldCalib!$A$17:$AF$400,H$1+2,FALSE)</f>
        <v>1.82095310050235E-2</v>
      </c>
      <c r="I38">
        <f>VLOOKUP($B38,OldCalib!$A$17:$AF$400,I$1+2,FALSE)</f>
        <v>1.8756425488461601E-2</v>
      </c>
      <c r="J38">
        <f>VLOOKUP($B38,OldCalib!$A$17:$AF$400,J$1+2,FALSE)</f>
        <v>1.9310383992464299E-2</v>
      </c>
      <c r="K38">
        <f>VLOOKUP($B38,OldCalib!$A$17:$AF$400,K$1+2,FALSE)</f>
        <v>1.95782022656701E-2</v>
      </c>
      <c r="L38">
        <f>VLOOKUP($B38,OldCalib!$A$17:$AF$400,L$1+2,FALSE)</f>
        <v>2.0147040673496298E-2</v>
      </c>
      <c r="M38">
        <f>VLOOKUP($B38,OldCalib!$A$17:$AF$400,M$1+2,FALSE)</f>
        <v>2.0165422474262899E-2</v>
      </c>
      <c r="N38">
        <f>VLOOKUP($B38,OldCalib!$A$17:$AF$400,N$1+2,FALSE)</f>
        <v>2.02600842763529E-2</v>
      </c>
      <c r="O38">
        <f>VLOOKUP($B38,OldCalib!$A$17:$AF$400,O$1+2,FALSE)</f>
        <v>2.0203430528240099E-2</v>
      </c>
      <c r="P38">
        <f>VLOOKUP($B38,OldCalib!$A$17:$AF$400,P$1+2,FALSE)</f>
        <v>2.02856566069105E-2</v>
      </c>
      <c r="Q38">
        <f>VLOOKUP($B38,OldCalib!$A$17:$AF$400,Q$1+2,FALSE)</f>
        <v>2.0149030865829001E-2</v>
      </c>
      <c r="R38">
        <f>VLOOKUP($B38,OldCalib!$A$17:$AF$400,R$1+2,FALSE)</f>
        <v>2.01445873048571E-2</v>
      </c>
      <c r="S38">
        <f>VLOOKUP($B38,OldCalib!$A$17:$AF$400,S$1+2,FALSE)</f>
        <v>2.0414966743038401E-2</v>
      </c>
      <c r="T38">
        <f>VLOOKUP($B38,OldCalib!$A$17:$AF$400,T$1+2,FALSE)</f>
        <v>2.0396782426458399E-2</v>
      </c>
      <c r="U38">
        <f>VLOOKUP($B38,OldCalib!$A$17:$AF$400,U$1+2,FALSE)</f>
        <v>2.0367292416591101E-2</v>
      </c>
      <c r="V38">
        <f>VLOOKUP($B38,OldCalib!$A$17:$AF$400,V$1+2,FALSE)</f>
        <v>2.05353691802201E-2</v>
      </c>
      <c r="W38">
        <f>VLOOKUP($B38,OldCalib!$A$17:$AF$400,W$1+2,FALSE)</f>
        <v>2.0564191021425302E-2</v>
      </c>
      <c r="X38">
        <f>VLOOKUP($B38,OldCalib!$A$17:$AF$400,X$1+2,FALSE)</f>
        <v>2.0689428738631201E-2</v>
      </c>
      <c r="Y38">
        <f>VLOOKUP($B38,OldCalib!$A$17:$AF$400,Y$1+2,FALSE)</f>
        <v>2.0892201226627299E-2</v>
      </c>
      <c r="Z38">
        <f>VLOOKUP($B38,OldCalib!$A$17:$AF$400,Z$1+2,FALSE)</f>
        <v>2.0665105691417999E-2</v>
      </c>
      <c r="AA38">
        <f>VLOOKUP($B38,OldCalib!$A$17:$AF$400,AA$1+2,FALSE)</f>
        <v>2.0837499824974799E-2</v>
      </c>
      <c r="AB38">
        <f>VLOOKUP($B38,OldCalib!$A$17:$AF$400,AB$1+2,FALSE)</f>
        <v>2.0866192442578601E-2</v>
      </c>
      <c r="AC38">
        <f>VLOOKUP($B38,OldCalib!$A$17:$AF$400,AC$1+2,FALSE)</f>
        <v>2.08957964130712E-2</v>
      </c>
      <c r="AD38">
        <f>VLOOKUP($B38,OldCalib!$A$17:$AF$400,AD$1+2,FALSE)</f>
        <v>2.0762544433698599E-2</v>
      </c>
      <c r="AE38">
        <f>VLOOKUP($B38,OldCalib!$A$17:$AF$400,AE$1+2,FALSE)</f>
        <v>2.0666387955252899E-2</v>
      </c>
      <c r="AF38">
        <f>VLOOKUP($B38,OldCalib!$A$17:$AF$400,AF$1+2,FALSE)</f>
        <v>2.0851260235448199E-2</v>
      </c>
      <c r="AG38">
        <f>VLOOKUP($B38,OldCalib!$A$17:$AF$400,AG$1+2,FALSE)</f>
        <v>2.0791822253767599E-2</v>
      </c>
      <c r="AH38">
        <f>VLOOKUP($B38,OldCalib!$A$17:$AF$400,AH$1+2,FALSE)</f>
        <v>2.08613702131051E-2</v>
      </c>
    </row>
    <row r="46" spans="1:36" x14ac:dyDescent="0.25">
      <c r="A46" t="s">
        <v>25</v>
      </c>
      <c r="B46" t="s">
        <v>79</v>
      </c>
      <c r="D46">
        <v>0</v>
      </c>
      <c r="E46">
        <v>1</v>
      </c>
      <c r="F46">
        <v>2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>
        <v>11</v>
      </c>
      <c r="P46">
        <v>12</v>
      </c>
      <c r="Q46">
        <v>13</v>
      </c>
      <c r="R46">
        <v>14</v>
      </c>
      <c r="S46">
        <v>15</v>
      </c>
      <c r="T46">
        <v>16</v>
      </c>
      <c r="U46">
        <v>17</v>
      </c>
      <c r="V46">
        <v>18</v>
      </c>
      <c r="W46">
        <v>19</v>
      </c>
      <c r="X46">
        <v>20</v>
      </c>
      <c r="Y46">
        <v>21</v>
      </c>
      <c r="Z46">
        <v>22</v>
      </c>
      <c r="AA46">
        <v>23</v>
      </c>
      <c r="AB46">
        <v>24</v>
      </c>
      <c r="AC46">
        <v>25</v>
      </c>
      <c r="AD46">
        <v>26</v>
      </c>
      <c r="AE46">
        <v>27</v>
      </c>
      <c r="AF46">
        <v>28</v>
      </c>
      <c r="AG46">
        <v>29</v>
      </c>
      <c r="AH46">
        <v>30</v>
      </c>
    </row>
    <row r="47" spans="1:36" x14ac:dyDescent="0.25">
      <c r="A47" t="s">
        <v>1</v>
      </c>
      <c r="B47" t="str">
        <f>CONCATENATE("PERCENTILE::Q",B46,"::O",B46,"_TOTALRETURN_Percentiles::TOTALRETURN::%0",C47*100)</f>
        <v>PERCENTILE::QAustralianEquities::OAustralianEquities_TOTALRETURN_Percentiles::TOTALRETURN::%05</v>
      </c>
      <c r="C47" s="3">
        <v>0.05</v>
      </c>
      <c r="D47" t="e">
        <f>VLOOKUP($B47,OldCalib!$A$17:$AF$400,D$1+2,FALSE)</f>
        <v>#N/A</v>
      </c>
      <c r="E47" t="e">
        <f>VLOOKUP($B47,OldCalib!$A$17:$AF$400,E$1+2,FALSE)</f>
        <v>#N/A</v>
      </c>
      <c r="F47" t="e">
        <f>VLOOKUP($B47,OldCalib!$A$17:$AF$400,F$1+2,FALSE)</f>
        <v>#N/A</v>
      </c>
      <c r="G47" t="e">
        <f>VLOOKUP($B47,OldCalib!$A$17:$AF$400,G$1+2,FALSE)</f>
        <v>#N/A</v>
      </c>
      <c r="H47" t="e">
        <f>VLOOKUP($B47,OldCalib!$A$17:$AF$400,H$1+2,FALSE)</f>
        <v>#N/A</v>
      </c>
      <c r="I47" t="e">
        <f>VLOOKUP($B47,OldCalib!$A$17:$AF$400,I$1+2,FALSE)</f>
        <v>#N/A</v>
      </c>
      <c r="J47" t="e">
        <f>VLOOKUP($B47,OldCalib!$A$17:$AF$400,J$1+2,FALSE)</f>
        <v>#N/A</v>
      </c>
      <c r="K47" t="e">
        <f>VLOOKUP($B47,OldCalib!$A$17:$AF$400,K$1+2,FALSE)</f>
        <v>#N/A</v>
      </c>
      <c r="L47" t="e">
        <f>VLOOKUP($B47,OldCalib!$A$17:$AF$400,L$1+2,FALSE)</f>
        <v>#N/A</v>
      </c>
      <c r="M47" t="e">
        <f>VLOOKUP($B47,OldCalib!$A$17:$AF$400,M$1+2,FALSE)</f>
        <v>#N/A</v>
      </c>
      <c r="N47" t="e">
        <f>VLOOKUP($B47,OldCalib!$A$17:$AF$400,N$1+2,FALSE)</f>
        <v>#N/A</v>
      </c>
      <c r="O47" t="e">
        <f>VLOOKUP($B47,OldCalib!$A$17:$AF$400,O$1+2,FALSE)</f>
        <v>#N/A</v>
      </c>
      <c r="P47" t="e">
        <f>VLOOKUP($B47,OldCalib!$A$17:$AF$400,P$1+2,FALSE)</f>
        <v>#N/A</v>
      </c>
      <c r="Q47" t="e">
        <f>VLOOKUP($B47,OldCalib!$A$17:$AF$400,Q$1+2,FALSE)</f>
        <v>#N/A</v>
      </c>
      <c r="R47" t="e">
        <f>VLOOKUP($B47,OldCalib!$A$17:$AF$400,R$1+2,FALSE)</f>
        <v>#N/A</v>
      </c>
      <c r="S47" t="e">
        <f>VLOOKUP($B47,OldCalib!$A$17:$AF$400,S$1+2,FALSE)</f>
        <v>#N/A</v>
      </c>
      <c r="T47" t="e">
        <f>VLOOKUP($B47,OldCalib!$A$17:$AF$400,T$1+2,FALSE)</f>
        <v>#N/A</v>
      </c>
      <c r="U47" t="e">
        <f>VLOOKUP($B47,OldCalib!$A$17:$AF$400,U$1+2,FALSE)</f>
        <v>#N/A</v>
      </c>
      <c r="V47" t="e">
        <f>VLOOKUP($B47,OldCalib!$A$17:$AF$400,V$1+2,FALSE)</f>
        <v>#N/A</v>
      </c>
      <c r="W47" t="e">
        <f>VLOOKUP($B47,OldCalib!$A$17:$AF$400,W$1+2,FALSE)</f>
        <v>#N/A</v>
      </c>
      <c r="X47" t="e">
        <f>VLOOKUP($B47,OldCalib!$A$17:$AF$400,X$1+2,FALSE)</f>
        <v>#N/A</v>
      </c>
      <c r="Y47" t="e">
        <f>VLOOKUP($B47,OldCalib!$A$17:$AF$400,Y$1+2,FALSE)</f>
        <v>#N/A</v>
      </c>
      <c r="Z47" t="e">
        <f>VLOOKUP($B47,OldCalib!$A$17:$AF$400,Z$1+2,FALSE)</f>
        <v>#N/A</v>
      </c>
      <c r="AA47" t="e">
        <f>VLOOKUP($B47,OldCalib!$A$17:$AF$400,AA$1+2,FALSE)</f>
        <v>#N/A</v>
      </c>
      <c r="AB47" t="e">
        <f>VLOOKUP($B47,OldCalib!$A$17:$AF$400,AB$1+2,FALSE)</f>
        <v>#N/A</v>
      </c>
      <c r="AC47" t="e">
        <f>VLOOKUP($B47,OldCalib!$A$17:$AF$400,AC$1+2,FALSE)</f>
        <v>#N/A</v>
      </c>
      <c r="AD47" t="e">
        <f>VLOOKUP($B47,OldCalib!$A$17:$AF$400,AD$1+2,FALSE)</f>
        <v>#N/A</v>
      </c>
      <c r="AE47" t="e">
        <f>VLOOKUP($B47,OldCalib!$A$17:$AF$400,AE$1+2,FALSE)</f>
        <v>#N/A</v>
      </c>
      <c r="AF47" t="e">
        <f>VLOOKUP($B47,OldCalib!$A$17:$AF$400,AF$1+2,FALSE)</f>
        <v>#N/A</v>
      </c>
      <c r="AG47" t="e">
        <f>VLOOKUP($B47,OldCalib!$A$17:$AF$400,AG$1+2,FALSE)</f>
        <v>#N/A</v>
      </c>
      <c r="AH47" t="e">
        <f>VLOOKUP($B47,OldCalib!$A$17:$AF$400,AH$1+2,FALSE)</f>
        <v>#N/A</v>
      </c>
      <c r="AJ47" s="3"/>
    </row>
    <row r="48" spans="1:36" x14ac:dyDescent="0.25">
      <c r="B48" t="str">
        <f>CONCATENATE("PERCENTILE::Q",B46,"::O",B46,"_TOTALRETURN_Percentiles::TOTALRETURN::%",C48*100)</f>
        <v>PERCENTILE::QAustralianEquities::OAustralianEquities_TOTALRETURN_Percentiles::TOTALRETURN::%25</v>
      </c>
      <c r="C48" s="3">
        <v>0.25</v>
      </c>
      <c r="D48" t="e">
        <f>VLOOKUP($B48,OldCalib!$A$17:$AF$400,D$1+2,FALSE)</f>
        <v>#N/A</v>
      </c>
      <c r="E48" t="e">
        <f>VLOOKUP($B48,OldCalib!$A$17:$AF$400,E$1+2,FALSE)</f>
        <v>#N/A</v>
      </c>
      <c r="F48" t="e">
        <f>VLOOKUP($B48,OldCalib!$A$17:$AF$400,F$1+2,FALSE)</f>
        <v>#N/A</v>
      </c>
      <c r="G48" t="e">
        <f>VLOOKUP($B48,OldCalib!$A$17:$AF$400,G$1+2,FALSE)</f>
        <v>#N/A</v>
      </c>
      <c r="H48" t="e">
        <f>VLOOKUP($B48,OldCalib!$A$17:$AF$400,H$1+2,FALSE)</f>
        <v>#N/A</v>
      </c>
      <c r="I48" t="e">
        <f>VLOOKUP($B48,OldCalib!$A$17:$AF$400,I$1+2,FALSE)</f>
        <v>#N/A</v>
      </c>
      <c r="J48" t="e">
        <f>VLOOKUP($B48,OldCalib!$A$17:$AF$400,J$1+2,FALSE)</f>
        <v>#N/A</v>
      </c>
      <c r="K48" t="e">
        <f>VLOOKUP($B48,OldCalib!$A$17:$AF$400,K$1+2,FALSE)</f>
        <v>#N/A</v>
      </c>
      <c r="L48" t="e">
        <f>VLOOKUP($B48,OldCalib!$A$17:$AF$400,L$1+2,FALSE)</f>
        <v>#N/A</v>
      </c>
      <c r="M48" t="e">
        <f>VLOOKUP($B48,OldCalib!$A$17:$AF$400,M$1+2,FALSE)</f>
        <v>#N/A</v>
      </c>
      <c r="N48" t="e">
        <f>VLOOKUP($B48,OldCalib!$A$17:$AF$400,N$1+2,FALSE)</f>
        <v>#N/A</v>
      </c>
      <c r="O48" t="e">
        <f>VLOOKUP($B48,OldCalib!$A$17:$AF$400,O$1+2,FALSE)</f>
        <v>#N/A</v>
      </c>
      <c r="P48" t="e">
        <f>VLOOKUP($B48,OldCalib!$A$17:$AF$400,P$1+2,FALSE)</f>
        <v>#N/A</v>
      </c>
      <c r="Q48" t="e">
        <f>VLOOKUP($B48,OldCalib!$A$17:$AF$400,Q$1+2,FALSE)</f>
        <v>#N/A</v>
      </c>
      <c r="R48" t="e">
        <f>VLOOKUP($B48,OldCalib!$A$17:$AF$400,R$1+2,FALSE)</f>
        <v>#N/A</v>
      </c>
      <c r="S48" t="e">
        <f>VLOOKUP($B48,OldCalib!$A$17:$AF$400,S$1+2,FALSE)</f>
        <v>#N/A</v>
      </c>
      <c r="T48" t="e">
        <f>VLOOKUP($B48,OldCalib!$A$17:$AF$400,T$1+2,FALSE)</f>
        <v>#N/A</v>
      </c>
      <c r="U48" t="e">
        <f>VLOOKUP($B48,OldCalib!$A$17:$AF$400,U$1+2,FALSE)</f>
        <v>#N/A</v>
      </c>
      <c r="V48" t="e">
        <f>VLOOKUP($B48,OldCalib!$A$17:$AF$400,V$1+2,FALSE)</f>
        <v>#N/A</v>
      </c>
      <c r="W48" t="e">
        <f>VLOOKUP($B48,OldCalib!$A$17:$AF$400,W$1+2,FALSE)</f>
        <v>#N/A</v>
      </c>
      <c r="X48" t="e">
        <f>VLOOKUP($B48,OldCalib!$A$17:$AF$400,X$1+2,FALSE)</f>
        <v>#N/A</v>
      </c>
      <c r="Y48" t="e">
        <f>VLOOKUP($B48,OldCalib!$A$17:$AF$400,Y$1+2,FALSE)</f>
        <v>#N/A</v>
      </c>
      <c r="Z48" t="e">
        <f>VLOOKUP($B48,OldCalib!$A$17:$AF$400,Z$1+2,FALSE)</f>
        <v>#N/A</v>
      </c>
      <c r="AA48" t="e">
        <f>VLOOKUP($B48,OldCalib!$A$17:$AF$400,AA$1+2,FALSE)</f>
        <v>#N/A</v>
      </c>
      <c r="AB48" t="e">
        <f>VLOOKUP($B48,OldCalib!$A$17:$AF$400,AB$1+2,FALSE)</f>
        <v>#N/A</v>
      </c>
      <c r="AC48" t="e">
        <f>VLOOKUP($B48,OldCalib!$A$17:$AF$400,AC$1+2,FALSE)</f>
        <v>#N/A</v>
      </c>
      <c r="AD48" t="e">
        <f>VLOOKUP($B48,OldCalib!$A$17:$AF$400,AD$1+2,FALSE)</f>
        <v>#N/A</v>
      </c>
      <c r="AE48" t="e">
        <f>VLOOKUP($B48,OldCalib!$A$17:$AF$400,AE$1+2,FALSE)</f>
        <v>#N/A</v>
      </c>
      <c r="AF48" t="e">
        <f>VLOOKUP($B48,OldCalib!$A$17:$AF$400,AF$1+2,FALSE)</f>
        <v>#N/A</v>
      </c>
      <c r="AG48" t="e">
        <f>VLOOKUP($B48,OldCalib!$A$17:$AF$400,AG$1+2,FALSE)</f>
        <v>#N/A</v>
      </c>
      <c r="AH48" t="e">
        <f>VLOOKUP($B48,OldCalib!$A$17:$AF$400,AH$1+2,FALSE)</f>
        <v>#N/A</v>
      </c>
      <c r="AJ48" s="3"/>
    </row>
    <row r="49" spans="1:36" x14ac:dyDescent="0.25">
      <c r="B49" t="str">
        <f>CONCATENATE("PERCENTILE::Q",B46,"::O",B46,"_TOTALRETURN_Percentiles::TOTALRETURN::%",C49*100)</f>
        <v>PERCENTILE::QAustralianEquities::OAustralianEquities_TOTALRETURN_Percentiles::TOTALRETURN::%50</v>
      </c>
      <c r="C49" s="3">
        <v>0.5</v>
      </c>
      <c r="D49" t="e">
        <f>VLOOKUP($B49,OldCalib!$A$17:$AF$400,D$1+2,FALSE)</f>
        <v>#N/A</v>
      </c>
      <c r="E49" t="e">
        <f>VLOOKUP($B49,OldCalib!$A$17:$AF$400,E$1+2,FALSE)</f>
        <v>#N/A</v>
      </c>
      <c r="F49" t="e">
        <f>VLOOKUP($B49,OldCalib!$A$17:$AF$400,F$1+2,FALSE)</f>
        <v>#N/A</v>
      </c>
      <c r="G49" t="e">
        <f>VLOOKUP($B49,OldCalib!$A$17:$AF$400,G$1+2,FALSE)</f>
        <v>#N/A</v>
      </c>
      <c r="H49" t="e">
        <f>VLOOKUP($B49,OldCalib!$A$17:$AF$400,H$1+2,FALSE)</f>
        <v>#N/A</v>
      </c>
      <c r="I49" t="e">
        <f>VLOOKUP($B49,OldCalib!$A$17:$AF$400,I$1+2,FALSE)</f>
        <v>#N/A</v>
      </c>
      <c r="J49" t="e">
        <f>VLOOKUP($B49,OldCalib!$A$17:$AF$400,J$1+2,FALSE)</f>
        <v>#N/A</v>
      </c>
      <c r="K49" t="e">
        <f>VLOOKUP($B49,OldCalib!$A$17:$AF$400,K$1+2,FALSE)</f>
        <v>#N/A</v>
      </c>
      <c r="L49" t="e">
        <f>VLOOKUP($B49,OldCalib!$A$17:$AF$400,L$1+2,FALSE)</f>
        <v>#N/A</v>
      </c>
      <c r="M49" t="e">
        <f>VLOOKUP($B49,OldCalib!$A$17:$AF$400,M$1+2,FALSE)</f>
        <v>#N/A</v>
      </c>
      <c r="N49" t="e">
        <f>VLOOKUP($B49,OldCalib!$A$17:$AF$400,N$1+2,FALSE)</f>
        <v>#N/A</v>
      </c>
      <c r="O49" t="e">
        <f>VLOOKUP($B49,OldCalib!$A$17:$AF$400,O$1+2,FALSE)</f>
        <v>#N/A</v>
      </c>
      <c r="P49" t="e">
        <f>VLOOKUP($B49,OldCalib!$A$17:$AF$400,P$1+2,FALSE)</f>
        <v>#N/A</v>
      </c>
      <c r="Q49" t="e">
        <f>VLOOKUP($B49,OldCalib!$A$17:$AF$400,Q$1+2,FALSE)</f>
        <v>#N/A</v>
      </c>
      <c r="R49" t="e">
        <f>VLOOKUP($B49,OldCalib!$A$17:$AF$400,R$1+2,FALSE)</f>
        <v>#N/A</v>
      </c>
      <c r="S49" t="e">
        <f>VLOOKUP($B49,OldCalib!$A$17:$AF$400,S$1+2,FALSE)</f>
        <v>#N/A</v>
      </c>
      <c r="T49" t="e">
        <f>VLOOKUP($B49,OldCalib!$A$17:$AF$400,T$1+2,FALSE)</f>
        <v>#N/A</v>
      </c>
      <c r="U49" t="e">
        <f>VLOOKUP($B49,OldCalib!$A$17:$AF$400,U$1+2,FALSE)</f>
        <v>#N/A</v>
      </c>
      <c r="V49" t="e">
        <f>VLOOKUP($B49,OldCalib!$A$17:$AF$400,V$1+2,FALSE)</f>
        <v>#N/A</v>
      </c>
      <c r="W49" t="e">
        <f>VLOOKUP($B49,OldCalib!$A$17:$AF$400,W$1+2,FALSE)</f>
        <v>#N/A</v>
      </c>
      <c r="X49" t="e">
        <f>VLOOKUP($B49,OldCalib!$A$17:$AF$400,X$1+2,FALSE)</f>
        <v>#N/A</v>
      </c>
      <c r="Y49" t="e">
        <f>VLOOKUP($B49,OldCalib!$A$17:$AF$400,Y$1+2,FALSE)</f>
        <v>#N/A</v>
      </c>
      <c r="Z49" t="e">
        <f>VLOOKUP($B49,OldCalib!$A$17:$AF$400,Z$1+2,FALSE)</f>
        <v>#N/A</v>
      </c>
      <c r="AA49" t="e">
        <f>VLOOKUP($B49,OldCalib!$A$17:$AF$400,AA$1+2,FALSE)</f>
        <v>#N/A</v>
      </c>
      <c r="AB49" t="e">
        <f>VLOOKUP($B49,OldCalib!$A$17:$AF$400,AB$1+2,FALSE)</f>
        <v>#N/A</v>
      </c>
      <c r="AC49" t="e">
        <f>VLOOKUP($B49,OldCalib!$A$17:$AF$400,AC$1+2,FALSE)</f>
        <v>#N/A</v>
      </c>
      <c r="AD49" t="e">
        <f>VLOOKUP($B49,OldCalib!$A$17:$AF$400,AD$1+2,FALSE)</f>
        <v>#N/A</v>
      </c>
      <c r="AE49" t="e">
        <f>VLOOKUP($B49,OldCalib!$A$17:$AF$400,AE$1+2,FALSE)</f>
        <v>#N/A</v>
      </c>
      <c r="AF49" t="e">
        <f>VLOOKUP($B49,OldCalib!$A$17:$AF$400,AF$1+2,FALSE)</f>
        <v>#N/A</v>
      </c>
      <c r="AG49" t="e">
        <f>VLOOKUP($B49,OldCalib!$A$17:$AF$400,AG$1+2,FALSE)</f>
        <v>#N/A</v>
      </c>
      <c r="AH49" t="e">
        <f>VLOOKUP($B49,OldCalib!$A$17:$AF$400,AH$1+2,FALSE)</f>
        <v>#N/A</v>
      </c>
      <c r="AJ49" s="3"/>
    </row>
    <row r="50" spans="1:36" x14ac:dyDescent="0.25">
      <c r="B50" t="str">
        <f>CONCATENATE("PERCENTILE::Q",B46,"::O",B46,"_TOTALRETURN_Percentiles::TOTALRETURN::%",C50*100)</f>
        <v>PERCENTILE::QAustralianEquities::OAustralianEquities_TOTALRETURN_Percentiles::TOTALRETURN::%75</v>
      </c>
      <c r="C50" s="3">
        <v>0.75</v>
      </c>
      <c r="D50" t="e">
        <f>VLOOKUP($B50,OldCalib!$A$17:$AF$400,D$1+2,FALSE)</f>
        <v>#N/A</v>
      </c>
      <c r="E50" t="e">
        <f>VLOOKUP($B50,OldCalib!$A$17:$AF$400,E$1+2,FALSE)</f>
        <v>#N/A</v>
      </c>
      <c r="F50" t="e">
        <f>VLOOKUP($B50,OldCalib!$A$17:$AF$400,F$1+2,FALSE)</f>
        <v>#N/A</v>
      </c>
      <c r="G50" t="e">
        <f>VLOOKUP($B50,OldCalib!$A$17:$AF$400,G$1+2,FALSE)</f>
        <v>#N/A</v>
      </c>
      <c r="H50" t="e">
        <f>VLOOKUP($B50,OldCalib!$A$17:$AF$400,H$1+2,FALSE)</f>
        <v>#N/A</v>
      </c>
      <c r="I50" t="e">
        <f>VLOOKUP($B50,OldCalib!$A$17:$AF$400,I$1+2,FALSE)</f>
        <v>#N/A</v>
      </c>
      <c r="J50" t="e">
        <f>VLOOKUP($B50,OldCalib!$A$17:$AF$400,J$1+2,FALSE)</f>
        <v>#N/A</v>
      </c>
      <c r="K50" t="e">
        <f>VLOOKUP($B50,OldCalib!$A$17:$AF$400,K$1+2,FALSE)</f>
        <v>#N/A</v>
      </c>
      <c r="L50" t="e">
        <f>VLOOKUP($B50,OldCalib!$A$17:$AF$400,L$1+2,FALSE)</f>
        <v>#N/A</v>
      </c>
      <c r="M50" t="e">
        <f>VLOOKUP($B50,OldCalib!$A$17:$AF$400,M$1+2,FALSE)</f>
        <v>#N/A</v>
      </c>
      <c r="N50" t="e">
        <f>VLOOKUP($B50,OldCalib!$A$17:$AF$400,N$1+2,FALSE)</f>
        <v>#N/A</v>
      </c>
      <c r="O50" t="e">
        <f>VLOOKUP($B50,OldCalib!$A$17:$AF$400,O$1+2,FALSE)</f>
        <v>#N/A</v>
      </c>
      <c r="P50" t="e">
        <f>VLOOKUP($B50,OldCalib!$A$17:$AF$400,P$1+2,FALSE)</f>
        <v>#N/A</v>
      </c>
      <c r="Q50" t="e">
        <f>VLOOKUP($B50,OldCalib!$A$17:$AF$400,Q$1+2,FALSE)</f>
        <v>#N/A</v>
      </c>
      <c r="R50" t="e">
        <f>VLOOKUP($B50,OldCalib!$A$17:$AF$400,R$1+2,FALSE)</f>
        <v>#N/A</v>
      </c>
      <c r="S50" t="e">
        <f>VLOOKUP($B50,OldCalib!$A$17:$AF$400,S$1+2,FALSE)</f>
        <v>#N/A</v>
      </c>
      <c r="T50" t="e">
        <f>VLOOKUP($B50,OldCalib!$A$17:$AF$400,T$1+2,FALSE)</f>
        <v>#N/A</v>
      </c>
      <c r="U50" t="e">
        <f>VLOOKUP($B50,OldCalib!$A$17:$AF$400,U$1+2,FALSE)</f>
        <v>#N/A</v>
      </c>
      <c r="V50" t="e">
        <f>VLOOKUP($B50,OldCalib!$A$17:$AF$400,V$1+2,FALSE)</f>
        <v>#N/A</v>
      </c>
      <c r="W50" t="e">
        <f>VLOOKUP($B50,OldCalib!$A$17:$AF$400,W$1+2,FALSE)</f>
        <v>#N/A</v>
      </c>
      <c r="X50" t="e">
        <f>VLOOKUP($B50,OldCalib!$A$17:$AF$400,X$1+2,FALSE)</f>
        <v>#N/A</v>
      </c>
      <c r="Y50" t="e">
        <f>VLOOKUP($B50,OldCalib!$A$17:$AF$400,Y$1+2,FALSE)</f>
        <v>#N/A</v>
      </c>
      <c r="Z50" t="e">
        <f>VLOOKUP($B50,OldCalib!$A$17:$AF$400,Z$1+2,FALSE)</f>
        <v>#N/A</v>
      </c>
      <c r="AA50" t="e">
        <f>VLOOKUP($B50,OldCalib!$A$17:$AF$400,AA$1+2,FALSE)</f>
        <v>#N/A</v>
      </c>
      <c r="AB50" t="e">
        <f>VLOOKUP($B50,OldCalib!$A$17:$AF$400,AB$1+2,FALSE)</f>
        <v>#N/A</v>
      </c>
      <c r="AC50" t="e">
        <f>VLOOKUP($B50,OldCalib!$A$17:$AF$400,AC$1+2,FALSE)</f>
        <v>#N/A</v>
      </c>
      <c r="AD50" t="e">
        <f>VLOOKUP($B50,OldCalib!$A$17:$AF$400,AD$1+2,FALSE)</f>
        <v>#N/A</v>
      </c>
      <c r="AE50" t="e">
        <f>VLOOKUP($B50,OldCalib!$A$17:$AF$400,AE$1+2,FALSE)</f>
        <v>#N/A</v>
      </c>
      <c r="AF50" t="e">
        <f>VLOOKUP($B50,OldCalib!$A$17:$AF$400,AF$1+2,FALSE)</f>
        <v>#N/A</v>
      </c>
      <c r="AG50" t="e">
        <f>VLOOKUP($B50,OldCalib!$A$17:$AF$400,AG$1+2,FALSE)</f>
        <v>#N/A</v>
      </c>
      <c r="AH50" t="e">
        <f>VLOOKUP($B50,OldCalib!$A$17:$AF$400,AH$1+2,FALSE)</f>
        <v>#N/A</v>
      </c>
      <c r="AJ50" s="3"/>
    </row>
    <row r="51" spans="1:36" x14ac:dyDescent="0.25">
      <c r="B51" t="str">
        <f>CONCATENATE("PERCENTILE::Q",B46,"::O",B46,"_TOTALRETURN_Percentiles::TOTALRETURN::%",C51*100)</f>
        <v>PERCENTILE::QAustralianEquities::OAustralianEquities_TOTALRETURN_Percentiles::TOTALRETURN::%95</v>
      </c>
      <c r="C51" s="3">
        <v>0.95</v>
      </c>
      <c r="D51" t="e">
        <f>VLOOKUP($B51,OldCalib!$A$17:$AF$400,D$1+2,FALSE)</f>
        <v>#N/A</v>
      </c>
      <c r="E51" t="e">
        <f>VLOOKUP($B51,OldCalib!$A$17:$AF$400,E$1+2,FALSE)</f>
        <v>#N/A</v>
      </c>
      <c r="F51" t="e">
        <f>VLOOKUP($B51,OldCalib!$A$17:$AF$400,F$1+2,FALSE)</f>
        <v>#N/A</v>
      </c>
      <c r="G51" t="e">
        <f>VLOOKUP($B51,OldCalib!$A$17:$AF$400,G$1+2,FALSE)</f>
        <v>#N/A</v>
      </c>
      <c r="H51" t="e">
        <f>VLOOKUP($B51,OldCalib!$A$17:$AF$400,H$1+2,FALSE)</f>
        <v>#N/A</v>
      </c>
      <c r="I51" t="e">
        <f>VLOOKUP($B51,OldCalib!$A$17:$AF$400,I$1+2,FALSE)</f>
        <v>#N/A</v>
      </c>
      <c r="J51" t="e">
        <f>VLOOKUP($B51,OldCalib!$A$17:$AF$400,J$1+2,FALSE)</f>
        <v>#N/A</v>
      </c>
      <c r="K51" t="e">
        <f>VLOOKUP($B51,OldCalib!$A$17:$AF$400,K$1+2,FALSE)</f>
        <v>#N/A</v>
      </c>
      <c r="L51" t="e">
        <f>VLOOKUP($B51,OldCalib!$A$17:$AF$400,L$1+2,FALSE)</f>
        <v>#N/A</v>
      </c>
      <c r="M51" t="e">
        <f>VLOOKUP($B51,OldCalib!$A$17:$AF$400,M$1+2,FALSE)</f>
        <v>#N/A</v>
      </c>
      <c r="N51" t="e">
        <f>VLOOKUP($B51,OldCalib!$A$17:$AF$400,N$1+2,FALSE)</f>
        <v>#N/A</v>
      </c>
      <c r="O51" t="e">
        <f>VLOOKUP($B51,OldCalib!$A$17:$AF$400,O$1+2,FALSE)</f>
        <v>#N/A</v>
      </c>
      <c r="P51" t="e">
        <f>VLOOKUP($B51,OldCalib!$A$17:$AF$400,P$1+2,FALSE)</f>
        <v>#N/A</v>
      </c>
      <c r="Q51" t="e">
        <f>VLOOKUP($B51,OldCalib!$A$17:$AF$400,Q$1+2,FALSE)</f>
        <v>#N/A</v>
      </c>
      <c r="R51" t="e">
        <f>VLOOKUP($B51,OldCalib!$A$17:$AF$400,R$1+2,FALSE)</f>
        <v>#N/A</v>
      </c>
      <c r="S51" t="e">
        <f>VLOOKUP($B51,OldCalib!$A$17:$AF$400,S$1+2,FALSE)</f>
        <v>#N/A</v>
      </c>
      <c r="T51" t="e">
        <f>VLOOKUP($B51,OldCalib!$A$17:$AF$400,T$1+2,FALSE)</f>
        <v>#N/A</v>
      </c>
      <c r="U51" t="e">
        <f>VLOOKUP($B51,OldCalib!$A$17:$AF$400,U$1+2,FALSE)</f>
        <v>#N/A</v>
      </c>
      <c r="V51" t="e">
        <f>VLOOKUP($B51,OldCalib!$A$17:$AF$400,V$1+2,FALSE)</f>
        <v>#N/A</v>
      </c>
      <c r="W51" t="e">
        <f>VLOOKUP($B51,OldCalib!$A$17:$AF$400,W$1+2,FALSE)</f>
        <v>#N/A</v>
      </c>
      <c r="X51" t="e">
        <f>VLOOKUP($B51,OldCalib!$A$17:$AF$400,X$1+2,FALSE)</f>
        <v>#N/A</v>
      </c>
      <c r="Y51" t="e">
        <f>VLOOKUP($B51,OldCalib!$A$17:$AF$400,Y$1+2,FALSE)</f>
        <v>#N/A</v>
      </c>
      <c r="Z51" t="e">
        <f>VLOOKUP($B51,OldCalib!$A$17:$AF$400,Z$1+2,FALSE)</f>
        <v>#N/A</v>
      </c>
      <c r="AA51" t="e">
        <f>VLOOKUP($B51,OldCalib!$A$17:$AF$400,AA$1+2,FALSE)</f>
        <v>#N/A</v>
      </c>
      <c r="AB51" t="e">
        <f>VLOOKUP($B51,OldCalib!$A$17:$AF$400,AB$1+2,FALSE)</f>
        <v>#N/A</v>
      </c>
      <c r="AC51" t="e">
        <f>VLOOKUP($B51,OldCalib!$A$17:$AF$400,AC$1+2,FALSE)</f>
        <v>#N/A</v>
      </c>
      <c r="AD51" t="e">
        <f>VLOOKUP($B51,OldCalib!$A$17:$AF$400,AD$1+2,FALSE)</f>
        <v>#N/A</v>
      </c>
      <c r="AE51" t="e">
        <f>VLOOKUP($B51,OldCalib!$A$17:$AF$400,AE$1+2,FALSE)</f>
        <v>#N/A</v>
      </c>
      <c r="AF51" t="e">
        <f>VLOOKUP($B51,OldCalib!$A$17:$AF$400,AF$1+2,FALSE)</f>
        <v>#N/A</v>
      </c>
      <c r="AG51" t="e">
        <f>VLOOKUP($B51,OldCalib!$A$17:$AF$400,AG$1+2,FALSE)</f>
        <v>#N/A</v>
      </c>
      <c r="AH51" t="e">
        <f>VLOOKUP($B51,OldCalib!$A$17:$AF$400,AH$1+2,FALSE)</f>
        <v>#N/A</v>
      </c>
      <c r="AJ51" s="3"/>
    </row>
    <row r="52" spans="1:36" x14ac:dyDescent="0.25">
      <c r="A52" t="s">
        <v>2</v>
      </c>
      <c r="B52" t="str">
        <f>CONCATENATE("AVERAGE::Q",B46,"::O",B46,"_TOTALRETURN_Average::TOTALRETURN::::avg:")</f>
        <v>AVERAGE::QAustralianEquities::OAustralianEquities_TOTALRETURN_Average::TOTALRETURN::::avg:</v>
      </c>
      <c r="D52" t="e">
        <f>VLOOKUP($B52,OldCalib!$A$17:$AF$400,D$1+2,FALSE)</f>
        <v>#N/A</v>
      </c>
      <c r="E52" t="e">
        <f>VLOOKUP($B52,OldCalib!$A$17:$AF$400,E$1+2,FALSE)</f>
        <v>#N/A</v>
      </c>
      <c r="F52" t="e">
        <f>VLOOKUP($B52,OldCalib!$A$17:$AF$400,F$1+2,FALSE)</f>
        <v>#N/A</v>
      </c>
      <c r="G52" t="e">
        <f>VLOOKUP($B52,OldCalib!$A$17:$AF$400,G$1+2,FALSE)</f>
        <v>#N/A</v>
      </c>
      <c r="H52" t="e">
        <f>VLOOKUP($B52,OldCalib!$A$17:$AF$400,H$1+2,FALSE)</f>
        <v>#N/A</v>
      </c>
      <c r="I52" t="e">
        <f>VLOOKUP($B52,OldCalib!$A$17:$AF$400,I$1+2,FALSE)</f>
        <v>#N/A</v>
      </c>
      <c r="J52" t="e">
        <f>VLOOKUP($B52,OldCalib!$A$17:$AF$400,J$1+2,FALSE)</f>
        <v>#N/A</v>
      </c>
      <c r="K52" t="e">
        <f>VLOOKUP($B52,OldCalib!$A$17:$AF$400,K$1+2,FALSE)</f>
        <v>#N/A</v>
      </c>
      <c r="L52" t="e">
        <f>VLOOKUP($B52,OldCalib!$A$17:$AF$400,L$1+2,FALSE)</f>
        <v>#N/A</v>
      </c>
      <c r="M52" t="e">
        <f>VLOOKUP($B52,OldCalib!$A$17:$AF$400,M$1+2,FALSE)</f>
        <v>#N/A</v>
      </c>
      <c r="N52" t="e">
        <f>VLOOKUP($B52,OldCalib!$A$17:$AF$400,N$1+2,FALSE)</f>
        <v>#N/A</v>
      </c>
      <c r="O52" t="e">
        <f>VLOOKUP($B52,OldCalib!$A$17:$AF$400,O$1+2,FALSE)</f>
        <v>#N/A</v>
      </c>
      <c r="P52" t="e">
        <f>VLOOKUP($B52,OldCalib!$A$17:$AF$400,P$1+2,FALSE)</f>
        <v>#N/A</v>
      </c>
      <c r="Q52" t="e">
        <f>VLOOKUP($B52,OldCalib!$A$17:$AF$400,Q$1+2,FALSE)</f>
        <v>#N/A</v>
      </c>
      <c r="R52" t="e">
        <f>VLOOKUP($B52,OldCalib!$A$17:$AF$400,R$1+2,FALSE)</f>
        <v>#N/A</v>
      </c>
      <c r="S52" t="e">
        <f>VLOOKUP($B52,OldCalib!$A$17:$AF$400,S$1+2,FALSE)</f>
        <v>#N/A</v>
      </c>
      <c r="T52" t="e">
        <f>VLOOKUP($B52,OldCalib!$A$17:$AF$400,T$1+2,FALSE)</f>
        <v>#N/A</v>
      </c>
      <c r="U52" t="e">
        <f>VLOOKUP($B52,OldCalib!$A$17:$AF$400,U$1+2,FALSE)</f>
        <v>#N/A</v>
      </c>
      <c r="V52" t="e">
        <f>VLOOKUP($B52,OldCalib!$A$17:$AF$400,V$1+2,FALSE)</f>
        <v>#N/A</v>
      </c>
      <c r="W52" t="e">
        <f>VLOOKUP($B52,OldCalib!$A$17:$AF$400,W$1+2,FALSE)</f>
        <v>#N/A</v>
      </c>
      <c r="X52" t="e">
        <f>VLOOKUP($B52,OldCalib!$A$17:$AF$400,X$1+2,FALSE)</f>
        <v>#N/A</v>
      </c>
      <c r="Y52" t="e">
        <f>VLOOKUP($B52,OldCalib!$A$17:$AF$400,Y$1+2,FALSE)</f>
        <v>#N/A</v>
      </c>
      <c r="Z52" t="e">
        <f>VLOOKUP($B52,OldCalib!$A$17:$AF$400,Z$1+2,FALSE)</f>
        <v>#N/A</v>
      </c>
      <c r="AA52" t="e">
        <f>VLOOKUP($B52,OldCalib!$A$17:$AF$400,AA$1+2,FALSE)</f>
        <v>#N/A</v>
      </c>
      <c r="AB52" t="e">
        <f>VLOOKUP($B52,OldCalib!$A$17:$AF$400,AB$1+2,FALSE)</f>
        <v>#N/A</v>
      </c>
      <c r="AC52" t="e">
        <f>VLOOKUP($B52,OldCalib!$A$17:$AF$400,AC$1+2,FALSE)</f>
        <v>#N/A</v>
      </c>
      <c r="AD52" t="e">
        <f>VLOOKUP($B52,OldCalib!$A$17:$AF$400,AD$1+2,FALSE)</f>
        <v>#N/A</v>
      </c>
      <c r="AE52" t="e">
        <f>VLOOKUP($B52,OldCalib!$A$17:$AF$400,AE$1+2,FALSE)</f>
        <v>#N/A</v>
      </c>
      <c r="AF52" t="e">
        <f>VLOOKUP($B52,OldCalib!$A$17:$AF$400,AF$1+2,FALSE)</f>
        <v>#N/A</v>
      </c>
      <c r="AG52" t="e">
        <f>VLOOKUP($B52,OldCalib!$A$17:$AF$400,AG$1+2,FALSE)</f>
        <v>#N/A</v>
      </c>
      <c r="AH52" t="e">
        <f>VLOOKUP($B52,OldCalib!$A$17:$AF$400,AH$1+2,FALSE)</f>
        <v>#N/A</v>
      </c>
    </row>
    <row r="53" spans="1:36" x14ac:dyDescent="0.25">
      <c r="A53" t="s">
        <v>3</v>
      </c>
      <c r="B53" t="str">
        <f>CONCATENATE("VOLATILITY::Q",B46,"::O",B46,"_TOTALRETURN_Volatility::TOTALRETURN::")</f>
        <v>VOLATILITY::QAustralianEquities::OAustralianEquities_TOTALRETURN_Volatility::TOTALRETURN::</v>
      </c>
      <c r="D53" t="e">
        <f>VLOOKUP($B53,OldCalib!$A$17:$AF$400,D$1+2,FALSE)</f>
        <v>#N/A</v>
      </c>
      <c r="E53" t="e">
        <f>VLOOKUP($B53,OldCalib!$A$17:$AF$400,E$1+2,FALSE)</f>
        <v>#N/A</v>
      </c>
      <c r="F53" t="e">
        <f>VLOOKUP($B53,OldCalib!$A$17:$AF$400,F$1+2,FALSE)</f>
        <v>#N/A</v>
      </c>
      <c r="G53" t="e">
        <f>VLOOKUP($B53,OldCalib!$A$17:$AF$400,G$1+2,FALSE)</f>
        <v>#N/A</v>
      </c>
      <c r="H53" t="e">
        <f>VLOOKUP($B53,OldCalib!$A$17:$AF$400,H$1+2,FALSE)</f>
        <v>#N/A</v>
      </c>
      <c r="I53" t="e">
        <f>VLOOKUP($B53,OldCalib!$A$17:$AF$400,I$1+2,FALSE)</f>
        <v>#N/A</v>
      </c>
      <c r="J53" t="e">
        <f>VLOOKUP($B53,OldCalib!$A$17:$AF$400,J$1+2,FALSE)</f>
        <v>#N/A</v>
      </c>
      <c r="K53" t="e">
        <f>VLOOKUP($B53,OldCalib!$A$17:$AF$400,K$1+2,FALSE)</f>
        <v>#N/A</v>
      </c>
      <c r="L53" t="e">
        <f>VLOOKUP($B53,OldCalib!$A$17:$AF$400,L$1+2,FALSE)</f>
        <v>#N/A</v>
      </c>
      <c r="M53" t="e">
        <f>VLOOKUP($B53,OldCalib!$A$17:$AF$400,M$1+2,FALSE)</f>
        <v>#N/A</v>
      </c>
      <c r="N53" t="e">
        <f>VLOOKUP($B53,OldCalib!$A$17:$AF$400,N$1+2,FALSE)</f>
        <v>#N/A</v>
      </c>
      <c r="O53" t="e">
        <f>VLOOKUP($B53,OldCalib!$A$17:$AF$400,O$1+2,FALSE)</f>
        <v>#N/A</v>
      </c>
      <c r="P53" t="e">
        <f>VLOOKUP($B53,OldCalib!$A$17:$AF$400,P$1+2,FALSE)</f>
        <v>#N/A</v>
      </c>
      <c r="Q53" t="e">
        <f>VLOOKUP($B53,OldCalib!$A$17:$AF$400,Q$1+2,FALSE)</f>
        <v>#N/A</v>
      </c>
      <c r="R53" t="e">
        <f>VLOOKUP($B53,OldCalib!$A$17:$AF$400,R$1+2,FALSE)</f>
        <v>#N/A</v>
      </c>
      <c r="S53" t="e">
        <f>VLOOKUP($B53,OldCalib!$A$17:$AF$400,S$1+2,FALSE)</f>
        <v>#N/A</v>
      </c>
      <c r="T53" t="e">
        <f>VLOOKUP($B53,OldCalib!$A$17:$AF$400,T$1+2,FALSE)</f>
        <v>#N/A</v>
      </c>
      <c r="U53" t="e">
        <f>VLOOKUP($B53,OldCalib!$A$17:$AF$400,U$1+2,FALSE)</f>
        <v>#N/A</v>
      </c>
      <c r="V53" t="e">
        <f>VLOOKUP($B53,OldCalib!$A$17:$AF$400,V$1+2,FALSE)</f>
        <v>#N/A</v>
      </c>
      <c r="W53" t="e">
        <f>VLOOKUP($B53,OldCalib!$A$17:$AF$400,W$1+2,FALSE)</f>
        <v>#N/A</v>
      </c>
      <c r="X53" t="e">
        <f>VLOOKUP($B53,OldCalib!$A$17:$AF$400,X$1+2,FALSE)</f>
        <v>#N/A</v>
      </c>
      <c r="Y53" t="e">
        <f>VLOOKUP($B53,OldCalib!$A$17:$AF$400,Y$1+2,FALSE)</f>
        <v>#N/A</v>
      </c>
      <c r="Z53" t="e">
        <f>VLOOKUP($B53,OldCalib!$A$17:$AF$400,Z$1+2,FALSE)</f>
        <v>#N/A</v>
      </c>
      <c r="AA53" t="e">
        <f>VLOOKUP($B53,OldCalib!$A$17:$AF$400,AA$1+2,FALSE)</f>
        <v>#N/A</v>
      </c>
      <c r="AB53" t="e">
        <f>VLOOKUP($B53,OldCalib!$A$17:$AF$400,AB$1+2,FALSE)</f>
        <v>#N/A</v>
      </c>
      <c r="AC53" t="e">
        <f>VLOOKUP($B53,OldCalib!$A$17:$AF$400,AC$1+2,FALSE)</f>
        <v>#N/A</v>
      </c>
      <c r="AD53" t="e">
        <f>VLOOKUP($B53,OldCalib!$A$17:$AF$400,AD$1+2,FALSE)</f>
        <v>#N/A</v>
      </c>
      <c r="AE53" t="e">
        <f>VLOOKUP($B53,OldCalib!$A$17:$AF$400,AE$1+2,FALSE)</f>
        <v>#N/A</v>
      </c>
      <c r="AF53" t="e">
        <f>VLOOKUP($B53,OldCalib!$A$17:$AF$400,AF$1+2,FALSE)</f>
        <v>#N/A</v>
      </c>
      <c r="AG53" t="e">
        <f>VLOOKUP($B53,OldCalib!$A$17:$AF$400,AG$1+2,FALSE)</f>
        <v>#N/A</v>
      </c>
      <c r="AH53" t="e">
        <f>VLOOKUP($B53,OldCalib!$A$17:$AF$400,AH$1+2,FALSE)</f>
        <v>#N/A</v>
      </c>
    </row>
    <row r="61" spans="1:36" x14ac:dyDescent="0.25">
      <c r="A61" t="s">
        <v>26</v>
      </c>
      <c r="B61" t="s">
        <v>80</v>
      </c>
      <c r="D61">
        <v>0</v>
      </c>
      <c r="E61">
        <v>1</v>
      </c>
      <c r="F61">
        <v>2</v>
      </c>
      <c r="G61">
        <v>3</v>
      </c>
      <c r="H61">
        <v>4</v>
      </c>
      <c r="I61">
        <v>5</v>
      </c>
      <c r="J61">
        <v>6</v>
      </c>
      <c r="K61">
        <v>7</v>
      </c>
      <c r="L61">
        <v>8</v>
      </c>
      <c r="M61">
        <v>9</v>
      </c>
      <c r="N61">
        <v>10</v>
      </c>
      <c r="O61">
        <v>11</v>
      </c>
      <c r="P61">
        <v>12</v>
      </c>
      <c r="Q61">
        <v>13</v>
      </c>
      <c r="R61">
        <v>14</v>
      </c>
      <c r="S61">
        <v>15</v>
      </c>
      <c r="T61">
        <v>16</v>
      </c>
      <c r="U61">
        <v>17</v>
      </c>
      <c r="V61">
        <v>18</v>
      </c>
      <c r="W61">
        <v>19</v>
      </c>
      <c r="X61">
        <v>20</v>
      </c>
      <c r="Y61">
        <v>21</v>
      </c>
      <c r="Z61">
        <v>22</v>
      </c>
      <c r="AA61">
        <v>23</v>
      </c>
      <c r="AB61">
        <v>24</v>
      </c>
      <c r="AC61">
        <v>25</v>
      </c>
      <c r="AD61">
        <v>26</v>
      </c>
      <c r="AE61">
        <v>27</v>
      </c>
      <c r="AF61">
        <v>28</v>
      </c>
      <c r="AG61">
        <v>29</v>
      </c>
      <c r="AH61">
        <v>30</v>
      </c>
    </row>
    <row r="62" spans="1:36" x14ac:dyDescent="0.25">
      <c r="A62" t="s">
        <v>1</v>
      </c>
      <c r="B62" t="str">
        <f>CONCATENATE("PERCENTILE::Q",B61,"::O",B61,"_TOTALRETURN_Percentiles::TOTALRETURN::%0",C62*100)</f>
        <v>PERCENTILE::QInternationalLargeCapEquitiesHedge::OInternationalLargeCapEquitiesHedge_TOTALRETURN_Percentiles::TOTALRETURN::%05</v>
      </c>
      <c r="C62" s="3">
        <v>0.05</v>
      </c>
      <c r="D62">
        <f>VLOOKUP($B62,OldCalib!$A$17:$AF$400,D$1+2,FALSE)</f>
        <v>0</v>
      </c>
      <c r="E62">
        <f>VLOOKUP($B62,OldCalib!$A$17:$AF$400,E$1+2,FALSE)</f>
        <v>-0.20092909574401399</v>
      </c>
      <c r="F62">
        <f>VLOOKUP($B62,OldCalib!$A$17:$AF$400,F$1+2,FALSE)</f>
        <v>-0.19891257437586901</v>
      </c>
      <c r="G62">
        <f>VLOOKUP($B62,OldCalib!$A$17:$AF$400,G$1+2,FALSE)</f>
        <v>-0.195894566440555</v>
      </c>
      <c r="H62">
        <f>VLOOKUP($B62,OldCalib!$A$17:$AF$400,H$1+2,FALSE)</f>
        <v>-0.18665606459093501</v>
      </c>
      <c r="I62">
        <f>VLOOKUP($B62,OldCalib!$A$17:$AF$400,I$1+2,FALSE)</f>
        <v>-0.18701192983464399</v>
      </c>
      <c r="J62">
        <f>VLOOKUP($B62,OldCalib!$A$17:$AF$400,J$1+2,FALSE)</f>
        <v>-0.18947670117061499</v>
      </c>
      <c r="K62">
        <f>VLOOKUP($B62,OldCalib!$A$17:$AF$400,K$1+2,FALSE)</f>
        <v>-0.180866807170732</v>
      </c>
      <c r="L62">
        <f>VLOOKUP($B62,OldCalib!$A$17:$AF$400,L$1+2,FALSE)</f>
        <v>-0.17977697635652401</v>
      </c>
      <c r="M62">
        <f>VLOOKUP($B62,OldCalib!$A$17:$AF$400,M$1+2,FALSE)</f>
        <v>-0.184092353275398</v>
      </c>
      <c r="N62">
        <f>VLOOKUP($B62,OldCalib!$A$17:$AF$400,N$1+2,FALSE)</f>
        <v>-0.17678357507884099</v>
      </c>
      <c r="O62">
        <f>VLOOKUP($B62,OldCalib!$A$17:$AF$400,O$1+2,FALSE)</f>
        <v>-0.184869215704076</v>
      </c>
      <c r="P62">
        <f>VLOOKUP($B62,OldCalib!$A$17:$AF$400,P$1+2,FALSE)</f>
        <v>-0.18565315821245901</v>
      </c>
      <c r="Q62">
        <f>VLOOKUP($B62,OldCalib!$A$17:$AF$400,Q$1+2,FALSE)</f>
        <v>-0.184258542915234</v>
      </c>
      <c r="R62">
        <f>VLOOKUP($B62,OldCalib!$A$17:$AF$400,R$1+2,FALSE)</f>
        <v>-0.19017338413573701</v>
      </c>
      <c r="S62">
        <f>VLOOKUP($B62,OldCalib!$A$17:$AF$400,S$1+2,FALSE)</f>
        <v>-0.189185105279599</v>
      </c>
      <c r="T62">
        <f>VLOOKUP($B62,OldCalib!$A$17:$AF$400,T$1+2,FALSE)</f>
        <v>-0.18861563268808099</v>
      </c>
      <c r="U62">
        <f>VLOOKUP($B62,OldCalib!$A$17:$AF$400,U$1+2,FALSE)</f>
        <v>-0.173523550521617</v>
      </c>
      <c r="V62">
        <f>VLOOKUP($B62,OldCalib!$A$17:$AF$400,V$1+2,FALSE)</f>
        <v>-0.17685299274223801</v>
      </c>
      <c r="W62">
        <f>VLOOKUP($B62,OldCalib!$A$17:$AF$400,W$1+2,FALSE)</f>
        <v>-0.18743937764309099</v>
      </c>
      <c r="X62">
        <f>VLOOKUP($B62,OldCalib!$A$17:$AF$400,X$1+2,FALSE)</f>
        <v>-0.183552216020721</v>
      </c>
      <c r="Y62">
        <f>VLOOKUP($B62,OldCalib!$A$17:$AF$400,Y$1+2,FALSE)</f>
        <v>-0.17890861497803601</v>
      </c>
      <c r="Z62">
        <f>VLOOKUP($B62,OldCalib!$A$17:$AF$400,Z$1+2,FALSE)</f>
        <v>-0.17645686361382301</v>
      </c>
      <c r="AA62">
        <f>VLOOKUP($B62,OldCalib!$A$17:$AF$400,AA$1+2,FALSE)</f>
        <v>-0.17984458889139901</v>
      </c>
      <c r="AB62">
        <f>VLOOKUP($B62,OldCalib!$A$17:$AF$400,AB$1+2,FALSE)</f>
        <v>-0.183152961430955</v>
      </c>
      <c r="AC62">
        <f>VLOOKUP($B62,OldCalib!$A$17:$AF$400,AC$1+2,FALSE)</f>
        <v>-0.18039919167206001</v>
      </c>
      <c r="AD62">
        <f>VLOOKUP($B62,OldCalib!$A$17:$AF$400,AD$1+2,FALSE)</f>
        <v>-0.18867644263944899</v>
      </c>
      <c r="AE62">
        <f>VLOOKUP($B62,OldCalib!$A$17:$AF$400,AE$1+2,FALSE)</f>
        <v>-0.18018341643112001</v>
      </c>
      <c r="AF62">
        <f>VLOOKUP($B62,OldCalib!$A$17:$AF$400,AF$1+2,FALSE)</f>
        <v>-0.19065545683355101</v>
      </c>
      <c r="AG62">
        <f>VLOOKUP($B62,OldCalib!$A$17:$AF$400,AG$1+2,FALSE)</f>
        <v>-0.16570428484242999</v>
      </c>
      <c r="AH62">
        <f>VLOOKUP($B62,OldCalib!$A$17:$AF$400,AH$1+2,FALSE)</f>
        <v>-0.177568536890405</v>
      </c>
      <c r="AJ62" s="3"/>
    </row>
    <row r="63" spans="1:36" x14ac:dyDescent="0.25">
      <c r="B63" t="str">
        <f>CONCATENATE("PERCENTILE::Q",B61,"::O",B61,"_TOTALRETURN_Percentiles::TOTALRETURN::%",C63*100)</f>
        <v>PERCENTILE::QInternationalLargeCapEquitiesHedge::OInternationalLargeCapEquitiesHedge_TOTALRETURN_Percentiles::TOTALRETURN::%25</v>
      </c>
      <c r="C63" s="3">
        <v>0.25</v>
      </c>
      <c r="D63">
        <f>VLOOKUP($B63,OldCalib!$A$17:$AF$400,D$1+2,FALSE)</f>
        <v>0</v>
      </c>
      <c r="E63">
        <f>VLOOKUP($B63,OldCalib!$A$17:$AF$400,E$1+2,FALSE)</f>
        <v>-3.9692840118584101E-2</v>
      </c>
      <c r="F63">
        <f>VLOOKUP($B63,OldCalib!$A$17:$AF$400,F$1+2,FALSE)</f>
        <v>-3.41500002543745E-2</v>
      </c>
      <c r="G63">
        <f>VLOOKUP($B63,OldCalib!$A$17:$AF$400,G$1+2,FALSE)</f>
        <v>-3.2661014131560598E-2</v>
      </c>
      <c r="H63">
        <f>VLOOKUP($B63,OldCalib!$A$17:$AF$400,H$1+2,FALSE)</f>
        <v>-2.76477481531026E-2</v>
      </c>
      <c r="I63">
        <f>VLOOKUP($B63,OldCalib!$A$17:$AF$400,I$1+2,FALSE)</f>
        <v>-2.4527831592927402E-2</v>
      </c>
      <c r="J63">
        <f>VLOOKUP($B63,OldCalib!$A$17:$AF$400,J$1+2,FALSE)</f>
        <v>-2.6739257086505999E-2</v>
      </c>
      <c r="K63">
        <f>VLOOKUP($B63,OldCalib!$A$17:$AF$400,K$1+2,FALSE)</f>
        <v>-2.0577799239461101E-2</v>
      </c>
      <c r="L63">
        <f>VLOOKUP($B63,OldCalib!$A$17:$AF$400,L$1+2,FALSE)</f>
        <v>-2.63209663038146E-2</v>
      </c>
      <c r="M63">
        <f>VLOOKUP($B63,OldCalib!$A$17:$AF$400,M$1+2,FALSE)</f>
        <v>-1.8980806730924601E-2</v>
      </c>
      <c r="N63">
        <f>VLOOKUP($B63,OldCalib!$A$17:$AF$400,N$1+2,FALSE)</f>
        <v>-1.15952151097655E-2</v>
      </c>
      <c r="O63">
        <f>VLOOKUP($B63,OldCalib!$A$17:$AF$400,O$1+2,FALSE)</f>
        <v>-1.4640286264161299E-2</v>
      </c>
      <c r="P63">
        <f>VLOOKUP($B63,OldCalib!$A$17:$AF$400,P$1+2,FALSE)</f>
        <v>-1.34975697443914E-2</v>
      </c>
      <c r="Q63">
        <f>VLOOKUP($B63,OldCalib!$A$17:$AF$400,Q$1+2,FALSE)</f>
        <v>-1.02517472209703E-2</v>
      </c>
      <c r="R63">
        <f>VLOOKUP($B63,OldCalib!$A$17:$AF$400,R$1+2,FALSE)</f>
        <v>-1.7295705976095001E-2</v>
      </c>
      <c r="S63">
        <f>VLOOKUP($B63,OldCalib!$A$17:$AF$400,S$1+2,FALSE)</f>
        <v>-1.55445249587624E-2</v>
      </c>
      <c r="T63">
        <f>VLOOKUP($B63,OldCalib!$A$17:$AF$400,T$1+2,FALSE)</f>
        <v>-1.25719875333337E-2</v>
      </c>
      <c r="U63">
        <f>VLOOKUP($B63,OldCalib!$A$17:$AF$400,U$1+2,FALSE)</f>
        <v>-1.6559730973505701E-2</v>
      </c>
      <c r="V63">
        <f>VLOOKUP($B63,OldCalib!$A$17:$AF$400,V$1+2,FALSE)</f>
        <v>-1.6337253384103901E-2</v>
      </c>
      <c r="W63">
        <f>VLOOKUP($B63,OldCalib!$A$17:$AF$400,W$1+2,FALSE)</f>
        <v>-1.5037092228469801E-2</v>
      </c>
      <c r="X63">
        <f>VLOOKUP($B63,OldCalib!$A$17:$AF$400,X$1+2,FALSE)</f>
        <v>-1.25499084310388E-2</v>
      </c>
      <c r="Y63">
        <f>VLOOKUP($B63,OldCalib!$A$17:$AF$400,Y$1+2,FALSE)</f>
        <v>-1.3412945527654299E-2</v>
      </c>
      <c r="Z63">
        <f>VLOOKUP($B63,OldCalib!$A$17:$AF$400,Z$1+2,FALSE)</f>
        <v>-9.5581831955838196E-3</v>
      </c>
      <c r="AA63">
        <f>VLOOKUP($B63,OldCalib!$A$17:$AF$400,AA$1+2,FALSE)</f>
        <v>-1.0546793430034999E-2</v>
      </c>
      <c r="AB63">
        <f>VLOOKUP($B63,OldCalib!$A$17:$AF$400,AB$1+2,FALSE)</f>
        <v>-2.0369478554785901E-2</v>
      </c>
      <c r="AC63">
        <f>VLOOKUP($B63,OldCalib!$A$17:$AF$400,AC$1+2,FALSE)</f>
        <v>-1.18250968138015E-2</v>
      </c>
      <c r="AD63">
        <f>VLOOKUP($B63,OldCalib!$A$17:$AF$400,AD$1+2,FALSE)</f>
        <v>-1.6957391098296099E-2</v>
      </c>
      <c r="AE63">
        <f>VLOOKUP($B63,OldCalib!$A$17:$AF$400,AE$1+2,FALSE)</f>
        <v>-1.27796011178482E-2</v>
      </c>
      <c r="AF63">
        <f>VLOOKUP($B63,OldCalib!$A$17:$AF$400,AF$1+2,FALSE)</f>
        <v>-1.7396838315830099E-2</v>
      </c>
      <c r="AG63">
        <f>VLOOKUP($B63,OldCalib!$A$17:$AF$400,AG$1+2,FALSE)</f>
        <v>-1.2588429207473301E-2</v>
      </c>
      <c r="AH63">
        <f>VLOOKUP($B63,OldCalib!$A$17:$AF$400,AH$1+2,FALSE)</f>
        <v>-1.29236272352531E-2</v>
      </c>
      <c r="AJ63" s="3"/>
    </row>
    <row r="64" spans="1:36" x14ac:dyDescent="0.25">
      <c r="B64" t="str">
        <f>CONCATENATE("PERCENTILE::Q",B61,"::O",B61,"_TOTALRETURN_Percentiles::TOTALRETURN::%",C64*100)</f>
        <v>PERCENTILE::QInternationalLargeCapEquitiesHedge::OInternationalLargeCapEquitiesHedge_TOTALRETURN_Percentiles::TOTALRETURN::%50</v>
      </c>
      <c r="C64" s="3">
        <v>0.5</v>
      </c>
      <c r="D64">
        <f>VLOOKUP($B64,OldCalib!$A$17:$AF$400,D$1+2,FALSE)</f>
        <v>0</v>
      </c>
      <c r="E64">
        <f>VLOOKUP($B64,OldCalib!$A$17:$AF$400,E$1+2,FALSE)</f>
        <v>6.4549572804233193E-2</v>
      </c>
      <c r="F64">
        <f>VLOOKUP($B64,OldCalib!$A$17:$AF$400,F$1+2,FALSE)</f>
        <v>6.9476918615750699E-2</v>
      </c>
      <c r="G64">
        <f>VLOOKUP($B64,OldCalib!$A$17:$AF$400,G$1+2,FALSE)</f>
        <v>7.2512545538315695E-2</v>
      </c>
      <c r="H64">
        <f>VLOOKUP($B64,OldCalib!$A$17:$AF$400,H$1+2,FALSE)</f>
        <v>7.7522174749944106E-2</v>
      </c>
      <c r="I64">
        <f>VLOOKUP($B64,OldCalib!$A$17:$AF$400,I$1+2,FALSE)</f>
        <v>7.9046528095541205E-2</v>
      </c>
      <c r="J64">
        <f>VLOOKUP($B64,OldCalib!$A$17:$AF$400,J$1+2,FALSE)</f>
        <v>8.4824203421186101E-2</v>
      </c>
      <c r="K64">
        <f>VLOOKUP($B64,OldCalib!$A$17:$AF$400,K$1+2,FALSE)</f>
        <v>8.1846870823420195E-2</v>
      </c>
      <c r="L64">
        <f>VLOOKUP($B64,OldCalib!$A$17:$AF$400,L$1+2,FALSE)</f>
        <v>8.3639406989856294E-2</v>
      </c>
      <c r="M64">
        <f>VLOOKUP($B64,OldCalib!$A$17:$AF$400,M$1+2,FALSE)</f>
        <v>8.41647787413769E-2</v>
      </c>
      <c r="N64">
        <f>VLOOKUP($B64,OldCalib!$A$17:$AF$400,N$1+2,FALSE)</f>
        <v>9.3041281209378796E-2</v>
      </c>
      <c r="O64">
        <f>VLOOKUP($B64,OldCalib!$A$17:$AF$400,O$1+2,FALSE)</f>
        <v>9.1087763266874705E-2</v>
      </c>
      <c r="P64">
        <f>VLOOKUP($B64,OldCalib!$A$17:$AF$400,P$1+2,FALSE)</f>
        <v>9.3305441145418E-2</v>
      </c>
      <c r="Q64">
        <f>VLOOKUP($B64,OldCalib!$A$17:$AF$400,Q$1+2,FALSE)</f>
        <v>9.6966417000183699E-2</v>
      </c>
      <c r="R64">
        <f>VLOOKUP($B64,OldCalib!$A$17:$AF$400,R$1+2,FALSE)</f>
        <v>8.7595624563277005E-2</v>
      </c>
      <c r="S64">
        <f>VLOOKUP($B64,OldCalib!$A$17:$AF$400,S$1+2,FALSE)</f>
        <v>8.9964223044847899E-2</v>
      </c>
      <c r="T64">
        <f>VLOOKUP($B64,OldCalib!$A$17:$AF$400,T$1+2,FALSE)</f>
        <v>9.0720931239094998E-2</v>
      </c>
      <c r="U64">
        <f>VLOOKUP($B64,OldCalib!$A$17:$AF$400,U$1+2,FALSE)</f>
        <v>9.4657712835162E-2</v>
      </c>
      <c r="V64">
        <f>VLOOKUP($B64,OldCalib!$A$17:$AF$400,V$1+2,FALSE)</f>
        <v>9.2695257290253699E-2</v>
      </c>
      <c r="W64">
        <f>VLOOKUP($B64,OldCalib!$A$17:$AF$400,W$1+2,FALSE)</f>
        <v>9.3901678027068794E-2</v>
      </c>
      <c r="X64">
        <f>VLOOKUP($B64,OldCalib!$A$17:$AF$400,X$1+2,FALSE)</f>
        <v>9.4141878890830394E-2</v>
      </c>
      <c r="Y64">
        <f>VLOOKUP($B64,OldCalib!$A$17:$AF$400,Y$1+2,FALSE)</f>
        <v>9.2608899964799901E-2</v>
      </c>
      <c r="Z64">
        <f>VLOOKUP($B64,OldCalib!$A$17:$AF$400,Z$1+2,FALSE)</f>
        <v>9.1557805216100296E-2</v>
      </c>
      <c r="AA64">
        <f>VLOOKUP($B64,OldCalib!$A$17:$AF$400,AA$1+2,FALSE)</f>
        <v>9.0981482203721903E-2</v>
      </c>
      <c r="AB64">
        <f>VLOOKUP($B64,OldCalib!$A$17:$AF$400,AB$1+2,FALSE)</f>
        <v>9.0016552195903404E-2</v>
      </c>
      <c r="AC64">
        <f>VLOOKUP($B64,OldCalib!$A$17:$AF$400,AC$1+2,FALSE)</f>
        <v>9.2232550878593805E-2</v>
      </c>
      <c r="AD64">
        <f>VLOOKUP($B64,OldCalib!$A$17:$AF$400,AD$1+2,FALSE)</f>
        <v>8.7548265650703005E-2</v>
      </c>
      <c r="AE64">
        <f>VLOOKUP($B64,OldCalib!$A$17:$AF$400,AE$1+2,FALSE)</f>
        <v>8.9306567934543293E-2</v>
      </c>
      <c r="AF64">
        <f>VLOOKUP($B64,OldCalib!$A$17:$AF$400,AF$1+2,FALSE)</f>
        <v>9.3960192301838094E-2</v>
      </c>
      <c r="AG64">
        <f>VLOOKUP($B64,OldCalib!$A$17:$AF$400,AG$1+2,FALSE)</f>
        <v>9.3062390647761395E-2</v>
      </c>
      <c r="AH64">
        <f>VLOOKUP($B64,OldCalib!$A$17:$AF$400,AH$1+2,FALSE)</f>
        <v>8.9899180185622499E-2</v>
      </c>
      <c r="AJ64" s="3"/>
    </row>
    <row r="65" spans="1:36" x14ac:dyDescent="0.25">
      <c r="B65" t="str">
        <f>CONCATENATE("PERCENTILE::Q",B61,"::O",B61,"_TOTALRETURN_Percentiles::TOTALRETURN::%",C65*100)</f>
        <v>PERCENTILE::QInternationalLargeCapEquitiesHedge::OInternationalLargeCapEquitiesHedge_TOTALRETURN_Percentiles::TOTALRETURN::%75</v>
      </c>
      <c r="C65" s="3">
        <v>0.75</v>
      </c>
      <c r="D65">
        <f>VLOOKUP($B65,OldCalib!$A$17:$AF$400,D$1+2,FALSE)</f>
        <v>0</v>
      </c>
      <c r="E65">
        <f>VLOOKUP($B65,OldCalib!$A$17:$AF$400,E$1+2,FALSE)</f>
        <v>0.16800811174437399</v>
      </c>
      <c r="F65">
        <f>VLOOKUP($B65,OldCalib!$A$17:$AF$400,F$1+2,FALSE)</f>
        <v>0.180706295714679</v>
      </c>
      <c r="G65">
        <f>VLOOKUP($B65,OldCalib!$A$17:$AF$400,G$1+2,FALSE)</f>
        <v>0.189874750075194</v>
      </c>
      <c r="H65">
        <f>VLOOKUP($B65,OldCalib!$A$17:$AF$400,H$1+2,FALSE)</f>
        <v>0.18904207788500199</v>
      </c>
      <c r="I65">
        <f>VLOOKUP($B65,OldCalib!$A$17:$AF$400,I$1+2,FALSE)</f>
        <v>0.19007357643419401</v>
      </c>
      <c r="J65">
        <f>VLOOKUP($B65,OldCalib!$A$17:$AF$400,J$1+2,FALSE)</f>
        <v>0.194364287842133</v>
      </c>
      <c r="K65">
        <f>VLOOKUP($B65,OldCalib!$A$17:$AF$400,K$1+2,FALSE)</f>
        <v>0.19819701433219999</v>
      </c>
      <c r="L65">
        <f>VLOOKUP($B65,OldCalib!$A$17:$AF$400,L$1+2,FALSE)</f>
        <v>0.197810312493053</v>
      </c>
      <c r="M65">
        <f>VLOOKUP($B65,OldCalib!$A$17:$AF$400,M$1+2,FALSE)</f>
        <v>0.19973799778144</v>
      </c>
      <c r="N65">
        <f>VLOOKUP($B65,OldCalib!$A$17:$AF$400,N$1+2,FALSE)</f>
        <v>0.20273945185321199</v>
      </c>
      <c r="O65">
        <f>VLOOKUP($B65,OldCalib!$A$17:$AF$400,O$1+2,FALSE)</f>
        <v>0.20246578260687401</v>
      </c>
      <c r="P65">
        <f>VLOOKUP($B65,OldCalib!$A$17:$AF$400,P$1+2,FALSE)</f>
        <v>0.206694564247102</v>
      </c>
      <c r="Q65">
        <f>VLOOKUP($B65,OldCalib!$A$17:$AF$400,Q$1+2,FALSE)</f>
        <v>0.20774792153893301</v>
      </c>
      <c r="R65">
        <f>VLOOKUP($B65,OldCalib!$A$17:$AF$400,R$1+2,FALSE)</f>
        <v>0.201195388451584</v>
      </c>
      <c r="S65">
        <f>VLOOKUP($B65,OldCalib!$A$17:$AF$400,S$1+2,FALSE)</f>
        <v>0.19870089882060499</v>
      </c>
      <c r="T65">
        <f>VLOOKUP($B65,OldCalib!$A$17:$AF$400,T$1+2,FALSE)</f>
        <v>0.20521071123939799</v>
      </c>
      <c r="U65">
        <f>VLOOKUP($B65,OldCalib!$A$17:$AF$400,U$1+2,FALSE)</f>
        <v>0.21123421254876301</v>
      </c>
      <c r="V65">
        <f>VLOOKUP($B65,OldCalib!$A$17:$AF$400,V$1+2,FALSE)</f>
        <v>0.20483664862020601</v>
      </c>
      <c r="W65">
        <f>VLOOKUP($B65,OldCalib!$A$17:$AF$400,W$1+2,FALSE)</f>
        <v>0.20632723204360201</v>
      </c>
      <c r="X65">
        <f>VLOOKUP($B65,OldCalib!$A$17:$AF$400,X$1+2,FALSE)</f>
        <v>0.20342791135242799</v>
      </c>
      <c r="Y65">
        <f>VLOOKUP($B65,OldCalib!$A$17:$AF$400,Y$1+2,FALSE)</f>
        <v>0.20437168236376199</v>
      </c>
      <c r="Z65">
        <f>VLOOKUP($B65,OldCalib!$A$17:$AF$400,Z$1+2,FALSE)</f>
        <v>0.20531682576296001</v>
      </c>
      <c r="AA65">
        <f>VLOOKUP($B65,OldCalib!$A$17:$AF$400,AA$1+2,FALSE)</f>
        <v>0.20835699122347401</v>
      </c>
      <c r="AB65">
        <f>VLOOKUP($B65,OldCalib!$A$17:$AF$400,AB$1+2,FALSE)</f>
        <v>0.20484982162496501</v>
      </c>
      <c r="AC65">
        <f>VLOOKUP($B65,OldCalib!$A$17:$AF$400,AC$1+2,FALSE)</f>
        <v>0.20699917776341101</v>
      </c>
      <c r="AD65">
        <f>VLOOKUP($B65,OldCalib!$A$17:$AF$400,AD$1+2,FALSE)</f>
        <v>0.20172191971985401</v>
      </c>
      <c r="AE65">
        <f>VLOOKUP($B65,OldCalib!$A$17:$AF$400,AE$1+2,FALSE)</f>
        <v>0.20884855932760099</v>
      </c>
      <c r="AF65">
        <f>VLOOKUP($B65,OldCalib!$A$17:$AF$400,AF$1+2,FALSE)</f>
        <v>0.21230335030129699</v>
      </c>
      <c r="AG65">
        <f>VLOOKUP($B65,OldCalib!$A$17:$AF$400,AG$1+2,FALSE)</f>
        <v>0.20741123490303301</v>
      </c>
      <c r="AH65">
        <f>VLOOKUP($B65,OldCalib!$A$17:$AF$400,AH$1+2,FALSE)</f>
        <v>0.20251718936620799</v>
      </c>
      <c r="AJ65" s="3"/>
    </row>
    <row r="66" spans="1:36" x14ac:dyDescent="0.25">
      <c r="B66" t="str">
        <f>CONCATENATE("PERCENTILE::Q",B61,"::O",B61,"_TOTALRETURN_Percentiles::TOTALRETURN::%",C66*100)</f>
        <v>PERCENTILE::QInternationalLargeCapEquitiesHedge::OInternationalLargeCapEquitiesHedge_TOTALRETURN_Percentiles::TOTALRETURN::%95</v>
      </c>
      <c r="C66" s="3">
        <v>0.95</v>
      </c>
      <c r="D66">
        <f>VLOOKUP($B66,OldCalib!$A$17:$AF$400,D$1+2,FALSE)</f>
        <v>0</v>
      </c>
      <c r="E66">
        <f>VLOOKUP($B66,OldCalib!$A$17:$AF$400,E$1+2,FALSE)</f>
        <v>0.372093577292197</v>
      </c>
      <c r="F66">
        <f>VLOOKUP($B66,OldCalib!$A$17:$AF$400,F$1+2,FALSE)</f>
        <v>0.39627595951173</v>
      </c>
      <c r="G66">
        <f>VLOOKUP($B66,OldCalib!$A$17:$AF$400,G$1+2,FALSE)</f>
        <v>0.38784524509454499</v>
      </c>
      <c r="H66">
        <f>VLOOKUP($B66,OldCalib!$A$17:$AF$400,H$1+2,FALSE)</f>
        <v>0.39657154703399999</v>
      </c>
      <c r="I66">
        <f>VLOOKUP($B66,OldCalib!$A$17:$AF$400,I$1+2,FALSE)</f>
        <v>0.38680478024168202</v>
      </c>
      <c r="J66">
        <f>VLOOKUP($B66,OldCalib!$A$17:$AF$400,J$1+2,FALSE)</f>
        <v>0.39285733078120499</v>
      </c>
      <c r="K66">
        <f>VLOOKUP($B66,OldCalib!$A$17:$AF$400,K$1+2,FALSE)</f>
        <v>0.40332141455723403</v>
      </c>
      <c r="L66">
        <f>VLOOKUP($B66,OldCalib!$A$17:$AF$400,L$1+2,FALSE)</f>
        <v>0.40937039567014399</v>
      </c>
      <c r="M66">
        <f>VLOOKUP($B66,OldCalib!$A$17:$AF$400,M$1+2,FALSE)</f>
        <v>0.40516851818753502</v>
      </c>
      <c r="N66">
        <f>VLOOKUP($B66,OldCalib!$A$17:$AF$400,N$1+2,FALSE)</f>
        <v>0.40604866708533799</v>
      </c>
      <c r="O66">
        <f>VLOOKUP($B66,OldCalib!$A$17:$AF$400,O$1+2,FALSE)</f>
        <v>0.40313455880899801</v>
      </c>
      <c r="P66">
        <f>VLOOKUP($B66,OldCalib!$A$17:$AF$400,P$1+2,FALSE)</f>
        <v>0.40890793215903298</v>
      </c>
      <c r="Q66">
        <f>VLOOKUP($B66,OldCalib!$A$17:$AF$400,Q$1+2,FALSE)</f>
        <v>0.40395633363205402</v>
      </c>
      <c r="R66">
        <f>VLOOKUP($B66,OldCalib!$A$17:$AF$400,R$1+2,FALSE)</f>
        <v>0.403629921358725</v>
      </c>
      <c r="S66">
        <f>VLOOKUP($B66,OldCalib!$A$17:$AF$400,S$1+2,FALSE)</f>
        <v>0.40433655040970301</v>
      </c>
      <c r="T66">
        <f>VLOOKUP($B66,OldCalib!$A$17:$AF$400,T$1+2,FALSE)</f>
        <v>0.42584527640506298</v>
      </c>
      <c r="U66">
        <f>VLOOKUP($B66,OldCalib!$A$17:$AF$400,U$1+2,FALSE)</f>
        <v>0.41880354798646802</v>
      </c>
      <c r="V66">
        <f>VLOOKUP($B66,OldCalib!$A$17:$AF$400,V$1+2,FALSE)</f>
        <v>0.41069927064480699</v>
      </c>
      <c r="W66">
        <f>VLOOKUP($B66,OldCalib!$A$17:$AF$400,W$1+2,FALSE)</f>
        <v>0.405832422921169</v>
      </c>
      <c r="X66">
        <f>VLOOKUP($B66,OldCalib!$A$17:$AF$400,X$1+2,FALSE)</f>
        <v>0.40774442077621498</v>
      </c>
      <c r="Y66">
        <f>VLOOKUP($B66,OldCalib!$A$17:$AF$400,Y$1+2,FALSE)</f>
        <v>0.41911942430764898</v>
      </c>
      <c r="Z66">
        <f>VLOOKUP($B66,OldCalib!$A$17:$AF$400,Z$1+2,FALSE)</f>
        <v>0.41253466770747799</v>
      </c>
      <c r="AA66">
        <f>VLOOKUP($B66,OldCalib!$A$17:$AF$400,AA$1+2,FALSE)</f>
        <v>0.42087012584057498</v>
      </c>
      <c r="AB66">
        <f>VLOOKUP($B66,OldCalib!$A$17:$AF$400,AB$1+2,FALSE)</f>
        <v>0.39793954421533301</v>
      </c>
      <c r="AC66">
        <f>VLOOKUP($B66,OldCalib!$A$17:$AF$400,AC$1+2,FALSE)</f>
        <v>0.41159258165984203</v>
      </c>
      <c r="AD66">
        <f>VLOOKUP($B66,OldCalib!$A$17:$AF$400,AD$1+2,FALSE)</f>
        <v>0.40732471423523597</v>
      </c>
      <c r="AE66">
        <f>VLOOKUP($B66,OldCalib!$A$17:$AF$400,AE$1+2,FALSE)</f>
        <v>0.41426937804921099</v>
      </c>
      <c r="AF66">
        <f>VLOOKUP($B66,OldCalib!$A$17:$AF$400,AF$1+2,FALSE)</f>
        <v>0.42504261265832599</v>
      </c>
      <c r="AG66">
        <f>VLOOKUP($B66,OldCalib!$A$17:$AF$400,AG$1+2,FALSE)</f>
        <v>0.41995412407813898</v>
      </c>
      <c r="AH66">
        <f>VLOOKUP($B66,OldCalib!$A$17:$AF$400,AH$1+2,FALSE)</f>
        <v>0.40186361248178898</v>
      </c>
      <c r="AJ66" s="3"/>
    </row>
    <row r="67" spans="1:36" x14ac:dyDescent="0.25">
      <c r="A67" t="s">
        <v>2</v>
      </c>
      <c r="B67" t="str">
        <f>CONCATENATE("AVERAGE::Q",B61,"::O",B61,"_TOTALRETURN_Average::TOTALRETURN::::avg:")</f>
        <v>AVERAGE::QInternationalLargeCapEquitiesHedge::OInternationalLargeCapEquitiesHedge_TOTALRETURN_Average::TOTALRETURN::::avg:</v>
      </c>
      <c r="D67">
        <f>VLOOKUP($B67,OldCalib!$A$17:$AF$400,D$1+2,FALSE)</f>
        <v>0</v>
      </c>
      <c r="E67">
        <f>VLOOKUP($B67,OldCalib!$A$17:$AF$400,E$1+2,FALSE)</f>
        <v>7.24471852140227E-2</v>
      </c>
      <c r="F67">
        <f>VLOOKUP($B67,OldCalib!$A$17:$AF$400,F$1+2,FALSE)</f>
        <v>7.9998747952187005E-2</v>
      </c>
      <c r="G67">
        <f>VLOOKUP($B67,OldCalib!$A$17:$AF$400,G$1+2,FALSE)</f>
        <v>8.3502255664383601E-2</v>
      </c>
      <c r="H67">
        <f>VLOOKUP($B67,OldCalib!$A$17:$AF$400,H$1+2,FALSE)</f>
        <v>8.7827268349611701E-2</v>
      </c>
      <c r="I67">
        <f>VLOOKUP($B67,OldCalib!$A$17:$AF$400,I$1+2,FALSE)</f>
        <v>8.9212945893923604E-2</v>
      </c>
      <c r="J67">
        <f>VLOOKUP($B67,OldCalib!$A$17:$AF$400,J$1+2,FALSE)</f>
        <v>8.9542296844409799E-2</v>
      </c>
      <c r="K67">
        <f>VLOOKUP($B67,OldCalib!$A$17:$AF$400,K$1+2,FALSE)</f>
        <v>9.5240493461635101E-2</v>
      </c>
      <c r="L67">
        <f>VLOOKUP($B67,OldCalib!$A$17:$AF$400,L$1+2,FALSE)</f>
        <v>9.3985048962564502E-2</v>
      </c>
      <c r="M67">
        <f>VLOOKUP($B67,OldCalib!$A$17:$AF$400,M$1+2,FALSE)</f>
        <v>9.5140872560961001E-2</v>
      </c>
      <c r="N67">
        <f>VLOOKUP($B67,OldCalib!$A$17:$AF$400,N$1+2,FALSE)</f>
        <v>0.103501055362082</v>
      </c>
      <c r="O67">
        <f>VLOOKUP($B67,OldCalib!$A$17:$AF$400,O$1+2,FALSE)</f>
        <v>9.9187273025637596E-2</v>
      </c>
      <c r="P67">
        <f>VLOOKUP($B67,OldCalib!$A$17:$AF$400,P$1+2,FALSE)</f>
        <v>0.10068839062297701</v>
      </c>
      <c r="Q67">
        <f>VLOOKUP($B67,OldCalib!$A$17:$AF$400,Q$1+2,FALSE)</f>
        <v>0.104371827887199</v>
      </c>
      <c r="R67">
        <f>VLOOKUP($B67,OldCalib!$A$17:$AF$400,R$1+2,FALSE)</f>
        <v>9.7497201025539895E-2</v>
      </c>
      <c r="S67">
        <f>VLOOKUP($B67,OldCalib!$A$17:$AF$400,S$1+2,FALSE)</f>
        <v>9.7426014616734002E-2</v>
      </c>
      <c r="T67">
        <f>VLOOKUP($B67,OldCalib!$A$17:$AF$400,T$1+2,FALSE)</f>
        <v>0.10220650673306</v>
      </c>
      <c r="U67">
        <f>VLOOKUP($B67,OldCalib!$A$17:$AF$400,U$1+2,FALSE)</f>
        <v>0.104896084390133</v>
      </c>
      <c r="V67">
        <f>VLOOKUP($B67,OldCalib!$A$17:$AF$400,V$1+2,FALSE)</f>
        <v>0.101442011319716</v>
      </c>
      <c r="W67">
        <f>VLOOKUP($B67,OldCalib!$A$17:$AF$400,W$1+2,FALSE)</f>
        <v>0.102153310700743</v>
      </c>
      <c r="X67">
        <f>VLOOKUP($B67,OldCalib!$A$17:$AF$400,X$1+2,FALSE)</f>
        <v>0.101027826428988</v>
      </c>
      <c r="Y67">
        <f>VLOOKUP($B67,OldCalib!$A$17:$AF$400,Y$1+2,FALSE)</f>
        <v>0.10359887679407501</v>
      </c>
      <c r="Z67">
        <f>VLOOKUP($B67,OldCalib!$A$17:$AF$400,Z$1+2,FALSE)</f>
        <v>0.102878086109641</v>
      </c>
      <c r="AA67">
        <f>VLOOKUP($B67,OldCalib!$A$17:$AF$400,AA$1+2,FALSE)</f>
        <v>0.10393331218901899</v>
      </c>
      <c r="AB67">
        <f>VLOOKUP($B67,OldCalib!$A$17:$AF$400,AB$1+2,FALSE)</f>
        <v>9.7401874153663304E-2</v>
      </c>
      <c r="AC67">
        <f>VLOOKUP($B67,OldCalib!$A$17:$AF$400,AC$1+2,FALSE)</f>
        <v>0.104266925668557</v>
      </c>
      <c r="AD67">
        <f>VLOOKUP($B67,OldCalib!$A$17:$AF$400,AD$1+2,FALSE)</f>
        <v>9.8938431574430302E-2</v>
      </c>
      <c r="AE67">
        <f>VLOOKUP($B67,OldCalib!$A$17:$AF$400,AE$1+2,FALSE)</f>
        <v>0.102451268182188</v>
      </c>
      <c r="AF67">
        <f>VLOOKUP($B67,OldCalib!$A$17:$AF$400,AF$1+2,FALSE)</f>
        <v>0.10437907106229399</v>
      </c>
      <c r="AG67">
        <f>VLOOKUP($B67,OldCalib!$A$17:$AF$400,AG$1+2,FALSE)</f>
        <v>0.107478427311471</v>
      </c>
      <c r="AH67">
        <f>VLOOKUP($B67,OldCalib!$A$17:$AF$400,AH$1+2,FALSE)</f>
        <v>9.8671109116952399E-2</v>
      </c>
    </row>
    <row r="68" spans="1:36" x14ac:dyDescent="0.25">
      <c r="A68" t="s">
        <v>3</v>
      </c>
      <c r="B68" t="str">
        <f>CONCATENATE("VOLATILITY::Q",B61,"::O",B61,"_TOTALRETURN_Volatility::TOTALRETURN::")</f>
        <v>VOLATILITY::QInternationalLargeCapEquitiesHedge::OInternationalLargeCapEquitiesHedge_TOTALRETURN_Volatility::TOTALRETURN::</v>
      </c>
      <c r="D68">
        <f>VLOOKUP($B68,OldCalib!$A$17:$AF$400,D$1+2,FALSE)</f>
        <v>0</v>
      </c>
      <c r="E68">
        <f>VLOOKUP($B68,OldCalib!$A$17:$AF$400,E$1+2,FALSE)</f>
        <v>0.183036163966252</v>
      </c>
      <c r="F68">
        <f>VLOOKUP($B68,OldCalib!$A$17:$AF$400,F$1+2,FALSE)</f>
        <v>0.18925276631260901</v>
      </c>
      <c r="G68">
        <f>VLOOKUP($B68,OldCalib!$A$17:$AF$400,G$1+2,FALSE)</f>
        <v>0.18376323607832001</v>
      </c>
      <c r="H68">
        <f>VLOOKUP($B68,OldCalib!$A$17:$AF$400,H$1+2,FALSE)</f>
        <v>0.187568846026089</v>
      </c>
      <c r="I68">
        <f>VLOOKUP($B68,OldCalib!$A$17:$AF$400,I$1+2,FALSE)</f>
        <v>0.185147246079472</v>
      </c>
      <c r="J68">
        <f>VLOOKUP($B68,OldCalib!$A$17:$AF$400,J$1+2,FALSE)</f>
        <v>0.186010542410188</v>
      </c>
      <c r="K68">
        <f>VLOOKUP($B68,OldCalib!$A$17:$AF$400,K$1+2,FALSE)</f>
        <v>0.184512567001438</v>
      </c>
      <c r="L68">
        <f>VLOOKUP($B68,OldCalib!$A$17:$AF$400,L$1+2,FALSE)</f>
        <v>0.185932776312836</v>
      </c>
      <c r="M68">
        <f>VLOOKUP($B68,OldCalib!$A$17:$AF$400,M$1+2,FALSE)</f>
        <v>0.18367330319035699</v>
      </c>
      <c r="N68">
        <f>VLOOKUP($B68,OldCalib!$A$17:$AF$400,N$1+2,FALSE)</f>
        <v>0.18356320221137601</v>
      </c>
      <c r="O68">
        <f>VLOOKUP($B68,OldCalib!$A$17:$AF$400,O$1+2,FALSE)</f>
        <v>0.18413511788827899</v>
      </c>
      <c r="P68">
        <f>VLOOKUP($B68,OldCalib!$A$17:$AF$400,P$1+2,FALSE)</f>
        <v>0.18844584740455</v>
      </c>
      <c r="Q68">
        <f>VLOOKUP($B68,OldCalib!$A$17:$AF$400,Q$1+2,FALSE)</f>
        <v>0.186021789593208</v>
      </c>
      <c r="R68">
        <f>VLOOKUP($B68,OldCalib!$A$17:$AF$400,R$1+2,FALSE)</f>
        <v>0.18600848708279299</v>
      </c>
      <c r="S68">
        <f>VLOOKUP($B68,OldCalib!$A$17:$AF$400,S$1+2,FALSE)</f>
        <v>0.187554867900213</v>
      </c>
      <c r="T68">
        <f>VLOOKUP($B68,OldCalib!$A$17:$AF$400,T$1+2,FALSE)</f>
        <v>0.19133109064037601</v>
      </c>
      <c r="U68">
        <f>VLOOKUP($B68,OldCalib!$A$17:$AF$400,U$1+2,FALSE)</f>
        <v>0.19258498068895699</v>
      </c>
      <c r="V68">
        <f>VLOOKUP($B68,OldCalib!$A$17:$AF$400,V$1+2,FALSE)</f>
        <v>0.185841650737364</v>
      </c>
      <c r="W68">
        <f>VLOOKUP($B68,OldCalib!$A$17:$AF$400,W$1+2,FALSE)</f>
        <v>0.19118663456719101</v>
      </c>
      <c r="X68">
        <f>VLOOKUP($B68,OldCalib!$A$17:$AF$400,X$1+2,FALSE)</f>
        <v>0.184932988675825</v>
      </c>
      <c r="Y68">
        <f>VLOOKUP($B68,OldCalib!$A$17:$AF$400,Y$1+2,FALSE)</f>
        <v>0.19395414086649801</v>
      </c>
      <c r="Z68">
        <f>VLOOKUP($B68,OldCalib!$A$17:$AF$400,Z$1+2,FALSE)</f>
        <v>0.18579583724030399</v>
      </c>
      <c r="AA68">
        <f>VLOOKUP($B68,OldCalib!$A$17:$AF$400,AA$1+2,FALSE)</f>
        <v>0.18885556600679401</v>
      </c>
      <c r="AB68">
        <f>VLOOKUP($B68,OldCalib!$A$17:$AF$400,AB$1+2,FALSE)</f>
        <v>0.185671307458532</v>
      </c>
      <c r="AC68">
        <f>VLOOKUP($B68,OldCalib!$A$17:$AF$400,AC$1+2,FALSE)</f>
        <v>0.191152703884926</v>
      </c>
      <c r="AD68">
        <f>VLOOKUP($B68,OldCalib!$A$17:$AF$400,AD$1+2,FALSE)</f>
        <v>0.188846648925938</v>
      </c>
      <c r="AE68">
        <f>VLOOKUP($B68,OldCalib!$A$17:$AF$400,AE$1+2,FALSE)</f>
        <v>0.18849463389500901</v>
      </c>
      <c r="AF68">
        <f>VLOOKUP($B68,OldCalib!$A$17:$AF$400,AF$1+2,FALSE)</f>
        <v>0.19416752677840199</v>
      </c>
      <c r="AG68">
        <f>VLOOKUP($B68,OldCalib!$A$17:$AF$400,AG$1+2,FALSE)</f>
        <v>0.191338857566069</v>
      </c>
      <c r="AH68">
        <f>VLOOKUP($B68,OldCalib!$A$17:$AF$400,AH$1+2,FALSE)</f>
        <v>0.18404661325566901</v>
      </c>
    </row>
    <row r="76" spans="1:36" x14ac:dyDescent="0.25">
      <c r="A76" t="s">
        <v>27</v>
      </c>
      <c r="B76" t="s">
        <v>81</v>
      </c>
      <c r="D76">
        <v>0</v>
      </c>
      <c r="E76">
        <v>1</v>
      </c>
      <c r="F76">
        <v>2</v>
      </c>
      <c r="G76">
        <v>3</v>
      </c>
      <c r="H76">
        <v>4</v>
      </c>
      <c r="I76">
        <v>5</v>
      </c>
      <c r="J76">
        <v>6</v>
      </c>
      <c r="K76">
        <v>7</v>
      </c>
      <c r="L76">
        <v>8</v>
      </c>
      <c r="M76">
        <v>9</v>
      </c>
      <c r="N76">
        <v>10</v>
      </c>
      <c r="O76">
        <v>11</v>
      </c>
      <c r="P76">
        <v>12</v>
      </c>
      <c r="Q76">
        <v>13</v>
      </c>
      <c r="R76">
        <v>14</v>
      </c>
      <c r="S76">
        <v>15</v>
      </c>
      <c r="T76">
        <v>16</v>
      </c>
      <c r="U76">
        <v>17</v>
      </c>
      <c r="V76">
        <v>18</v>
      </c>
      <c r="W76">
        <v>19</v>
      </c>
      <c r="X76">
        <v>20</v>
      </c>
      <c r="Y76">
        <v>21</v>
      </c>
      <c r="Z76">
        <v>22</v>
      </c>
      <c r="AA76">
        <v>23</v>
      </c>
      <c r="AB76">
        <v>24</v>
      </c>
      <c r="AC76">
        <v>25</v>
      </c>
      <c r="AD76">
        <v>26</v>
      </c>
      <c r="AE76">
        <v>27</v>
      </c>
      <c r="AF76">
        <v>28</v>
      </c>
      <c r="AG76">
        <v>29</v>
      </c>
      <c r="AH76">
        <v>30</v>
      </c>
    </row>
    <row r="77" spans="1:36" x14ac:dyDescent="0.25">
      <c r="A77" t="s">
        <v>1</v>
      </c>
      <c r="B77" t="str">
        <f>CONCATENATE("PERCENTILE::Q",B76,"::O",B76,"_TOTALRETURN_Percentiles::TOTALRETURN::%0",C77*100)</f>
        <v>PERCENTILE::QInternationalLargeCapEquitiesUnhedge::OInternationalLargeCapEquitiesUnhedge_TOTALRETURN_Percentiles::TOTALRETURN::%05</v>
      </c>
      <c r="C77" s="3">
        <v>0.05</v>
      </c>
      <c r="D77">
        <f>VLOOKUP($B77,OldCalib!$A$17:$AF$400,D$1+2,FALSE)</f>
        <v>0</v>
      </c>
      <c r="E77">
        <f>VLOOKUP($B77,OldCalib!$A$17:$AF$400,E$1+2,FALSE)</f>
        <v>-0.188855641353805</v>
      </c>
      <c r="F77">
        <f>VLOOKUP($B77,OldCalib!$A$17:$AF$400,F$1+2,FALSE)</f>
        <v>-0.18046220231430399</v>
      </c>
      <c r="G77">
        <f>VLOOKUP($B77,OldCalib!$A$17:$AF$400,G$1+2,FALSE)</f>
        <v>-0.181366766739265</v>
      </c>
      <c r="H77">
        <f>VLOOKUP($B77,OldCalib!$A$17:$AF$400,H$1+2,FALSE)</f>
        <v>-0.17919876658129999</v>
      </c>
      <c r="I77">
        <f>VLOOKUP($B77,OldCalib!$A$17:$AF$400,I$1+2,FALSE)</f>
        <v>-0.18634855825044599</v>
      </c>
      <c r="J77">
        <f>VLOOKUP($B77,OldCalib!$A$17:$AF$400,J$1+2,FALSE)</f>
        <v>-0.17623459632143801</v>
      </c>
      <c r="K77">
        <f>VLOOKUP($B77,OldCalib!$A$17:$AF$400,K$1+2,FALSE)</f>
        <v>-0.172171490412491</v>
      </c>
      <c r="L77">
        <f>VLOOKUP($B77,OldCalib!$A$17:$AF$400,L$1+2,FALSE)</f>
        <v>-0.17100980616830899</v>
      </c>
      <c r="M77">
        <f>VLOOKUP($B77,OldCalib!$A$17:$AF$400,M$1+2,FALSE)</f>
        <v>-0.169271010326593</v>
      </c>
      <c r="N77">
        <f>VLOOKUP($B77,OldCalib!$A$17:$AF$400,N$1+2,FALSE)</f>
        <v>-0.17002930131181301</v>
      </c>
      <c r="O77">
        <f>VLOOKUP($B77,OldCalib!$A$17:$AF$400,O$1+2,FALSE)</f>
        <v>-0.17845345293947401</v>
      </c>
      <c r="P77">
        <f>VLOOKUP($B77,OldCalib!$A$17:$AF$400,P$1+2,FALSE)</f>
        <v>-0.17299716264937301</v>
      </c>
      <c r="Q77">
        <f>VLOOKUP($B77,OldCalib!$A$17:$AF$400,Q$1+2,FALSE)</f>
        <v>-0.17244974258717599</v>
      </c>
      <c r="R77">
        <f>VLOOKUP($B77,OldCalib!$A$17:$AF$400,R$1+2,FALSE)</f>
        <v>-0.175544438427853</v>
      </c>
      <c r="S77">
        <f>VLOOKUP($B77,OldCalib!$A$17:$AF$400,S$1+2,FALSE)</f>
        <v>-0.17672212271437701</v>
      </c>
      <c r="T77">
        <f>VLOOKUP($B77,OldCalib!$A$17:$AF$400,T$1+2,FALSE)</f>
        <v>-0.18369669872442701</v>
      </c>
      <c r="U77">
        <f>VLOOKUP($B77,OldCalib!$A$17:$AF$400,U$1+2,FALSE)</f>
        <v>-0.17146423850831899</v>
      </c>
      <c r="V77">
        <f>VLOOKUP($B77,OldCalib!$A$17:$AF$400,V$1+2,FALSE)</f>
        <v>-0.17193797092815899</v>
      </c>
      <c r="W77">
        <f>VLOOKUP($B77,OldCalib!$A$17:$AF$400,W$1+2,FALSE)</f>
        <v>-0.17666247138921201</v>
      </c>
      <c r="X77">
        <f>VLOOKUP($B77,OldCalib!$A$17:$AF$400,X$1+2,FALSE)</f>
        <v>-0.17101945576459601</v>
      </c>
      <c r="Y77">
        <f>VLOOKUP($B77,OldCalib!$A$17:$AF$400,Y$1+2,FALSE)</f>
        <v>-0.176174866642485</v>
      </c>
      <c r="Z77">
        <f>VLOOKUP($B77,OldCalib!$A$17:$AF$400,Z$1+2,FALSE)</f>
        <v>-0.17879993464770999</v>
      </c>
      <c r="AA77">
        <f>VLOOKUP($B77,OldCalib!$A$17:$AF$400,AA$1+2,FALSE)</f>
        <v>-0.167756251801919</v>
      </c>
      <c r="AB77">
        <f>VLOOKUP($B77,OldCalib!$A$17:$AF$400,AB$1+2,FALSE)</f>
        <v>-0.17145916921822801</v>
      </c>
      <c r="AC77">
        <f>VLOOKUP($B77,OldCalib!$A$17:$AF$400,AC$1+2,FALSE)</f>
        <v>-0.17004479623156099</v>
      </c>
      <c r="AD77">
        <f>VLOOKUP($B77,OldCalib!$A$17:$AF$400,AD$1+2,FALSE)</f>
        <v>-0.172898310255581</v>
      </c>
      <c r="AE77">
        <f>VLOOKUP($B77,OldCalib!$A$17:$AF$400,AE$1+2,FALSE)</f>
        <v>-0.16588047004537501</v>
      </c>
      <c r="AF77">
        <f>VLOOKUP($B77,OldCalib!$A$17:$AF$400,AF$1+2,FALSE)</f>
        <v>-0.17226842558219199</v>
      </c>
      <c r="AG77">
        <f>VLOOKUP($B77,OldCalib!$A$17:$AF$400,AG$1+2,FALSE)</f>
        <v>-0.173273316697103</v>
      </c>
      <c r="AH77">
        <f>VLOOKUP($B77,OldCalib!$A$17:$AF$400,AH$1+2,FALSE)</f>
        <v>-0.169896837709585</v>
      </c>
      <c r="AJ77" s="3"/>
    </row>
    <row r="78" spans="1:36" x14ac:dyDescent="0.25">
      <c r="B78" t="str">
        <f>CONCATENATE("PERCENTILE::Q",B76,"::O",B76,"_TOTALRETURN_Percentiles::TOTALRETURN::%",C78*100)</f>
        <v>PERCENTILE::QInternationalLargeCapEquitiesUnhedge::OInternationalLargeCapEquitiesUnhedge_TOTALRETURN_Percentiles::TOTALRETURN::%25</v>
      </c>
      <c r="C78" s="3">
        <v>0.25</v>
      </c>
      <c r="D78">
        <f>VLOOKUP($B78,OldCalib!$A$17:$AF$400,D$1+2,FALSE)</f>
        <v>0</v>
      </c>
      <c r="E78">
        <f>VLOOKUP($B78,OldCalib!$A$17:$AF$400,E$1+2,FALSE)</f>
        <v>-3.3674443283522301E-2</v>
      </c>
      <c r="F78">
        <f>VLOOKUP($B78,OldCalib!$A$17:$AF$400,F$1+2,FALSE)</f>
        <v>-3.3095351028144801E-2</v>
      </c>
      <c r="G78">
        <f>VLOOKUP($B78,OldCalib!$A$17:$AF$400,G$1+2,FALSE)</f>
        <v>-2.8363993025827101E-2</v>
      </c>
      <c r="H78">
        <f>VLOOKUP($B78,OldCalib!$A$17:$AF$400,H$1+2,FALSE)</f>
        <v>-3.0087509872448199E-2</v>
      </c>
      <c r="I78">
        <f>VLOOKUP($B78,OldCalib!$A$17:$AF$400,I$1+2,FALSE)</f>
        <v>-2.3997469157399001E-2</v>
      </c>
      <c r="J78">
        <f>VLOOKUP($B78,OldCalib!$A$17:$AF$400,J$1+2,FALSE)</f>
        <v>-2.2315491943226799E-2</v>
      </c>
      <c r="K78">
        <f>VLOOKUP($B78,OldCalib!$A$17:$AF$400,K$1+2,FALSE)</f>
        <v>-1.9866478366210201E-2</v>
      </c>
      <c r="L78">
        <f>VLOOKUP($B78,OldCalib!$A$17:$AF$400,L$1+2,FALSE)</f>
        <v>-1.9627735220650401E-2</v>
      </c>
      <c r="M78">
        <f>VLOOKUP($B78,OldCalib!$A$17:$AF$400,M$1+2,FALSE)</f>
        <v>-1.6350032893312699E-2</v>
      </c>
      <c r="N78">
        <f>VLOOKUP($B78,OldCalib!$A$17:$AF$400,N$1+2,FALSE)</f>
        <v>-9.0801445268512901E-3</v>
      </c>
      <c r="O78">
        <f>VLOOKUP($B78,OldCalib!$A$17:$AF$400,O$1+2,FALSE)</f>
        <v>-1.9192637229836801E-2</v>
      </c>
      <c r="P78">
        <f>VLOOKUP($B78,OldCalib!$A$17:$AF$400,P$1+2,FALSE)</f>
        <v>-1.51242034388547E-2</v>
      </c>
      <c r="Q78">
        <f>VLOOKUP($B78,OldCalib!$A$17:$AF$400,Q$1+2,FALSE)</f>
        <v>-1.4350577660940399E-2</v>
      </c>
      <c r="R78">
        <f>VLOOKUP($B78,OldCalib!$A$17:$AF$400,R$1+2,FALSE)</f>
        <v>-1.3537468508141699E-2</v>
      </c>
      <c r="S78">
        <f>VLOOKUP($B78,OldCalib!$A$17:$AF$400,S$1+2,FALSE)</f>
        <v>-1.5749971515069801E-2</v>
      </c>
      <c r="T78">
        <f>VLOOKUP($B78,OldCalib!$A$17:$AF$400,T$1+2,FALSE)</f>
        <v>-1.7454154934349202E-2</v>
      </c>
      <c r="U78">
        <f>VLOOKUP($B78,OldCalib!$A$17:$AF$400,U$1+2,FALSE)</f>
        <v>-1.6264213659538899E-2</v>
      </c>
      <c r="V78">
        <f>VLOOKUP($B78,OldCalib!$A$17:$AF$400,V$1+2,FALSE)</f>
        <v>-1.05411278722137E-2</v>
      </c>
      <c r="W78">
        <f>VLOOKUP($B78,OldCalib!$A$17:$AF$400,W$1+2,FALSE)</f>
        <v>-1.05887068772234E-2</v>
      </c>
      <c r="X78">
        <f>VLOOKUP($B78,OldCalib!$A$17:$AF$400,X$1+2,FALSE)</f>
        <v>-2.1408014366932002E-2</v>
      </c>
      <c r="Y78">
        <f>VLOOKUP($B78,OldCalib!$A$17:$AF$400,Y$1+2,FALSE)</f>
        <v>-1.37010188654592E-2</v>
      </c>
      <c r="Z78">
        <f>VLOOKUP($B78,OldCalib!$A$17:$AF$400,Z$1+2,FALSE)</f>
        <v>-8.8409599481501702E-3</v>
      </c>
      <c r="AA78">
        <f>VLOOKUP($B78,OldCalib!$A$17:$AF$400,AA$1+2,FALSE)</f>
        <v>-1.19455855514985E-2</v>
      </c>
      <c r="AB78">
        <f>VLOOKUP($B78,OldCalib!$A$17:$AF$400,AB$1+2,FALSE)</f>
        <v>-1.68008527620973E-2</v>
      </c>
      <c r="AC78">
        <f>VLOOKUP($B78,OldCalib!$A$17:$AF$400,AC$1+2,FALSE)</f>
        <v>-9.4002046427021004E-3</v>
      </c>
      <c r="AD78">
        <f>VLOOKUP($B78,OldCalib!$A$17:$AF$400,AD$1+2,FALSE)</f>
        <v>-2.1184819337931701E-2</v>
      </c>
      <c r="AE78">
        <f>VLOOKUP($B78,OldCalib!$A$17:$AF$400,AE$1+2,FALSE)</f>
        <v>-1.26803858786267E-2</v>
      </c>
      <c r="AF78">
        <f>VLOOKUP($B78,OldCalib!$A$17:$AF$400,AF$1+2,FALSE)</f>
        <v>-1.67061071284644E-2</v>
      </c>
      <c r="AG78">
        <f>VLOOKUP($B78,OldCalib!$A$17:$AF$400,AG$1+2,FALSE)</f>
        <v>-1.4000735136947299E-2</v>
      </c>
      <c r="AH78">
        <f>VLOOKUP($B78,OldCalib!$A$17:$AF$400,AH$1+2,FALSE)</f>
        <v>-8.2865994028569999E-3</v>
      </c>
      <c r="AJ78" s="3"/>
    </row>
    <row r="79" spans="1:36" x14ac:dyDescent="0.25">
      <c r="B79" t="str">
        <f>CONCATENATE("PERCENTILE::Q",B76,"::O",B76,"_TOTALRETURN_Percentiles::TOTALRETURN::%",C79*100)</f>
        <v>PERCENTILE::QInternationalLargeCapEquitiesUnhedge::OInternationalLargeCapEquitiesUnhedge_TOTALRETURN_Percentiles::TOTALRETURN::%50</v>
      </c>
      <c r="C79" s="3">
        <v>0.5</v>
      </c>
      <c r="D79">
        <f>VLOOKUP($B79,OldCalib!$A$17:$AF$400,D$1+2,FALSE)</f>
        <v>0</v>
      </c>
      <c r="E79">
        <f>VLOOKUP($B79,OldCalib!$A$17:$AF$400,E$1+2,FALSE)</f>
        <v>6.4913479805600596E-2</v>
      </c>
      <c r="F79">
        <f>VLOOKUP($B79,OldCalib!$A$17:$AF$400,F$1+2,FALSE)</f>
        <v>6.6400567424347898E-2</v>
      </c>
      <c r="G79">
        <f>VLOOKUP($B79,OldCalib!$A$17:$AF$400,G$1+2,FALSE)</f>
        <v>7.7728914398845897E-2</v>
      </c>
      <c r="H79">
        <f>VLOOKUP($B79,OldCalib!$A$17:$AF$400,H$1+2,FALSE)</f>
        <v>7.8538227895302903E-2</v>
      </c>
      <c r="I79">
        <f>VLOOKUP($B79,OldCalib!$A$17:$AF$400,I$1+2,FALSE)</f>
        <v>8.3213394864329798E-2</v>
      </c>
      <c r="J79">
        <f>VLOOKUP($B79,OldCalib!$A$17:$AF$400,J$1+2,FALSE)</f>
        <v>8.6726452904691206E-2</v>
      </c>
      <c r="K79">
        <f>VLOOKUP($B79,OldCalib!$A$17:$AF$400,K$1+2,FALSE)</f>
        <v>8.2089900527516496E-2</v>
      </c>
      <c r="L79">
        <f>VLOOKUP($B79,OldCalib!$A$17:$AF$400,L$1+2,FALSE)</f>
        <v>8.5761765137638404E-2</v>
      </c>
      <c r="M79">
        <f>VLOOKUP($B79,OldCalib!$A$17:$AF$400,M$1+2,FALSE)</f>
        <v>9.2613342130436802E-2</v>
      </c>
      <c r="N79">
        <f>VLOOKUP($B79,OldCalib!$A$17:$AF$400,N$1+2,FALSE)</f>
        <v>9.4165674569461802E-2</v>
      </c>
      <c r="O79">
        <f>VLOOKUP($B79,OldCalib!$A$17:$AF$400,O$1+2,FALSE)</f>
        <v>8.9883325094412103E-2</v>
      </c>
      <c r="P79">
        <f>VLOOKUP($B79,OldCalib!$A$17:$AF$400,P$1+2,FALSE)</f>
        <v>8.8736124716836506E-2</v>
      </c>
      <c r="Q79">
        <f>VLOOKUP($B79,OldCalib!$A$17:$AF$400,Q$1+2,FALSE)</f>
        <v>9.2723437508310497E-2</v>
      </c>
      <c r="R79">
        <f>VLOOKUP($B79,OldCalib!$A$17:$AF$400,R$1+2,FALSE)</f>
        <v>9.0095404122761499E-2</v>
      </c>
      <c r="S79">
        <f>VLOOKUP($B79,OldCalib!$A$17:$AF$400,S$1+2,FALSE)</f>
        <v>8.9713597240599505E-2</v>
      </c>
      <c r="T79">
        <f>VLOOKUP($B79,OldCalib!$A$17:$AF$400,T$1+2,FALSE)</f>
        <v>8.8047430627695905E-2</v>
      </c>
      <c r="U79">
        <f>VLOOKUP($B79,OldCalib!$A$17:$AF$400,U$1+2,FALSE)</f>
        <v>9.1740930865415099E-2</v>
      </c>
      <c r="V79">
        <f>VLOOKUP($B79,OldCalib!$A$17:$AF$400,V$1+2,FALSE)</f>
        <v>9.3233717437381E-2</v>
      </c>
      <c r="W79">
        <f>VLOOKUP($B79,OldCalib!$A$17:$AF$400,W$1+2,FALSE)</f>
        <v>9.1936727526867199E-2</v>
      </c>
      <c r="X79">
        <f>VLOOKUP($B79,OldCalib!$A$17:$AF$400,X$1+2,FALSE)</f>
        <v>9.0570269149719301E-2</v>
      </c>
      <c r="Y79">
        <f>VLOOKUP($B79,OldCalib!$A$17:$AF$400,Y$1+2,FALSE)</f>
        <v>8.9932221264186193E-2</v>
      </c>
      <c r="Z79">
        <f>VLOOKUP($B79,OldCalib!$A$17:$AF$400,Z$1+2,FALSE)</f>
        <v>9.7733637120013303E-2</v>
      </c>
      <c r="AA79">
        <f>VLOOKUP($B79,OldCalib!$A$17:$AF$400,AA$1+2,FALSE)</f>
        <v>9.6831640978785105E-2</v>
      </c>
      <c r="AB79">
        <f>VLOOKUP($B79,OldCalib!$A$17:$AF$400,AB$1+2,FALSE)</f>
        <v>8.9951685995489097E-2</v>
      </c>
      <c r="AC79">
        <f>VLOOKUP($B79,OldCalib!$A$17:$AF$400,AC$1+2,FALSE)</f>
        <v>9.3114545673297702E-2</v>
      </c>
      <c r="AD79">
        <f>VLOOKUP($B79,OldCalib!$A$17:$AF$400,AD$1+2,FALSE)</f>
        <v>8.6399158264276202E-2</v>
      </c>
      <c r="AE79">
        <f>VLOOKUP($B79,OldCalib!$A$17:$AF$400,AE$1+2,FALSE)</f>
        <v>9.2604689668219206E-2</v>
      </c>
      <c r="AF79">
        <f>VLOOKUP($B79,OldCalib!$A$17:$AF$400,AF$1+2,FALSE)</f>
        <v>9.4542620355244897E-2</v>
      </c>
      <c r="AG79">
        <f>VLOOKUP($B79,OldCalib!$A$17:$AF$400,AG$1+2,FALSE)</f>
        <v>9.2517236416749304E-2</v>
      </c>
      <c r="AH79">
        <f>VLOOKUP($B79,OldCalib!$A$17:$AF$400,AH$1+2,FALSE)</f>
        <v>9.3745038141846301E-2</v>
      </c>
      <c r="AJ79" s="3"/>
    </row>
    <row r="80" spans="1:36" x14ac:dyDescent="0.25">
      <c r="B80" t="str">
        <f>CONCATENATE("PERCENTILE::Q",B76,"::O",B76,"_TOTALRETURN_Percentiles::TOTALRETURN::%",C80*100)</f>
        <v>PERCENTILE::QInternationalLargeCapEquitiesUnhedge::OInternationalLargeCapEquitiesUnhedge_TOTALRETURN_Percentiles::TOTALRETURN::%75</v>
      </c>
      <c r="C80" s="3">
        <v>0.75</v>
      </c>
      <c r="D80">
        <f>VLOOKUP($B80,OldCalib!$A$17:$AF$400,D$1+2,FALSE)</f>
        <v>0</v>
      </c>
      <c r="E80">
        <f>VLOOKUP($B80,OldCalib!$A$17:$AF$400,E$1+2,FALSE)</f>
        <v>0.181631083577699</v>
      </c>
      <c r="F80">
        <f>VLOOKUP($B80,OldCalib!$A$17:$AF$400,F$1+2,FALSE)</f>
        <v>0.17859521064690001</v>
      </c>
      <c r="G80">
        <f>VLOOKUP($B80,OldCalib!$A$17:$AF$400,G$1+2,FALSE)</f>
        <v>0.18683195739625399</v>
      </c>
      <c r="H80">
        <f>VLOOKUP($B80,OldCalib!$A$17:$AF$400,H$1+2,FALSE)</f>
        <v>0.19258372317936701</v>
      </c>
      <c r="I80">
        <f>VLOOKUP($B80,OldCalib!$A$17:$AF$400,I$1+2,FALSE)</f>
        <v>0.19284628834744899</v>
      </c>
      <c r="J80">
        <f>VLOOKUP($B80,OldCalib!$A$17:$AF$400,J$1+2,FALSE)</f>
        <v>0.20054927070218601</v>
      </c>
      <c r="K80">
        <f>VLOOKUP($B80,OldCalib!$A$17:$AF$400,K$1+2,FALSE)</f>
        <v>0.199465441229428</v>
      </c>
      <c r="L80">
        <f>VLOOKUP($B80,OldCalib!$A$17:$AF$400,L$1+2,FALSE)</f>
        <v>0.19336908895926899</v>
      </c>
      <c r="M80">
        <f>VLOOKUP($B80,OldCalib!$A$17:$AF$400,M$1+2,FALSE)</f>
        <v>0.202431684917072</v>
      </c>
      <c r="N80">
        <f>VLOOKUP($B80,OldCalib!$A$17:$AF$400,N$1+2,FALSE)</f>
        <v>0.20368544288884299</v>
      </c>
      <c r="O80">
        <f>VLOOKUP($B80,OldCalib!$A$17:$AF$400,O$1+2,FALSE)</f>
        <v>0.210006748958766</v>
      </c>
      <c r="P80">
        <f>VLOOKUP($B80,OldCalib!$A$17:$AF$400,P$1+2,FALSE)</f>
        <v>0.205986268016146</v>
      </c>
      <c r="Q80">
        <f>VLOOKUP($B80,OldCalib!$A$17:$AF$400,Q$1+2,FALSE)</f>
        <v>0.20530049657861901</v>
      </c>
      <c r="R80">
        <f>VLOOKUP($B80,OldCalib!$A$17:$AF$400,R$1+2,FALSE)</f>
        <v>0.20871663938764201</v>
      </c>
      <c r="S80">
        <f>VLOOKUP($B80,OldCalib!$A$17:$AF$400,S$1+2,FALSE)</f>
        <v>0.20364893868550901</v>
      </c>
      <c r="T80">
        <f>VLOOKUP($B80,OldCalib!$A$17:$AF$400,T$1+2,FALSE)</f>
        <v>0.206007164220564</v>
      </c>
      <c r="U80">
        <f>VLOOKUP($B80,OldCalib!$A$17:$AF$400,U$1+2,FALSE)</f>
        <v>0.20464350871129999</v>
      </c>
      <c r="V80">
        <f>VLOOKUP($B80,OldCalib!$A$17:$AF$400,V$1+2,FALSE)</f>
        <v>0.21356585458866401</v>
      </c>
      <c r="W80">
        <f>VLOOKUP($B80,OldCalib!$A$17:$AF$400,W$1+2,FALSE)</f>
        <v>0.20846213261697699</v>
      </c>
      <c r="X80">
        <f>VLOOKUP($B80,OldCalib!$A$17:$AF$400,X$1+2,FALSE)</f>
        <v>0.20505720310464401</v>
      </c>
      <c r="Y80">
        <f>VLOOKUP($B80,OldCalib!$A$17:$AF$400,Y$1+2,FALSE)</f>
        <v>0.20668705227322401</v>
      </c>
      <c r="Z80">
        <f>VLOOKUP($B80,OldCalib!$A$17:$AF$400,Z$1+2,FALSE)</f>
        <v>0.21116252202600799</v>
      </c>
      <c r="AA80">
        <f>VLOOKUP($B80,OldCalib!$A$17:$AF$400,AA$1+2,FALSE)</f>
        <v>0.208475759219344</v>
      </c>
      <c r="AB80">
        <f>VLOOKUP($B80,OldCalib!$A$17:$AF$400,AB$1+2,FALSE)</f>
        <v>0.20820736252365399</v>
      </c>
      <c r="AC80">
        <f>VLOOKUP($B80,OldCalib!$A$17:$AF$400,AC$1+2,FALSE)</f>
        <v>0.20845813920800599</v>
      </c>
      <c r="AD80">
        <f>VLOOKUP($B80,OldCalib!$A$17:$AF$400,AD$1+2,FALSE)</f>
        <v>0.20676275908389499</v>
      </c>
      <c r="AE80">
        <f>VLOOKUP($B80,OldCalib!$A$17:$AF$400,AE$1+2,FALSE)</f>
        <v>0.21230728536214399</v>
      </c>
      <c r="AF80">
        <f>VLOOKUP($B80,OldCalib!$A$17:$AF$400,AF$1+2,FALSE)</f>
        <v>0.212607568397188</v>
      </c>
      <c r="AG80">
        <f>VLOOKUP($B80,OldCalib!$A$17:$AF$400,AG$1+2,FALSE)</f>
        <v>0.21030742285440901</v>
      </c>
      <c r="AH80">
        <f>VLOOKUP($B80,OldCalib!$A$17:$AF$400,AH$1+2,FALSE)</f>
        <v>0.21024404086280599</v>
      </c>
      <c r="AJ80" s="3"/>
    </row>
    <row r="81" spans="1:36" x14ac:dyDescent="0.25">
      <c r="B81" t="str">
        <f>CONCATENATE("PERCENTILE::Q",B76,"::O",B76,"_TOTALRETURN_Percentiles::TOTALRETURN::%",C81*100)</f>
        <v>PERCENTILE::QInternationalLargeCapEquitiesUnhedge::OInternationalLargeCapEquitiesUnhedge_TOTALRETURN_Percentiles::TOTALRETURN::%95</v>
      </c>
      <c r="C81" s="3">
        <v>0.95</v>
      </c>
      <c r="D81">
        <f>VLOOKUP($B81,OldCalib!$A$17:$AF$400,D$1+2,FALSE)</f>
        <v>0</v>
      </c>
      <c r="E81">
        <f>VLOOKUP($B81,OldCalib!$A$17:$AF$400,E$1+2,FALSE)</f>
        <v>0.37864197641856601</v>
      </c>
      <c r="F81">
        <f>VLOOKUP($B81,OldCalib!$A$17:$AF$400,F$1+2,FALSE)</f>
        <v>0.37847852818136102</v>
      </c>
      <c r="G81">
        <f>VLOOKUP($B81,OldCalib!$A$17:$AF$400,G$1+2,FALSE)</f>
        <v>0.37319617836315999</v>
      </c>
      <c r="H81">
        <f>VLOOKUP($B81,OldCalib!$A$17:$AF$400,H$1+2,FALSE)</f>
        <v>0.39071938433354098</v>
      </c>
      <c r="I81">
        <f>VLOOKUP($B81,OldCalib!$A$17:$AF$400,I$1+2,FALSE)</f>
        <v>0.397421101320512</v>
      </c>
      <c r="J81">
        <f>VLOOKUP($B81,OldCalib!$A$17:$AF$400,J$1+2,FALSE)</f>
        <v>0.39198066972149098</v>
      </c>
      <c r="K81">
        <f>VLOOKUP($B81,OldCalib!$A$17:$AF$400,K$1+2,FALSE)</f>
        <v>0.39856014701870002</v>
      </c>
      <c r="L81">
        <f>VLOOKUP($B81,OldCalib!$A$17:$AF$400,L$1+2,FALSE)</f>
        <v>0.40233656859807498</v>
      </c>
      <c r="M81">
        <f>VLOOKUP($B81,OldCalib!$A$17:$AF$400,M$1+2,FALSE)</f>
        <v>0.41335855418274398</v>
      </c>
      <c r="N81">
        <f>VLOOKUP($B81,OldCalib!$A$17:$AF$400,N$1+2,FALSE)</f>
        <v>0.402977304924591</v>
      </c>
      <c r="O81">
        <f>VLOOKUP($B81,OldCalib!$A$17:$AF$400,O$1+2,FALSE)</f>
        <v>0.41900679876008201</v>
      </c>
      <c r="P81">
        <f>VLOOKUP($B81,OldCalib!$A$17:$AF$400,P$1+2,FALSE)</f>
        <v>0.41239497921592799</v>
      </c>
      <c r="Q81">
        <f>VLOOKUP($B81,OldCalib!$A$17:$AF$400,Q$1+2,FALSE)</f>
        <v>0.41503605829472401</v>
      </c>
      <c r="R81">
        <f>VLOOKUP($B81,OldCalib!$A$17:$AF$400,R$1+2,FALSE)</f>
        <v>0.402708949539759</v>
      </c>
      <c r="S81">
        <f>VLOOKUP($B81,OldCalib!$A$17:$AF$400,S$1+2,FALSE)</f>
        <v>0.40415304371876098</v>
      </c>
      <c r="T81">
        <f>VLOOKUP($B81,OldCalib!$A$17:$AF$400,T$1+2,FALSE)</f>
        <v>0.41193072248433299</v>
      </c>
      <c r="U81">
        <f>VLOOKUP($B81,OldCalib!$A$17:$AF$400,U$1+2,FALSE)</f>
        <v>0.411954616249887</v>
      </c>
      <c r="V81">
        <f>VLOOKUP($B81,OldCalib!$A$17:$AF$400,V$1+2,FALSE)</f>
        <v>0.42050964408631902</v>
      </c>
      <c r="W81">
        <f>VLOOKUP($B81,OldCalib!$A$17:$AF$400,W$1+2,FALSE)</f>
        <v>0.405868520195514</v>
      </c>
      <c r="X81">
        <f>VLOOKUP($B81,OldCalib!$A$17:$AF$400,X$1+2,FALSE)</f>
        <v>0.40264999494474701</v>
      </c>
      <c r="Y81">
        <f>VLOOKUP($B81,OldCalib!$A$17:$AF$400,Y$1+2,FALSE)</f>
        <v>0.41764635683767198</v>
      </c>
      <c r="Z81">
        <f>VLOOKUP($B81,OldCalib!$A$17:$AF$400,Z$1+2,FALSE)</f>
        <v>0.41613992363414998</v>
      </c>
      <c r="AA81">
        <f>VLOOKUP($B81,OldCalib!$A$17:$AF$400,AA$1+2,FALSE)</f>
        <v>0.42240698822893802</v>
      </c>
      <c r="AB81">
        <f>VLOOKUP($B81,OldCalib!$A$17:$AF$400,AB$1+2,FALSE)</f>
        <v>0.41240837318018903</v>
      </c>
      <c r="AC81">
        <f>VLOOKUP($B81,OldCalib!$A$17:$AF$400,AC$1+2,FALSE)</f>
        <v>0.421123247355839</v>
      </c>
      <c r="AD81">
        <f>VLOOKUP($B81,OldCalib!$A$17:$AF$400,AD$1+2,FALSE)</f>
        <v>0.41678085015956901</v>
      </c>
      <c r="AE81">
        <f>VLOOKUP($B81,OldCalib!$A$17:$AF$400,AE$1+2,FALSE)</f>
        <v>0.41028138823934102</v>
      </c>
      <c r="AF81">
        <f>VLOOKUP($B81,OldCalib!$A$17:$AF$400,AF$1+2,FALSE)</f>
        <v>0.41497902228434302</v>
      </c>
      <c r="AG81">
        <f>VLOOKUP($B81,OldCalib!$A$17:$AF$400,AG$1+2,FALSE)</f>
        <v>0.41801342885891601</v>
      </c>
      <c r="AH81">
        <f>VLOOKUP($B81,OldCalib!$A$17:$AF$400,AH$1+2,FALSE)</f>
        <v>0.406977416232782</v>
      </c>
      <c r="AJ81" s="3"/>
    </row>
    <row r="82" spans="1:36" x14ac:dyDescent="0.25">
      <c r="A82" t="s">
        <v>2</v>
      </c>
      <c r="B82" t="str">
        <f>CONCATENATE("AVERAGE::Q",B76,"::O",B76,"_TOTALRETURN_Average::TOTALRETURN::::avg:")</f>
        <v>AVERAGE::QInternationalLargeCapEquitiesUnhedge::OInternationalLargeCapEquitiesUnhedge_TOTALRETURN_Average::TOTALRETURN::::avg:</v>
      </c>
      <c r="D82">
        <f>VLOOKUP($B82,OldCalib!$A$17:$AF$400,D$1+2,FALSE)</f>
        <v>0</v>
      </c>
      <c r="E82">
        <f>VLOOKUP($B82,OldCalib!$A$17:$AF$400,E$1+2,FALSE)</f>
        <v>7.9277769153523997E-2</v>
      </c>
      <c r="F82">
        <f>VLOOKUP($B82,OldCalib!$A$17:$AF$400,F$1+2,FALSE)</f>
        <v>7.9320207683965999E-2</v>
      </c>
      <c r="G82">
        <f>VLOOKUP($B82,OldCalib!$A$17:$AF$400,G$1+2,FALSE)</f>
        <v>8.4719266672442201E-2</v>
      </c>
      <c r="H82">
        <f>VLOOKUP($B82,OldCalib!$A$17:$AF$400,H$1+2,FALSE)</f>
        <v>8.9359045759221697E-2</v>
      </c>
      <c r="I82">
        <f>VLOOKUP($B82,OldCalib!$A$17:$AF$400,I$1+2,FALSE)</f>
        <v>9.18291872807563E-2</v>
      </c>
      <c r="J82">
        <f>VLOOKUP($B82,OldCalib!$A$17:$AF$400,J$1+2,FALSE)</f>
        <v>9.5622107541465495E-2</v>
      </c>
      <c r="K82">
        <f>VLOOKUP($B82,OldCalib!$A$17:$AF$400,K$1+2,FALSE)</f>
        <v>9.7478358428280898E-2</v>
      </c>
      <c r="L82">
        <f>VLOOKUP($B82,OldCalib!$A$17:$AF$400,L$1+2,FALSE)</f>
        <v>9.6882369875445407E-2</v>
      </c>
      <c r="M82">
        <f>VLOOKUP($B82,OldCalib!$A$17:$AF$400,M$1+2,FALSE)</f>
        <v>0.10237997717321699</v>
      </c>
      <c r="N82">
        <f>VLOOKUP($B82,OldCalib!$A$17:$AF$400,N$1+2,FALSE)</f>
        <v>0.10436104597912001</v>
      </c>
      <c r="O82">
        <f>VLOOKUP($B82,OldCalib!$A$17:$AF$400,O$1+2,FALSE)</f>
        <v>0.102337979946573</v>
      </c>
      <c r="P82">
        <f>VLOOKUP($B82,OldCalib!$A$17:$AF$400,P$1+2,FALSE)</f>
        <v>0.101974564690616</v>
      </c>
      <c r="Q82">
        <f>VLOOKUP($B82,OldCalib!$A$17:$AF$400,Q$1+2,FALSE)</f>
        <v>0.10410644133758699</v>
      </c>
      <c r="R82">
        <f>VLOOKUP($B82,OldCalib!$A$17:$AF$400,R$1+2,FALSE)</f>
        <v>0.102213871211307</v>
      </c>
      <c r="S82">
        <f>VLOOKUP($B82,OldCalib!$A$17:$AF$400,S$1+2,FALSE)</f>
        <v>9.9726936855689396E-2</v>
      </c>
      <c r="T82">
        <f>VLOOKUP($B82,OldCalib!$A$17:$AF$400,T$1+2,FALSE)</f>
        <v>9.85184264709313E-2</v>
      </c>
      <c r="U82">
        <f>VLOOKUP($B82,OldCalib!$A$17:$AF$400,U$1+2,FALSE)</f>
        <v>0.10261295992637</v>
      </c>
      <c r="V82">
        <f>VLOOKUP($B82,OldCalib!$A$17:$AF$400,V$1+2,FALSE)</f>
        <v>0.10731593235303299</v>
      </c>
      <c r="W82">
        <f>VLOOKUP($B82,OldCalib!$A$17:$AF$400,W$1+2,FALSE)</f>
        <v>0.10289985057412999</v>
      </c>
      <c r="X82">
        <f>VLOOKUP($B82,OldCalib!$A$17:$AF$400,X$1+2,FALSE)</f>
        <v>0.100384818179799</v>
      </c>
      <c r="Y82">
        <f>VLOOKUP($B82,OldCalib!$A$17:$AF$400,Y$1+2,FALSE)</f>
        <v>0.10183232113922799</v>
      </c>
      <c r="Z82">
        <f>VLOOKUP($B82,OldCalib!$A$17:$AF$400,Z$1+2,FALSE)</f>
        <v>0.108145367959139</v>
      </c>
      <c r="AA82">
        <f>VLOOKUP($B82,OldCalib!$A$17:$AF$400,AA$1+2,FALSE)</f>
        <v>0.10645638330243699</v>
      </c>
      <c r="AB82">
        <f>VLOOKUP($B82,OldCalib!$A$17:$AF$400,AB$1+2,FALSE)</f>
        <v>0.10228038189798799</v>
      </c>
      <c r="AC82">
        <f>VLOOKUP($B82,OldCalib!$A$17:$AF$400,AC$1+2,FALSE)</f>
        <v>0.10743287419774</v>
      </c>
      <c r="AD82">
        <f>VLOOKUP($B82,OldCalib!$A$17:$AF$400,AD$1+2,FALSE)</f>
        <v>0.101599288486172</v>
      </c>
      <c r="AE82">
        <f>VLOOKUP($B82,OldCalib!$A$17:$AF$400,AE$1+2,FALSE)</f>
        <v>0.105806716393468</v>
      </c>
      <c r="AF82">
        <f>VLOOKUP($B82,OldCalib!$A$17:$AF$400,AF$1+2,FALSE)</f>
        <v>0.10451165299003599</v>
      </c>
      <c r="AG82">
        <f>VLOOKUP($B82,OldCalib!$A$17:$AF$400,AG$1+2,FALSE)</f>
        <v>0.104234919036209</v>
      </c>
      <c r="AH82">
        <f>VLOOKUP($B82,OldCalib!$A$17:$AF$400,AH$1+2,FALSE)</f>
        <v>0.104191761831467</v>
      </c>
    </row>
    <row r="83" spans="1:36" x14ac:dyDescent="0.25">
      <c r="A83" t="s">
        <v>3</v>
      </c>
      <c r="B83" t="str">
        <f>CONCATENATE("VOLATILITY::Q",B76,"::O",B76,"_TOTALRETURN_Volatility::TOTALRETURN::")</f>
        <v>VOLATILITY::QInternationalLargeCapEquitiesUnhedge::OInternationalLargeCapEquitiesUnhedge_TOTALRETURN_Volatility::TOTALRETURN::</v>
      </c>
      <c r="D83">
        <f>VLOOKUP($B83,OldCalib!$A$17:$AF$400,D$1+2,FALSE)</f>
        <v>0</v>
      </c>
      <c r="E83">
        <f>VLOOKUP($B83,OldCalib!$A$17:$AF$400,E$1+2,FALSE)</f>
        <v>0.18208830337472501</v>
      </c>
      <c r="F83">
        <f>VLOOKUP($B83,OldCalib!$A$17:$AF$400,F$1+2,FALSE)</f>
        <v>0.181854694762521</v>
      </c>
      <c r="G83">
        <f>VLOOKUP($B83,OldCalib!$A$17:$AF$400,G$1+2,FALSE)</f>
        <v>0.17891397139801199</v>
      </c>
      <c r="H83">
        <f>VLOOKUP($B83,OldCalib!$A$17:$AF$400,H$1+2,FALSE)</f>
        <v>0.19011505665466799</v>
      </c>
      <c r="I83">
        <f>VLOOKUP($B83,OldCalib!$A$17:$AF$400,I$1+2,FALSE)</f>
        <v>0.18631927121686201</v>
      </c>
      <c r="J83">
        <f>VLOOKUP($B83,OldCalib!$A$17:$AF$400,J$1+2,FALSE)</f>
        <v>0.188099451252702</v>
      </c>
      <c r="K83">
        <f>VLOOKUP($B83,OldCalib!$A$17:$AF$400,K$1+2,FALSE)</f>
        <v>0.18845235531440499</v>
      </c>
      <c r="L83">
        <f>VLOOKUP($B83,OldCalib!$A$17:$AF$400,L$1+2,FALSE)</f>
        <v>0.18819641625913699</v>
      </c>
      <c r="M83">
        <f>VLOOKUP($B83,OldCalib!$A$17:$AF$400,M$1+2,FALSE)</f>
        <v>0.18915818498835901</v>
      </c>
      <c r="N83">
        <f>VLOOKUP($B83,OldCalib!$A$17:$AF$400,N$1+2,FALSE)</f>
        <v>0.18687995970687901</v>
      </c>
      <c r="O83">
        <f>VLOOKUP($B83,OldCalib!$A$17:$AF$400,O$1+2,FALSE)</f>
        <v>0.19220044538459399</v>
      </c>
      <c r="P83">
        <f>VLOOKUP($B83,OldCalib!$A$17:$AF$400,P$1+2,FALSE)</f>
        <v>0.19056037448757299</v>
      </c>
      <c r="Q83">
        <f>VLOOKUP($B83,OldCalib!$A$17:$AF$400,Q$1+2,FALSE)</f>
        <v>0.1918434278725</v>
      </c>
      <c r="R83">
        <f>VLOOKUP($B83,OldCalib!$A$17:$AF$400,R$1+2,FALSE)</f>
        <v>0.19105921027356401</v>
      </c>
      <c r="S83">
        <f>VLOOKUP($B83,OldCalib!$A$17:$AF$400,S$1+2,FALSE)</f>
        <v>0.190113838200271</v>
      </c>
      <c r="T83">
        <f>VLOOKUP($B83,OldCalib!$A$17:$AF$400,T$1+2,FALSE)</f>
        <v>0.189905322876499</v>
      </c>
      <c r="U83">
        <f>VLOOKUP($B83,OldCalib!$A$17:$AF$400,U$1+2,FALSE)</f>
        <v>0.188870375109226</v>
      </c>
      <c r="V83">
        <f>VLOOKUP($B83,OldCalib!$A$17:$AF$400,V$1+2,FALSE)</f>
        <v>0.190329054921585</v>
      </c>
      <c r="W83">
        <f>VLOOKUP($B83,OldCalib!$A$17:$AF$400,W$1+2,FALSE)</f>
        <v>0.18922042711477599</v>
      </c>
      <c r="X83">
        <f>VLOOKUP($B83,OldCalib!$A$17:$AF$400,X$1+2,FALSE)</f>
        <v>0.188569703113903</v>
      </c>
      <c r="Y83">
        <f>VLOOKUP($B83,OldCalib!$A$17:$AF$400,Y$1+2,FALSE)</f>
        <v>0.189416201010464</v>
      </c>
      <c r="Z83">
        <f>VLOOKUP($B83,OldCalib!$A$17:$AF$400,Z$1+2,FALSE)</f>
        <v>0.19090096719457</v>
      </c>
      <c r="AA83">
        <f>VLOOKUP($B83,OldCalib!$A$17:$AF$400,AA$1+2,FALSE)</f>
        <v>0.18887762686437801</v>
      </c>
      <c r="AB83">
        <f>VLOOKUP($B83,OldCalib!$A$17:$AF$400,AB$1+2,FALSE)</f>
        <v>0.188665099099984</v>
      </c>
      <c r="AC83">
        <f>VLOOKUP($B83,OldCalib!$A$17:$AF$400,AC$1+2,FALSE)</f>
        <v>0.192784875020382</v>
      </c>
      <c r="AD83">
        <f>VLOOKUP($B83,OldCalib!$A$17:$AF$400,AD$1+2,FALSE)</f>
        <v>0.195087237586717</v>
      </c>
      <c r="AE83">
        <f>VLOOKUP($B83,OldCalib!$A$17:$AF$400,AE$1+2,FALSE)</f>
        <v>0.18887390283845801</v>
      </c>
      <c r="AF83">
        <f>VLOOKUP($B83,OldCalib!$A$17:$AF$400,AF$1+2,FALSE)</f>
        <v>0.190099876715252</v>
      </c>
      <c r="AG83">
        <f>VLOOKUP($B83,OldCalib!$A$17:$AF$400,AG$1+2,FALSE)</f>
        <v>0.189308486340976</v>
      </c>
      <c r="AH83">
        <f>VLOOKUP($B83,OldCalib!$A$17:$AF$400,AH$1+2,FALSE)</f>
        <v>0.18426257396815801</v>
      </c>
    </row>
    <row r="91" spans="1:36" x14ac:dyDescent="0.25">
      <c r="A91" t="s">
        <v>28</v>
      </c>
      <c r="B91" t="s">
        <v>82</v>
      </c>
      <c r="D91">
        <v>0</v>
      </c>
      <c r="E91">
        <v>1</v>
      </c>
      <c r="F91">
        <v>2</v>
      </c>
      <c r="G91">
        <v>3</v>
      </c>
      <c r="H91">
        <v>4</v>
      </c>
      <c r="I91">
        <v>5</v>
      </c>
      <c r="J91">
        <v>6</v>
      </c>
      <c r="K91">
        <v>7</v>
      </c>
      <c r="L91">
        <v>8</v>
      </c>
      <c r="M91">
        <v>9</v>
      </c>
      <c r="N91">
        <v>10</v>
      </c>
      <c r="O91">
        <v>11</v>
      </c>
      <c r="P91">
        <v>12</v>
      </c>
      <c r="Q91">
        <v>13</v>
      </c>
      <c r="R91">
        <v>14</v>
      </c>
      <c r="S91">
        <v>15</v>
      </c>
      <c r="T91">
        <v>16</v>
      </c>
      <c r="U91">
        <v>17</v>
      </c>
      <c r="V91">
        <v>18</v>
      </c>
      <c r="W91">
        <v>19</v>
      </c>
      <c r="X91">
        <v>20</v>
      </c>
      <c r="Y91">
        <v>21</v>
      </c>
      <c r="Z91">
        <v>22</v>
      </c>
      <c r="AA91">
        <v>23</v>
      </c>
      <c r="AB91">
        <v>24</v>
      </c>
      <c r="AC91">
        <v>25</v>
      </c>
      <c r="AD91">
        <v>26</v>
      </c>
      <c r="AE91">
        <v>27</v>
      </c>
      <c r="AF91">
        <v>28</v>
      </c>
      <c r="AG91">
        <v>29</v>
      </c>
      <c r="AH91">
        <v>30</v>
      </c>
    </row>
    <row r="92" spans="1:36" x14ac:dyDescent="0.25">
      <c r="A92" t="s">
        <v>1</v>
      </c>
      <c r="B92" t="str">
        <f>CONCATENATE("PERCENTILE::Q",B91,"::O",B91,"_TOTALRETURN_Percentiles::TOTALRETURN::%0",C92*100)</f>
        <v>PERCENTILE::QEmergingMarketEquities::OEmergingMarketEquities_TOTALRETURN_Percentiles::TOTALRETURN::%05</v>
      </c>
      <c r="C92" s="3">
        <v>0.05</v>
      </c>
      <c r="D92">
        <f>VLOOKUP($B92,OldCalib!$A$17:$AF$400,D$1+2,FALSE)</f>
        <v>0</v>
      </c>
      <c r="E92">
        <f>VLOOKUP($B92,OldCalib!$A$17:$AF$400,E$1+2,FALSE)</f>
        <v>-0.27651118032811201</v>
      </c>
      <c r="F92">
        <f>VLOOKUP($B92,OldCalib!$A$17:$AF$400,F$1+2,FALSE)</f>
        <v>-0.26453939768471402</v>
      </c>
      <c r="G92">
        <f>VLOOKUP($B92,OldCalib!$A$17:$AF$400,G$1+2,FALSE)</f>
        <v>-0.25584008524295399</v>
      </c>
      <c r="H92">
        <f>VLOOKUP($B92,OldCalib!$A$17:$AF$400,H$1+2,FALSE)</f>
        <v>-0.25360315288873803</v>
      </c>
      <c r="I92">
        <f>VLOOKUP($B92,OldCalib!$A$17:$AF$400,I$1+2,FALSE)</f>
        <v>-0.25907574464715799</v>
      </c>
      <c r="J92">
        <f>VLOOKUP($B92,OldCalib!$A$17:$AF$400,J$1+2,FALSE)</f>
        <v>-0.261279636518291</v>
      </c>
      <c r="K92">
        <f>VLOOKUP($B92,OldCalib!$A$17:$AF$400,K$1+2,FALSE)</f>
        <v>-0.25749537418938001</v>
      </c>
      <c r="L92">
        <f>VLOOKUP($B92,OldCalib!$A$17:$AF$400,L$1+2,FALSE)</f>
        <v>-0.25304305688245599</v>
      </c>
      <c r="M92">
        <f>VLOOKUP($B92,OldCalib!$A$17:$AF$400,M$1+2,FALSE)</f>
        <v>-0.25709132443837401</v>
      </c>
      <c r="N92">
        <f>VLOOKUP($B92,OldCalib!$A$17:$AF$400,N$1+2,FALSE)</f>
        <v>-0.254145039611334</v>
      </c>
      <c r="O92">
        <f>VLOOKUP($B92,OldCalib!$A$17:$AF$400,O$1+2,FALSE)</f>
        <v>-0.26144982576056802</v>
      </c>
      <c r="P92">
        <f>VLOOKUP($B92,OldCalib!$A$17:$AF$400,P$1+2,FALSE)</f>
        <v>-0.26817882317369401</v>
      </c>
      <c r="Q92">
        <f>VLOOKUP($B92,OldCalib!$A$17:$AF$400,Q$1+2,FALSE)</f>
        <v>-0.25624262029165801</v>
      </c>
      <c r="R92">
        <f>VLOOKUP($B92,OldCalib!$A$17:$AF$400,R$1+2,FALSE)</f>
        <v>-0.26330055063424401</v>
      </c>
      <c r="S92">
        <f>VLOOKUP($B92,OldCalib!$A$17:$AF$400,S$1+2,FALSE)</f>
        <v>-0.25292789400785998</v>
      </c>
      <c r="T92">
        <f>VLOOKUP($B92,OldCalib!$A$17:$AF$400,T$1+2,FALSE)</f>
        <v>-0.25318034566544501</v>
      </c>
      <c r="U92">
        <f>VLOOKUP($B92,OldCalib!$A$17:$AF$400,U$1+2,FALSE)</f>
        <v>-0.25791994689512199</v>
      </c>
      <c r="V92">
        <f>VLOOKUP($B92,OldCalib!$A$17:$AF$400,V$1+2,FALSE)</f>
        <v>-0.25415967695323499</v>
      </c>
      <c r="W92">
        <f>VLOOKUP($B92,OldCalib!$A$17:$AF$400,W$1+2,FALSE)</f>
        <v>-0.25245909487978802</v>
      </c>
      <c r="X92">
        <f>VLOOKUP($B92,OldCalib!$A$17:$AF$400,X$1+2,FALSE)</f>
        <v>-0.25376972511460899</v>
      </c>
      <c r="Y92">
        <f>VLOOKUP($B92,OldCalib!$A$17:$AF$400,Y$1+2,FALSE)</f>
        <v>-0.25386060686232698</v>
      </c>
      <c r="Z92">
        <f>VLOOKUP($B92,OldCalib!$A$17:$AF$400,Z$1+2,FALSE)</f>
        <v>-0.247907741273344</v>
      </c>
      <c r="AA92">
        <f>VLOOKUP($B92,OldCalib!$A$17:$AF$400,AA$1+2,FALSE)</f>
        <v>-0.246833798946507</v>
      </c>
      <c r="AB92">
        <f>VLOOKUP($B92,OldCalib!$A$17:$AF$400,AB$1+2,FALSE)</f>
        <v>-0.25715190686085598</v>
      </c>
      <c r="AC92">
        <f>VLOOKUP($B92,OldCalib!$A$17:$AF$400,AC$1+2,FALSE)</f>
        <v>-0.25230905849760099</v>
      </c>
      <c r="AD92">
        <f>VLOOKUP($B92,OldCalib!$A$17:$AF$400,AD$1+2,FALSE)</f>
        <v>-0.25434280028888201</v>
      </c>
      <c r="AE92">
        <f>VLOOKUP($B92,OldCalib!$A$17:$AF$400,AE$1+2,FALSE)</f>
        <v>-0.25633027875588199</v>
      </c>
      <c r="AF92">
        <f>VLOOKUP($B92,OldCalib!$A$17:$AF$400,AF$1+2,FALSE)</f>
        <v>-0.252962769294027</v>
      </c>
      <c r="AG92">
        <f>VLOOKUP($B92,OldCalib!$A$17:$AF$400,AG$1+2,FALSE)</f>
        <v>-0.24542386197718599</v>
      </c>
      <c r="AH92">
        <f>VLOOKUP($B92,OldCalib!$A$17:$AF$400,AH$1+2,FALSE)</f>
        <v>-0.25053765677523598</v>
      </c>
      <c r="AJ92" s="3"/>
    </row>
    <row r="93" spans="1:36" x14ac:dyDescent="0.25">
      <c r="B93" t="str">
        <f>CONCATENATE("PERCENTILE::Q",B91,"::O",B91,"_TOTALRETURN_Percentiles::TOTALRETURN::%",C93*100)</f>
        <v>PERCENTILE::QEmergingMarketEquities::OEmergingMarketEquities_TOTALRETURN_Percentiles::TOTALRETURN::%25</v>
      </c>
      <c r="C93" s="3">
        <v>0.25</v>
      </c>
      <c r="D93">
        <f>VLOOKUP($B93,OldCalib!$A$17:$AF$400,D$1+2,FALSE)</f>
        <v>0</v>
      </c>
      <c r="E93">
        <f>VLOOKUP($B93,OldCalib!$A$17:$AF$400,E$1+2,FALSE)</f>
        <v>-7.2764702982158702E-2</v>
      </c>
      <c r="F93">
        <f>VLOOKUP($B93,OldCalib!$A$17:$AF$400,F$1+2,FALSE)</f>
        <v>-6.5676010184371594E-2</v>
      </c>
      <c r="G93">
        <f>VLOOKUP($B93,OldCalib!$A$17:$AF$400,G$1+2,FALSE)</f>
        <v>-6.9112084574102298E-2</v>
      </c>
      <c r="H93">
        <f>VLOOKUP($B93,OldCalib!$A$17:$AF$400,H$1+2,FALSE)</f>
        <v>-5.9367123036451003E-2</v>
      </c>
      <c r="I93">
        <f>VLOOKUP($B93,OldCalib!$A$17:$AF$400,I$1+2,FALSE)</f>
        <v>-6.7551000824888199E-2</v>
      </c>
      <c r="J93">
        <f>VLOOKUP($B93,OldCalib!$A$17:$AF$400,J$1+2,FALSE)</f>
        <v>-5.5004398581274497E-2</v>
      </c>
      <c r="K93">
        <f>VLOOKUP($B93,OldCalib!$A$17:$AF$400,K$1+2,FALSE)</f>
        <v>-5.3080201791810097E-2</v>
      </c>
      <c r="L93">
        <f>VLOOKUP($B93,OldCalib!$A$17:$AF$400,L$1+2,FALSE)</f>
        <v>-4.9439974219771199E-2</v>
      </c>
      <c r="M93">
        <f>VLOOKUP($B93,OldCalib!$A$17:$AF$400,M$1+2,FALSE)</f>
        <v>-4.8901636812361801E-2</v>
      </c>
      <c r="N93">
        <f>VLOOKUP($B93,OldCalib!$A$17:$AF$400,N$1+2,FALSE)</f>
        <v>-5.13017959706236E-2</v>
      </c>
      <c r="O93">
        <f>VLOOKUP($B93,OldCalib!$A$17:$AF$400,O$1+2,FALSE)</f>
        <v>-4.91707652931496E-2</v>
      </c>
      <c r="P93">
        <f>VLOOKUP($B93,OldCalib!$A$17:$AF$400,P$1+2,FALSE)</f>
        <v>-5.1638222970844298E-2</v>
      </c>
      <c r="Q93">
        <f>VLOOKUP($B93,OldCalib!$A$17:$AF$400,Q$1+2,FALSE)</f>
        <v>-5.4873026089117101E-2</v>
      </c>
      <c r="R93">
        <f>VLOOKUP($B93,OldCalib!$A$17:$AF$400,R$1+2,FALSE)</f>
        <v>-4.3201198572787099E-2</v>
      </c>
      <c r="S93">
        <f>VLOOKUP($B93,OldCalib!$A$17:$AF$400,S$1+2,FALSE)</f>
        <v>-5.3194674412221303E-2</v>
      </c>
      <c r="T93">
        <f>VLOOKUP($B93,OldCalib!$A$17:$AF$400,T$1+2,FALSE)</f>
        <v>-5.1285338951984297E-2</v>
      </c>
      <c r="U93">
        <f>VLOOKUP($B93,OldCalib!$A$17:$AF$400,U$1+2,FALSE)</f>
        <v>-4.9240498775071501E-2</v>
      </c>
      <c r="V93">
        <f>VLOOKUP($B93,OldCalib!$A$17:$AF$400,V$1+2,FALSE)</f>
        <v>-4.8843135751573598E-2</v>
      </c>
      <c r="W93">
        <f>VLOOKUP($B93,OldCalib!$A$17:$AF$400,W$1+2,FALSE)</f>
        <v>-5.2745342284110298E-2</v>
      </c>
      <c r="X93">
        <f>VLOOKUP($B93,OldCalib!$A$17:$AF$400,X$1+2,FALSE)</f>
        <v>-4.3609439467574597E-2</v>
      </c>
      <c r="Y93">
        <f>VLOOKUP($B93,OldCalib!$A$17:$AF$400,Y$1+2,FALSE)</f>
        <v>-5.1315808848644097E-2</v>
      </c>
      <c r="Z93">
        <f>VLOOKUP($B93,OldCalib!$A$17:$AF$400,Z$1+2,FALSE)</f>
        <v>-4.4275032417054799E-2</v>
      </c>
      <c r="AA93">
        <f>VLOOKUP($B93,OldCalib!$A$17:$AF$400,AA$1+2,FALSE)</f>
        <v>-5.33600608064538E-2</v>
      </c>
      <c r="AB93">
        <f>VLOOKUP($B93,OldCalib!$A$17:$AF$400,AB$1+2,FALSE)</f>
        <v>-5.66415633958691E-2</v>
      </c>
      <c r="AC93">
        <f>VLOOKUP($B93,OldCalib!$A$17:$AF$400,AC$1+2,FALSE)</f>
        <v>-4.6039693054451498E-2</v>
      </c>
      <c r="AD93">
        <f>VLOOKUP($B93,OldCalib!$A$17:$AF$400,AD$1+2,FALSE)</f>
        <v>-4.3220253426226603E-2</v>
      </c>
      <c r="AE93">
        <f>VLOOKUP($B93,OldCalib!$A$17:$AF$400,AE$1+2,FALSE)</f>
        <v>-4.8565246101368899E-2</v>
      </c>
      <c r="AF93">
        <f>VLOOKUP($B93,OldCalib!$A$17:$AF$400,AF$1+2,FALSE)</f>
        <v>-5.1691002980082702E-2</v>
      </c>
      <c r="AG93">
        <f>VLOOKUP($B93,OldCalib!$A$17:$AF$400,AG$1+2,FALSE)</f>
        <v>-4.6876788537956501E-2</v>
      </c>
      <c r="AH93">
        <f>VLOOKUP($B93,OldCalib!$A$17:$AF$400,AH$1+2,FALSE)</f>
        <v>-4.2740017064533599E-2</v>
      </c>
      <c r="AJ93" s="3"/>
    </row>
    <row r="94" spans="1:36" x14ac:dyDescent="0.25">
      <c r="B94" t="str">
        <f>CONCATENATE("PERCENTILE::Q",B91,"::O",B91,"_TOTALRETURN_Percentiles::TOTALRETURN::%",C94*100)</f>
        <v>PERCENTILE::QEmergingMarketEquities::OEmergingMarketEquities_TOTALRETURN_Percentiles::TOTALRETURN::%50</v>
      </c>
      <c r="C94" s="3">
        <v>0.5</v>
      </c>
      <c r="D94">
        <f>VLOOKUP($B94,OldCalib!$A$17:$AF$400,D$1+2,FALSE)</f>
        <v>0</v>
      </c>
      <c r="E94">
        <f>VLOOKUP($B94,OldCalib!$A$17:$AF$400,E$1+2,FALSE)</f>
        <v>7.63566268393914E-2</v>
      </c>
      <c r="F94">
        <f>VLOOKUP($B94,OldCalib!$A$17:$AF$400,F$1+2,FALSE)</f>
        <v>8.2358952373815505E-2</v>
      </c>
      <c r="G94">
        <f>VLOOKUP($B94,OldCalib!$A$17:$AF$400,G$1+2,FALSE)</f>
        <v>8.1549959340142905E-2</v>
      </c>
      <c r="H94">
        <f>VLOOKUP($B94,OldCalib!$A$17:$AF$400,H$1+2,FALSE)</f>
        <v>8.8631887975133897E-2</v>
      </c>
      <c r="I94">
        <f>VLOOKUP($B94,OldCalib!$A$17:$AF$400,I$1+2,FALSE)</f>
        <v>8.2971153847041901E-2</v>
      </c>
      <c r="J94">
        <f>VLOOKUP($B94,OldCalib!$A$17:$AF$400,J$1+2,FALSE)</f>
        <v>9.2242345371914503E-2</v>
      </c>
      <c r="K94">
        <f>VLOOKUP($B94,OldCalib!$A$17:$AF$400,K$1+2,FALSE)</f>
        <v>0.100388208562335</v>
      </c>
      <c r="L94">
        <f>VLOOKUP($B94,OldCalib!$A$17:$AF$400,L$1+2,FALSE)</f>
        <v>9.9191062397123206E-2</v>
      </c>
      <c r="M94">
        <f>VLOOKUP($B94,OldCalib!$A$17:$AF$400,M$1+2,FALSE)</f>
        <v>0.10043557270023</v>
      </c>
      <c r="N94">
        <f>VLOOKUP($B94,OldCalib!$A$17:$AF$400,N$1+2,FALSE)</f>
        <v>0.106465701188539</v>
      </c>
      <c r="O94">
        <f>VLOOKUP($B94,OldCalib!$A$17:$AF$400,O$1+2,FALSE)</f>
        <v>0.103495208615717</v>
      </c>
      <c r="P94">
        <f>VLOOKUP($B94,OldCalib!$A$17:$AF$400,P$1+2,FALSE)</f>
        <v>0.102365433286305</v>
      </c>
      <c r="Q94">
        <f>VLOOKUP($B94,OldCalib!$A$17:$AF$400,Q$1+2,FALSE)</f>
        <v>9.6741109168290804E-2</v>
      </c>
      <c r="R94">
        <f>VLOOKUP($B94,OldCalib!$A$17:$AF$400,R$1+2,FALSE)</f>
        <v>0.10641438769813399</v>
      </c>
      <c r="S94">
        <f>VLOOKUP($B94,OldCalib!$A$17:$AF$400,S$1+2,FALSE)</f>
        <v>9.9086763895262595E-2</v>
      </c>
      <c r="T94">
        <f>VLOOKUP($B94,OldCalib!$A$17:$AF$400,T$1+2,FALSE)</f>
        <v>0.10274256120398299</v>
      </c>
      <c r="U94">
        <f>VLOOKUP($B94,OldCalib!$A$17:$AF$400,U$1+2,FALSE)</f>
        <v>0.100468248177758</v>
      </c>
      <c r="V94">
        <f>VLOOKUP($B94,OldCalib!$A$17:$AF$400,V$1+2,FALSE)</f>
        <v>0.100452088041504</v>
      </c>
      <c r="W94">
        <f>VLOOKUP($B94,OldCalib!$A$17:$AF$400,W$1+2,FALSE)</f>
        <v>0.103403445626488</v>
      </c>
      <c r="X94">
        <f>VLOOKUP($B94,OldCalib!$A$17:$AF$400,X$1+2,FALSE)</f>
        <v>9.9857491332331599E-2</v>
      </c>
      <c r="Y94">
        <f>VLOOKUP($B94,OldCalib!$A$17:$AF$400,Y$1+2,FALSE)</f>
        <v>0.10071770182591901</v>
      </c>
      <c r="Z94">
        <f>VLOOKUP($B94,OldCalib!$A$17:$AF$400,Z$1+2,FALSE)</f>
        <v>0.104260406264699</v>
      </c>
      <c r="AA94">
        <f>VLOOKUP($B94,OldCalib!$A$17:$AF$400,AA$1+2,FALSE)</f>
        <v>0.102058455957208</v>
      </c>
      <c r="AB94">
        <f>VLOOKUP($B94,OldCalib!$A$17:$AF$400,AB$1+2,FALSE)</f>
        <v>9.3876087237553599E-2</v>
      </c>
      <c r="AC94">
        <f>VLOOKUP($B94,OldCalib!$A$17:$AF$400,AC$1+2,FALSE)</f>
        <v>0.102547990857885</v>
      </c>
      <c r="AD94">
        <f>VLOOKUP($B94,OldCalib!$A$17:$AF$400,AD$1+2,FALSE)</f>
        <v>0.106843849633427</v>
      </c>
      <c r="AE94">
        <f>VLOOKUP($B94,OldCalib!$A$17:$AF$400,AE$1+2,FALSE)</f>
        <v>9.55842636972844E-2</v>
      </c>
      <c r="AF94">
        <f>VLOOKUP($B94,OldCalib!$A$17:$AF$400,AF$1+2,FALSE)</f>
        <v>9.4635203881426294E-2</v>
      </c>
      <c r="AG94">
        <f>VLOOKUP($B94,OldCalib!$A$17:$AF$400,AG$1+2,FALSE)</f>
        <v>0.101803676224878</v>
      </c>
      <c r="AH94">
        <f>VLOOKUP($B94,OldCalib!$A$17:$AF$400,AH$1+2,FALSE)</f>
        <v>0.107241843269596</v>
      </c>
      <c r="AJ94" s="3"/>
    </row>
    <row r="95" spans="1:36" x14ac:dyDescent="0.25">
      <c r="B95" t="str">
        <f>CONCATENATE("PERCENTILE::Q",B91,"::O",B91,"_TOTALRETURN_Percentiles::TOTALRETURN::%",C95*100)</f>
        <v>PERCENTILE::QEmergingMarketEquities::OEmergingMarketEquities_TOTALRETURN_Percentiles::TOTALRETURN::%75</v>
      </c>
      <c r="C95" s="3">
        <v>0.75</v>
      </c>
      <c r="D95">
        <f>VLOOKUP($B95,OldCalib!$A$17:$AF$400,D$1+2,FALSE)</f>
        <v>0</v>
      </c>
      <c r="E95">
        <f>VLOOKUP($B95,OldCalib!$A$17:$AF$400,E$1+2,FALSE)</f>
        <v>0.239746768224641</v>
      </c>
      <c r="F95">
        <f>VLOOKUP($B95,OldCalib!$A$17:$AF$400,F$1+2,FALSE)</f>
        <v>0.247822785396659</v>
      </c>
      <c r="G95">
        <f>VLOOKUP($B95,OldCalib!$A$17:$AF$400,G$1+2,FALSE)</f>
        <v>0.25210104867557498</v>
      </c>
      <c r="H95">
        <f>VLOOKUP($B95,OldCalib!$A$17:$AF$400,H$1+2,FALSE)</f>
        <v>0.25854933845471101</v>
      </c>
      <c r="I95">
        <f>VLOOKUP($B95,OldCalib!$A$17:$AF$400,I$1+2,FALSE)</f>
        <v>0.26299162268945298</v>
      </c>
      <c r="J95">
        <f>VLOOKUP($B95,OldCalib!$A$17:$AF$400,J$1+2,FALSE)</f>
        <v>0.25407669377090197</v>
      </c>
      <c r="K95">
        <f>VLOOKUP($B95,OldCalib!$A$17:$AF$400,K$1+2,FALSE)</f>
        <v>0.27058386548654501</v>
      </c>
      <c r="L95">
        <f>VLOOKUP($B95,OldCalib!$A$17:$AF$400,L$1+2,FALSE)</f>
        <v>0.270909666752294</v>
      </c>
      <c r="M95">
        <f>VLOOKUP($B95,OldCalib!$A$17:$AF$400,M$1+2,FALSE)</f>
        <v>0.26651412636066102</v>
      </c>
      <c r="N95">
        <f>VLOOKUP($B95,OldCalib!$A$17:$AF$400,N$1+2,FALSE)</f>
        <v>0.27754907506502502</v>
      </c>
      <c r="O95">
        <f>VLOOKUP($B95,OldCalib!$A$17:$AF$400,O$1+2,FALSE)</f>
        <v>0.26895844530292001</v>
      </c>
      <c r="P95">
        <f>VLOOKUP($B95,OldCalib!$A$17:$AF$400,P$1+2,FALSE)</f>
        <v>0.27213263561516798</v>
      </c>
      <c r="Q95">
        <f>VLOOKUP($B95,OldCalib!$A$17:$AF$400,Q$1+2,FALSE)</f>
        <v>0.263187126914109</v>
      </c>
      <c r="R95">
        <f>VLOOKUP($B95,OldCalib!$A$17:$AF$400,R$1+2,FALSE)</f>
        <v>0.27153165015782399</v>
      </c>
      <c r="S95">
        <f>VLOOKUP($B95,OldCalib!$A$17:$AF$400,S$1+2,FALSE)</f>
        <v>0.275073362846734</v>
      </c>
      <c r="T95">
        <f>VLOOKUP($B95,OldCalib!$A$17:$AF$400,T$1+2,FALSE)</f>
        <v>0.28173806494280801</v>
      </c>
      <c r="U95">
        <f>VLOOKUP($B95,OldCalib!$A$17:$AF$400,U$1+2,FALSE)</f>
        <v>0.27346423856382401</v>
      </c>
      <c r="V95">
        <f>VLOOKUP($B95,OldCalib!$A$17:$AF$400,V$1+2,FALSE)</f>
        <v>0.26991622451775699</v>
      </c>
      <c r="W95">
        <f>VLOOKUP($B95,OldCalib!$A$17:$AF$400,W$1+2,FALSE)</f>
        <v>0.27610791172451998</v>
      </c>
      <c r="X95">
        <f>VLOOKUP($B95,OldCalib!$A$17:$AF$400,X$1+2,FALSE)</f>
        <v>0.26630865902252299</v>
      </c>
      <c r="Y95">
        <f>VLOOKUP($B95,OldCalib!$A$17:$AF$400,Y$1+2,FALSE)</f>
        <v>0.26960173692649803</v>
      </c>
      <c r="Z95">
        <f>VLOOKUP($B95,OldCalib!$A$17:$AF$400,Z$1+2,FALSE)</f>
        <v>0.27539639996028498</v>
      </c>
      <c r="AA95">
        <f>VLOOKUP($B95,OldCalib!$A$17:$AF$400,AA$1+2,FALSE)</f>
        <v>0.27191321739454699</v>
      </c>
      <c r="AB95">
        <f>VLOOKUP($B95,OldCalib!$A$17:$AF$400,AB$1+2,FALSE)</f>
        <v>0.27169997780313998</v>
      </c>
      <c r="AC95">
        <f>VLOOKUP($B95,OldCalib!$A$17:$AF$400,AC$1+2,FALSE)</f>
        <v>0.27602212073933102</v>
      </c>
      <c r="AD95">
        <f>VLOOKUP($B95,OldCalib!$A$17:$AF$400,AD$1+2,FALSE)</f>
        <v>0.27584236934380602</v>
      </c>
      <c r="AE95">
        <f>VLOOKUP($B95,OldCalib!$A$17:$AF$400,AE$1+2,FALSE)</f>
        <v>0.27000748509285</v>
      </c>
      <c r="AF95">
        <f>VLOOKUP($B95,OldCalib!$A$17:$AF$400,AF$1+2,FALSE)</f>
        <v>0.27829667268571601</v>
      </c>
      <c r="AG95">
        <f>VLOOKUP($B95,OldCalib!$A$17:$AF$400,AG$1+2,FALSE)</f>
        <v>0.26910522994852998</v>
      </c>
      <c r="AH95">
        <f>VLOOKUP($B95,OldCalib!$A$17:$AF$400,AH$1+2,FALSE)</f>
        <v>0.28047142852401302</v>
      </c>
      <c r="AJ95" s="3"/>
    </row>
    <row r="96" spans="1:36" x14ac:dyDescent="0.25">
      <c r="B96" t="str">
        <f>CONCATENATE("PERCENTILE::Q",B91,"::O",B91,"_TOTALRETURN_Percentiles::TOTALRETURN::%",C96*100)</f>
        <v>PERCENTILE::QEmergingMarketEquities::OEmergingMarketEquities_TOTALRETURN_Percentiles::TOTALRETURN::%95</v>
      </c>
      <c r="C96" s="3">
        <v>0.95</v>
      </c>
      <c r="D96">
        <f>VLOOKUP($B96,OldCalib!$A$17:$AF$400,D$1+2,FALSE)</f>
        <v>0</v>
      </c>
      <c r="E96">
        <f>VLOOKUP($B96,OldCalib!$A$17:$AF$400,E$1+2,FALSE)</f>
        <v>0.54835582993927401</v>
      </c>
      <c r="F96">
        <f>VLOOKUP($B96,OldCalib!$A$17:$AF$400,F$1+2,FALSE)</f>
        <v>0.54081719942960305</v>
      </c>
      <c r="G96">
        <f>VLOOKUP($B96,OldCalib!$A$17:$AF$400,G$1+2,FALSE)</f>
        <v>0.56095567528964396</v>
      </c>
      <c r="H96">
        <f>VLOOKUP($B96,OldCalib!$A$17:$AF$400,H$1+2,FALSE)</f>
        <v>0.56869530520996603</v>
      </c>
      <c r="I96">
        <f>VLOOKUP($B96,OldCalib!$A$17:$AF$400,I$1+2,FALSE)</f>
        <v>0.56451858723100801</v>
      </c>
      <c r="J96">
        <f>VLOOKUP($B96,OldCalib!$A$17:$AF$400,J$1+2,FALSE)</f>
        <v>0.572140868017877</v>
      </c>
      <c r="K96">
        <f>VLOOKUP($B96,OldCalib!$A$17:$AF$400,K$1+2,FALSE)</f>
        <v>0.58916869918304904</v>
      </c>
      <c r="L96">
        <f>VLOOKUP($B96,OldCalib!$A$17:$AF$400,L$1+2,FALSE)</f>
        <v>0.57956710405559597</v>
      </c>
      <c r="M96">
        <f>VLOOKUP($B96,OldCalib!$A$17:$AF$400,M$1+2,FALSE)</f>
        <v>0.55634583895587797</v>
      </c>
      <c r="N96">
        <f>VLOOKUP($B96,OldCalib!$A$17:$AF$400,N$1+2,FALSE)</f>
        <v>0.58288783797566801</v>
      </c>
      <c r="O96">
        <f>VLOOKUP($B96,OldCalib!$A$17:$AF$400,O$1+2,FALSE)</f>
        <v>0.56155114552847396</v>
      </c>
      <c r="P96">
        <f>VLOOKUP($B96,OldCalib!$A$17:$AF$400,P$1+2,FALSE)</f>
        <v>0.56733312284945403</v>
      </c>
      <c r="Q96">
        <f>VLOOKUP($B96,OldCalib!$A$17:$AF$400,Q$1+2,FALSE)</f>
        <v>0.56240943245950503</v>
      </c>
      <c r="R96">
        <f>VLOOKUP($B96,OldCalib!$A$17:$AF$400,R$1+2,FALSE)</f>
        <v>0.58727632023422605</v>
      </c>
      <c r="S96">
        <f>VLOOKUP($B96,OldCalib!$A$17:$AF$400,S$1+2,FALSE)</f>
        <v>0.59007996244719196</v>
      </c>
      <c r="T96">
        <f>VLOOKUP($B96,OldCalib!$A$17:$AF$400,T$1+2,FALSE)</f>
        <v>0.587543903135058</v>
      </c>
      <c r="U96">
        <f>VLOOKUP($B96,OldCalib!$A$17:$AF$400,U$1+2,FALSE)</f>
        <v>0.59498571057476102</v>
      </c>
      <c r="V96">
        <f>VLOOKUP($B96,OldCalib!$A$17:$AF$400,V$1+2,FALSE)</f>
        <v>0.57251845970343596</v>
      </c>
      <c r="W96">
        <f>VLOOKUP($B96,OldCalib!$A$17:$AF$400,W$1+2,FALSE)</f>
        <v>0.56683824405664196</v>
      </c>
      <c r="X96">
        <f>VLOOKUP($B96,OldCalib!$A$17:$AF$400,X$1+2,FALSE)</f>
        <v>0.57025115333471299</v>
      </c>
      <c r="Y96">
        <f>VLOOKUP($B96,OldCalib!$A$17:$AF$400,Y$1+2,FALSE)</f>
        <v>0.57287917804740196</v>
      </c>
      <c r="Z96">
        <f>VLOOKUP($B96,OldCalib!$A$17:$AF$400,Z$1+2,FALSE)</f>
        <v>0.57907922548634205</v>
      </c>
      <c r="AA96">
        <f>VLOOKUP($B96,OldCalib!$A$17:$AF$400,AA$1+2,FALSE)</f>
        <v>0.57898794268836595</v>
      </c>
      <c r="AB96">
        <f>VLOOKUP($B96,OldCalib!$A$17:$AF$400,AB$1+2,FALSE)</f>
        <v>0.59204108308931402</v>
      </c>
      <c r="AC96">
        <f>VLOOKUP($B96,OldCalib!$A$17:$AF$400,AC$1+2,FALSE)</f>
        <v>0.59574503136113</v>
      </c>
      <c r="AD96">
        <f>VLOOKUP($B96,OldCalib!$A$17:$AF$400,AD$1+2,FALSE)</f>
        <v>0.58753192013108102</v>
      </c>
      <c r="AE96">
        <f>VLOOKUP($B96,OldCalib!$A$17:$AF$400,AE$1+2,FALSE)</f>
        <v>0.56829430568664396</v>
      </c>
      <c r="AF96">
        <f>VLOOKUP($B96,OldCalib!$A$17:$AF$400,AF$1+2,FALSE)</f>
        <v>0.58223445163861598</v>
      </c>
      <c r="AG96">
        <f>VLOOKUP($B96,OldCalib!$A$17:$AF$400,AG$1+2,FALSE)</f>
        <v>0.56433241623372299</v>
      </c>
      <c r="AH96">
        <f>VLOOKUP($B96,OldCalib!$A$17:$AF$400,AH$1+2,FALSE)</f>
        <v>0.590462393949724</v>
      </c>
      <c r="AJ96" s="3"/>
    </row>
    <row r="97" spans="1:36" x14ac:dyDescent="0.25">
      <c r="A97" t="s">
        <v>2</v>
      </c>
      <c r="B97" t="str">
        <f>CONCATENATE("AVERAGE::Q",B91,"::O",B91,"_TOTALRETURN_Average::TOTALRETURN::::avg:")</f>
        <v>AVERAGE::QEmergingMarketEquities::OEmergingMarketEquities_TOTALRETURN_Average::TOTALRETURN::::avg:</v>
      </c>
      <c r="D97">
        <f>VLOOKUP($B97,OldCalib!$A$17:$AF$400,D$1+2,FALSE)</f>
        <v>0</v>
      </c>
      <c r="E97">
        <f>VLOOKUP($B97,OldCalib!$A$17:$AF$400,E$1+2,FALSE)</f>
        <v>9.94734692403548E-2</v>
      </c>
      <c r="F97">
        <f>VLOOKUP($B97,OldCalib!$A$17:$AF$400,F$1+2,FALSE)</f>
        <v>0.104976605052314</v>
      </c>
      <c r="G97">
        <f>VLOOKUP($B97,OldCalib!$A$17:$AF$400,G$1+2,FALSE)</f>
        <v>0.107415369749172</v>
      </c>
      <c r="H97">
        <f>VLOOKUP($B97,OldCalib!$A$17:$AF$400,H$1+2,FALSE)</f>
        <v>0.11385472293013001</v>
      </c>
      <c r="I97">
        <f>VLOOKUP($B97,OldCalib!$A$17:$AF$400,I$1+2,FALSE)</f>
        <v>0.10963255410841601</v>
      </c>
      <c r="J97">
        <f>VLOOKUP($B97,OldCalib!$A$17:$AF$400,J$1+2,FALSE)</f>
        <v>0.11682712701209499</v>
      </c>
      <c r="K97">
        <f>VLOOKUP($B97,OldCalib!$A$17:$AF$400,K$1+2,FALSE)</f>
        <v>0.12316215280918399</v>
      </c>
      <c r="L97">
        <f>VLOOKUP($B97,OldCalib!$A$17:$AF$400,L$1+2,FALSE)</f>
        <v>0.1240162733717</v>
      </c>
      <c r="M97">
        <f>VLOOKUP($B97,OldCalib!$A$17:$AF$400,M$1+2,FALSE)</f>
        <v>0.12176219072466</v>
      </c>
      <c r="N97">
        <f>VLOOKUP($B97,OldCalib!$A$17:$AF$400,N$1+2,FALSE)</f>
        <v>0.125976931809205</v>
      </c>
      <c r="O97">
        <f>VLOOKUP($B97,OldCalib!$A$17:$AF$400,O$1+2,FALSE)</f>
        <v>0.121543563011445</v>
      </c>
      <c r="P97">
        <f>VLOOKUP($B97,OldCalib!$A$17:$AF$400,P$1+2,FALSE)</f>
        <v>0.12224659227795</v>
      </c>
      <c r="Q97">
        <f>VLOOKUP($B97,OldCalib!$A$17:$AF$400,Q$1+2,FALSE)</f>
        <v>0.120041900962315</v>
      </c>
      <c r="R97">
        <f>VLOOKUP($B97,OldCalib!$A$17:$AF$400,R$1+2,FALSE)</f>
        <v>0.12759704196948801</v>
      </c>
      <c r="S97">
        <f>VLOOKUP($B97,OldCalib!$A$17:$AF$400,S$1+2,FALSE)</f>
        <v>0.12587735754878601</v>
      </c>
      <c r="T97">
        <f>VLOOKUP($B97,OldCalib!$A$17:$AF$400,T$1+2,FALSE)</f>
        <v>0.12782651189662</v>
      </c>
      <c r="U97">
        <f>VLOOKUP($B97,OldCalib!$A$17:$AF$400,U$1+2,FALSE)</f>
        <v>0.12620219679089301</v>
      </c>
      <c r="V97">
        <f>VLOOKUP($B97,OldCalib!$A$17:$AF$400,V$1+2,FALSE)</f>
        <v>0.123711179857901</v>
      </c>
      <c r="W97">
        <f>VLOOKUP($B97,OldCalib!$A$17:$AF$400,W$1+2,FALSE)</f>
        <v>0.127077831043682</v>
      </c>
      <c r="X97">
        <f>VLOOKUP($B97,OldCalib!$A$17:$AF$400,X$1+2,FALSE)</f>
        <v>0.123146871428178</v>
      </c>
      <c r="Y97">
        <f>VLOOKUP($B97,OldCalib!$A$17:$AF$400,Y$1+2,FALSE)</f>
        <v>0.124387412343025</v>
      </c>
      <c r="Z97">
        <f>VLOOKUP($B97,OldCalib!$A$17:$AF$400,Z$1+2,FALSE)</f>
        <v>0.12785764772584099</v>
      </c>
      <c r="AA97">
        <f>VLOOKUP($B97,OldCalib!$A$17:$AF$400,AA$1+2,FALSE)</f>
        <v>0.125181727038812</v>
      </c>
      <c r="AB97">
        <f>VLOOKUP($B97,OldCalib!$A$17:$AF$400,AB$1+2,FALSE)</f>
        <v>0.122719920069668</v>
      </c>
      <c r="AC97">
        <f>VLOOKUP($B97,OldCalib!$A$17:$AF$400,AC$1+2,FALSE)</f>
        <v>0.129387568647963</v>
      </c>
      <c r="AD97">
        <f>VLOOKUP($B97,OldCalib!$A$17:$AF$400,AD$1+2,FALSE)</f>
        <v>0.128214184976288</v>
      </c>
      <c r="AE97">
        <f>VLOOKUP($B97,OldCalib!$A$17:$AF$400,AE$1+2,FALSE)</f>
        <v>0.121832512129065</v>
      </c>
      <c r="AF97">
        <f>VLOOKUP($B97,OldCalib!$A$17:$AF$400,AF$1+2,FALSE)</f>
        <v>0.12684428025060299</v>
      </c>
      <c r="AG97">
        <f>VLOOKUP($B97,OldCalib!$A$17:$AF$400,AG$1+2,FALSE)</f>
        <v>0.12557436567319799</v>
      </c>
      <c r="AH97">
        <f>VLOOKUP($B97,OldCalib!$A$17:$AF$400,AH$1+2,FALSE)</f>
        <v>0.13087451049034499</v>
      </c>
    </row>
    <row r="98" spans="1:36" x14ac:dyDescent="0.25">
      <c r="A98" t="s">
        <v>3</v>
      </c>
      <c r="B98" t="str">
        <f>CONCATENATE("VOLATILITY::Q",B91,"::O",B91,"_TOTALRETURN_Volatility::TOTALRETURN::")</f>
        <v>VOLATILITY::QEmergingMarketEquities::OEmergingMarketEquities_TOTALRETURN_Volatility::TOTALRETURN::</v>
      </c>
      <c r="D98">
        <f>VLOOKUP($B98,OldCalib!$A$17:$AF$400,D$1+2,FALSE)</f>
        <v>0</v>
      </c>
      <c r="E98">
        <f>VLOOKUP($B98,OldCalib!$A$17:$AF$400,E$1+2,FALSE)</f>
        <v>0.26454963553623401</v>
      </c>
      <c r="F98">
        <f>VLOOKUP($B98,OldCalib!$A$17:$AF$400,F$1+2,FALSE)</f>
        <v>0.26847208237438103</v>
      </c>
      <c r="G98">
        <f>VLOOKUP($B98,OldCalib!$A$17:$AF$400,G$1+2,FALSE)</f>
        <v>0.26686425732303198</v>
      </c>
      <c r="H98">
        <f>VLOOKUP($B98,OldCalib!$A$17:$AF$400,H$1+2,FALSE)</f>
        <v>0.26282037018917198</v>
      </c>
      <c r="I98">
        <f>VLOOKUP($B98,OldCalib!$A$17:$AF$400,I$1+2,FALSE)</f>
        <v>0.26633570094175202</v>
      </c>
      <c r="J98">
        <f>VLOOKUP($B98,OldCalib!$A$17:$AF$400,J$1+2,FALSE)</f>
        <v>0.27458382262893199</v>
      </c>
      <c r="K98">
        <f>VLOOKUP($B98,OldCalib!$A$17:$AF$400,K$1+2,FALSE)</f>
        <v>0.27073420120805802</v>
      </c>
      <c r="L98">
        <f>VLOOKUP($B98,OldCalib!$A$17:$AF$400,L$1+2,FALSE)</f>
        <v>0.27335015848535599</v>
      </c>
      <c r="M98">
        <f>VLOOKUP($B98,OldCalib!$A$17:$AF$400,M$1+2,FALSE)</f>
        <v>0.26934219546262</v>
      </c>
      <c r="N98">
        <f>VLOOKUP($B98,OldCalib!$A$17:$AF$400,N$1+2,FALSE)</f>
        <v>0.27005242214057201</v>
      </c>
      <c r="O98">
        <f>VLOOKUP($B98,OldCalib!$A$17:$AF$400,O$1+2,FALSE)</f>
        <v>0.26463338279242099</v>
      </c>
      <c r="P98">
        <f>VLOOKUP($B98,OldCalib!$A$17:$AF$400,P$1+2,FALSE)</f>
        <v>0.27672548346746301</v>
      </c>
      <c r="Q98">
        <f>VLOOKUP($B98,OldCalib!$A$17:$AF$400,Q$1+2,FALSE)</f>
        <v>0.27926374138542498</v>
      </c>
      <c r="R98">
        <f>VLOOKUP($B98,OldCalib!$A$17:$AF$400,R$1+2,FALSE)</f>
        <v>0.269747611409003</v>
      </c>
      <c r="S98">
        <f>VLOOKUP($B98,OldCalib!$A$17:$AF$400,S$1+2,FALSE)</f>
        <v>0.27529136849909702</v>
      </c>
      <c r="T98">
        <f>VLOOKUP($B98,OldCalib!$A$17:$AF$400,T$1+2,FALSE)</f>
        <v>0.270484447611402</v>
      </c>
      <c r="U98">
        <f>VLOOKUP($B98,OldCalib!$A$17:$AF$400,U$1+2,FALSE)</f>
        <v>0.27221546700221999</v>
      </c>
      <c r="V98">
        <f>VLOOKUP($B98,OldCalib!$A$17:$AF$400,V$1+2,FALSE)</f>
        <v>0.26868037404571099</v>
      </c>
      <c r="W98">
        <f>VLOOKUP($B98,OldCalib!$A$17:$AF$400,W$1+2,FALSE)</f>
        <v>0.27240705094488599</v>
      </c>
      <c r="X98">
        <f>VLOOKUP($B98,OldCalib!$A$17:$AF$400,X$1+2,FALSE)</f>
        <v>0.26077371510254599</v>
      </c>
      <c r="Y98">
        <f>VLOOKUP($B98,OldCalib!$A$17:$AF$400,Y$1+2,FALSE)</f>
        <v>0.27284314702715801</v>
      </c>
      <c r="Z98">
        <f>VLOOKUP($B98,OldCalib!$A$17:$AF$400,Z$1+2,FALSE)</f>
        <v>0.26624635119319301</v>
      </c>
      <c r="AA98">
        <f>VLOOKUP($B98,OldCalib!$A$17:$AF$400,AA$1+2,FALSE)</f>
        <v>0.27263635822655102</v>
      </c>
      <c r="AB98">
        <f>VLOOKUP($B98,OldCalib!$A$17:$AF$400,AB$1+2,FALSE)</f>
        <v>0.27282864808094298</v>
      </c>
      <c r="AC98">
        <f>VLOOKUP($B98,OldCalib!$A$17:$AF$400,AC$1+2,FALSE)</f>
        <v>0.27686357466176498</v>
      </c>
      <c r="AD98">
        <f>VLOOKUP($B98,OldCalib!$A$17:$AF$400,AD$1+2,FALSE)</f>
        <v>0.27026533802028602</v>
      </c>
      <c r="AE98">
        <f>VLOOKUP($B98,OldCalib!$A$17:$AF$400,AE$1+2,FALSE)</f>
        <v>0.26590558000882403</v>
      </c>
      <c r="AF98">
        <f>VLOOKUP($B98,OldCalib!$A$17:$AF$400,AF$1+2,FALSE)</f>
        <v>0.27088983927947702</v>
      </c>
      <c r="AG98">
        <f>VLOOKUP($B98,OldCalib!$A$17:$AF$400,AG$1+2,FALSE)</f>
        <v>0.26391806956128699</v>
      </c>
      <c r="AH98">
        <f>VLOOKUP($B98,OldCalib!$A$17:$AF$400,AH$1+2,FALSE)</f>
        <v>0.26892816768319799</v>
      </c>
    </row>
    <row r="106" spans="1:36" x14ac:dyDescent="0.25">
      <c r="A106" t="s">
        <v>29</v>
      </c>
      <c r="B106" t="s">
        <v>83</v>
      </c>
      <c r="D106">
        <v>0</v>
      </c>
      <c r="E106">
        <v>1</v>
      </c>
      <c r="F106">
        <v>2</v>
      </c>
      <c r="G106">
        <v>3</v>
      </c>
      <c r="H106">
        <v>4</v>
      </c>
      <c r="I106">
        <v>5</v>
      </c>
      <c r="J106">
        <v>6</v>
      </c>
      <c r="K106">
        <v>7</v>
      </c>
      <c r="L106">
        <v>8</v>
      </c>
      <c r="M106">
        <v>9</v>
      </c>
      <c r="N106">
        <v>10</v>
      </c>
      <c r="O106">
        <v>11</v>
      </c>
      <c r="P106">
        <v>12</v>
      </c>
      <c r="Q106">
        <v>13</v>
      </c>
      <c r="R106">
        <v>14</v>
      </c>
      <c r="S106">
        <v>15</v>
      </c>
      <c r="T106">
        <v>16</v>
      </c>
      <c r="U106">
        <v>17</v>
      </c>
      <c r="V106">
        <v>18</v>
      </c>
      <c r="W106">
        <v>19</v>
      </c>
      <c r="X106">
        <v>20</v>
      </c>
      <c r="Y106">
        <v>21</v>
      </c>
      <c r="Z106">
        <v>22</v>
      </c>
      <c r="AA106">
        <v>23</v>
      </c>
      <c r="AB106">
        <v>24</v>
      </c>
      <c r="AC106">
        <v>25</v>
      </c>
      <c r="AD106">
        <v>26</v>
      </c>
      <c r="AE106">
        <v>27</v>
      </c>
      <c r="AF106">
        <v>28</v>
      </c>
      <c r="AG106">
        <v>29</v>
      </c>
      <c r="AH106">
        <v>30</v>
      </c>
    </row>
    <row r="107" spans="1:36" x14ac:dyDescent="0.25">
      <c r="A107" t="s">
        <v>1</v>
      </c>
      <c r="B107" t="str">
        <f>CONCATENATE("PERCENTILE::Q",B106,"::O",B106,"_TOTALRETURN_Percentiles::TOTALRETURN::%0",C107*100)</f>
        <v>PERCENTILE::QAustralianFixedInterestGovt::OAustralianFixedInterestGovt_TOTALRETURN_Percentiles::TOTALRETURN::%05</v>
      </c>
      <c r="C107" s="3">
        <v>0.05</v>
      </c>
      <c r="D107">
        <f>VLOOKUP($B107,OldCalib!$A$17:$AF$400,D$1+2,FALSE)</f>
        <v>0</v>
      </c>
      <c r="E107">
        <f>VLOOKUP($B107,OldCalib!$A$17:$AF$400,E$1+2,FALSE)</f>
        <v>-4.0764482846969499E-2</v>
      </c>
      <c r="F107">
        <f>VLOOKUP($B107,OldCalib!$A$17:$AF$400,F$1+2,FALSE)</f>
        <v>-3.7788928269872998E-2</v>
      </c>
      <c r="G107">
        <f>VLOOKUP($B107,OldCalib!$A$17:$AF$400,G$1+2,FALSE)</f>
        <v>-3.4247655864328597E-2</v>
      </c>
      <c r="H107">
        <f>VLOOKUP($B107,OldCalib!$A$17:$AF$400,H$1+2,FALSE)</f>
        <v>-3.4609419834992702E-2</v>
      </c>
      <c r="I107">
        <f>VLOOKUP($B107,OldCalib!$A$17:$AF$400,I$1+2,FALSE)</f>
        <v>-3.20210934555403E-2</v>
      </c>
      <c r="J107">
        <f>VLOOKUP($B107,OldCalib!$A$17:$AF$400,J$1+2,FALSE)</f>
        <v>-3.1952717833924199E-2</v>
      </c>
      <c r="K107">
        <f>VLOOKUP($B107,OldCalib!$A$17:$AF$400,K$1+2,FALSE)</f>
        <v>-3.1930965379859601E-2</v>
      </c>
      <c r="L107">
        <f>VLOOKUP($B107,OldCalib!$A$17:$AF$400,L$1+2,FALSE)</f>
        <v>-2.82944140531469E-2</v>
      </c>
      <c r="M107">
        <f>VLOOKUP($B107,OldCalib!$A$17:$AF$400,M$1+2,FALSE)</f>
        <v>-2.8035910743964599E-2</v>
      </c>
      <c r="N107">
        <f>VLOOKUP($B107,OldCalib!$A$17:$AF$400,N$1+2,FALSE)</f>
        <v>-2.3806561707403601E-2</v>
      </c>
      <c r="O107">
        <f>VLOOKUP($B107,OldCalib!$A$17:$AF$400,O$1+2,FALSE)</f>
        <v>-2.6081354060966101E-2</v>
      </c>
      <c r="P107">
        <f>VLOOKUP($B107,OldCalib!$A$17:$AF$400,P$1+2,FALSE)</f>
        <v>-2.5746066739076898E-2</v>
      </c>
      <c r="Q107">
        <f>VLOOKUP($B107,OldCalib!$A$17:$AF$400,Q$1+2,FALSE)</f>
        <v>-2.5534849447719402E-2</v>
      </c>
      <c r="R107">
        <f>VLOOKUP($B107,OldCalib!$A$17:$AF$400,R$1+2,FALSE)</f>
        <v>-2.2343554914067899E-2</v>
      </c>
      <c r="S107">
        <f>VLOOKUP($B107,OldCalib!$A$17:$AF$400,S$1+2,FALSE)</f>
        <v>-2.6241317330679598E-2</v>
      </c>
      <c r="T107">
        <f>VLOOKUP($B107,OldCalib!$A$17:$AF$400,T$1+2,FALSE)</f>
        <v>-2.3819470442895899E-2</v>
      </c>
      <c r="U107">
        <f>VLOOKUP($B107,OldCalib!$A$17:$AF$400,U$1+2,FALSE)</f>
        <v>-2.3185539827817798E-2</v>
      </c>
      <c r="V107">
        <f>VLOOKUP($B107,OldCalib!$A$17:$AF$400,V$1+2,FALSE)</f>
        <v>-2.4570832693672599E-2</v>
      </c>
      <c r="W107">
        <f>VLOOKUP($B107,OldCalib!$A$17:$AF$400,W$1+2,FALSE)</f>
        <v>-2.36052213907177E-2</v>
      </c>
      <c r="X107">
        <f>VLOOKUP($B107,OldCalib!$A$17:$AF$400,X$1+2,FALSE)</f>
        <v>-2.5385558362472901E-2</v>
      </c>
      <c r="Y107">
        <f>VLOOKUP($B107,OldCalib!$A$17:$AF$400,Y$1+2,FALSE)</f>
        <v>-2.5782008365926399E-2</v>
      </c>
      <c r="Z107">
        <f>VLOOKUP($B107,OldCalib!$A$17:$AF$400,Z$1+2,FALSE)</f>
        <v>-2.3898341678854101E-2</v>
      </c>
      <c r="AA107">
        <f>VLOOKUP($B107,OldCalib!$A$17:$AF$400,AA$1+2,FALSE)</f>
        <v>-2.2288375893491301E-2</v>
      </c>
      <c r="AB107">
        <f>VLOOKUP($B107,OldCalib!$A$17:$AF$400,AB$1+2,FALSE)</f>
        <v>-2.0679779596962801E-2</v>
      </c>
      <c r="AC107">
        <f>VLOOKUP($B107,OldCalib!$A$17:$AF$400,AC$1+2,FALSE)</f>
        <v>-2.3900966842794E-2</v>
      </c>
      <c r="AD107">
        <f>VLOOKUP($B107,OldCalib!$A$17:$AF$400,AD$1+2,FALSE)</f>
        <v>-2.4583938273024901E-2</v>
      </c>
      <c r="AE107">
        <f>VLOOKUP($B107,OldCalib!$A$17:$AF$400,AE$1+2,FALSE)</f>
        <v>-2.5486655892458E-2</v>
      </c>
      <c r="AF107">
        <f>VLOOKUP($B107,OldCalib!$A$17:$AF$400,AF$1+2,FALSE)</f>
        <v>-2.4671507455665799E-2</v>
      </c>
      <c r="AG107">
        <f>VLOOKUP($B107,OldCalib!$A$17:$AF$400,AG$1+2,FALSE)</f>
        <v>-2.2001918518328702E-2</v>
      </c>
      <c r="AH107">
        <f>VLOOKUP($B107,OldCalib!$A$17:$AF$400,AH$1+2,FALSE)</f>
        <v>-2.2952815976349E-2</v>
      </c>
      <c r="AJ107" s="3"/>
    </row>
    <row r="108" spans="1:36" x14ac:dyDescent="0.25">
      <c r="B108" t="str">
        <f>CONCATENATE("PERCENTILE::Q",B106,"::O",B106,"_TOTALRETURN_Percentiles::TOTALRETURN::%",C108*100)</f>
        <v>PERCENTILE::QAustralianFixedInterestGovt::OAustralianFixedInterestGovt_TOTALRETURN_Percentiles::TOTALRETURN::%25</v>
      </c>
      <c r="C108" s="3">
        <v>0.25</v>
      </c>
      <c r="D108">
        <f>VLOOKUP($B108,OldCalib!$A$17:$AF$400,D$1+2,FALSE)</f>
        <v>0</v>
      </c>
      <c r="E108">
        <f>VLOOKUP($B108,OldCalib!$A$17:$AF$400,E$1+2,FALSE)</f>
        <v>-4.8094993026138698E-3</v>
      </c>
      <c r="F108">
        <f>VLOOKUP($B108,OldCalib!$A$17:$AF$400,F$1+2,FALSE)</f>
        <v>-1.0727354791305801E-3</v>
      </c>
      <c r="G108">
        <f>VLOOKUP($B108,OldCalib!$A$17:$AF$400,G$1+2,FALSE)</f>
        <v>4.3619945890266401E-3</v>
      </c>
      <c r="H108">
        <f>VLOOKUP($B108,OldCalib!$A$17:$AF$400,H$1+2,FALSE)</f>
        <v>6.5542087548118803E-3</v>
      </c>
      <c r="I108">
        <f>VLOOKUP($B108,OldCalib!$A$17:$AF$400,I$1+2,FALSE)</f>
        <v>6.1461399271483998E-3</v>
      </c>
      <c r="J108">
        <f>VLOOKUP($B108,OldCalib!$A$17:$AF$400,J$1+2,FALSE)</f>
        <v>9.0019456734164397E-3</v>
      </c>
      <c r="K108">
        <f>VLOOKUP($B108,OldCalib!$A$17:$AF$400,K$1+2,FALSE)</f>
        <v>9.3121063772782994E-3</v>
      </c>
      <c r="L108">
        <f>VLOOKUP($B108,OldCalib!$A$17:$AF$400,L$1+2,FALSE)</f>
        <v>1.04146307090675E-2</v>
      </c>
      <c r="M108">
        <f>VLOOKUP($B108,OldCalib!$A$17:$AF$400,M$1+2,FALSE)</f>
        <v>1.4483080090774701E-2</v>
      </c>
      <c r="N108">
        <f>VLOOKUP($B108,OldCalib!$A$17:$AF$400,N$1+2,FALSE)</f>
        <v>1.52436339517828E-2</v>
      </c>
      <c r="O108">
        <f>VLOOKUP($B108,OldCalib!$A$17:$AF$400,O$1+2,FALSE)</f>
        <v>1.6225846486834599E-2</v>
      </c>
      <c r="P108">
        <f>VLOOKUP($B108,OldCalib!$A$17:$AF$400,P$1+2,FALSE)</f>
        <v>1.5549488682874001E-2</v>
      </c>
      <c r="Q108">
        <f>VLOOKUP($B108,OldCalib!$A$17:$AF$400,Q$1+2,FALSE)</f>
        <v>1.5907615178019498E-2</v>
      </c>
      <c r="R108">
        <f>VLOOKUP($B108,OldCalib!$A$17:$AF$400,R$1+2,FALSE)</f>
        <v>1.73652691233462E-2</v>
      </c>
      <c r="S108">
        <f>VLOOKUP($B108,OldCalib!$A$17:$AF$400,S$1+2,FALSE)</f>
        <v>1.5526444844760399E-2</v>
      </c>
      <c r="T108">
        <f>VLOOKUP($B108,OldCalib!$A$17:$AF$400,T$1+2,FALSE)</f>
        <v>1.7507756947785998E-2</v>
      </c>
      <c r="U108">
        <f>VLOOKUP($B108,OldCalib!$A$17:$AF$400,U$1+2,FALSE)</f>
        <v>1.6760759676610702E-2</v>
      </c>
      <c r="V108">
        <f>VLOOKUP($B108,OldCalib!$A$17:$AF$400,V$1+2,FALSE)</f>
        <v>1.6164213888635301E-2</v>
      </c>
      <c r="W108">
        <f>VLOOKUP($B108,OldCalib!$A$17:$AF$400,W$1+2,FALSE)</f>
        <v>1.6390150254091101E-2</v>
      </c>
      <c r="X108">
        <f>VLOOKUP($B108,OldCalib!$A$17:$AF$400,X$1+2,FALSE)</f>
        <v>1.5908875293938501E-2</v>
      </c>
      <c r="Y108">
        <f>VLOOKUP($B108,OldCalib!$A$17:$AF$400,Y$1+2,FALSE)</f>
        <v>1.56653004147819E-2</v>
      </c>
      <c r="Z108">
        <f>VLOOKUP($B108,OldCalib!$A$17:$AF$400,Z$1+2,FALSE)</f>
        <v>1.65940340200031E-2</v>
      </c>
      <c r="AA108">
        <f>VLOOKUP($B108,OldCalib!$A$17:$AF$400,AA$1+2,FALSE)</f>
        <v>1.7400099933739401E-2</v>
      </c>
      <c r="AB108">
        <f>VLOOKUP($B108,OldCalib!$A$17:$AF$400,AB$1+2,FALSE)</f>
        <v>1.67447037181142E-2</v>
      </c>
      <c r="AC108">
        <f>VLOOKUP($B108,OldCalib!$A$17:$AF$400,AC$1+2,FALSE)</f>
        <v>1.6184065004459999E-2</v>
      </c>
      <c r="AD108">
        <f>VLOOKUP($B108,OldCalib!$A$17:$AF$400,AD$1+2,FALSE)</f>
        <v>1.65379873080128E-2</v>
      </c>
      <c r="AE108">
        <f>VLOOKUP($B108,OldCalib!$A$17:$AF$400,AE$1+2,FALSE)</f>
        <v>1.7219491852213699E-2</v>
      </c>
      <c r="AF108">
        <f>VLOOKUP($B108,OldCalib!$A$17:$AF$400,AF$1+2,FALSE)</f>
        <v>1.6644856509205899E-2</v>
      </c>
      <c r="AG108">
        <f>VLOOKUP($B108,OldCalib!$A$17:$AF$400,AG$1+2,FALSE)</f>
        <v>1.7708347249304399E-2</v>
      </c>
      <c r="AH108">
        <f>VLOOKUP($B108,OldCalib!$A$17:$AF$400,AH$1+2,FALSE)</f>
        <v>1.6097412680694301E-2</v>
      </c>
      <c r="AJ108" s="3"/>
    </row>
    <row r="109" spans="1:36" x14ac:dyDescent="0.25">
      <c r="B109" t="str">
        <f>CONCATENATE("PERCENTILE::Q",B106,"::O",B106,"_TOTALRETURN_Percentiles::TOTALRETURN::%",C109*100)</f>
        <v>PERCENTILE::QAustralianFixedInterestGovt::OAustralianFixedInterestGovt_TOTALRETURN_Percentiles::TOTALRETURN::%50</v>
      </c>
      <c r="C109" s="3">
        <v>0.5</v>
      </c>
      <c r="D109">
        <f>VLOOKUP($B109,OldCalib!$A$17:$AF$400,D$1+2,FALSE)</f>
        <v>0</v>
      </c>
      <c r="E109">
        <f>VLOOKUP($B109,OldCalib!$A$17:$AF$400,E$1+2,FALSE)</f>
        <v>2.03164843671177E-2</v>
      </c>
      <c r="F109">
        <f>VLOOKUP($B109,OldCalib!$A$17:$AF$400,F$1+2,FALSE)</f>
        <v>2.5212107445988799E-2</v>
      </c>
      <c r="G109">
        <f>VLOOKUP($B109,OldCalib!$A$17:$AF$400,G$1+2,FALSE)</f>
        <v>3.0982287233116999E-2</v>
      </c>
      <c r="H109">
        <f>VLOOKUP($B109,OldCalib!$A$17:$AF$400,H$1+2,FALSE)</f>
        <v>3.3872355689942603E-2</v>
      </c>
      <c r="I109">
        <f>VLOOKUP($B109,OldCalib!$A$17:$AF$400,I$1+2,FALSE)</f>
        <v>3.4933733482594397E-2</v>
      </c>
      <c r="J109">
        <f>VLOOKUP($B109,OldCalib!$A$17:$AF$400,J$1+2,FALSE)</f>
        <v>3.6244646385226502E-2</v>
      </c>
      <c r="K109">
        <f>VLOOKUP($B109,OldCalib!$A$17:$AF$400,K$1+2,FALSE)</f>
        <v>3.66511531292677E-2</v>
      </c>
      <c r="L109">
        <f>VLOOKUP($B109,OldCalib!$A$17:$AF$400,L$1+2,FALSE)</f>
        <v>3.9473751587612398E-2</v>
      </c>
      <c r="M109">
        <f>VLOOKUP($B109,OldCalib!$A$17:$AF$400,M$1+2,FALSE)</f>
        <v>4.1936600392743002E-2</v>
      </c>
      <c r="N109">
        <f>VLOOKUP($B109,OldCalib!$A$17:$AF$400,N$1+2,FALSE)</f>
        <v>4.4804332192754398E-2</v>
      </c>
      <c r="O109">
        <f>VLOOKUP($B109,OldCalib!$A$17:$AF$400,O$1+2,FALSE)</f>
        <v>4.5395970656442498E-2</v>
      </c>
      <c r="P109">
        <f>VLOOKUP($B109,OldCalib!$A$17:$AF$400,P$1+2,FALSE)</f>
        <v>4.4241128439436499E-2</v>
      </c>
      <c r="Q109">
        <f>VLOOKUP($B109,OldCalib!$A$17:$AF$400,Q$1+2,FALSE)</f>
        <v>4.4202120879169401E-2</v>
      </c>
      <c r="R109">
        <f>VLOOKUP($B109,OldCalib!$A$17:$AF$400,R$1+2,FALSE)</f>
        <v>4.5817159051027498E-2</v>
      </c>
      <c r="S109">
        <f>VLOOKUP($B109,OldCalib!$A$17:$AF$400,S$1+2,FALSE)</f>
        <v>4.48940316253717E-2</v>
      </c>
      <c r="T109">
        <f>VLOOKUP($B109,OldCalib!$A$17:$AF$400,T$1+2,FALSE)</f>
        <v>4.5860336088559703E-2</v>
      </c>
      <c r="U109">
        <f>VLOOKUP($B109,OldCalib!$A$17:$AF$400,U$1+2,FALSE)</f>
        <v>4.4707325753132202E-2</v>
      </c>
      <c r="V109">
        <f>VLOOKUP($B109,OldCalib!$A$17:$AF$400,V$1+2,FALSE)</f>
        <v>4.5367956595281797E-2</v>
      </c>
      <c r="W109">
        <f>VLOOKUP($B109,OldCalib!$A$17:$AF$400,W$1+2,FALSE)</f>
        <v>4.44654179762667E-2</v>
      </c>
      <c r="X109">
        <f>VLOOKUP($B109,OldCalib!$A$17:$AF$400,X$1+2,FALSE)</f>
        <v>4.4623112751874798E-2</v>
      </c>
      <c r="Y109">
        <f>VLOOKUP($B109,OldCalib!$A$17:$AF$400,Y$1+2,FALSE)</f>
        <v>4.4294708223045001E-2</v>
      </c>
      <c r="Z109">
        <f>VLOOKUP($B109,OldCalib!$A$17:$AF$400,Z$1+2,FALSE)</f>
        <v>4.4722508877705902E-2</v>
      </c>
      <c r="AA109">
        <f>VLOOKUP($B109,OldCalib!$A$17:$AF$400,AA$1+2,FALSE)</f>
        <v>4.5712313158653303E-2</v>
      </c>
      <c r="AB109">
        <f>VLOOKUP($B109,OldCalib!$A$17:$AF$400,AB$1+2,FALSE)</f>
        <v>4.58204818519653E-2</v>
      </c>
      <c r="AC109">
        <f>VLOOKUP($B109,OldCalib!$A$17:$AF$400,AC$1+2,FALSE)</f>
        <v>4.4531467764119703E-2</v>
      </c>
      <c r="AD109">
        <f>VLOOKUP($B109,OldCalib!$A$17:$AF$400,AD$1+2,FALSE)</f>
        <v>4.3877723842089301E-2</v>
      </c>
      <c r="AE109">
        <f>VLOOKUP($B109,OldCalib!$A$17:$AF$400,AE$1+2,FALSE)</f>
        <v>4.4720499136114499E-2</v>
      </c>
      <c r="AF109">
        <f>VLOOKUP($B109,OldCalib!$A$17:$AF$400,AF$1+2,FALSE)</f>
        <v>4.4519759397101198E-2</v>
      </c>
      <c r="AG109">
        <f>VLOOKUP($B109,OldCalib!$A$17:$AF$400,AG$1+2,FALSE)</f>
        <v>4.5950786443200602E-2</v>
      </c>
      <c r="AH109">
        <f>VLOOKUP($B109,OldCalib!$A$17:$AF$400,AH$1+2,FALSE)</f>
        <v>4.4433310750767001E-2</v>
      </c>
      <c r="AJ109" s="3"/>
    </row>
    <row r="110" spans="1:36" x14ac:dyDescent="0.25">
      <c r="B110" t="str">
        <f>CONCATENATE("PERCENTILE::Q",B106,"::O",B106,"_TOTALRETURN_Percentiles::TOTALRETURN::%",C110*100)</f>
        <v>PERCENTILE::QAustralianFixedInterestGovt::OAustralianFixedInterestGovt_TOTALRETURN_Percentiles::TOTALRETURN::%75</v>
      </c>
      <c r="C110" s="3">
        <v>0.75</v>
      </c>
      <c r="D110">
        <f>VLOOKUP($B110,OldCalib!$A$17:$AF$400,D$1+2,FALSE)</f>
        <v>0</v>
      </c>
      <c r="E110">
        <f>VLOOKUP($B110,OldCalib!$A$17:$AF$400,E$1+2,FALSE)</f>
        <v>4.4937125614754103E-2</v>
      </c>
      <c r="F110">
        <f>VLOOKUP($B110,OldCalib!$A$17:$AF$400,F$1+2,FALSE)</f>
        <v>5.1189353437698898E-2</v>
      </c>
      <c r="G110">
        <f>VLOOKUP($B110,OldCalib!$A$17:$AF$400,G$1+2,FALSE)</f>
        <v>5.8198526313607599E-2</v>
      </c>
      <c r="H110">
        <f>VLOOKUP($B110,OldCalib!$A$17:$AF$400,H$1+2,FALSE)</f>
        <v>6.1333970855364198E-2</v>
      </c>
      <c r="I110">
        <f>VLOOKUP($B110,OldCalib!$A$17:$AF$400,I$1+2,FALSE)</f>
        <v>6.2967797283454099E-2</v>
      </c>
      <c r="J110">
        <f>VLOOKUP($B110,OldCalib!$A$17:$AF$400,J$1+2,FALSE)</f>
        <v>6.4627902239489901E-2</v>
      </c>
      <c r="K110">
        <f>VLOOKUP($B110,OldCalib!$A$17:$AF$400,K$1+2,FALSE)</f>
        <v>6.4747331767432595E-2</v>
      </c>
      <c r="L110">
        <f>VLOOKUP($B110,OldCalib!$A$17:$AF$400,L$1+2,FALSE)</f>
        <v>6.8598041942234705E-2</v>
      </c>
      <c r="M110">
        <f>VLOOKUP($B110,OldCalib!$A$17:$AF$400,M$1+2,FALSE)</f>
        <v>7.1193572393408303E-2</v>
      </c>
      <c r="N110">
        <f>VLOOKUP($B110,OldCalib!$A$17:$AF$400,N$1+2,FALSE)</f>
        <v>7.3573754782946199E-2</v>
      </c>
      <c r="O110">
        <f>VLOOKUP($B110,OldCalib!$A$17:$AF$400,O$1+2,FALSE)</f>
        <v>7.4345965061050998E-2</v>
      </c>
      <c r="P110">
        <f>VLOOKUP($B110,OldCalib!$A$17:$AF$400,P$1+2,FALSE)</f>
        <v>7.4301911483715594E-2</v>
      </c>
      <c r="Q110">
        <f>VLOOKUP($B110,OldCalib!$A$17:$AF$400,Q$1+2,FALSE)</f>
        <v>7.3461948434283594E-2</v>
      </c>
      <c r="R110">
        <f>VLOOKUP($B110,OldCalib!$A$17:$AF$400,R$1+2,FALSE)</f>
        <v>7.4477279090831405E-2</v>
      </c>
      <c r="S110">
        <f>VLOOKUP($B110,OldCalib!$A$17:$AF$400,S$1+2,FALSE)</f>
        <v>7.5495515887051501E-2</v>
      </c>
      <c r="T110">
        <f>VLOOKUP($B110,OldCalib!$A$17:$AF$400,T$1+2,FALSE)</f>
        <v>7.5352476552931896E-2</v>
      </c>
      <c r="U110">
        <f>VLOOKUP($B110,OldCalib!$A$17:$AF$400,U$1+2,FALSE)</f>
        <v>7.5078741185281198E-2</v>
      </c>
      <c r="V110">
        <f>VLOOKUP($B110,OldCalib!$A$17:$AF$400,V$1+2,FALSE)</f>
        <v>7.4661260063354606E-2</v>
      </c>
      <c r="W110">
        <f>VLOOKUP($B110,OldCalib!$A$17:$AF$400,W$1+2,FALSE)</f>
        <v>7.3226101054363904E-2</v>
      </c>
      <c r="X110">
        <f>VLOOKUP($B110,OldCalib!$A$17:$AF$400,X$1+2,FALSE)</f>
        <v>7.41504632535845E-2</v>
      </c>
      <c r="Y110">
        <f>VLOOKUP($B110,OldCalib!$A$17:$AF$400,Y$1+2,FALSE)</f>
        <v>7.3348821994861105E-2</v>
      </c>
      <c r="Z110">
        <f>VLOOKUP($B110,OldCalib!$A$17:$AF$400,Z$1+2,FALSE)</f>
        <v>7.4338315545897496E-2</v>
      </c>
      <c r="AA110">
        <f>VLOOKUP($B110,OldCalib!$A$17:$AF$400,AA$1+2,FALSE)</f>
        <v>7.4645675147214305E-2</v>
      </c>
      <c r="AB110">
        <f>VLOOKUP($B110,OldCalib!$A$17:$AF$400,AB$1+2,FALSE)</f>
        <v>7.4068852126188703E-2</v>
      </c>
      <c r="AC110">
        <f>VLOOKUP($B110,OldCalib!$A$17:$AF$400,AC$1+2,FALSE)</f>
        <v>7.3390258084153004E-2</v>
      </c>
      <c r="AD110">
        <f>VLOOKUP($B110,OldCalib!$A$17:$AF$400,AD$1+2,FALSE)</f>
        <v>7.3422793476090806E-2</v>
      </c>
      <c r="AE110">
        <f>VLOOKUP($B110,OldCalib!$A$17:$AF$400,AE$1+2,FALSE)</f>
        <v>7.3988936903264996E-2</v>
      </c>
      <c r="AF110">
        <f>VLOOKUP($B110,OldCalib!$A$17:$AF$400,AF$1+2,FALSE)</f>
        <v>7.41795331726086E-2</v>
      </c>
      <c r="AG110">
        <f>VLOOKUP($B110,OldCalib!$A$17:$AF$400,AG$1+2,FALSE)</f>
        <v>7.4044428852238095E-2</v>
      </c>
      <c r="AH110">
        <f>VLOOKUP($B110,OldCalib!$A$17:$AF$400,AH$1+2,FALSE)</f>
        <v>7.2344678249043906E-2</v>
      </c>
      <c r="AJ110" s="3"/>
    </row>
    <row r="111" spans="1:36" x14ac:dyDescent="0.25">
      <c r="B111" t="str">
        <f>CONCATENATE("PERCENTILE::Q",B106,"::O",B106,"_TOTALRETURN_Percentiles::TOTALRETURN::%",C111*100)</f>
        <v>PERCENTILE::QAustralianFixedInterestGovt::OAustralianFixedInterestGovt_TOTALRETURN_Percentiles::TOTALRETURN::%95</v>
      </c>
      <c r="C111" s="3">
        <v>0.95</v>
      </c>
      <c r="D111">
        <f>VLOOKUP($B111,OldCalib!$A$17:$AF$400,D$1+2,FALSE)</f>
        <v>0</v>
      </c>
      <c r="E111">
        <f>VLOOKUP($B111,OldCalib!$A$17:$AF$400,E$1+2,FALSE)</f>
        <v>8.4810446269424897E-2</v>
      </c>
      <c r="F111">
        <f>VLOOKUP($B111,OldCalib!$A$17:$AF$400,F$1+2,FALSE)</f>
        <v>9.0237118911956501E-2</v>
      </c>
      <c r="G111">
        <f>VLOOKUP($B111,OldCalib!$A$17:$AF$400,G$1+2,FALSE)</f>
        <v>9.7060272940629605E-2</v>
      </c>
      <c r="H111">
        <f>VLOOKUP($B111,OldCalib!$A$17:$AF$400,H$1+2,FALSE)</f>
        <v>0.102223207258527</v>
      </c>
      <c r="I111">
        <f>VLOOKUP($B111,OldCalib!$A$17:$AF$400,I$1+2,FALSE)</f>
        <v>0.104841047865858</v>
      </c>
      <c r="J111">
        <f>VLOOKUP($B111,OldCalib!$A$17:$AF$400,J$1+2,FALSE)</f>
        <v>0.10692575198026601</v>
      </c>
      <c r="K111">
        <f>VLOOKUP($B111,OldCalib!$A$17:$AF$400,K$1+2,FALSE)</f>
        <v>0.108782815577357</v>
      </c>
      <c r="L111">
        <f>VLOOKUP($B111,OldCalib!$A$17:$AF$400,L$1+2,FALSE)</f>
        <v>0.110717066619773</v>
      </c>
      <c r="M111">
        <f>VLOOKUP($B111,OldCalib!$A$17:$AF$400,M$1+2,FALSE)</f>
        <v>0.11462694583869699</v>
      </c>
      <c r="N111">
        <f>VLOOKUP($B111,OldCalib!$A$17:$AF$400,N$1+2,FALSE)</f>
        <v>0.118171564941373</v>
      </c>
      <c r="O111">
        <f>VLOOKUP($B111,OldCalib!$A$17:$AF$400,O$1+2,FALSE)</f>
        <v>0.117222337877396</v>
      </c>
      <c r="P111">
        <f>VLOOKUP($B111,OldCalib!$A$17:$AF$400,P$1+2,FALSE)</f>
        <v>0.117574872698764</v>
      </c>
      <c r="Q111">
        <f>VLOOKUP($B111,OldCalib!$A$17:$AF$400,Q$1+2,FALSE)</f>
        <v>0.115695221025647</v>
      </c>
      <c r="R111">
        <f>VLOOKUP($B111,OldCalib!$A$17:$AF$400,R$1+2,FALSE)</f>
        <v>0.11699011990476001</v>
      </c>
      <c r="S111">
        <f>VLOOKUP($B111,OldCalib!$A$17:$AF$400,S$1+2,FALSE)</f>
        <v>0.117746164514066</v>
      </c>
      <c r="T111">
        <f>VLOOKUP($B111,OldCalib!$A$17:$AF$400,T$1+2,FALSE)</f>
        <v>0.117126388050944</v>
      </c>
      <c r="U111">
        <f>VLOOKUP($B111,OldCalib!$A$17:$AF$400,U$1+2,FALSE)</f>
        <v>0.117950450860889</v>
      </c>
      <c r="V111">
        <f>VLOOKUP($B111,OldCalib!$A$17:$AF$400,V$1+2,FALSE)</f>
        <v>0.116878524227191</v>
      </c>
      <c r="W111">
        <f>VLOOKUP($B111,OldCalib!$A$17:$AF$400,W$1+2,FALSE)</f>
        <v>0.11641987313864199</v>
      </c>
      <c r="X111">
        <f>VLOOKUP($B111,OldCalib!$A$17:$AF$400,X$1+2,FALSE)</f>
        <v>0.115078041174794</v>
      </c>
      <c r="Y111">
        <f>VLOOKUP($B111,OldCalib!$A$17:$AF$400,Y$1+2,FALSE)</f>
        <v>0.11799032661454301</v>
      </c>
      <c r="Z111">
        <f>VLOOKUP($B111,OldCalib!$A$17:$AF$400,Z$1+2,FALSE)</f>
        <v>0.118380688928233</v>
      </c>
      <c r="AA111">
        <f>VLOOKUP($B111,OldCalib!$A$17:$AF$400,AA$1+2,FALSE)</f>
        <v>0.11744570542022301</v>
      </c>
      <c r="AB111">
        <f>VLOOKUP($B111,OldCalib!$A$17:$AF$400,AB$1+2,FALSE)</f>
        <v>0.117538336252532</v>
      </c>
      <c r="AC111">
        <f>VLOOKUP($B111,OldCalib!$A$17:$AF$400,AC$1+2,FALSE)</f>
        <v>0.118191912011627</v>
      </c>
      <c r="AD111">
        <f>VLOOKUP($B111,OldCalib!$A$17:$AF$400,AD$1+2,FALSE)</f>
        <v>0.116396606517954</v>
      </c>
      <c r="AE111">
        <f>VLOOKUP($B111,OldCalib!$A$17:$AF$400,AE$1+2,FALSE)</f>
        <v>0.115682628535559</v>
      </c>
      <c r="AF111">
        <f>VLOOKUP($B111,OldCalib!$A$17:$AF$400,AF$1+2,FALSE)</f>
        <v>0.11668026905757201</v>
      </c>
      <c r="AG111">
        <f>VLOOKUP($B111,OldCalib!$A$17:$AF$400,AG$1+2,FALSE)</f>
        <v>0.118678891298456</v>
      </c>
      <c r="AH111">
        <f>VLOOKUP($B111,OldCalib!$A$17:$AF$400,AH$1+2,FALSE)</f>
        <v>0.11618537446796599</v>
      </c>
      <c r="AJ111" s="3"/>
    </row>
    <row r="112" spans="1:36" x14ac:dyDescent="0.25">
      <c r="A112" t="s">
        <v>2</v>
      </c>
      <c r="B112" t="str">
        <f>CONCATENATE("AVERAGE::Q",B106,"::O",B106,"_TOTALRETURN_Average::TOTALRETURN::::avg:")</f>
        <v>AVERAGE::QAustralianFixedInterestGovt::OAustralianFixedInterestGovt_TOTALRETURN_Average::TOTALRETURN::::avg:</v>
      </c>
      <c r="D112">
        <f>VLOOKUP($B112,OldCalib!$A$17:$AF$400,D$1+2,FALSE)</f>
        <v>0</v>
      </c>
      <c r="E112">
        <f>VLOOKUP($B112,OldCalib!$A$17:$AF$400,E$1+2,FALSE)</f>
        <v>2.0344021026912001E-2</v>
      </c>
      <c r="F112">
        <f>VLOOKUP($B112,OldCalib!$A$17:$AF$400,F$1+2,FALSE)</f>
        <v>2.4736977071643799E-2</v>
      </c>
      <c r="G112">
        <f>VLOOKUP($B112,OldCalib!$A$17:$AF$400,G$1+2,FALSE)</f>
        <v>3.1070086914258398E-2</v>
      </c>
      <c r="H112">
        <f>VLOOKUP($B112,OldCalib!$A$17:$AF$400,H$1+2,FALSE)</f>
        <v>3.38300757629885E-2</v>
      </c>
      <c r="I112">
        <f>VLOOKUP($B112,OldCalib!$A$17:$AF$400,I$1+2,FALSE)</f>
        <v>3.45852598764399E-2</v>
      </c>
      <c r="J112">
        <f>VLOOKUP($B112,OldCalib!$A$17:$AF$400,J$1+2,FALSE)</f>
        <v>3.6440626393780103E-2</v>
      </c>
      <c r="K112">
        <f>VLOOKUP($B112,OldCalib!$A$17:$AF$400,K$1+2,FALSE)</f>
        <v>3.6850499853591297E-2</v>
      </c>
      <c r="L112">
        <f>VLOOKUP($B112,OldCalib!$A$17:$AF$400,L$1+2,FALSE)</f>
        <v>3.9507336770924002E-2</v>
      </c>
      <c r="M112">
        <f>VLOOKUP($B112,OldCalib!$A$17:$AF$400,M$1+2,FALSE)</f>
        <v>4.1998379323056299E-2</v>
      </c>
      <c r="N112">
        <f>VLOOKUP($B112,OldCalib!$A$17:$AF$400,N$1+2,FALSE)</f>
        <v>4.4574061838829199E-2</v>
      </c>
      <c r="O112">
        <f>VLOOKUP($B112,OldCalib!$A$17:$AF$400,O$1+2,FALSE)</f>
        <v>4.4641844928941E-2</v>
      </c>
      <c r="P112">
        <f>VLOOKUP($B112,OldCalib!$A$17:$AF$400,P$1+2,FALSE)</f>
        <v>4.4634099517188101E-2</v>
      </c>
      <c r="Q112">
        <f>VLOOKUP($B112,OldCalib!$A$17:$AF$400,Q$1+2,FALSE)</f>
        <v>4.39475682349822E-2</v>
      </c>
      <c r="R112">
        <f>VLOOKUP($B112,OldCalib!$A$17:$AF$400,R$1+2,FALSE)</f>
        <v>4.5750672272022598E-2</v>
      </c>
      <c r="S112">
        <f>VLOOKUP($B112,OldCalib!$A$17:$AF$400,S$1+2,FALSE)</f>
        <v>4.50155444240916E-2</v>
      </c>
      <c r="T112">
        <f>VLOOKUP($B112,OldCalib!$A$17:$AF$400,T$1+2,FALSE)</f>
        <v>4.5791614264476803E-2</v>
      </c>
      <c r="U112">
        <f>VLOOKUP($B112,OldCalib!$A$17:$AF$400,U$1+2,FALSE)</f>
        <v>4.5716567276503799E-2</v>
      </c>
      <c r="V112">
        <f>VLOOKUP($B112,OldCalib!$A$17:$AF$400,V$1+2,FALSE)</f>
        <v>4.5502806545761297E-2</v>
      </c>
      <c r="W112">
        <f>VLOOKUP($B112,OldCalib!$A$17:$AF$400,W$1+2,FALSE)</f>
        <v>4.4736482053398897E-2</v>
      </c>
      <c r="X112">
        <f>VLOOKUP($B112,OldCalib!$A$17:$AF$400,X$1+2,FALSE)</f>
        <v>4.44912329379928E-2</v>
      </c>
      <c r="Y112">
        <f>VLOOKUP($B112,OldCalib!$A$17:$AF$400,Y$1+2,FALSE)</f>
        <v>4.4715061561537199E-2</v>
      </c>
      <c r="Z112">
        <f>VLOOKUP($B112,OldCalib!$A$17:$AF$400,Z$1+2,FALSE)</f>
        <v>4.5413597438668102E-2</v>
      </c>
      <c r="AA112">
        <f>VLOOKUP($B112,OldCalib!$A$17:$AF$400,AA$1+2,FALSE)</f>
        <v>4.6391520797686402E-2</v>
      </c>
      <c r="AB112">
        <f>VLOOKUP($B112,OldCalib!$A$17:$AF$400,AB$1+2,FALSE)</f>
        <v>4.61880621704477E-2</v>
      </c>
      <c r="AC112">
        <f>VLOOKUP($B112,OldCalib!$A$17:$AF$400,AC$1+2,FALSE)</f>
        <v>4.4943702032859197E-2</v>
      </c>
      <c r="AD112">
        <f>VLOOKUP($B112,OldCalib!$A$17:$AF$400,AD$1+2,FALSE)</f>
        <v>4.4394641041064199E-2</v>
      </c>
      <c r="AE112">
        <f>VLOOKUP($B112,OldCalib!$A$17:$AF$400,AE$1+2,FALSE)</f>
        <v>4.4725774630563098E-2</v>
      </c>
      <c r="AF112">
        <f>VLOOKUP($B112,OldCalib!$A$17:$AF$400,AF$1+2,FALSE)</f>
        <v>4.49307102184094E-2</v>
      </c>
      <c r="AG112">
        <f>VLOOKUP($B112,OldCalib!$A$17:$AF$400,AG$1+2,FALSE)</f>
        <v>4.6332523364864403E-2</v>
      </c>
      <c r="AH112">
        <f>VLOOKUP($B112,OldCalib!$A$17:$AF$400,AH$1+2,FALSE)</f>
        <v>4.4246301243619099E-2</v>
      </c>
    </row>
    <row r="113" spans="1:36" x14ac:dyDescent="0.25">
      <c r="A113" t="s">
        <v>3</v>
      </c>
      <c r="B113" t="str">
        <f>CONCATENATE("VOLATILITY::Q",B106,"::O",B106,"_TOTALRETURN_Volatility::TOTALRETURN::")</f>
        <v>VOLATILITY::QAustralianFixedInterestGovt::OAustralianFixedInterestGovt_TOTALRETURN_Volatility::TOTALRETURN::</v>
      </c>
      <c r="D113">
        <f>VLOOKUP($B113,OldCalib!$A$17:$AF$400,D$1+2,FALSE)</f>
        <v>0</v>
      </c>
      <c r="E113">
        <f>VLOOKUP($B113,OldCalib!$A$17:$AF$400,E$1+2,FALSE)</f>
        <v>4.1097154279572799E-2</v>
      </c>
      <c r="F113">
        <f>VLOOKUP($B113,OldCalib!$A$17:$AF$400,F$1+2,FALSE)</f>
        <v>4.5067455799958099E-2</v>
      </c>
      <c r="G113">
        <f>VLOOKUP($B113,OldCalib!$A$17:$AF$400,G$1+2,FALSE)</f>
        <v>4.42788438741787E-2</v>
      </c>
      <c r="H113">
        <f>VLOOKUP($B113,OldCalib!$A$17:$AF$400,H$1+2,FALSE)</f>
        <v>4.5542938305115001E-2</v>
      </c>
      <c r="I113">
        <f>VLOOKUP($B113,OldCalib!$A$17:$AF$400,I$1+2,FALSE)</f>
        <v>4.7538896009031002E-2</v>
      </c>
      <c r="J113">
        <f>VLOOKUP($B113,OldCalib!$A$17:$AF$400,J$1+2,FALSE)</f>
        <v>4.7146164129933103E-2</v>
      </c>
      <c r="K113">
        <f>VLOOKUP($B113,OldCalib!$A$17:$AF$400,K$1+2,FALSE)</f>
        <v>4.7298605713604898E-2</v>
      </c>
      <c r="L113">
        <f>VLOOKUP($B113,OldCalib!$A$17:$AF$400,L$1+2,FALSE)</f>
        <v>4.7566671887341497E-2</v>
      </c>
      <c r="M113">
        <f>VLOOKUP($B113,OldCalib!$A$17:$AF$400,M$1+2,FALSE)</f>
        <v>4.85814943779612E-2</v>
      </c>
      <c r="N113">
        <f>VLOOKUP($B113,OldCalib!$A$17:$AF$400,N$1+2,FALSE)</f>
        <v>4.93508533835645E-2</v>
      </c>
      <c r="O113">
        <f>VLOOKUP($B113,OldCalib!$A$17:$AF$400,O$1+2,FALSE)</f>
        <v>4.7765807721042101E-2</v>
      </c>
      <c r="P113">
        <f>VLOOKUP($B113,OldCalib!$A$17:$AF$400,P$1+2,FALSE)</f>
        <v>4.8893103833106702E-2</v>
      </c>
      <c r="Q113">
        <f>VLOOKUP($B113,OldCalib!$A$17:$AF$400,Q$1+2,FALSE)</f>
        <v>4.8160653793161097E-2</v>
      </c>
      <c r="R113">
        <f>VLOOKUP($B113,OldCalib!$A$17:$AF$400,R$1+2,FALSE)</f>
        <v>4.7773623717210001E-2</v>
      </c>
      <c r="S113">
        <f>VLOOKUP($B113,OldCalib!$A$17:$AF$400,S$1+2,FALSE)</f>
        <v>4.9697205968242203E-2</v>
      </c>
      <c r="T113">
        <f>VLOOKUP($B113,OldCalib!$A$17:$AF$400,T$1+2,FALSE)</f>
        <v>4.7958459631519103E-2</v>
      </c>
      <c r="U113">
        <f>VLOOKUP($B113,OldCalib!$A$17:$AF$400,U$1+2,FALSE)</f>
        <v>4.6766925522643402E-2</v>
      </c>
      <c r="V113">
        <f>VLOOKUP($B113,OldCalib!$A$17:$AF$400,V$1+2,FALSE)</f>
        <v>4.8846614257168797E-2</v>
      </c>
      <c r="W113">
        <f>VLOOKUP($B113,OldCalib!$A$17:$AF$400,W$1+2,FALSE)</f>
        <v>4.6827261684231999E-2</v>
      </c>
      <c r="X113">
        <f>VLOOKUP($B113,OldCalib!$A$17:$AF$400,X$1+2,FALSE)</f>
        <v>4.62477922164393E-2</v>
      </c>
      <c r="Y113">
        <f>VLOOKUP($B113,OldCalib!$A$17:$AF$400,Y$1+2,FALSE)</f>
        <v>4.8119276604281801E-2</v>
      </c>
      <c r="Z113">
        <f>VLOOKUP($B113,OldCalib!$A$17:$AF$400,Z$1+2,FALSE)</f>
        <v>4.7697585706577901E-2</v>
      </c>
      <c r="AA113">
        <f>VLOOKUP($B113,OldCalib!$A$17:$AF$400,AA$1+2,FALSE)</f>
        <v>4.9609973715208401E-2</v>
      </c>
      <c r="AB113">
        <f>VLOOKUP($B113,OldCalib!$A$17:$AF$400,AB$1+2,FALSE)</f>
        <v>4.7209867751399799E-2</v>
      </c>
      <c r="AC113">
        <f>VLOOKUP($B113,OldCalib!$A$17:$AF$400,AC$1+2,FALSE)</f>
        <v>4.8136188305792298E-2</v>
      </c>
      <c r="AD113">
        <f>VLOOKUP($B113,OldCalib!$A$17:$AF$400,AD$1+2,FALSE)</f>
        <v>4.7818277059162501E-2</v>
      </c>
      <c r="AE113">
        <f>VLOOKUP($B113,OldCalib!$A$17:$AF$400,AE$1+2,FALSE)</f>
        <v>4.9670705471324302E-2</v>
      </c>
      <c r="AF113">
        <f>VLOOKUP($B113,OldCalib!$A$17:$AF$400,AF$1+2,FALSE)</f>
        <v>4.75482793271308E-2</v>
      </c>
      <c r="AG113">
        <f>VLOOKUP($B113,OldCalib!$A$17:$AF$400,AG$1+2,FALSE)</f>
        <v>4.67539262337529E-2</v>
      </c>
      <c r="AH113">
        <f>VLOOKUP($B113,OldCalib!$A$17:$AF$400,AH$1+2,FALSE)</f>
        <v>4.6939367145112799E-2</v>
      </c>
    </row>
    <row r="121" spans="1:36" x14ac:dyDescent="0.25">
      <c r="A121" t="s">
        <v>30</v>
      </c>
      <c r="B121" t="s">
        <v>323</v>
      </c>
      <c r="D121">
        <v>0</v>
      </c>
      <c r="E121">
        <v>1</v>
      </c>
      <c r="F121">
        <v>2</v>
      </c>
      <c r="G121">
        <v>3</v>
      </c>
      <c r="H121">
        <v>4</v>
      </c>
      <c r="I121">
        <v>5</v>
      </c>
      <c r="J121">
        <v>6</v>
      </c>
      <c r="K121">
        <v>7</v>
      </c>
      <c r="L121">
        <v>8</v>
      </c>
      <c r="M121">
        <v>9</v>
      </c>
      <c r="N121">
        <v>10</v>
      </c>
      <c r="O121">
        <v>11</v>
      </c>
      <c r="P121">
        <v>12</v>
      </c>
      <c r="Q121">
        <v>13</v>
      </c>
      <c r="R121">
        <v>14</v>
      </c>
      <c r="S121">
        <v>15</v>
      </c>
      <c r="T121">
        <v>16</v>
      </c>
      <c r="U121">
        <v>17</v>
      </c>
      <c r="V121">
        <v>18</v>
      </c>
      <c r="W121">
        <v>19</v>
      </c>
      <c r="X121">
        <v>20</v>
      </c>
      <c r="Y121">
        <v>21</v>
      </c>
      <c r="Z121">
        <v>22</v>
      </c>
      <c r="AA121">
        <v>23</v>
      </c>
      <c r="AB121">
        <v>24</v>
      </c>
      <c r="AC121">
        <v>25</v>
      </c>
      <c r="AD121">
        <v>26</v>
      </c>
      <c r="AE121">
        <v>27</v>
      </c>
      <c r="AF121">
        <v>28</v>
      </c>
      <c r="AG121">
        <v>29</v>
      </c>
      <c r="AH121">
        <v>30</v>
      </c>
    </row>
    <row r="122" spans="1:36" x14ac:dyDescent="0.25">
      <c r="A122" t="s">
        <v>1</v>
      </c>
      <c r="B122" t="str">
        <f>CONCATENATE("PERCENTILE::Q",B121,"::O",B121,"_TOTALRETURN_Percentiles::TOTALRETURN::%0",C122*100)</f>
        <v>PERCENTILE::QAustralianFixedInterestCorp::OAustralianFixedInterestCorp_TOTALRETURN_Percentiles::TOTALRETURN::%05</v>
      </c>
      <c r="C122" s="3">
        <v>0.05</v>
      </c>
      <c r="D122">
        <f>VLOOKUP($B122,OldCalib!$A$17:$AF$400,D$1+2,FALSE)</f>
        <v>0</v>
      </c>
      <c r="E122">
        <f>VLOOKUP($B122,OldCalib!$A$17:$AF$400,E$1+2,FALSE)</f>
        <v>-3.0657621852270198E-2</v>
      </c>
      <c r="F122">
        <f>VLOOKUP($B122,OldCalib!$A$17:$AF$400,F$1+2,FALSE)</f>
        <v>-2.7778455265681699E-2</v>
      </c>
      <c r="G122">
        <f>VLOOKUP($B122,OldCalib!$A$17:$AF$400,G$1+2,FALSE)</f>
        <v>-2.2826791945901499E-2</v>
      </c>
      <c r="H122">
        <f>VLOOKUP($B122,OldCalib!$A$17:$AF$400,H$1+2,FALSE)</f>
        <v>-2.0529573333867498E-2</v>
      </c>
      <c r="I122">
        <f>VLOOKUP($B122,OldCalib!$A$17:$AF$400,I$1+2,FALSE)</f>
        <v>-2.3478947630925302E-2</v>
      </c>
      <c r="J122">
        <f>VLOOKUP($B122,OldCalib!$A$17:$AF$400,J$1+2,FALSE)</f>
        <v>-2.21286850962116E-2</v>
      </c>
      <c r="K122">
        <f>VLOOKUP($B122,OldCalib!$A$17:$AF$400,K$1+2,FALSE)</f>
        <v>-2.1716457504798201E-2</v>
      </c>
      <c r="L122">
        <f>VLOOKUP($B122,OldCalib!$A$17:$AF$400,L$1+2,FALSE)</f>
        <v>-1.6254214113726798E-2</v>
      </c>
      <c r="M122">
        <f>VLOOKUP($B122,OldCalib!$A$17:$AF$400,M$1+2,FALSE)</f>
        <v>-1.6246209412382501E-2</v>
      </c>
      <c r="N122">
        <f>VLOOKUP($B122,OldCalib!$A$17:$AF$400,N$1+2,FALSE)</f>
        <v>-1.36081993388989E-2</v>
      </c>
      <c r="O122">
        <f>VLOOKUP($B122,OldCalib!$A$17:$AF$400,O$1+2,FALSE)</f>
        <v>-1.32526663204419E-2</v>
      </c>
      <c r="P122">
        <f>VLOOKUP($B122,OldCalib!$A$17:$AF$400,P$1+2,FALSE)</f>
        <v>-1.45089041315487E-2</v>
      </c>
      <c r="Q122">
        <f>VLOOKUP($B122,OldCalib!$A$17:$AF$400,Q$1+2,FALSE)</f>
        <v>-1.5360065177510899E-2</v>
      </c>
      <c r="R122">
        <f>VLOOKUP($B122,OldCalib!$A$17:$AF$400,R$1+2,FALSE)</f>
        <v>-1.4401974027560299E-2</v>
      </c>
      <c r="S122">
        <f>VLOOKUP($B122,OldCalib!$A$17:$AF$400,S$1+2,FALSE)</f>
        <v>-1.4908323587693799E-2</v>
      </c>
      <c r="T122">
        <f>VLOOKUP($B122,OldCalib!$A$17:$AF$400,T$1+2,FALSE)</f>
        <v>-1.5632977325040699E-2</v>
      </c>
      <c r="U122">
        <f>VLOOKUP($B122,OldCalib!$A$17:$AF$400,U$1+2,FALSE)</f>
        <v>-1.2815269096306699E-2</v>
      </c>
      <c r="V122">
        <f>VLOOKUP($B122,OldCalib!$A$17:$AF$400,V$1+2,FALSE)</f>
        <v>-1.4201112070139099E-2</v>
      </c>
      <c r="W122">
        <f>VLOOKUP($B122,OldCalib!$A$17:$AF$400,W$1+2,FALSE)</f>
        <v>-1.1558564387662101E-2</v>
      </c>
      <c r="X122">
        <f>VLOOKUP($B122,OldCalib!$A$17:$AF$400,X$1+2,FALSE)</f>
        <v>-1.00549716413712E-2</v>
      </c>
      <c r="Y122">
        <f>VLOOKUP($B122,OldCalib!$A$17:$AF$400,Y$1+2,FALSE)</f>
        <v>-1.6593790354246601E-2</v>
      </c>
      <c r="Z122">
        <f>VLOOKUP($B122,OldCalib!$A$17:$AF$400,Z$1+2,FALSE)</f>
        <v>-1.60694023411155E-2</v>
      </c>
      <c r="AA122">
        <f>VLOOKUP($B122,OldCalib!$A$17:$AF$400,AA$1+2,FALSE)</f>
        <v>-1.43634507643755E-2</v>
      </c>
      <c r="AB122">
        <f>VLOOKUP($B122,OldCalib!$A$17:$AF$400,AB$1+2,FALSE)</f>
        <v>-1.3270440155126101E-2</v>
      </c>
      <c r="AC122">
        <f>VLOOKUP($B122,OldCalib!$A$17:$AF$400,AC$1+2,FALSE)</f>
        <v>-1.32682400645919E-2</v>
      </c>
      <c r="AD122">
        <f>VLOOKUP($B122,OldCalib!$A$17:$AF$400,AD$1+2,FALSE)</f>
        <v>-1.5654999931031401E-2</v>
      </c>
      <c r="AE122">
        <f>VLOOKUP($B122,OldCalib!$A$17:$AF$400,AE$1+2,FALSE)</f>
        <v>-1.2754807692942001E-2</v>
      </c>
      <c r="AF122">
        <f>VLOOKUP($B122,OldCalib!$A$17:$AF$400,AF$1+2,FALSE)</f>
        <v>-1.3058592440309401E-2</v>
      </c>
      <c r="AG122">
        <f>VLOOKUP($B122,OldCalib!$A$17:$AF$400,AG$1+2,FALSE)</f>
        <v>-1.0326773642429701E-2</v>
      </c>
      <c r="AH122">
        <f>VLOOKUP($B122,OldCalib!$A$17:$AF$400,AH$1+2,FALSE)</f>
        <v>-1.4372002794911199E-2</v>
      </c>
      <c r="AJ122" s="3"/>
    </row>
    <row r="123" spans="1:36" x14ac:dyDescent="0.25">
      <c r="B123" t="str">
        <f>CONCATENATE("PERCENTILE::Q",B121,"::O",B121,"_TOTALRETURN_Percentiles::TOTALRETURN::%",C123*100)</f>
        <v>PERCENTILE::QAustralianFixedInterestCorp::OAustralianFixedInterestCorp_TOTALRETURN_Percentiles::TOTALRETURN::%25</v>
      </c>
      <c r="C123" s="3">
        <v>0.25</v>
      </c>
      <c r="D123">
        <f>VLOOKUP($B123,OldCalib!$A$17:$AF$400,D$1+2,FALSE)</f>
        <v>0</v>
      </c>
      <c r="E123">
        <f>VLOOKUP($B123,OldCalib!$A$17:$AF$400,E$1+2,FALSE)</f>
        <v>1.04548589419611E-2</v>
      </c>
      <c r="F123">
        <f>VLOOKUP($B123,OldCalib!$A$17:$AF$400,F$1+2,FALSE)</f>
        <v>1.4415563190255699E-2</v>
      </c>
      <c r="G123">
        <f>VLOOKUP($B123,OldCalib!$A$17:$AF$400,G$1+2,FALSE)</f>
        <v>1.8104081253587E-2</v>
      </c>
      <c r="H123">
        <f>VLOOKUP($B123,OldCalib!$A$17:$AF$400,H$1+2,FALSE)</f>
        <v>2.1855220945647701E-2</v>
      </c>
      <c r="I123">
        <f>VLOOKUP($B123,OldCalib!$A$17:$AF$400,I$1+2,FALSE)</f>
        <v>2.1394314625755001E-2</v>
      </c>
      <c r="J123">
        <f>VLOOKUP($B123,OldCalib!$A$17:$AF$400,J$1+2,FALSE)</f>
        <v>2.3553120956733901E-2</v>
      </c>
      <c r="K123">
        <f>VLOOKUP($B123,OldCalib!$A$17:$AF$400,K$1+2,FALSE)</f>
        <v>2.3710508993467199E-2</v>
      </c>
      <c r="L123">
        <f>VLOOKUP($B123,OldCalib!$A$17:$AF$400,L$1+2,FALSE)</f>
        <v>2.6335312040326599E-2</v>
      </c>
      <c r="M123">
        <f>VLOOKUP($B123,OldCalib!$A$17:$AF$400,M$1+2,FALSE)</f>
        <v>2.861814339918E-2</v>
      </c>
      <c r="N123">
        <f>VLOOKUP($B123,OldCalib!$A$17:$AF$400,N$1+2,FALSE)</f>
        <v>3.0546200831508202E-2</v>
      </c>
      <c r="O123">
        <f>VLOOKUP($B123,OldCalib!$A$17:$AF$400,O$1+2,FALSE)</f>
        <v>3.08674459300874E-2</v>
      </c>
      <c r="P123">
        <f>VLOOKUP($B123,OldCalib!$A$17:$AF$400,P$1+2,FALSE)</f>
        <v>3.0509001803233501E-2</v>
      </c>
      <c r="Q123">
        <f>VLOOKUP($B123,OldCalib!$A$17:$AF$400,Q$1+2,FALSE)</f>
        <v>3.1198361645300099E-2</v>
      </c>
      <c r="R123">
        <f>VLOOKUP($B123,OldCalib!$A$17:$AF$400,R$1+2,FALSE)</f>
        <v>3.1832262220159398E-2</v>
      </c>
      <c r="S123">
        <f>VLOOKUP($B123,OldCalib!$A$17:$AF$400,S$1+2,FALSE)</f>
        <v>3.1654937960281397E-2</v>
      </c>
      <c r="T123">
        <f>VLOOKUP($B123,OldCalib!$A$17:$AF$400,T$1+2,FALSE)</f>
        <v>3.1450380434593202E-2</v>
      </c>
      <c r="U123">
        <f>VLOOKUP($B123,OldCalib!$A$17:$AF$400,U$1+2,FALSE)</f>
        <v>3.3161095354805201E-2</v>
      </c>
      <c r="V123">
        <f>VLOOKUP($B123,OldCalib!$A$17:$AF$400,V$1+2,FALSE)</f>
        <v>3.0071995105133299E-2</v>
      </c>
      <c r="W123">
        <f>VLOOKUP($B123,OldCalib!$A$17:$AF$400,W$1+2,FALSE)</f>
        <v>3.2205322291602702E-2</v>
      </c>
      <c r="X123">
        <f>VLOOKUP($B123,OldCalib!$A$17:$AF$400,X$1+2,FALSE)</f>
        <v>3.1389323727889301E-2</v>
      </c>
      <c r="Y123">
        <f>VLOOKUP($B123,OldCalib!$A$17:$AF$400,Y$1+2,FALSE)</f>
        <v>3.0699003368741502E-2</v>
      </c>
      <c r="Z123">
        <f>VLOOKUP($B123,OldCalib!$A$17:$AF$400,Z$1+2,FALSE)</f>
        <v>2.9977112326933199E-2</v>
      </c>
      <c r="AA123">
        <f>VLOOKUP($B123,OldCalib!$A$17:$AF$400,AA$1+2,FALSE)</f>
        <v>3.1060808643558101E-2</v>
      </c>
      <c r="AB123">
        <f>VLOOKUP($B123,OldCalib!$A$17:$AF$400,AB$1+2,FALSE)</f>
        <v>3.1497372465170502E-2</v>
      </c>
      <c r="AC123">
        <f>VLOOKUP($B123,OldCalib!$A$17:$AF$400,AC$1+2,FALSE)</f>
        <v>3.0779451670752401E-2</v>
      </c>
      <c r="AD123">
        <f>VLOOKUP($B123,OldCalib!$A$17:$AF$400,AD$1+2,FALSE)</f>
        <v>3.1496431157244702E-2</v>
      </c>
      <c r="AE123">
        <f>VLOOKUP($B123,OldCalib!$A$17:$AF$400,AE$1+2,FALSE)</f>
        <v>3.3423529908613303E-2</v>
      </c>
      <c r="AF123">
        <f>VLOOKUP($B123,OldCalib!$A$17:$AF$400,AF$1+2,FALSE)</f>
        <v>3.2493608433053198E-2</v>
      </c>
      <c r="AG123">
        <f>VLOOKUP($B123,OldCalib!$A$17:$AF$400,AG$1+2,FALSE)</f>
        <v>3.2434994026736698E-2</v>
      </c>
      <c r="AH123">
        <f>VLOOKUP($B123,OldCalib!$A$17:$AF$400,AH$1+2,FALSE)</f>
        <v>3.1773733100939498E-2</v>
      </c>
      <c r="AJ123" s="3"/>
    </row>
    <row r="124" spans="1:36" x14ac:dyDescent="0.25">
      <c r="B124" t="str">
        <f>CONCATENATE("PERCENTILE::Q",B121,"::O",B121,"_TOTALRETURN_Percentiles::TOTALRETURN::%",C124*100)</f>
        <v>PERCENTILE::QAustralianFixedInterestCorp::OAustralianFixedInterestCorp_TOTALRETURN_Percentiles::TOTALRETURN::%50</v>
      </c>
      <c r="C124" s="3">
        <v>0.5</v>
      </c>
      <c r="D124">
        <f>VLOOKUP($B124,OldCalib!$A$17:$AF$400,D$1+2,FALSE)</f>
        <v>0</v>
      </c>
      <c r="E124">
        <f>VLOOKUP($B124,OldCalib!$A$17:$AF$400,E$1+2,FALSE)</f>
        <v>3.5518684570917697E-2</v>
      </c>
      <c r="F124">
        <f>VLOOKUP($B124,OldCalib!$A$17:$AF$400,F$1+2,FALSE)</f>
        <v>4.0455557707629999E-2</v>
      </c>
      <c r="G124">
        <f>VLOOKUP($B124,OldCalib!$A$17:$AF$400,G$1+2,FALSE)</f>
        <v>4.5971985805994799E-2</v>
      </c>
      <c r="H124">
        <f>VLOOKUP($B124,OldCalib!$A$17:$AF$400,H$1+2,FALSE)</f>
        <v>4.94016841071762E-2</v>
      </c>
      <c r="I124">
        <f>VLOOKUP($B124,OldCalib!$A$17:$AF$400,I$1+2,FALSE)</f>
        <v>4.93402187101777E-2</v>
      </c>
      <c r="J124">
        <f>VLOOKUP($B124,OldCalib!$A$17:$AF$400,J$1+2,FALSE)</f>
        <v>5.1628027674541603E-2</v>
      </c>
      <c r="K124">
        <f>VLOOKUP($B124,OldCalib!$A$17:$AF$400,K$1+2,FALSE)</f>
        <v>5.1989005802340699E-2</v>
      </c>
      <c r="L124">
        <f>VLOOKUP($B124,OldCalib!$A$17:$AF$400,L$1+2,FALSE)</f>
        <v>5.5984856536835E-2</v>
      </c>
      <c r="M124">
        <f>VLOOKUP($B124,OldCalib!$A$17:$AF$400,M$1+2,FALSE)</f>
        <v>5.7680875028399102E-2</v>
      </c>
      <c r="N124">
        <f>VLOOKUP($B124,OldCalib!$A$17:$AF$400,N$1+2,FALSE)</f>
        <v>5.9949049757387698E-2</v>
      </c>
      <c r="O124">
        <f>VLOOKUP($B124,OldCalib!$A$17:$AF$400,O$1+2,FALSE)</f>
        <v>6.0809633719729E-2</v>
      </c>
      <c r="P124">
        <f>VLOOKUP($B124,OldCalib!$A$17:$AF$400,P$1+2,FALSE)</f>
        <v>5.9761789019940399E-2</v>
      </c>
      <c r="Q124">
        <f>VLOOKUP($B124,OldCalib!$A$17:$AF$400,Q$1+2,FALSE)</f>
        <v>5.9562596661278597E-2</v>
      </c>
      <c r="R124">
        <f>VLOOKUP($B124,OldCalib!$A$17:$AF$400,R$1+2,FALSE)</f>
        <v>6.0462067379737403E-2</v>
      </c>
      <c r="S124">
        <f>VLOOKUP($B124,OldCalib!$A$17:$AF$400,S$1+2,FALSE)</f>
        <v>6.14833817511082E-2</v>
      </c>
      <c r="T124">
        <f>VLOOKUP($B124,OldCalib!$A$17:$AF$400,T$1+2,FALSE)</f>
        <v>6.1256596121331601E-2</v>
      </c>
      <c r="U124">
        <f>VLOOKUP($B124,OldCalib!$A$17:$AF$400,U$1+2,FALSE)</f>
        <v>6.1086878352200703E-2</v>
      </c>
      <c r="V124">
        <f>VLOOKUP($B124,OldCalib!$A$17:$AF$400,V$1+2,FALSE)</f>
        <v>6.0616869911929203E-2</v>
      </c>
      <c r="W124">
        <f>VLOOKUP($B124,OldCalib!$A$17:$AF$400,W$1+2,FALSE)</f>
        <v>6.0164422650703701E-2</v>
      </c>
      <c r="X124">
        <f>VLOOKUP($B124,OldCalib!$A$17:$AF$400,X$1+2,FALSE)</f>
        <v>6.1132554573907802E-2</v>
      </c>
      <c r="Y124">
        <f>VLOOKUP($B124,OldCalib!$A$17:$AF$400,Y$1+2,FALSE)</f>
        <v>6.0191845187970001E-2</v>
      </c>
      <c r="Z124">
        <f>VLOOKUP($B124,OldCalib!$A$17:$AF$400,Z$1+2,FALSE)</f>
        <v>5.9799243096874503E-2</v>
      </c>
      <c r="AA124">
        <f>VLOOKUP($B124,OldCalib!$A$17:$AF$400,AA$1+2,FALSE)</f>
        <v>5.9512693896922299E-2</v>
      </c>
      <c r="AB124">
        <f>VLOOKUP($B124,OldCalib!$A$17:$AF$400,AB$1+2,FALSE)</f>
        <v>6.0876329213899599E-2</v>
      </c>
      <c r="AC124">
        <f>VLOOKUP($B124,OldCalib!$A$17:$AF$400,AC$1+2,FALSE)</f>
        <v>6.1007573731801802E-2</v>
      </c>
      <c r="AD124">
        <f>VLOOKUP($B124,OldCalib!$A$17:$AF$400,AD$1+2,FALSE)</f>
        <v>6.0817295916679497E-2</v>
      </c>
      <c r="AE124">
        <f>VLOOKUP($B124,OldCalib!$A$17:$AF$400,AE$1+2,FALSE)</f>
        <v>6.1266534488086402E-2</v>
      </c>
      <c r="AF124">
        <f>VLOOKUP($B124,OldCalib!$A$17:$AF$400,AF$1+2,FALSE)</f>
        <v>6.1181524252766503E-2</v>
      </c>
      <c r="AG124">
        <f>VLOOKUP($B124,OldCalib!$A$17:$AF$400,AG$1+2,FALSE)</f>
        <v>6.0867833497463601E-2</v>
      </c>
      <c r="AH124">
        <f>VLOOKUP($B124,OldCalib!$A$17:$AF$400,AH$1+2,FALSE)</f>
        <v>6.0767900922245398E-2</v>
      </c>
      <c r="AJ124" s="3"/>
    </row>
    <row r="125" spans="1:36" x14ac:dyDescent="0.25">
      <c r="B125" t="str">
        <f>CONCATENATE("PERCENTILE::Q",B121,"::O",B121,"_TOTALRETURN_Percentiles::TOTALRETURN::%",C125*100)</f>
        <v>PERCENTILE::QAustralianFixedInterestCorp::OAustralianFixedInterestCorp_TOTALRETURN_Percentiles::TOTALRETURN::%75</v>
      </c>
      <c r="C125" s="3">
        <v>0.75</v>
      </c>
      <c r="D125">
        <f>VLOOKUP($B125,OldCalib!$A$17:$AF$400,D$1+2,FALSE)</f>
        <v>0</v>
      </c>
      <c r="E125">
        <f>VLOOKUP($B125,OldCalib!$A$17:$AF$400,E$1+2,FALSE)</f>
        <v>6.2288087128430702E-2</v>
      </c>
      <c r="F125">
        <f>VLOOKUP($B125,OldCalib!$A$17:$AF$400,F$1+2,FALSE)</f>
        <v>6.7598904990058106E-2</v>
      </c>
      <c r="G125">
        <f>VLOOKUP($B125,OldCalib!$A$17:$AF$400,G$1+2,FALSE)</f>
        <v>7.3860581602025396E-2</v>
      </c>
      <c r="H125">
        <f>VLOOKUP($B125,OldCalib!$A$17:$AF$400,H$1+2,FALSE)</f>
        <v>7.6459971380065606E-2</v>
      </c>
      <c r="I125">
        <f>VLOOKUP($B125,OldCalib!$A$17:$AF$400,I$1+2,FALSE)</f>
        <v>7.8823612584372996E-2</v>
      </c>
      <c r="J125">
        <f>VLOOKUP($B125,OldCalib!$A$17:$AF$400,J$1+2,FALSE)</f>
        <v>8.1591919936766705E-2</v>
      </c>
      <c r="K125">
        <f>VLOOKUP($B125,OldCalib!$A$17:$AF$400,K$1+2,FALSE)</f>
        <v>8.1650796939543802E-2</v>
      </c>
      <c r="L125">
        <f>VLOOKUP($B125,OldCalib!$A$17:$AF$400,L$1+2,FALSE)</f>
        <v>8.4274545853142993E-2</v>
      </c>
      <c r="M125">
        <f>VLOOKUP($B125,OldCalib!$A$17:$AF$400,M$1+2,FALSE)</f>
        <v>8.76573683895739E-2</v>
      </c>
      <c r="N125">
        <f>VLOOKUP($B125,OldCalib!$A$17:$AF$400,N$1+2,FALSE)</f>
        <v>8.94694523619423E-2</v>
      </c>
      <c r="O125">
        <f>VLOOKUP($B125,OldCalib!$A$17:$AF$400,O$1+2,FALSE)</f>
        <v>8.9543252877538199E-2</v>
      </c>
      <c r="P125">
        <f>VLOOKUP($B125,OldCalib!$A$17:$AF$400,P$1+2,FALSE)</f>
        <v>9.0795669116014305E-2</v>
      </c>
      <c r="Q125">
        <f>VLOOKUP($B125,OldCalib!$A$17:$AF$400,Q$1+2,FALSE)</f>
        <v>8.8536283636205096E-2</v>
      </c>
      <c r="R125">
        <f>VLOOKUP($B125,OldCalib!$A$17:$AF$400,R$1+2,FALSE)</f>
        <v>9.0252839200299195E-2</v>
      </c>
      <c r="S125">
        <f>VLOOKUP($B125,OldCalib!$A$17:$AF$400,S$1+2,FALSE)</f>
        <v>9.1687332179727604E-2</v>
      </c>
      <c r="T125">
        <f>VLOOKUP($B125,OldCalib!$A$17:$AF$400,T$1+2,FALSE)</f>
        <v>9.0576866958776703E-2</v>
      </c>
      <c r="U125">
        <f>VLOOKUP($B125,OldCalib!$A$17:$AF$400,U$1+2,FALSE)</f>
        <v>9.1100403753432493E-2</v>
      </c>
      <c r="V125">
        <f>VLOOKUP($B125,OldCalib!$A$17:$AF$400,V$1+2,FALSE)</f>
        <v>8.8522345247597001E-2</v>
      </c>
      <c r="W125">
        <f>VLOOKUP($B125,OldCalib!$A$17:$AF$400,W$1+2,FALSE)</f>
        <v>8.9115291820815595E-2</v>
      </c>
      <c r="X125">
        <f>VLOOKUP($B125,OldCalib!$A$17:$AF$400,X$1+2,FALSE)</f>
        <v>9.1135831453341698E-2</v>
      </c>
      <c r="Y125">
        <f>VLOOKUP($B125,OldCalib!$A$17:$AF$400,Y$1+2,FALSE)</f>
        <v>9.0442178599110898E-2</v>
      </c>
      <c r="Z125">
        <f>VLOOKUP($B125,OldCalib!$A$17:$AF$400,Z$1+2,FALSE)</f>
        <v>8.98940066585842E-2</v>
      </c>
      <c r="AA125">
        <f>VLOOKUP($B125,OldCalib!$A$17:$AF$400,AA$1+2,FALSE)</f>
        <v>8.9841607242416993E-2</v>
      </c>
      <c r="AB125">
        <f>VLOOKUP($B125,OldCalib!$A$17:$AF$400,AB$1+2,FALSE)</f>
        <v>9.0919706782521398E-2</v>
      </c>
      <c r="AC125">
        <f>VLOOKUP($B125,OldCalib!$A$17:$AF$400,AC$1+2,FALSE)</f>
        <v>9.0477608600828902E-2</v>
      </c>
      <c r="AD125">
        <f>VLOOKUP($B125,OldCalib!$A$17:$AF$400,AD$1+2,FALSE)</f>
        <v>9.0854344396992803E-2</v>
      </c>
      <c r="AE125">
        <f>VLOOKUP($B125,OldCalib!$A$17:$AF$400,AE$1+2,FALSE)</f>
        <v>9.0847743238537698E-2</v>
      </c>
      <c r="AF125">
        <f>VLOOKUP($B125,OldCalib!$A$17:$AF$400,AF$1+2,FALSE)</f>
        <v>9.0643929934742906E-2</v>
      </c>
      <c r="AG125">
        <f>VLOOKUP($B125,OldCalib!$A$17:$AF$400,AG$1+2,FALSE)</f>
        <v>8.93328267526729E-2</v>
      </c>
      <c r="AH125">
        <f>VLOOKUP($B125,OldCalib!$A$17:$AF$400,AH$1+2,FALSE)</f>
        <v>8.9959471293031099E-2</v>
      </c>
      <c r="AJ125" s="3"/>
    </row>
    <row r="126" spans="1:36" x14ac:dyDescent="0.25">
      <c r="B126" t="str">
        <f>CONCATENATE("PERCENTILE::Q",B121,"::O",B121,"_TOTALRETURN_Percentiles::TOTALRETURN::%",C126*100)</f>
        <v>PERCENTILE::QAustralianFixedInterestCorp::OAustralianFixedInterestCorp_TOTALRETURN_Percentiles::TOTALRETURN::%95</v>
      </c>
      <c r="C126" s="3">
        <v>0.95</v>
      </c>
      <c r="D126">
        <f>VLOOKUP($B126,OldCalib!$A$17:$AF$400,D$1+2,FALSE)</f>
        <v>0</v>
      </c>
      <c r="E126">
        <f>VLOOKUP($B126,OldCalib!$A$17:$AF$400,E$1+2,FALSE)</f>
        <v>0.10326548779434799</v>
      </c>
      <c r="F126">
        <f>VLOOKUP($B126,OldCalib!$A$17:$AF$400,F$1+2,FALSE)</f>
        <v>0.11013901952862799</v>
      </c>
      <c r="G126">
        <f>VLOOKUP($B126,OldCalib!$A$17:$AF$400,G$1+2,FALSE)</f>
        <v>0.117191095887308</v>
      </c>
      <c r="H126">
        <f>VLOOKUP($B126,OldCalib!$A$17:$AF$400,H$1+2,FALSE)</f>
        <v>0.12252831692754899</v>
      </c>
      <c r="I126">
        <f>VLOOKUP($B126,OldCalib!$A$17:$AF$400,I$1+2,FALSE)</f>
        <v>0.12315035917282</v>
      </c>
      <c r="J126">
        <f>VLOOKUP($B126,OldCalib!$A$17:$AF$400,J$1+2,FALSE)</f>
        <v>0.12616040975717299</v>
      </c>
      <c r="K126">
        <f>VLOOKUP($B126,OldCalib!$A$17:$AF$400,K$1+2,FALSE)</f>
        <v>0.12663348962453999</v>
      </c>
      <c r="L126">
        <f>VLOOKUP($B126,OldCalib!$A$17:$AF$400,L$1+2,FALSE)</f>
        <v>0.134861443082782</v>
      </c>
      <c r="M126">
        <f>VLOOKUP($B126,OldCalib!$A$17:$AF$400,M$1+2,FALSE)</f>
        <v>0.133580722712311</v>
      </c>
      <c r="N126">
        <f>VLOOKUP($B126,OldCalib!$A$17:$AF$400,N$1+2,FALSE)</f>
        <v>0.13837494999654501</v>
      </c>
      <c r="O126">
        <f>VLOOKUP($B126,OldCalib!$A$17:$AF$400,O$1+2,FALSE)</f>
        <v>0.137059506410142</v>
      </c>
      <c r="P126">
        <f>VLOOKUP($B126,OldCalib!$A$17:$AF$400,P$1+2,FALSE)</f>
        <v>0.13845032552682801</v>
      </c>
      <c r="Q126">
        <f>VLOOKUP($B126,OldCalib!$A$17:$AF$400,Q$1+2,FALSE)</f>
        <v>0.136899246537626</v>
      </c>
      <c r="R126">
        <f>VLOOKUP($B126,OldCalib!$A$17:$AF$400,R$1+2,FALSE)</f>
        <v>0.13688189243505999</v>
      </c>
      <c r="S126">
        <f>VLOOKUP($B126,OldCalib!$A$17:$AF$400,S$1+2,FALSE)</f>
        <v>0.13862795259452701</v>
      </c>
      <c r="T126">
        <f>VLOOKUP($B126,OldCalib!$A$17:$AF$400,T$1+2,FALSE)</f>
        <v>0.13747484482121999</v>
      </c>
      <c r="U126">
        <f>VLOOKUP($B126,OldCalib!$A$17:$AF$400,U$1+2,FALSE)</f>
        <v>0.13630650093508401</v>
      </c>
      <c r="V126">
        <f>VLOOKUP($B126,OldCalib!$A$17:$AF$400,V$1+2,FALSE)</f>
        <v>0.13533241661570899</v>
      </c>
      <c r="W126">
        <f>VLOOKUP($B126,OldCalib!$A$17:$AF$400,W$1+2,FALSE)</f>
        <v>0.13598472792021701</v>
      </c>
      <c r="X126">
        <f>VLOOKUP($B126,OldCalib!$A$17:$AF$400,X$1+2,FALSE)</f>
        <v>0.137744641196966</v>
      </c>
      <c r="Y126">
        <f>VLOOKUP($B126,OldCalib!$A$17:$AF$400,Y$1+2,FALSE)</f>
        <v>0.138771572259136</v>
      </c>
      <c r="Z126">
        <f>VLOOKUP($B126,OldCalib!$A$17:$AF$400,Z$1+2,FALSE)</f>
        <v>0.137012758991955</v>
      </c>
      <c r="AA126">
        <f>VLOOKUP($B126,OldCalib!$A$17:$AF$400,AA$1+2,FALSE)</f>
        <v>0.13816893528493299</v>
      </c>
      <c r="AB126">
        <f>VLOOKUP($B126,OldCalib!$A$17:$AF$400,AB$1+2,FALSE)</f>
        <v>0.138607578382622</v>
      </c>
      <c r="AC126">
        <f>VLOOKUP($B126,OldCalib!$A$17:$AF$400,AC$1+2,FALSE)</f>
        <v>0.13850259594087</v>
      </c>
      <c r="AD126">
        <f>VLOOKUP($B126,OldCalib!$A$17:$AF$400,AD$1+2,FALSE)</f>
        <v>0.138975901329633</v>
      </c>
      <c r="AE126">
        <f>VLOOKUP($B126,OldCalib!$A$17:$AF$400,AE$1+2,FALSE)</f>
        <v>0.13775623735995601</v>
      </c>
      <c r="AF126">
        <f>VLOOKUP($B126,OldCalib!$A$17:$AF$400,AF$1+2,FALSE)</f>
        <v>0.13852638233790601</v>
      </c>
      <c r="AG126">
        <f>VLOOKUP($B126,OldCalib!$A$17:$AF$400,AG$1+2,FALSE)</f>
        <v>0.137177095901758</v>
      </c>
      <c r="AH126">
        <f>VLOOKUP($B126,OldCalib!$A$17:$AF$400,AH$1+2,FALSE)</f>
        <v>0.13809356359582101</v>
      </c>
      <c r="AJ126" s="3"/>
    </row>
    <row r="127" spans="1:36" x14ac:dyDescent="0.25">
      <c r="A127" t="s">
        <v>2</v>
      </c>
      <c r="B127" t="str">
        <f>CONCATENATE("AVERAGE::Q",B121,"::O",B121,"_TOTALRETURN_Average::TOTALRETURN::::avg:")</f>
        <v>AVERAGE::QAustralianFixedInterestCorp::OAustralianFixedInterestCorp_TOTALRETURN_Average::TOTALRETURN::::avg:</v>
      </c>
      <c r="D127">
        <f>VLOOKUP($B127,OldCalib!$A$17:$AF$400,D$1+2,FALSE)</f>
        <v>0</v>
      </c>
      <c r="E127">
        <f>VLOOKUP($B127,OldCalib!$A$17:$AF$400,E$1+2,FALSE)</f>
        <v>3.6265611136057502E-2</v>
      </c>
      <c r="F127">
        <f>VLOOKUP($B127,OldCalib!$A$17:$AF$400,F$1+2,FALSE)</f>
        <v>4.0953312422125701E-2</v>
      </c>
      <c r="G127">
        <f>VLOOKUP($B127,OldCalib!$A$17:$AF$400,G$1+2,FALSE)</f>
        <v>4.63465614547404E-2</v>
      </c>
      <c r="H127">
        <f>VLOOKUP($B127,OldCalib!$A$17:$AF$400,H$1+2,FALSE)</f>
        <v>4.9858984788209597E-2</v>
      </c>
      <c r="I127">
        <f>VLOOKUP($B127,OldCalib!$A$17:$AF$400,I$1+2,FALSE)</f>
        <v>5.0174518691424599E-2</v>
      </c>
      <c r="J127">
        <f>VLOOKUP($B127,OldCalib!$A$17:$AF$400,J$1+2,FALSE)</f>
        <v>5.2194359557715599E-2</v>
      </c>
      <c r="K127">
        <f>VLOOKUP($B127,OldCalib!$A$17:$AF$400,K$1+2,FALSE)</f>
        <v>5.2509176522934298E-2</v>
      </c>
      <c r="L127">
        <f>VLOOKUP($B127,OldCalib!$A$17:$AF$400,L$1+2,FALSE)</f>
        <v>5.6374224084406399E-2</v>
      </c>
      <c r="M127">
        <f>VLOOKUP($B127,OldCalib!$A$17:$AF$400,M$1+2,FALSE)</f>
        <v>5.8406365495561198E-2</v>
      </c>
      <c r="N127">
        <f>VLOOKUP($B127,OldCalib!$A$17:$AF$400,N$1+2,FALSE)</f>
        <v>6.0509465854531798E-2</v>
      </c>
      <c r="O127">
        <f>VLOOKUP($B127,OldCalib!$A$17:$AF$400,O$1+2,FALSE)</f>
        <v>6.0912641055385901E-2</v>
      </c>
      <c r="P127">
        <f>VLOOKUP($B127,OldCalib!$A$17:$AF$400,P$1+2,FALSE)</f>
        <v>6.0672756904611498E-2</v>
      </c>
      <c r="Q127">
        <f>VLOOKUP($B127,OldCalib!$A$17:$AF$400,Q$1+2,FALSE)</f>
        <v>6.0121103600349501E-2</v>
      </c>
      <c r="R127">
        <f>VLOOKUP($B127,OldCalib!$A$17:$AF$400,R$1+2,FALSE)</f>
        <v>6.1240471586863798E-2</v>
      </c>
      <c r="S127">
        <f>VLOOKUP($B127,OldCalib!$A$17:$AF$400,S$1+2,FALSE)</f>
        <v>6.13985629856518E-2</v>
      </c>
      <c r="T127">
        <f>VLOOKUP($B127,OldCalib!$A$17:$AF$400,T$1+2,FALSE)</f>
        <v>6.0899892438561101E-2</v>
      </c>
      <c r="U127">
        <f>VLOOKUP($B127,OldCalib!$A$17:$AF$400,U$1+2,FALSE)</f>
        <v>6.1255956874445301E-2</v>
      </c>
      <c r="V127">
        <f>VLOOKUP($B127,OldCalib!$A$17:$AF$400,V$1+2,FALSE)</f>
        <v>6.0029857241154602E-2</v>
      </c>
      <c r="W127">
        <f>VLOOKUP($B127,OldCalib!$A$17:$AF$400,W$1+2,FALSE)</f>
        <v>6.0702133363836203E-2</v>
      </c>
      <c r="X127">
        <f>VLOOKUP($B127,OldCalib!$A$17:$AF$400,X$1+2,FALSE)</f>
        <v>6.17046160143657E-2</v>
      </c>
      <c r="Y127">
        <f>VLOOKUP($B127,OldCalib!$A$17:$AF$400,Y$1+2,FALSE)</f>
        <v>6.0503138838096E-2</v>
      </c>
      <c r="Z127">
        <f>VLOOKUP($B127,OldCalib!$A$17:$AF$400,Z$1+2,FALSE)</f>
        <v>6.0022324226482002E-2</v>
      </c>
      <c r="AA127">
        <f>VLOOKUP($B127,OldCalib!$A$17:$AF$400,AA$1+2,FALSE)</f>
        <v>6.0594172520989399E-2</v>
      </c>
      <c r="AB127">
        <f>VLOOKUP($B127,OldCalib!$A$17:$AF$400,AB$1+2,FALSE)</f>
        <v>6.1580853818103201E-2</v>
      </c>
      <c r="AC127">
        <f>VLOOKUP($B127,OldCalib!$A$17:$AF$400,AC$1+2,FALSE)</f>
        <v>6.1506733998619501E-2</v>
      </c>
      <c r="AD127">
        <f>VLOOKUP($B127,OldCalib!$A$17:$AF$400,AD$1+2,FALSE)</f>
        <v>6.11790459890224E-2</v>
      </c>
      <c r="AE127">
        <f>VLOOKUP($B127,OldCalib!$A$17:$AF$400,AE$1+2,FALSE)</f>
        <v>6.2025667267101098E-2</v>
      </c>
      <c r="AF127">
        <f>VLOOKUP($B127,OldCalib!$A$17:$AF$400,AF$1+2,FALSE)</f>
        <v>6.2070094932611002E-2</v>
      </c>
      <c r="AG127">
        <f>VLOOKUP($B127,OldCalib!$A$17:$AF$400,AG$1+2,FALSE)</f>
        <v>6.1723671581924398E-2</v>
      </c>
      <c r="AH127">
        <f>VLOOKUP($B127,OldCalib!$A$17:$AF$400,AH$1+2,FALSE)</f>
        <v>6.0924259394480498E-2</v>
      </c>
    </row>
    <row r="128" spans="1:36" x14ac:dyDescent="0.25">
      <c r="A128" t="s">
        <v>3</v>
      </c>
      <c r="B128" t="str">
        <f>CONCATENATE("VOLATILITY::Q",B121,"::O",B121,"_TOTALRETURN_Volatility::TOTALRETURN::")</f>
        <v>VOLATILITY::QAustralianFixedInterestCorp::OAustralianFixedInterestCorp_TOTALRETURN_Volatility::TOTALRETURN::</v>
      </c>
      <c r="D128">
        <f>VLOOKUP($B128,OldCalib!$A$17:$AF$400,D$1+2,FALSE)</f>
        <v>0</v>
      </c>
      <c r="E128">
        <f>VLOOKUP($B128,OldCalib!$A$17:$AF$400,E$1+2,FALSE)</f>
        <v>4.4077546926360997E-2</v>
      </c>
      <c r="F128">
        <f>VLOOKUP($B128,OldCalib!$A$17:$AF$400,F$1+2,FALSE)</f>
        <v>4.4859781479825799E-2</v>
      </c>
      <c r="G128">
        <f>VLOOKUP($B128,OldCalib!$A$17:$AF$400,G$1+2,FALSE)</f>
        <v>4.6241209514504403E-2</v>
      </c>
      <c r="H128">
        <f>VLOOKUP($B128,OldCalib!$A$17:$AF$400,H$1+2,FALSE)</f>
        <v>4.7002183505271002E-2</v>
      </c>
      <c r="I128">
        <f>VLOOKUP($B128,OldCalib!$A$17:$AF$400,I$1+2,FALSE)</f>
        <v>4.8024978235699498E-2</v>
      </c>
      <c r="J128">
        <f>VLOOKUP($B128,OldCalib!$A$17:$AF$400,J$1+2,FALSE)</f>
        <v>4.89838550330184E-2</v>
      </c>
      <c r="K128">
        <f>VLOOKUP($B128,OldCalib!$A$17:$AF$400,K$1+2,FALSE)</f>
        <v>4.7790246766968497E-2</v>
      </c>
      <c r="L128">
        <f>VLOOKUP($B128,OldCalib!$A$17:$AF$400,L$1+2,FALSE)</f>
        <v>4.89278266558675E-2</v>
      </c>
      <c r="M128">
        <f>VLOOKUP($B128,OldCalib!$A$17:$AF$400,M$1+2,FALSE)</f>
        <v>4.8480336477797703E-2</v>
      </c>
      <c r="N128">
        <f>VLOOKUP($B128,OldCalib!$A$17:$AF$400,N$1+2,FALSE)</f>
        <v>4.91591238467479E-2</v>
      </c>
      <c r="O128">
        <f>VLOOKUP($B128,OldCalib!$A$17:$AF$400,O$1+2,FALSE)</f>
        <v>4.9250276111561402E-2</v>
      </c>
      <c r="P128">
        <f>VLOOKUP($B128,OldCalib!$A$17:$AF$400,P$1+2,FALSE)</f>
        <v>4.97965146269915E-2</v>
      </c>
      <c r="Q128">
        <f>VLOOKUP($B128,OldCalib!$A$17:$AF$400,Q$1+2,FALSE)</f>
        <v>4.8486140390958901E-2</v>
      </c>
      <c r="R128">
        <f>VLOOKUP($B128,OldCalib!$A$17:$AF$400,R$1+2,FALSE)</f>
        <v>4.9865057854667098E-2</v>
      </c>
      <c r="S128">
        <f>VLOOKUP($B128,OldCalib!$A$17:$AF$400,S$1+2,FALSE)</f>
        <v>4.9038357420025998E-2</v>
      </c>
      <c r="T128">
        <f>VLOOKUP($B128,OldCalib!$A$17:$AF$400,T$1+2,FALSE)</f>
        <v>4.9714671153923903E-2</v>
      </c>
      <c r="U128">
        <f>VLOOKUP($B128,OldCalib!$A$17:$AF$400,U$1+2,FALSE)</f>
        <v>4.85226423572888E-2</v>
      </c>
      <c r="V128">
        <f>VLOOKUP($B128,OldCalib!$A$17:$AF$400,V$1+2,FALSE)</f>
        <v>4.8395545812167803E-2</v>
      </c>
      <c r="W128">
        <f>VLOOKUP($B128,OldCalib!$A$17:$AF$400,W$1+2,FALSE)</f>
        <v>4.7086633450653899E-2</v>
      </c>
      <c r="X128">
        <f>VLOOKUP($B128,OldCalib!$A$17:$AF$400,X$1+2,FALSE)</f>
        <v>4.8478762093060797E-2</v>
      </c>
      <c r="Y128">
        <f>VLOOKUP($B128,OldCalib!$A$17:$AF$400,Y$1+2,FALSE)</f>
        <v>4.9438874797448601E-2</v>
      </c>
      <c r="Z128">
        <f>VLOOKUP($B128,OldCalib!$A$17:$AF$400,Z$1+2,FALSE)</f>
        <v>4.8481325693569902E-2</v>
      </c>
      <c r="AA128">
        <f>VLOOKUP($B128,OldCalib!$A$17:$AF$400,AA$1+2,FALSE)</f>
        <v>4.91853837351095E-2</v>
      </c>
      <c r="AB128">
        <f>VLOOKUP($B128,OldCalib!$A$17:$AF$400,AB$1+2,FALSE)</f>
        <v>4.9029359769923897E-2</v>
      </c>
      <c r="AC128">
        <f>VLOOKUP($B128,OldCalib!$A$17:$AF$400,AC$1+2,FALSE)</f>
        <v>4.93865070032211E-2</v>
      </c>
      <c r="AD128">
        <f>VLOOKUP($B128,OldCalib!$A$17:$AF$400,AD$1+2,FALSE)</f>
        <v>5.00327614110763E-2</v>
      </c>
      <c r="AE128">
        <f>VLOOKUP($B128,OldCalib!$A$17:$AF$400,AE$1+2,FALSE)</f>
        <v>4.8902747483713101E-2</v>
      </c>
      <c r="AF128">
        <f>VLOOKUP($B128,OldCalib!$A$17:$AF$400,AF$1+2,FALSE)</f>
        <v>4.9283027060487601E-2</v>
      </c>
      <c r="AG128">
        <f>VLOOKUP($B128,OldCalib!$A$17:$AF$400,AG$1+2,FALSE)</f>
        <v>4.82268694813697E-2</v>
      </c>
      <c r="AH128">
        <f>VLOOKUP($B128,OldCalib!$A$17:$AF$400,AH$1+2,FALSE)</f>
        <v>4.8434995397278198E-2</v>
      </c>
    </row>
    <row r="136" spans="1:36" x14ac:dyDescent="0.25">
      <c r="A136" t="s">
        <v>31</v>
      </c>
      <c r="B136" t="s">
        <v>84</v>
      </c>
      <c r="D136">
        <v>0</v>
      </c>
      <c r="E136">
        <v>1</v>
      </c>
      <c r="F136">
        <v>2</v>
      </c>
      <c r="G136">
        <v>3</v>
      </c>
      <c r="H136">
        <v>4</v>
      </c>
      <c r="I136">
        <v>5</v>
      </c>
      <c r="J136">
        <v>6</v>
      </c>
      <c r="K136">
        <v>7</v>
      </c>
      <c r="L136">
        <v>8</v>
      </c>
      <c r="M136">
        <v>9</v>
      </c>
      <c r="N136">
        <v>10</v>
      </c>
      <c r="O136">
        <v>11</v>
      </c>
      <c r="P136">
        <v>12</v>
      </c>
      <c r="Q136">
        <v>13</v>
      </c>
      <c r="R136">
        <v>14</v>
      </c>
      <c r="S136">
        <v>15</v>
      </c>
      <c r="T136">
        <v>16</v>
      </c>
      <c r="U136">
        <v>17</v>
      </c>
      <c r="V136">
        <v>18</v>
      </c>
      <c r="W136">
        <v>19</v>
      </c>
      <c r="X136">
        <v>20</v>
      </c>
      <c r="Y136">
        <v>21</v>
      </c>
      <c r="Z136">
        <v>22</v>
      </c>
      <c r="AA136">
        <v>23</v>
      </c>
      <c r="AB136">
        <v>24</v>
      </c>
      <c r="AC136">
        <v>25</v>
      </c>
      <c r="AD136">
        <v>26</v>
      </c>
      <c r="AE136">
        <v>27</v>
      </c>
      <c r="AF136">
        <v>28</v>
      </c>
      <c r="AG136">
        <v>29</v>
      </c>
      <c r="AH136">
        <v>30</v>
      </c>
    </row>
    <row r="137" spans="1:36" x14ac:dyDescent="0.25">
      <c r="A137" t="s">
        <v>1</v>
      </c>
      <c r="B137" t="str">
        <f>CONCATENATE("PERCENTILE::Q",B136,"::O",B136,"_TOTALRETURN_Percentiles::TOTALRETURN::%0",C137*100)</f>
        <v>PERCENTILE::QInternationalFixedInterestGovernmentBonds::OInternationalFixedInterestGovernmentBonds_TOTALRETURN_Percentiles::TOTALRETURN::%05</v>
      </c>
      <c r="C137" s="3">
        <v>0.05</v>
      </c>
      <c r="D137">
        <f>VLOOKUP($B137,OldCalib!$A$17:$AF$400,D$1+2,FALSE)</f>
        <v>0</v>
      </c>
      <c r="E137">
        <f>VLOOKUP($B137,OldCalib!$A$17:$AF$400,E$1+2,FALSE)</f>
        <v>-3.9992369215025803E-2</v>
      </c>
      <c r="F137">
        <f>VLOOKUP($B137,OldCalib!$A$17:$AF$400,F$1+2,FALSE)</f>
        <v>-3.77824431176665E-2</v>
      </c>
      <c r="G137">
        <f>VLOOKUP($B137,OldCalib!$A$17:$AF$400,G$1+2,FALSE)</f>
        <v>-3.4500189205644599E-2</v>
      </c>
      <c r="H137">
        <f>VLOOKUP($B137,OldCalib!$A$17:$AF$400,H$1+2,FALSE)</f>
        <v>-3.4233989374440797E-2</v>
      </c>
      <c r="I137">
        <f>VLOOKUP($B137,OldCalib!$A$17:$AF$400,I$1+2,FALSE)</f>
        <v>-3.3059199472496602E-2</v>
      </c>
      <c r="J137">
        <f>VLOOKUP($B137,OldCalib!$A$17:$AF$400,J$1+2,FALSE)</f>
        <v>-3.0435511182235801E-2</v>
      </c>
      <c r="K137">
        <f>VLOOKUP($B137,OldCalib!$A$17:$AF$400,K$1+2,FALSE)</f>
        <v>-3.1376254078369498E-2</v>
      </c>
      <c r="L137">
        <f>VLOOKUP($B137,OldCalib!$A$17:$AF$400,L$1+2,FALSE)</f>
        <v>-2.9045564152523701E-2</v>
      </c>
      <c r="M137">
        <f>VLOOKUP($B137,OldCalib!$A$17:$AF$400,M$1+2,FALSE)</f>
        <v>-2.7802960016849801E-2</v>
      </c>
      <c r="N137">
        <f>VLOOKUP($B137,OldCalib!$A$17:$AF$400,N$1+2,FALSE)</f>
        <v>-2.2478749818895E-2</v>
      </c>
      <c r="O137">
        <f>VLOOKUP($B137,OldCalib!$A$17:$AF$400,O$1+2,FALSE)</f>
        <v>-2.1575485675291699E-2</v>
      </c>
      <c r="P137">
        <f>VLOOKUP($B137,OldCalib!$A$17:$AF$400,P$1+2,FALSE)</f>
        <v>-2.4181807637782101E-2</v>
      </c>
      <c r="Q137">
        <f>VLOOKUP($B137,OldCalib!$A$17:$AF$400,Q$1+2,FALSE)</f>
        <v>-2.3192219949934999E-2</v>
      </c>
      <c r="R137">
        <f>VLOOKUP($B137,OldCalib!$A$17:$AF$400,R$1+2,FALSE)</f>
        <v>-2.4925511623518699E-2</v>
      </c>
      <c r="S137">
        <f>VLOOKUP($B137,OldCalib!$A$17:$AF$400,S$1+2,FALSE)</f>
        <v>-2.5859166166611498E-2</v>
      </c>
      <c r="T137">
        <f>VLOOKUP($B137,OldCalib!$A$17:$AF$400,T$1+2,FALSE)</f>
        <v>-2.4266465663227099E-2</v>
      </c>
      <c r="U137">
        <f>VLOOKUP($B137,OldCalib!$A$17:$AF$400,U$1+2,FALSE)</f>
        <v>-2.4682403387044499E-2</v>
      </c>
      <c r="V137">
        <f>VLOOKUP($B137,OldCalib!$A$17:$AF$400,V$1+2,FALSE)</f>
        <v>-2.4594544144191401E-2</v>
      </c>
      <c r="W137">
        <f>VLOOKUP($B137,OldCalib!$A$17:$AF$400,W$1+2,FALSE)</f>
        <v>-2.4240549772748698E-2</v>
      </c>
      <c r="X137">
        <f>VLOOKUP($B137,OldCalib!$A$17:$AF$400,X$1+2,FALSE)</f>
        <v>-2.4680177945795499E-2</v>
      </c>
      <c r="Y137">
        <f>VLOOKUP($B137,OldCalib!$A$17:$AF$400,Y$1+2,FALSE)</f>
        <v>-2.47002896893369E-2</v>
      </c>
      <c r="Z137">
        <f>VLOOKUP($B137,OldCalib!$A$17:$AF$400,Z$1+2,FALSE)</f>
        <v>-2.4882308994112801E-2</v>
      </c>
      <c r="AA137">
        <f>VLOOKUP($B137,OldCalib!$A$17:$AF$400,AA$1+2,FALSE)</f>
        <v>-2.3306999813481801E-2</v>
      </c>
      <c r="AB137">
        <f>VLOOKUP($B137,OldCalib!$A$17:$AF$400,AB$1+2,FALSE)</f>
        <v>-2.29925648023072E-2</v>
      </c>
      <c r="AC137">
        <f>VLOOKUP($B137,OldCalib!$A$17:$AF$400,AC$1+2,FALSE)</f>
        <v>-2.09056702571731E-2</v>
      </c>
      <c r="AD137">
        <f>VLOOKUP($B137,OldCalib!$A$17:$AF$400,AD$1+2,FALSE)</f>
        <v>-2.2493423332969099E-2</v>
      </c>
      <c r="AE137">
        <f>VLOOKUP($B137,OldCalib!$A$17:$AF$400,AE$1+2,FALSE)</f>
        <v>-2.1728316941251501E-2</v>
      </c>
      <c r="AF137">
        <f>VLOOKUP($B137,OldCalib!$A$17:$AF$400,AF$1+2,FALSE)</f>
        <v>-2.1539330728555101E-2</v>
      </c>
      <c r="AG137">
        <f>VLOOKUP($B137,OldCalib!$A$17:$AF$400,AG$1+2,FALSE)</f>
        <v>-2.50820282221129E-2</v>
      </c>
      <c r="AH137">
        <f>VLOOKUP($B137,OldCalib!$A$17:$AF$400,AH$1+2,FALSE)</f>
        <v>-2.2689776153149599E-2</v>
      </c>
      <c r="AJ137" s="3"/>
    </row>
    <row r="138" spans="1:36" x14ac:dyDescent="0.25">
      <c r="B138" t="str">
        <f>CONCATENATE("PERCENTILE::Q",B136,"::O",B136,"_TOTALRETURN_Percentiles::TOTALRETURN::%",C138*100)</f>
        <v>PERCENTILE::QInternationalFixedInterestGovernmentBonds::OInternationalFixedInterestGovernmentBonds_TOTALRETURN_Percentiles::TOTALRETURN::%25</v>
      </c>
      <c r="C138" s="3">
        <v>0.25</v>
      </c>
      <c r="D138">
        <f>VLOOKUP($B138,OldCalib!$A$17:$AF$400,D$1+2,FALSE)</f>
        <v>0</v>
      </c>
      <c r="E138">
        <f>VLOOKUP($B138,OldCalib!$A$17:$AF$400,E$1+2,FALSE)</f>
        <v>-4.0164154369643204E-3</v>
      </c>
      <c r="F138">
        <f>VLOOKUP($B138,OldCalib!$A$17:$AF$400,F$1+2,FALSE)</f>
        <v>5.3874620297994502E-4</v>
      </c>
      <c r="G138">
        <f>VLOOKUP($B138,OldCalib!$A$17:$AF$400,G$1+2,FALSE)</f>
        <v>4.6921061687550296E-3</v>
      </c>
      <c r="H138">
        <f>VLOOKUP($B138,OldCalib!$A$17:$AF$400,H$1+2,FALSE)</f>
        <v>6.8585350773940302E-3</v>
      </c>
      <c r="I138">
        <f>VLOOKUP($B138,OldCalib!$A$17:$AF$400,I$1+2,FALSE)</f>
        <v>7.7093459466147001E-3</v>
      </c>
      <c r="J138">
        <f>VLOOKUP($B138,OldCalib!$A$17:$AF$400,J$1+2,FALSE)</f>
        <v>1.0793611480952399E-2</v>
      </c>
      <c r="K138">
        <f>VLOOKUP($B138,OldCalib!$A$17:$AF$400,K$1+2,FALSE)</f>
        <v>1.08541973824706E-2</v>
      </c>
      <c r="L138">
        <f>VLOOKUP($B138,OldCalib!$A$17:$AF$400,L$1+2,FALSE)</f>
        <v>1.22887761235004E-2</v>
      </c>
      <c r="M138">
        <f>VLOOKUP($B138,OldCalib!$A$17:$AF$400,M$1+2,FALSE)</f>
        <v>1.4285630512051801E-2</v>
      </c>
      <c r="N138">
        <f>VLOOKUP($B138,OldCalib!$A$17:$AF$400,N$1+2,FALSE)</f>
        <v>1.6681390597277801E-2</v>
      </c>
      <c r="O138">
        <f>VLOOKUP($B138,OldCalib!$A$17:$AF$400,O$1+2,FALSE)</f>
        <v>1.73094264837007E-2</v>
      </c>
      <c r="P138">
        <f>VLOOKUP($B138,OldCalib!$A$17:$AF$400,P$1+2,FALSE)</f>
        <v>1.6954519897040599E-2</v>
      </c>
      <c r="Q138">
        <f>VLOOKUP($B138,OldCalib!$A$17:$AF$400,Q$1+2,FALSE)</f>
        <v>1.7326317228557198E-2</v>
      </c>
      <c r="R138">
        <f>VLOOKUP($B138,OldCalib!$A$17:$AF$400,R$1+2,FALSE)</f>
        <v>1.74480449216915E-2</v>
      </c>
      <c r="S138">
        <f>VLOOKUP($B138,OldCalib!$A$17:$AF$400,S$1+2,FALSE)</f>
        <v>1.7140275042260199E-2</v>
      </c>
      <c r="T138">
        <f>VLOOKUP($B138,OldCalib!$A$17:$AF$400,T$1+2,FALSE)</f>
        <v>1.6943840814522399E-2</v>
      </c>
      <c r="U138">
        <f>VLOOKUP($B138,OldCalib!$A$17:$AF$400,U$1+2,FALSE)</f>
        <v>1.6637079555693102E-2</v>
      </c>
      <c r="V138">
        <f>VLOOKUP($B138,OldCalib!$A$17:$AF$400,V$1+2,FALSE)</f>
        <v>1.71790509611758E-2</v>
      </c>
      <c r="W138">
        <f>VLOOKUP($B138,OldCalib!$A$17:$AF$400,W$1+2,FALSE)</f>
        <v>1.6205677146504199E-2</v>
      </c>
      <c r="X138">
        <f>VLOOKUP($B138,OldCalib!$A$17:$AF$400,X$1+2,FALSE)</f>
        <v>1.8021644095993401E-2</v>
      </c>
      <c r="Y138">
        <f>VLOOKUP($B138,OldCalib!$A$17:$AF$400,Y$1+2,FALSE)</f>
        <v>1.7937353884985401E-2</v>
      </c>
      <c r="Z138">
        <f>VLOOKUP($B138,OldCalib!$A$17:$AF$400,Z$1+2,FALSE)</f>
        <v>1.5748939331922E-2</v>
      </c>
      <c r="AA138">
        <f>VLOOKUP($B138,OldCalib!$A$17:$AF$400,AA$1+2,FALSE)</f>
        <v>1.6630700532493201E-2</v>
      </c>
      <c r="AB138">
        <f>VLOOKUP($B138,OldCalib!$A$17:$AF$400,AB$1+2,FALSE)</f>
        <v>1.66764363765665E-2</v>
      </c>
      <c r="AC138">
        <f>VLOOKUP($B138,OldCalib!$A$17:$AF$400,AC$1+2,FALSE)</f>
        <v>1.7562520209160101E-2</v>
      </c>
      <c r="AD138">
        <f>VLOOKUP($B138,OldCalib!$A$17:$AF$400,AD$1+2,FALSE)</f>
        <v>1.8041516153528499E-2</v>
      </c>
      <c r="AE138">
        <f>VLOOKUP($B138,OldCalib!$A$17:$AF$400,AE$1+2,FALSE)</f>
        <v>1.7464453796404999E-2</v>
      </c>
      <c r="AF138">
        <f>VLOOKUP($B138,OldCalib!$A$17:$AF$400,AF$1+2,FALSE)</f>
        <v>1.7893603937767399E-2</v>
      </c>
      <c r="AG138">
        <f>VLOOKUP($B138,OldCalib!$A$17:$AF$400,AG$1+2,FALSE)</f>
        <v>1.7115094350007399E-2</v>
      </c>
      <c r="AH138">
        <f>VLOOKUP($B138,OldCalib!$A$17:$AF$400,AH$1+2,FALSE)</f>
        <v>1.7161027292255899E-2</v>
      </c>
      <c r="AJ138" s="3"/>
    </row>
    <row r="139" spans="1:36" x14ac:dyDescent="0.25">
      <c r="B139" t="str">
        <f>CONCATENATE("PERCENTILE::Q",B136,"::O",B136,"_TOTALRETURN_Percentiles::TOTALRETURN::%",C139*100)</f>
        <v>PERCENTILE::QInternationalFixedInterestGovernmentBonds::OInternationalFixedInterestGovernmentBonds_TOTALRETURN_Percentiles::TOTALRETURN::%50</v>
      </c>
      <c r="C139" s="3">
        <v>0.5</v>
      </c>
      <c r="D139">
        <f>VLOOKUP($B139,OldCalib!$A$17:$AF$400,D$1+2,FALSE)</f>
        <v>0</v>
      </c>
      <c r="E139">
        <f>VLOOKUP($B139,OldCalib!$A$17:$AF$400,E$1+2,FALSE)</f>
        <v>1.98562747362841E-2</v>
      </c>
      <c r="F139">
        <f>VLOOKUP($B139,OldCalib!$A$17:$AF$400,F$1+2,FALSE)</f>
        <v>2.5159306984362001E-2</v>
      </c>
      <c r="G139">
        <f>VLOOKUP($B139,OldCalib!$A$17:$AF$400,G$1+2,FALSE)</f>
        <v>3.0284060091755299E-2</v>
      </c>
      <c r="H139">
        <f>VLOOKUP($B139,OldCalib!$A$17:$AF$400,H$1+2,FALSE)</f>
        <v>3.3858894527815701E-2</v>
      </c>
      <c r="I139">
        <f>VLOOKUP($B139,OldCalib!$A$17:$AF$400,I$1+2,FALSE)</f>
        <v>3.4033218382526001E-2</v>
      </c>
      <c r="J139">
        <f>VLOOKUP($B139,OldCalib!$A$17:$AF$400,J$1+2,FALSE)</f>
        <v>3.6307728375930201E-2</v>
      </c>
      <c r="K139">
        <f>VLOOKUP($B139,OldCalib!$A$17:$AF$400,K$1+2,FALSE)</f>
        <v>3.8046092653279698E-2</v>
      </c>
      <c r="L139">
        <f>VLOOKUP($B139,OldCalib!$A$17:$AF$400,L$1+2,FALSE)</f>
        <v>4.0181620102676299E-2</v>
      </c>
      <c r="M139">
        <f>VLOOKUP($B139,OldCalib!$A$17:$AF$400,M$1+2,FALSE)</f>
        <v>4.1971795791662901E-2</v>
      </c>
      <c r="N139">
        <f>VLOOKUP($B139,OldCalib!$A$17:$AF$400,N$1+2,FALSE)</f>
        <v>4.5254747678106597E-2</v>
      </c>
      <c r="O139">
        <f>VLOOKUP($B139,OldCalib!$A$17:$AF$400,O$1+2,FALSE)</f>
        <v>4.5367643394260103E-2</v>
      </c>
      <c r="P139">
        <f>VLOOKUP($B139,OldCalib!$A$17:$AF$400,P$1+2,FALSE)</f>
        <v>4.4957691785930398E-2</v>
      </c>
      <c r="Q139">
        <f>VLOOKUP($B139,OldCalib!$A$17:$AF$400,Q$1+2,FALSE)</f>
        <v>4.6604320835507897E-2</v>
      </c>
      <c r="R139">
        <f>VLOOKUP($B139,OldCalib!$A$17:$AF$400,R$1+2,FALSE)</f>
        <v>4.43683279784877E-2</v>
      </c>
      <c r="S139">
        <f>VLOOKUP($B139,OldCalib!$A$17:$AF$400,S$1+2,FALSE)</f>
        <v>4.5725794737429201E-2</v>
      </c>
      <c r="T139">
        <f>VLOOKUP($B139,OldCalib!$A$17:$AF$400,T$1+2,FALSE)</f>
        <v>4.4920933983711102E-2</v>
      </c>
      <c r="U139">
        <f>VLOOKUP($B139,OldCalib!$A$17:$AF$400,U$1+2,FALSE)</f>
        <v>4.5445373043857297E-2</v>
      </c>
      <c r="V139">
        <f>VLOOKUP($B139,OldCalib!$A$17:$AF$400,V$1+2,FALSE)</f>
        <v>4.5641135173061703E-2</v>
      </c>
      <c r="W139">
        <f>VLOOKUP($B139,OldCalib!$A$17:$AF$400,W$1+2,FALSE)</f>
        <v>4.4771555355758601E-2</v>
      </c>
      <c r="X139">
        <f>VLOOKUP($B139,OldCalib!$A$17:$AF$400,X$1+2,FALSE)</f>
        <v>4.5334943106838797E-2</v>
      </c>
      <c r="Y139">
        <f>VLOOKUP($B139,OldCalib!$A$17:$AF$400,Y$1+2,FALSE)</f>
        <v>4.5752745216756298E-2</v>
      </c>
      <c r="Z139">
        <f>VLOOKUP($B139,OldCalib!$A$17:$AF$400,Z$1+2,FALSE)</f>
        <v>4.4494828448805999E-2</v>
      </c>
      <c r="AA139">
        <f>VLOOKUP($B139,OldCalib!$A$17:$AF$400,AA$1+2,FALSE)</f>
        <v>4.5913883743863897E-2</v>
      </c>
      <c r="AB139">
        <f>VLOOKUP($B139,OldCalib!$A$17:$AF$400,AB$1+2,FALSE)</f>
        <v>4.4430312801445701E-2</v>
      </c>
      <c r="AC139">
        <f>VLOOKUP($B139,OldCalib!$A$17:$AF$400,AC$1+2,FALSE)</f>
        <v>4.4982515564892502E-2</v>
      </c>
      <c r="AD139">
        <f>VLOOKUP($B139,OldCalib!$A$17:$AF$400,AD$1+2,FALSE)</f>
        <v>4.5074667175179398E-2</v>
      </c>
      <c r="AE139">
        <f>VLOOKUP($B139,OldCalib!$A$17:$AF$400,AE$1+2,FALSE)</f>
        <v>4.4359038670688501E-2</v>
      </c>
      <c r="AF139">
        <f>VLOOKUP($B139,OldCalib!$A$17:$AF$400,AF$1+2,FALSE)</f>
        <v>4.43081190010296E-2</v>
      </c>
      <c r="AG139">
        <f>VLOOKUP($B139,OldCalib!$A$17:$AF$400,AG$1+2,FALSE)</f>
        <v>4.4305162350462501E-2</v>
      </c>
      <c r="AH139">
        <f>VLOOKUP($B139,OldCalib!$A$17:$AF$400,AH$1+2,FALSE)</f>
        <v>4.4685543548291101E-2</v>
      </c>
      <c r="AJ139" s="3"/>
    </row>
    <row r="140" spans="1:36" x14ac:dyDescent="0.25">
      <c r="B140" t="str">
        <f>CONCATENATE("PERCENTILE::Q",B136,"::O",B136,"_TOTALRETURN_Percentiles::TOTALRETURN::%",C140*100)</f>
        <v>PERCENTILE::QInternationalFixedInterestGovernmentBonds::OInternationalFixedInterestGovernmentBonds_TOTALRETURN_Percentiles::TOTALRETURN::%75</v>
      </c>
      <c r="C140" s="3">
        <v>0.75</v>
      </c>
      <c r="D140">
        <f>VLOOKUP($B140,OldCalib!$A$17:$AF$400,D$1+2,FALSE)</f>
        <v>0</v>
      </c>
      <c r="E140">
        <f>VLOOKUP($B140,OldCalib!$A$17:$AF$400,E$1+2,FALSE)</f>
        <v>4.44712000338673E-2</v>
      </c>
      <c r="F140">
        <f>VLOOKUP($B140,OldCalib!$A$17:$AF$400,F$1+2,FALSE)</f>
        <v>5.0940684733758103E-2</v>
      </c>
      <c r="G140">
        <f>VLOOKUP($B140,OldCalib!$A$17:$AF$400,G$1+2,FALSE)</f>
        <v>5.6601044906441703E-2</v>
      </c>
      <c r="H140">
        <f>VLOOKUP($B140,OldCalib!$A$17:$AF$400,H$1+2,FALSE)</f>
        <v>6.0793847083168602E-2</v>
      </c>
      <c r="I140">
        <f>VLOOKUP($B140,OldCalib!$A$17:$AF$400,I$1+2,FALSE)</f>
        <v>6.1638188184217901E-2</v>
      </c>
      <c r="J140">
        <f>VLOOKUP($B140,OldCalib!$A$17:$AF$400,J$1+2,FALSE)</f>
        <v>6.4307495950315305E-2</v>
      </c>
      <c r="K140">
        <f>VLOOKUP($B140,OldCalib!$A$17:$AF$400,K$1+2,FALSE)</f>
        <v>6.5527868805436595E-2</v>
      </c>
      <c r="L140">
        <f>VLOOKUP($B140,OldCalib!$A$17:$AF$400,L$1+2,FALSE)</f>
        <v>6.7881175061043297E-2</v>
      </c>
      <c r="M140">
        <f>VLOOKUP($B140,OldCalib!$A$17:$AF$400,M$1+2,FALSE)</f>
        <v>7.1745330293032705E-2</v>
      </c>
      <c r="N140">
        <f>VLOOKUP($B140,OldCalib!$A$17:$AF$400,N$1+2,FALSE)</f>
        <v>7.4809670493534194E-2</v>
      </c>
      <c r="O140">
        <f>VLOOKUP($B140,OldCalib!$A$17:$AF$400,O$1+2,FALSE)</f>
        <v>7.2878286806999704E-2</v>
      </c>
      <c r="P140">
        <f>VLOOKUP($B140,OldCalib!$A$17:$AF$400,P$1+2,FALSE)</f>
        <v>7.2635995367934206E-2</v>
      </c>
      <c r="Q140">
        <f>VLOOKUP($B140,OldCalib!$A$17:$AF$400,Q$1+2,FALSE)</f>
        <v>7.4301035150780001E-2</v>
      </c>
      <c r="R140">
        <f>VLOOKUP($B140,OldCalib!$A$17:$AF$400,R$1+2,FALSE)</f>
        <v>7.3566916787164705E-2</v>
      </c>
      <c r="S140">
        <f>VLOOKUP($B140,OldCalib!$A$17:$AF$400,S$1+2,FALSE)</f>
        <v>7.3593668510025204E-2</v>
      </c>
      <c r="T140">
        <f>VLOOKUP($B140,OldCalib!$A$17:$AF$400,T$1+2,FALSE)</f>
        <v>7.2729924491907197E-2</v>
      </c>
      <c r="U140">
        <f>VLOOKUP($B140,OldCalib!$A$17:$AF$400,U$1+2,FALSE)</f>
        <v>7.4105428819787697E-2</v>
      </c>
      <c r="V140">
        <f>VLOOKUP($B140,OldCalib!$A$17:$AF$400,V$1+2,FALSE)</f>
        <v>7.3961171895951403E-2</v>
      </c>
      <c r="W140">
        <f>VLOOKUP($B140,OldCalib!$A$17:$AF$400,W$1+2,FALSE)</f>
        <v>7.3160403216107395E-2</v>
      </c>
      <c r="X140">
        <f>VLOOKUP($B140,OldCalib!$A$17:$AF$400,X$1+2,FALSE)</f>
        <v>7.3622228158151198E-2</v>
      </c>
      <c r="Y140">
        <f>VLOOKUP($B140,OldCalib!$A$17:$AF$400,Y$1+2,FALSE)</f>
        <v>7.4062332490030899E-2</v>
      </c>
      <c r="Z140">
        <f>VLOOKUP($B140,OldCalib!$A$17:$AF$400,Z$1+2,FALSE)</f>
        <v>7.2905722955315E-2</v>
      </c>
      <c r="AA140">
        <f>VLOOKUP($B140,OldCalib!$A$17:$AF$400,AA$1+2,FALSE)</f>
        <v>7.3916461115181298E-2</v>
      </c>
      <c r="AB140">
        <f>VLOOKUP($B140,OldCalib!$A$17:$AF$400,AB$1+2,FALSE)</f>
        <v>7.3839031009090506E-2</v>
      </c>
      <c r="AC140">
        <f>VLOOKUP($B140,OldCalib!$A$17:$AF$400,AC$1+2,FALSE)</f>
        <v>7.2853030915070893E-2</v>
      </c>
      <c r="AD140">
        <f>VLOOKUP($B140,OldCalib!$A$17:$AF$400,AD$1+2,FALSE)</f>
        <v>7.3526225792504396E-2</v>
      </c>
      <c r="AE140">
        <f>VLOOKUP($B140,OldCalib!$A$17:$AF$400,AE$1+2,FALSE)</f>
        <v>7.2567230132514399E-2</v>
      </c>
      <c r="AF140">
        <f>VLOOKUP($B140,OldCalib!$A$17:$AF$400,AF$1+2,FALSE)</f>
        <v>7.2569679912881102E-2</v>
      </c>
      <c r="AG140">
        <f>VLOOKUP($B140,OldCalib!$A$17:$AF$400,AG$1+2,FALSE)</f>
        <v>7.2466872614086394E-2</v>
      </c>
      <c r="AH140">
        <f>VLOOKUP($B140,OldCalib!$A$17:$AF$400,AH$1+2,FALSE)</f>
        <v>7.3420498735599402E-2</v>
      </c>
      <c r="AJ140" s="3"/>
    </row>
    <row r="141" spans="1:36" x14ac:dyDescent="0.25">
      <c r="B141" t="str">
        <f>CONCATENATE("PERCENTILE::Q",B136,"::O",B136,"_TOTALRETURN_Percentiles::TOTALRETURN::%",C141*100)</f>
        <v>PERCENTILE::QInternationalFixedInterestGovernmentBonds::OInternationalFixedInterestGovernmentBonds_TOTALRETURN_Percentiles::TOTALRETURN::%95</v>
      </c>
      <c r="C141" s="3">
        <v>0.95</v>
      </c>
      <c r="D141">
        <f>VLOOKUP($B141,OldCalib!$A$17:$AF$400,D$1+2,FALSE)</f>
        <v>0</v>
      </c>
      <c r="E141">
        <f>VLOOKUP($B141,OldCalib!$A$17:$AF$400,E$1+2,FALSE)</f>
        <v>8.2369093878029195E-2</v>
      </c>
      <c r="F141">
        <f>VLOOKUP($B141,OldCalib!$A$17:$AF$400,F$1+2,FALSE)</f>
        <v>9.0212136907185395E-2</v>
      </c>
      <c r="G141">
        <f>VLOOKUP($B141,OldCalib!$A$17:$AF$400,G$1+2,FALSE)</f>
        <v>9.6645497507662798E-2</v>
      </c>
      <c r="H141">
        <f>VLOOKUP($B141,OldCalib!$A$17:$AF$400,H$1+2,FALSE)</f>
        <v>0.100877995195539</v>
      </c>
      <c r="I141">
        <f>VLOOKUP($B141,OldCalib!$A$17:$AF$400,I$1+2,FALSE)</f>
        <v>0.102381530066232</v>
      </c>
      <c r="J141">
        <f>VLOOKUP($B141,OldCalib!$A$17:$AF$400,J$1+2,FALSE)</f>
        <v>0.10804720662067301</v>
      </c>
      <c r="K141">
        <f>VLOOKUP($B141,OldCalib!$A$17:$AF$400,K$1+2,FALSE)</f>
        <v>0.10784257932883699</v>
      </c>
      <c r="L141">
        <f>VLOOKUP($B141,OldCalib!$A$17:$AF$400,L$1+2,FALSE)</f>
        <v>0.110859512468306</v>
      </c>
      <c r="M141">
        <f>VLOOKUP($B141,OldCalib!$A$17:$AF$400,M$1+2,FALSE)</f>
        <v>0.114996547496304</v>
      </c>
      <c r="N141">
        <f>VLOOKUP($B141,OldCalib!$A$17:$AF$400,N$1+2,FALSE)</f>
        <v>0.119182847516997</v>
      </c>
      <c r="O141">
        <f>VLOOKUP($B141,OldCalib!$A$17:$AF$400,O$1+2,FALSE)</f>
        <v>0.115225542106294</v>
      </c>
      <c r="P141">
        <f>VLOOKUP($B141,OldCalib!$A$17:$AF$400,P$1+2,FALSE)</f>
        <v>0.116590442617761</v>
      </c>
      <c r="Q141">
        <f>VLOOKUP($B141,OldCalib!$A$17:$AF$400,Q$1+2,FALSE)</f>
        <v>0.116465925444646</v>
      </c>
      <c r="R141">
        <f>VLOOKUP($B141,OldCalib!$A$17:$AF$400,R$1+2,FALSE)</f>
        <v>0.116498443010179</v>
      </c>
      <c r="S141">
        <f>VLOOKUP($B141,OldCalib!$A$17:$AF$400,S$1+2,FALSE)</f>
        <v>0.116191301063053</v>
      </c>
      <c r="T141">
        <f>VLOOKUP($B141,OldCalib!$A$17:$AF$400,T$1+2,FALSE)</f>
        <v>0.114613497710011</v>
      </c>
      <c r="U141">
        <f>VLOOKUP($B141,OldCalib!$A$17:$AF$400,U$1+2,FALSE)</f>
        <v>0.11579804880505</v>
      </c>
      <c r="V141">
        <f>VLOOKUP($B141,OldCalib!$A$17:$AF$400,V$1+2,FALSE)</f>
        <v>0.115684282850157</v>
      </c>
      <c r="W141">
        <f>VLOOKUP($B141,OldCalib!$A$17:$AF$400,W$1+2,FALSE)</f>
        <v>0.11607242932313599</v>
      </c>
      <c r="X141">
        <f>VLOOKUP($B141,OldCalib!$A$17:$AF$400,X$1+2,FALSE)</f>
        <v>0.116091651805403</v>
      </c>
      <c r="Y141">
        <f>VLOOKUP($B141,OldCalib!$A$17:$AF$400,Y$1+2,FALSE)</f>
        <v>0.117810162655578</v>
      </c>
      <c r="Z141">
        <f>VLOOKUP($B141,OldCalib!$A$17:$AF$400,Z$1+2,FALSE)</f>
        <v>0.116579153521496</v>
      </c>
      <c r="AA141">
        <f>VLOOKUP($B141,OldCalib!$A$17:$AF$400,AA$1+2,FALSE)</f>
        <v>0.118220990628223</v>
      </c>
      <c r="AB141">
        <f>VLOOKUP($B141,OldCalib!$A$17:$AF$400,AB$1+2,FALSE)</f>
        <v>0.115023587083737</v>
      </c>
      <c r="AC141">
        <f>VLOOKUP($B141,OldCalib!$A$17:$AF$400,AC$1+2,FALSE)</f>
        <v>0.116548293920629</v>
      </c>
      <c r="AD141">
        <f>VLOOKUP($B141,OldCalib!$A$17:$AF$400,AD$1+2,FALSE)</f>
        <v>0.116634751323921</v>
      </c>
      <c r="AE141">
        <f>VLOOKUP($B141,OldCalib!$A$17:$AF$400,AE$1+2,FALSE)</f>
        <v>0.114969182644013</v>
      </c>
      <c r="AF141">
        <f>VLOOKUP($B141,OldCalib!$A$17:$AF$400,AF$1+2,FALSE)</f>
        <v>0.114065974614548</v>
      </c>
      <c r="AG141">
        <f>VLOOKUP($B141,OldCalib!$A$17:$AF$400,AG$1+2,FALSE)</f>
        <v>0.115849366562915</v>
      </c>
      <c r="AH141">
        <f>VLOOKUP($B141,OldCalib!$A$17:$AF$400,AH$1+2,FALSE)</f>
        <v>0.114127468920876</v>
      </c>
      <c r="AJ141" s="3"/>
    </row>
    <row r="142" spans="1:36" x14ac:dyDescent="0.25">
      <c r="A142" t="s">
        <v>2</v>
      </c>
      <c r="B142" t="str">
        <f>CONCATENATE("AVERAGE::Q",B136,"::O",B136,"_TOTALRETURN_Average::TOTALRETURN::::avg:")</f>
        <v>AVERAGE::QInternationalFixedInterestGovernmentBonds::OInternationalFixedInterestGovernmentBonds_TOTALRETURN_Average::TOTALRETURN::::avg:</v>
      </c>
      <c r="D142">
        <f>VLOOKUP($B142,OldCalib!$A$17:$AF$400,D$1+2,FALSE)</f>
        <v>0</v>
      </c>
      <c r="E142">
        <f>VLOOKUP($B142,OldCalib!$A$17:$AF$400,E$1+2,FALSE)</f>
        <v>1.92945280062925E-2</v>
      </c>
      <c r="F142">
        <f>VLOOKUP($B142,OldCalib!$A$17:$AF$400,F$1+2,FALSE)</f>
        <v>2.4664467778889299E-2</v>
      </c>
      <c r="G142">
        <f>VLOOKUP($B142,OldCalib!$A$17:$AF$400,G$1+2,FALSE)</f>
        <v>2.9376965958398001E-2</v>
      </c>
      <c r="H142">
        <f>VLOOKUP($B142,OldCalib!$A$17:$AF$400,H$1+2,FALSE)</f>
        <v>3.2782802218500398E-2</v>
      </c>
      <c r="I142">
        <f>VLOOKUP($B142,OldCalib!$A$17:$AF$400,I$1+2,FALSE)</f>
        <v>3.3965235283989099E-2</v>
      </c>
      <c r="J142">
        <f>VLOOKUP($B142,OldCalib!$A$17:$AF$400,J$1+2,FALSE)</f>
        <v>3.6112318730170699E-2</v>
      </c>
      <c r="K142">
        <f>VLOOKUP($B142,OldCalib!$A$17:$AF$400,K$1+2,FALSE)</f>
        <v>3.7050474946840897E-2</v>
      </c>
      <c r="L142">
        <f>VLOOKUP($B142,OldCalib!$A$17:$AF$400,L$1+2,FALSE)</f>
        <v>3.9799423655543099E-2</v>
      </c>
      <c r="M142">
        <f>VLOOKUP($B142,OldCalib!$A$17:$AF$400,M$1+2,FALSE)</f>
        <v>4.22650680024289E-2</v>
      </c>
      <c r="N142">
        <f>VLOOKUP($B142,OldCalib!$A$17:$AF$400,N$1+2,FALSE)</f>
        <v>4.5571073939830301E-2</v>
      </c>
      <c r="O142">
        <f>VLOOKUP($B142,OldCalib!$A$17:$AF$400,O$1+2,FALSE)</f>
        <v>4.4655696583875103E-2</v>
      </c>
      <c r="P142">
        <f>VLOOKUP($B142,OldCalib!$A$17:$AF$400,P$1+2,FALSE)</f>
        <v>4.4723505378651697E-2</v>
      </c>
      <c r="Q142">
        <f>VLOOKUP($B142,OldCalib!$A$17:$AF$400,Q$1+2,FALSE)</f>
        <v>4.5420003487473999E-2</v>
      </c>
      <c r="R142">
        <f>VLOOKUP($B142,OldCalib!$A$17:$AF$400,R$1+2,FALSE)</f>
        <v>4.4212509841087697E-2</v>
      </c>
      <c r="S142">
        <f>VLOOKUP($B142,OldCalib!$A$17:$AF$400,S$1+2,FALSE)</f>
        <v>4.4273533933901099E-2</v>
      </c>
      <c r="T142">
        <f>VLOOKUP($B142,OldCalib!$A$17:$AF$400,T$1+2,FALSE)</f>
        <v>4.3916937446803E-2</v>
      </c>
      <c r="U142">
        <f>VLOOKUP($B142,OldCalib!$A$17:$AF$400,U$1+2,FALSE)</f>
        <v>4.4851943420524697E-2</v>
      </c>
      <c r="V142">
        <f>VLOOKUP($B142,OldCalib!$A$17:$AF$400,V$1+2,FALSE)</f>
        <v>4.46746802916832E-2</v>
      </c>
      <c r="W142">
        <f>VLOOKUP($B142,OldCalib!$A$17:$AF$400,W$1+2,FALSE)</f>
        <v>4.4368972875127297E-2</v>
      </c>
      <c r="X142">
        <f>VLOOKUP($B142,OldCalib!$A$17:$AF$400,X$1+2,FALSE)</f>
        <v>4.5009717041162099E-2</v>
      </c>
      <c r="Y142">
        <f>VLOOKUP($B142,OldCalib!$A$17:$AF$400,Y$1+2,FALSE)</f>
        <v>4.4735429293180903E-2</v>
      </c>
      <c r="Z142">
        <f>VLOOKUP($B142,OldCalib!$A$17:$AF$400,Z$1+2,FALSE)</f>
        <v>4.4339524925253497E-2</v>
      </c>
      <c r="AA142">
        <f>VLOOKUP($B142,OldCalib!$A$17:$AF$400,AA$1+2,FALSE)</f>
        <v>4.5127824476116601E-2</v>
      </c>
      <c r="AB142">
        <f>VLOOKUP($B142,OldCalib!$A$17:$AF$400,AB$1+2,FALSE)</f>
        <v>4.4582747365251203E-2</v>
      </c>
      <c r="AC142">
        <f>VLOOKUP($B142,OldCalib!$A$17:$AF$400,AC$1+2,FALSE)</f>
        <v>4.5205246811611102E-2</v>
      </c>
      <c r="AD142">
        <f>VLOOKUP($B142,OldCalib!$A$17:$AF$400,AD$1+2,FALSE)</f>
        <v>4.54275307143868E-2</v>
      </c>
      <c r="AE142">
        <f>VLOOKUP($B142,OldCalib!$A$17:$AF$400,AE$1+2,FALSE)</f>
        <v>4.4668508510592501E-2</v>
      </c>
      <c r="AF142">
        <f>VLOOKUP($B142,OldCalib!$A$17:$AF$400,AF$1+2,FALSE)</f>
        <v>4.4520519684982302E-2</v>
      </c>
      <c r="AG142">
        <f>VLOOKUP($B142,OldCalib!$A$17:$AF$400,AG$1+2,FALSE)</f>
        <v>4.4313304715463298E-2</v>
      </c>
      <c r="AH142">
        <f>VLOOKUP($B142,OldCalib!$A$17:$AF$400,AH$1+2,FALSE)</f>
        <v>4.4470395641096498E-2</v>
      </c>
    </row>
    <row r="143" spans="1:36" x14ac:dyDescent="0.25">
      <c r="A143" t="s">
        <v>3</v>
      </c>
      <c r="B143" t="str">
        <f>CONCATENATE("VOLATILITY::Q",B136,"::O",B136,"_TOTALRETURN_Volatility::TOTALRETURN::")</f>
        <v>VOLATILITY::QInternationalFixedInterestGovernmentBonds::OInternationalFixedInterestGovernmentBonds_TOTALRETURN_Volatility::TOTALRETURN::</v>
      </c>
      <c r="D143">
        <f>VLOOKUP($B143,OldCalib!$A$17:$AF$400,D$1+2,FALSE)</f>
        <v>0</v>
      </c>
      <c r="E143">
        <f>VLOOKUP($B143,OldCalib!$A$17:$AF$400,E$1+2,FALSE)</f>
        <v>4.4241672956783197E-2</v>
      </c>
      <c r="F143">
        <f>VLOOKUP($B143,OldCalib!$A$17:$AF$400,F$1+2,FALSE)</f>
        <v>4.4519887567716E-2</v>
      </c>
      <c r="G143">
        <f>VLOOKUP($B143,OldCalib!$A$17:$AF$400,G$1+2,FALSE)</f>
        <v>4.7630617372905103E-2</v>
      </c>
      <c r="H143">
        <f>VLOOKUP($B143,OldCalib!$A$17:$AF$400,H$1+2,FALSE)</f>
        <v>4.61802951879864E-2</v>
      </c>
      <c r="I143">
        <f>VLOOKUP($B143,OldCalib!$A$17:$AF$400,I$1+2,FALSE)</f>
        <v>4.5496574150167099E-2</v>
      </c>
      <c r="J143">
        <f>VLOOKUP($B143,OldCalib!$A$17:$AF$400,J$1+2,FALSE)</f>
        <v>4.6442006715343001E-2</v>
      </c>
      <c r="K143">
        <f>VLOOKUP($B143,OldCalib!$A$17:$AF$400,K$1+2,FALSE)</f>
        <v>4.7263977454750597E-2</v>
      </c>
      <c r="L143">
        <f>VLOOKUP($B143,OldCalib!$A$17:$AF$400,L$1+2,FALSE)</f>
        <v>4.6963383609151602E-2</v>
      </c>
      <c r="M143">
        <f>VLOOKUP($B143,OldCalib!$A$17:$AF$400,M$1+2,FALSE)</f>
        <v>4.7865650924387E-2</v>
      </c>
      <c r="N143">
        <f>VLOOKUP($B143,OldCalib!$A$17:$AF$400,N$1+2,FALSE)</f>
        <v>4.8627156185962798E-2</v>
      </c>
      <c r="O143">
        <f>VLOOKUP($B143,OldCalib!$A$17:$AF$400,O$1+2,FALSE)</f>
        <v>4.5690365879139397E-2</v>
      </c>
      <c r="P143">
        <f>VLOOKUP($B143,OldCalib!$A$17:$AF$400,P$1+2,FALSE)</f>
        <v>4.73750354984947E-2</v>
      </c>
      <c r="Q143">
        <f>VLOOKUP($B143,OldCalib!$A$17:$AF$400,Q$1+2,FALSE)</f>
        <v>4.6388886017872402E-2</v>
      </c>
      <c r="R143">
        <f>VLOOKUP($B143,OldCalib!$A$17:$AF$400,R$1+2,FALSE)</f>
        <v>4.8980418680173603E-2</v>
      </c>
      <c r="S143">
        <f>VLOOKUP($B143,OldCalib!$A$17:$AF$400,S$1+2,FALSE)</f>
        <v>4.85387995442048E-2</v>
      </c>
      <c r="T143">
        <f>VLOOKUP($B143,OldCalib!$A$17:$AF$400,T$1+2,FALSE)</f>
        <v>4.7682522957489398E-2</v>
      </c>
      <c r="U143">
        <f>VLOOKUP($B143,OldCalib!$A$17:$AF$400,U$1+2,FALSE)</f>
        <v>4.8101473508655103E-2</v>
      </c>
      <c r="V143">
        <f>VLOOKUP($B143,OldCalib!$A$17:$AF$400,V$1+2,FALSE)</f>
        <v>4.8474495615257802E-2</v>
      </c>
      <c r="W143">
        <f>VLOOKUP($B143,OldCalib!$A$17:$AF$400,W$1+2,FALSE)</f>
        <v>4.6971341597554998E-2</v>
      </c>
      <c r="X143">
        <f>VLOOKUP($B143,OldCalib!$A$17:$AF$400,X$1+2,FALSE)</f>
        <v>4.6719994797859203E-2</v>
      </c>
      <c r="Y143">
        <f>VLOOKUP($B143,OldCalib!$A$17:$AF$400,Y$1+2,FALSE)</f>
        <v>4.9294839681174901E-2</v>
      </c>
      <c r="Z143">
        <f>VLOOKUP($B143,OldCalib!$A$17:$AF$400,Z$1+2,FALSE)</f>
        <v>4.7819649806917303E-2</v>
      </c>
      <c r="AA143">
        <f>VLOOKUP($B143,OldCalib!$A$17:$AF$400,AA$1+2,FALSE)</f>
        <v>4.7994775190319E-2</v>
      </c>
      <c r="AB143">
        <f>VLOOKUP($B143,OldCalib!$A$17:$AF$400,AB$1+2,FALSE)</f>
        <v>4.6466241410263599E-2</v>
      </c>
      <c r="AC143">
        <f>VLOOKUP($B143,OldCalib!$A$17:$AF$400,AC$1+2,FALSE)</f>
        <v>4.5099819394585197E-2</v>
      </c>
      <c r="AD143">
        <f>VLOOKUP($B143,OldCalib!$A$17:$AF$400,AD$1+2,FALSE)</f>
        <v>4.7270194656603502E-2</v>
      </c>
      <c r="AE143">
        <f>VLOOKUP($B143,OldCalib!$A$17:$AF$400,AE$1+2,FALSE)</f>
        <v>4.4343642030284798E-2</v>
      </c>
      <c r="AF143">
        <f>VLOOKUP($B143,OldCalib!$A$17:$AF$400,AF$1+2,FALSE)</f>
        <v>4.6035400077112702E-2</v>
      </c>
      <c r="AG143">
        <f>VLOOKUP($B143,OldCalib!$A$17:$AF$400,AG$1+2,FALSE)</f>
        <v>4.5695990824362299E-2</v>
      </c>
      <c r="AH143">
        <f>VLOOKUP($B143,OldCalib!$A$17:$AF$400,AH$1+2,FALSE)</f>
        <v>4.6845477025678997E-2</v>
      </c>
    </row>
    <row r="151" spans="1:36" x14ac:dyDescent="0.25">
      <c r="A151" t="s">
        <v>32</v>
      </c>
      <c r="B151" t="s">
        <v>85</v>
      </c>
      <c r="D151">
        <v>0</v>
      </c>
      <c r="E151">
        <v>1</v>
      </c>
      <c r="F151">
        <v>2</v>
      </c>
      <c r="G151">
        <v>3</v>
      </c>
      <c r="H151">
        <v>4</v>
      </c>
      <c r="I151">
        <v>5</v>
      </c>
      <c r="J151">
        <v>6</v>
      </c>
      <c r="K151">
        <v>7</v>
      </c>
      <c r="L151">
        <v>8</v>
      </c>
      <c r="M151">
        <v>9</v>
      </c>
      <c r="N151">
        <v>10</v>
      </c>
      <c r="O151">
        <v>11</v>
      </c>
      <c r="P151">
        <v>12</v>
      </c>
      <c r="Q151">
        <v>13</v>
      </c>
      <c r="R151">
        <v>14</v>
      </c>
      <c r="S151">
        <v>15</v>
      </c>
      <c r="T151">
        <v>16</v>
      </c>
      <c r="U151">
        <v>17</v>
      </c>
      <c r="V151">
        <v>18</v>
      </c>
      <c r="W151">
        <v>19</v>
      </c>
      <c r="X151">
        <v>20</v>
      </c>
      <c r="Y151">
        <v>21</v>
      </c>
      <c r="Z151">
        <v>22</v>
      </c>
      <c r="AA151">
        <v>23</v>
      </c>
      <c r="AB151">
        <v>24</v>
      </c>
      <c r="AC151">
        <v>25</v>
      </c>
      <c r="AD151">
        <v>26</v>
      </c>
      <c r="AE151">
        <v>27</v>
      </c>
      <c r="AF151">
        <v>28</v>
      </c>
      <c r="AG151">
        <v>29</v>
      </c>
      <c r="AH151">
        <v>30</v>
      </c>
    </row>
    <row r="152" spans="1:36" x14ac:dyDescent="0.25">
      <c r="A152" t="s">
        <v>1</v>
      </c>
      <c r="B152" t="str">
        <f>CONCATENATE("PERCENTILE::Q",B151,"::O",B151,"_TOTALRETURN_Percentiles::TOTALRETURN::%0",C152*100)</f>
        <v>PERCENTILE::QAustralianListedProperty::OAustralianListedProperty_TOTALRETURN_Percentiles::TOTALRETURN::%05</v>
      </c>
      <c r="C152" s="3">
        <v>0.05</v>
      </c>
      <c r="D152">
        <f>VLOOKUP($B152,OldCalib!$A$17:$AF$400,D$1+2,FALSE)</f>
        <v>0</v>
      </c>
      <c r="E152">
        <f>VLOOKUP($B152,OldCalib!$A$17:$AF$400,E$1+2,FALSE)</f>
        <v>-0.138966983906334</v>
      </c>
      <c r="F152">
        <f>VLOOKUP($B152,OldCalib!$A$17:$AF$400,F$1+2,FALSE)</f>
        <v>-0.137023871586097</v>
      </c>
      <c r="G152">
        <f>VLOOKUP($B152,OldCalib!$A$17:$AF$400,G$1+2,FALSE)</f>
        <v>-0.12497995013836</v>
      </c>
      <c r="H152">
        <f>VLOOKUP($B152,OldCalib!$A$17:$AF$400,H$1+2,FALSE)</f>
        <v>-0.12225402305039</v>
      </c>
      <c r="I152">
        <f>VLOOKUP($B152,OldCalib!$A$17:$AF$400,I$1+2,FALSE)</f>
        <v>-0.133555650169733</v>
      </c>
      <c r="J152">
        <f>VLOOKUP($B152,OldCalib!$A$17:$AF$400,J$1+2,FALSE)</f>
        <v>-0.11965391944824599</v>
      </c>
      <c r="K152">
        <f>VLOOKUP($B152,OldCalib!$A$17:$AF$400,K$1+2,FALSE)</f>
        <v>-0.13246138689853099</v>
      </c>
      <c r="L152">
        <f>VLOOKUP($B152,OldCalib!$A$17:$AF$400,L$1+2,FALSE)</f>
        <v>-0.12580291366663501</v>
      </c>
      <c r="M152">
        <f>VLOOKUP($B152,OldCalib!$A$17:$AF$400,M$1+2,FALSE)</f>
        <v>-0.147933871363395</v>
      </c>
      <c r="N152">
        <f>VLOOKUP($B152,OldCalib!$A$17:$AF$400,N$1+2,FALSE)</f>
        <v>-0.12522290669210401</v>
      </c>
      <c r="O152">
        <f>VLOOKUP($B152,OldCalib!$A$17:$AF$400,O$1+2,FALSE)</f>
        <v>-0.13832228286189799</v>
      </c>
      <c r="P152">
        <f>VLOOKUP($B152,OldCalib!$A$17:$AF$400,P$1+2,FALSE)</f>
        <v>-0.13902560721533699</v>
      </c>
      <c r="Q152">
        <f>VLOOKUP($B152,OldCalib!$A$17:$AF$400,Q$1+2,FALSE)</f>
        <v>-0.13281875041942101</v>
      </c>
      <c r="R152">
        <f>VLOOKUP($B152,OldCalib!$A$17:$AF$400,R$1+2,FALSE)</f>
        <v>-0.13468226433309999</v>
      </c>
      <c r="S152">
        <f>VLOOKUP($B152,OldCalib!$A$17:$AF$400,S$1+2,FALSE)</f>
        <v>-0.148691936734033</v>
      </c>
      <c r="T152">
        <f>VLOOKUP($B152,OldCalib!$A$17:$AF$400,T$1+2,FALSE)</f>
        <v>-0.13677614992812001</v>
      </c>
      <c r="U152">
        <f>VLOOKUP($B152,OldCalib!$A$17:$AF$400,U$1+2,FALSE)</f>
        <v>-0.12064748257793299</v>
      </c>
      <c r="V152">
        <f>VLOOKUP($B152,OldCalib!$A$17:$AF$400,V$1+2,FALSE)</f>
        <v>-0.115820098395814</v>
      </c>
      <c r="W152">
        <f>VLOOKUP($B152,OldCalib!$A$17:$AF$400,W$1+2,FALSE)</f>
        <v>-0.12829647403328201</v>
      </c>
      <c r="X152">
        <f>VLOOKUP($B152,OldCalib!$A$17:$AF$400,X$1+2,FALSE)</f>
        <v>-0.124130037387872</v>
      </c>
      <c r="Y152">
        <f>VLOOKUP($B152,OldCalib!$A$17:$AF$400,Y$1+2,FALSE)</f>
        <v>-0.120627185730127</v>
      </c>
      <c r="Z152">
        <f>VLOOKUP($B152,OldCalib!$A$17:$AF$400,Z$1+2,FALSE)</f>
        <v>-0.123063353902195</v>
      </c>
      <c r="AA152">
        <f>VLOOKUP($B152,OldCalib!$A$17:$AF$400,AA$1+2,FALSE)</f>
        <v>-0.109791403518551</v>
      </c>
      <c r="AB152">
        <f>VLOOKUP($B152,OldCalib!$A$17:$AF$400,AB$1+2,FALSE)</f>
        <v>-0.12365193631431499</v>
      </c>
      <c r="AC152">
        <f>VLOOKUP($B152,OldCalib!$A$17:$AF$400,AC$1+2,FALSE)</f>
        <v>-0.129210037565897</v>
      </c>
      <c r="AD152">
        <f>VLOOKUP($B152,OldCalib!$A$17:$AF$400,AD$1+2,FALSE)</f>
        <v>-0.130143328507276</v>
      </c>
      <c r="AE152">
        <f>VLOOKUP($B152,OldCalib!$A$17:$AF$400,AE$1+2,FALSE)</f>
        <v>-0.12270926597673899</v>
      </c>
      <c r="AF152">
        <f>VLOOKUP($B152,OldCalib!$A$17:$AF$400,AF$1+2,FALSE)</f>
        <v>-0.121645855420993</v>
      </c>
      <c r="AG152">
        <f>VLOOKUP($B152,OldCalib!$A$17:$AF$400,AG$1+2,FALSE)</f>
        <v>-0.117742594590399</v>
      </c>
      <c r="AH152">
        <f>VLOOKUP($B152,OldCalib!$A$17:$AF$400,AH$1+2,FALSE)</f>
        <v>-0.133335787637058</v>
      </c>
      <c r="AJ152" s="3"/>
    </row>
    <row r="153" spans="1:36" x14ac:dyDescent="0.25">
      <c r="B153" t="str">
        <f>CONCATENATE("PERCENTILE::Q",B151,"::O",B151,"_TOTALRETURN_Percentiles::TOTALRETURN::%",C153*100)</f>
        <v>PERCENTILE::QAustralianListedProperty::OAustralianListedProperty_TOTALRETURN_Percentiles::TOTALRETURN::%25</v>
      </c>
      <c r="C153" s="3">
        <v>0.25</v>
      </c>
      <c r="D153">
        <f>VLOOKUP($B153,OldCalib!$A$17:$AF$400,D$1+2,FALSE)</f>
        <v>0</v>
      </c>
      <c r="E153">
        <f>VLOOKUP($B153,OldCalib!$A$17:$AF$400,E$1+2,FALSE)</f>
        <v>-1.4264665434655099E-2</v>
      </c>
      <c r="F153">
        <f>VLOOKUP($B153,OldCalib!$A$17:$AF$400,F$1+2,FALSE)</f>
        <v>-8.2133321719980393E-3</v>
      </c>
      <c r="G153">
        <f>VLOOKUP($B153,OldCalib!$A$17:$AF$400,G$1+2,FALSE)</f>
        <v>-2.7399614945906002E-3</v>
      </c>
      <c r="H153">
        <f>VLOOKUP($B153,OldCalib!$A$17:$AF$400,H$1+2,FALSE)</f>
        <v>-1.3973162572870001E-3</v>
      </c>
      <c r="I153">
        <f>VLOOKUP($B153,OldCalib!$A$17:$AF$400,I$1+2,FALSE)</f>
        <v>1.75072980017781E-3</v>
      </c>
      <c r="J153">
        <f>VLOOKUP($B153,OldCalib!$A$17:$AF$400,J$1+2,FALSE)</f>
        <v>1.59721339779678E-3</v>
      </c>
      <c r="K153">
        <f>VLOOKUP($B153,OldCalib!$A$17:$AF$400,K$1+2,FALSE)</f>
        <v>7.2968135183353799E-3</v>
      </c>
      <c r="L153">
        <f>VLOOKUP($B153,OldCalib!$A$17:$AF$400,L$1+2,FALSE)</f>
        <v>1.53242817213156E-3</v>
      </c>
      <c r="M153">
        <f>VLOOKUP($B153,OldCalib!$A$17:$AF$400,M$1+2,FALSE)</f>
        <v>8.9310887496298792E-3</v>
      </c>
      <c r="N153">
        <f>VLOOKUP($B153,OldCalib!$A$17:$AF$400,N$1+2,FALSE)</f>
        <v>1.04087357836359E-2</v>
      </c>
      <c r="O153">
        <f>VLOOKUP($B153,OldCalib!$A$17:$AF$400,O$1+2,FALSE)</f>
        <v>7.5140718967369102E-3</v>
      </c>
      <c r="P153">
        <f>VLOOKUP($B153,OldCalib!$A$17:$AF$400,P$1+2,FALSE)</f>
        <v>8.8766397359010801E-3</v>
      </c>
      <c r="Q153">
        <f>VLOOKUP($B153,OldCalib!$A$17:$AF$400,Q$1+2,FALSE)</f>
        <v>1.18243251594966E-2</v>
      </c>
      <c r="R153">
        <f>VLOOKUP($B153,OldCalib!$A$17:$AF$400,R$1+2,FALSE)</f>
        <v>5.80730434905718E-3</v>
      </c>
      <c r="S153">
        <f>VLOOKUP($B153,OldCalib!$A$17:$AF$400,S$1+2,FALSE)</f>
        <v>9.4893082085714103E-3</v>
      </c>
      <c r="T153">
        <f>VLOOKUP($B153,OldCalib!$A$17:$AF$400,T$1+2,FALSE)</f>
        <v>8.2668957739418999E-3</v>
      </c>
      <c r="U153">
        <f>VLOOKUP($B153,OldCalib!$A$17:$AF$400,U$1+2,FALSE)</f>
        <v>7.25140311120264E-3</v>
      </c>
      <c r="V153">
        <f>VLOOKUP($B153,OldCalib!$A$17:$AF$400,V$1+2,FALSE)</f>
        <v>1.27242353026044E-2</v>
      </c>
      <c r="W153">
        <f>VLOOKUP($B153,OldCalib!$A$17:$AF$400,W$1+2,FALSE)</f>
        <v>1.0044357099734599E-2</v>
      </c>
      <c r="X153">
        <f>VLOOKUP($B153,OldCalib!$A$17:$AF$400,X$1+2,FALSE)</f>
        <v>8.5902426554789104E-3</v>
      </c>
      <c r="Y153">
        <f>VLOOKUP($B153,OldCalib!$A$17:$AF$400,Y$1+2,FALSE)</f>
        <v>1.1973018647398401E-2</v>
      </c>
      <c r="Z153">
        <f>VLOOKUP($B153,OldCalib!$A$17:$AF$400,Z$1+2,FALSE)</f>
        <v>1.2594260068156201E-2</v>
      </c>
      <c r="AA153">
        <f>VLOOKUP($B153,OldCalib!$A$17:$AF$400,AA$1+2,FALSE)</f>
        <v>1.38500298389018E-2</v>
      </c>
      <c r="AB153">
        <f>VLOOKUP($B153,OldCalib!$A$17:$AF$400,AB$1+2,FALSE)</f>
        <v>1.06381945549394E-2</v>
      </c>
      <c r="AC153">
        <f>VLOOKUP($B153,OldCalib!$A$17:$AF$400,AC$1+2,FALSE)</f>
        <v>1.03412621801077E-2</v>
      </c>
      <c r="AD153">
        <f>VLOOKUP($B153,OldCalib!$A$17:$AF$400,AD$1+2,FALSE)</f>
        <v>9.7418315740991305E-3</v>
      </c>
      <c r="AE153">
        <f>VLOOKUP($B153,OldCalib!$A$17:$AF$400,AE$1+2,FALSE)</f>
        <v>1.08337999326036E-2</v>
      </c>
      <c r="AF153">
        <f>VLOOKUP($B153,OldCalib!$A$17:$AF$400,AF$1+2,FALSE)</f>
        <v>1.20021337296288E-2</v>
      </c>
      <c r="AG153">
        <f>VLOOKUP($B153,OldCalib!$A$17:$AF$400,AG$1+2,FALSE)</f>
        <v>9.7339737842033203E-3</v>
      </c>
      <c r="AH153">
        <f>VLOOKUP($B153,OldCalib!$A$17:$AF$400,AH$1+2,FALSE)</f>
        <v>1.06055210551948E-2</v>
      </c>
      <c r="AJ153" s="3"/>
    </row>
    <row r="154" spans="1:36" x14ac:dyDescent="0.25">
      <c r="B154" t="str">
        <f>CONCATENATE("PERCENTILE::Q",B151,"::O",B151,"_TOTALRETURN_Percentiles::TOTALRETURN::%",C154*100)</f>
        <v>PERCENTILE::QAustralianListedProperty::OAustralianListedProperty_TOTALRETURN_Percentiles::TOTALRETURN::%50</v>
      </c>
      <c r="C154" s="3">
        <v>0.5</v>
      </c>
      <c r="D154">
        <f>VLOOKUP($B154,OldCalib!$A$17:$AF$400,D$1+2,FALSE)</f>
        <v>0</v>
      </c>
      <c r="E154">
        <f>VLOOKUP($B154,OldCalib!$A$17:$AF$400,E$1+2,FALSE)</f>
        <v>5.5386596222920401E-2</v>
      </c>
      <c r="F154">
        <f>VLOOKUP($B154,OldCalib!$A$17:$AF$400,F$1+2,FALSE)</f>
        <v>6.4966620393843197E-2</v>
      </c>
      <c r="G154">
        <f>VLOOKUP($B154,OldCalib!$A$17:$AF$400,G$1+2,FALSE)</f>
        <v>6.9826191952921002E-2</v>
      </c>
      <c r="H154">
        <f>VLOOKUP($B154,OldCalib!$A$17:$AF$400,H$1+2,FALSE)</f>
        <v>6.9484813303121701E-2</v>
      </c>
      <c r="I154">
        <f>VLOOKUP($B154,OldCalib!$A$17:$AF$400,I$1+2,FALSE)</f>
        <v>7.4233341537865399E-2</v>
      </c>
      <c r="J154">
        <f>VLOOKUP($B154,OldCalib!$A$17:$AF$400,J$1+2,FALSE)</f>
        <v>7.5365208178269902E-2</v>
      </c>
      <c r="K154">
        <f>VLOOKUP($B154,OldCalib!$A$17:$AF$400,K$1+2,FALSE)</f>
        <v>8.1481790111956207E-2</v>
      </c>
      <c r="L154">
        <f>VLOOKUP($B154,OldCalib!$A$17:$AF$400,L$1+2,FALSE)</f>
        <v>7.6259455666079001E-2</v>
      </c>
      <c r="M154">
        <f>VLOOKUP($B154,OldCalib!$A$17:$AF$400,M$1+2,FALSE)</f>
        <v>8.3076278276306398E-2</v>
      </c>
      <c r="N154">
        <f>VLOOKUP($B154,OldCalib!$A$17:$AF$400,N$1+2,FALSE)</f>
        <v>8.7047338559854096E-2</v>
      </c>
      <c r="O154">
        <f>VLOOKUP($B154,OldCalib!$A$17:$AF$400,O$1+2,FALSE)</f>
        <v>8.1233274452476897E-2</v>
      </c>
      <c r="P154">
        <f>VLOOKUP($B154,OldCalib!$A$17:$AF$400,P$1+2,FALSE)</f>
        <v>8.1945285522284306E-2</v>
      </c>
      <c r="Q154">
        <f>VLOOKUP($B154,OldCalib!$A$17:$AF$400,Q$1+2,FALSE)</f>
        <v>8.3408376466287001E-2</v>
      </c>
      <c r="R154">
        <f>VLOOKUP($B154,OldCalib!$A$17:$AF$400,R$1+2,FALSE)</f>
        <v>8.2623665820259096E-2</v>
      </c>
      <c r="S154">
        <f>VLOOKUP($B154,OldCalib!$A$17:$AF$400,S$1+2,FALSE)</f>
        <v>8.4503647133051196E-2</v>
      </c>
      <c r="T154">
        <f>VLOOKUP($B154,OldCalib!$A$17:$AF$400,T$1+2,FALSE)</f>
        <v>8.21872196120184E-2</v>
      </c>
      <c r="U154">
        <f>VLOOKUP($B154,OldCalib!$A$17:$AF$400,U$1+2,FALSE)</f>
        <v>8.2266261366082699E-2</v>
      </c>
      <c r="V154">
        <f>VLOOKUP($B154,OldCalib!$A$17:$AF$400,V$1+2,FALSE)</f>
        <v>8.7341268066645494E-2</v>
      </c>
      <c r="W154">
        <f>VLOOKUP($B154,OldCalib!$A$17:$AF$400,W$1+2,FALSE)</f>
        <v>8.1260762903663603E-2</v>
      </c>
      <c r="X154">
        <f>VLOOKUP($B154,OldCalib!$A$17:$AF$400,X$1+2,FALSE)</f>
        <v>8.0849813003984999E-2</v>
      </c>
      <c r="Y154">
        <f>VLOOKUP($B154,OldCalib!$A$17:$AF$400,Y$1+2,FALSE)</f>
        <v>8.4545558257362194E-2</v>
      </c>
      <c r="Z154">
        <f>VLOOKUP($B154,OldCalib!$A$17:$AF$400,Z$1+2,FALSE)</f>
        <v>8.3880340508792506E-2</v>
      </c>
      <c r="AA154">
        <f>VLOOKUP($B154,OldCalib!$A$17:$AF$400,AA$1+2,FALSE)</f>
        <v>8.7664723560668997E-2</v>
      </c>
      <c r="AB154">
        <f>VLOOKUP($B154,OldCalib!$A$17:$AF$400,AB$1+2,FALSE)</f>
        <v>8.3508515418059898E-2</v>
      </c>
      <c r="AC154">
        <f>VLOOKUP($B154,OldCalib!$A$17:$AF$400,AC$1+2,FALSE)</f>
        <v>8.5641423603989394E-2</v>
      </c>
      <c r="AD154">
        <f>VLOOKUP($B154,OldCalib!$A$17:$AF$400,AD$1+2,FALSE)</f>
        <v>8.5573374270745795E-2</v>
      </c>
      <c r="AE154">
        <f>VLOOKUP($B154,OldCalib!$A$17:$AF$400,AE$1+2,FALSE)</f>
        <v>8.3525835133856599E-2</v>
      </c>
      <c r="AF154">
        <f>VLOOKUP($B154,OldCalib!$A$17:$AF$400,AF$1+2,FALSE)</f>
        <v>8.3541618610405197E-2</v>
      </c>
      <c r="AG154">
        <f>VLOOKUP($B154,OldCalib!$A$17:$AF$400,AG$1+2,FALSE)</f>
        <v>8.6572173514410905E-2</v>
      </c>
      <c r="AH154">
        <f>VLOOKUP($B154,OldCalib!$A$17:$AF$400,AH$1+2,FALSE)</f>
        <v>8.4886880946518598E-2</v>
      </c>
      <c r="AJ154" s="3"/>
    </row>
    <row r="155" spans="1:36" x14ac:dyDescent="0.25">
      <c r="B155" t="str">
        <f>CONCATENATE("PERCENTILE::Q",B151,"::O",B151,"_TOTALRETURN_Percentiles::TOTALRETURN::%",C155*100)</f>
        <v>PERCENTILE::QAustralianListedProperty::OAustralianListedProperty_TOTALRETURN_Percentiles::TOTALRETURN::%75</v>
      </c>
      <c r="C155" s="3">
        <v>0.75</v>
      </c>
      <c r="D155">
        <f>VLOOKUP($B155,OldCalib!$A$17:$AF$400,D$1+2,FALSE)</f>
        <v>0</v>
      </c>
      <c r="E155">
        <f>VLOOKUP($B155,OldCalib!$A$17:$AF$400,E$1+2,FALSE)</f>
        <v>0.130418657612456</v>
      </c>
      <c r="F155">
        <f>VLOOKUP($B155,OldCalib!$A$17:$AF$400,F$1+2,FALSE)</f>
        <v>0.142122419855539</v>
      </c>
      <c r="G155">
        <f>VLOOKUP($B155,OldCalib!$A$17:$AF$400,G$1+2,FALSE)</f>
        <v>0.145858012960184</v>
      </c>
      <c r="H155">
        <f>VLOOKUP($B155,OldCalib!$A$17:$AF$400,H$1+2,FALSE)</f>
        <v>0.14697669375309899</v>
      </c>
      <c r="I155">
        <f>VLOOKUP($B155,OldCalib!$A$17:$AF$400,I$1+2,FALSE)</f>
        <v>0.14774603650007601</v>
      </c>
      <c r="J155">
        <f>VLOOKUP($B155,OldCalib!$A$17:$AF$400,J$1+2,FALSE)</f>
        <v>0.147299860263366</v>
      </c>
      <c r="K155">
        <f>VLOOKUP($B155,OldCalib!$A$17:$AF$400,K$1+2,FALSE)</f>
        <v>0.15420512768563999</v>
      </c>
      <c r="L155">
        <f>VLOOKUP($B155,OldCalib!$A$17:$AF$400,L$1+2,FALSE)</f>
        <v>0.152873709159496</v>
      </c>
      <c r="M155">
        <f>VLOOKUP($B155,OldCalib!$A$17:$AF$400,M$1+2,FALSE)</f>
        <v>0.157531238815351</v>
      </c>
      <c r="N155">
        <f>VLOOKUP($B155,OldCalib!$A$17:$AF$400,N$1+2,FALSE)</f>
        <v>0.16157925995335801</v>
      </c>
      <c r="O155">
        <f>VLOOKUP($B155,OldCalib!$A$17:$AF$400,O$1+2,FALSE)</f>
        <v>0.15912769066628099</v>
      </c>
      <c r="P155">
        <f>VLOOKUP($B155,OldCalib!$A$17:$AF$400,P$1+2,FALSE)</f>
        <v>0.15952992132697999</v>
      </c>
      <c r="Q155">
        <f>VLOOKUP($B155,OldCalib!$A$17:$AF$400,Q$1+2,FALSE)</f>
        <v>0.163372728646242</v>
      </c>
      <c r="R155">
        <f>VLOOKUP($B155,OldCalib!$A$17:$AF$400,R$1+2,FALSE)</f>
        <v>0.15804611157071999</v>
      </c>
      <c r="S155">
        <f>VLOOKUP($B155,OldCalib!$A$17:$AF$400,S$1+2,FALSE)</f>
        <v>0.16146447273731501</v>
      </c>
      <c r="T155">
        <f>VLOOKUP($B155,OldCalib!$A$17:$AF$400,T$1+2,FALSE)</f>
        <v>0.157944573432199</v>
      </c>
      <c r="U155">
        <f>VLOOKUP($B155,OldCalib!$A$17:$AF$400,U$1+2,FALSE)</f>
        <v>0.15801613122753</v>
      </c>
      <c r="V155">
        <f>VLOOKUP($B155,OldCalib!$A$17:$AF$400,V$1+2,FALSE)</f>
        <v>0.164098340039976</v>
      </c>
      <c r="W155">
        <f>VLOOKUP($B155,OldCalib!$A$17:$AF$400,W$1+2,FALSE)</f>
        <v>0.157777018162125</v>
      </c>
      <c r="X155">
        <f>VLOOKUP($B155,OldCalib!$A$17:$AF$400,X$1+2,FALSE)</f>
        <v>0.161785242589635</v>
      </c>
      <c r="Y155">
        <f>VLOOKUP($B155,OldCalib!$A$17:$AF$400,Y$1+2,FALSE)</f>
        <v>0.15940120095704099</v>
      </c>
      <c r="Z155">
        <f>VLOOKUP($B155,OldCalib!$A$17:$AF$400,Z$1+2,FALSE)</f>
        <v>0.162245869193065</v>
      </c>
      <c r="AA155">
        <f>VLOOKUP($B155,OldCalib!$A$17:$AF$400,AA$1+2,FALSE)</f>
        <v>0.16048587381142401</v>
      </c>
      <c r="AB155">
        <f>VLOOKUP($B155,OldCalib!$A$17:$AF$400,AB$1+2,FALSE)</f>
        <v>0.158945820920569</v>
      </c>
      <c r="AC155">
        <f>VLOOKUP($B155,OldCalib!$A$17:$AF$400,AC$1+2,FALSE)</f>
        <v>0.16005320544635801</v>
      </c>
      <c r="AD155">
        <f>VLOOKUP($B155,OldCalib!$A$17:$AF$400,AD$1+2,FALSE)</f>
        <v>0.165033743279277</v>
      </c>
      <c r="AE155">
        <f>VLOOKUP($B155,OldCalib!$A$17:$AF$400,AE$1+2,FALSE)</f>
        <v>0.158663369177175</v>
      </c>
      <c r="AF155">
        <f>VLOOKUP($B155,OldCalib!$A$17:$AF$400,AF$1+2,FALSE)</f>
        <v>0.161197469436726</v>
      </c>
      <c r="AG155">
        <f>VLOOKUP($B155,OldCalib!$A$17:$AF$400,AG$1+2,FALSE)</f>
        <v>0.16409194218689199</v>
      </c>
      <c r="AH155">
        <f>VLOOKUP($B155,OldCalib!$A$17:$AF$400,AH$1+2,FALSE)</f>
        <v>0.16008904369622501</v>
      </c>
      <c r="AJ155" s="3"/>
    </row>
    <row r="156" spans="1:36" x14ac:dyDescent="0.25">
      <c r="B156" t="str">
        <f>CONCATENATE("PERCENTILE::Q",B151,"::O",B151,"_TOTALRETURN_Percentiles::TOTALRETURN::%",C156*100)</f>
        <v>PERCENTILE::QAustralianListedProperty::OAustralianListedProperty_TOTALRETURN_Percentiles::TOTALRETURN::%95</v>
      </c>
      <c r="C156" s="3">
        <v>0.95</v>
      </c>
      <c r="D156">
        <f>VLOOKUP($B156,OldCalib!$A$17:$AF$400,D$1+2,FALSE)</f>
        <v>0</v>
      </c>
      <c r="E156">
        <f>VLOOKUP($B156,OldCalib!$A$17:$AF$400,E$1+2,FALSE)</f>
        <v>0.24939329504146601</v>
      </c>
      <c r="F156">
        <f>VLOOKUP($B156,OldCalib!$A$17:$AF$400,F$1+2,FALSE)</f>
        <v>0.26047996266611001</v>
      </c>
      <c r="G156">
        <f>VLOOKUP($B156,OldCalib!$A$17:$AF$400,G$1+2,FALSE)</f>
        <v>0.26945916823971999</v>
      </c>
      <c r="H156">
        <f>VLOOKUP($B156,OldCalib!$A$17:$AF$400,H$1+2,FALSE)</f>
        <v>0.26528330795702898</v>
      </c>
      <c r="I156">
        <f>VLOOKUP($B156,OldCalib!$A$17:$AF$400,I$1+2,FALSE)</f>
        <v>0.27644791479738801</v>
      </c>
      <c r="J156">
        <f>VLOOKUP($B156,OldCalib!$A$17:$AF$400,J$1+2,FALSE)</f>
        <v>0.27362235881976199</v>
      </c>
      <c r="K156">
        <f>VLOOKUP($B156,OldCalib!$A$17:$AF$400,K$1+2,FALSE)</f>
        <v>0.27700913681082501</v>
      </c>
      <c r="L156">
        <f>VLOOKUP($B156,OldCalib!$A$17:$AF$400,L$1+2,FALSE)</f>
        <v>0.282286753032851</v>
      </c>
      <c r="M156">
        <f>VLOOKUP($B156,OldCalib!$A$17:$AF$400,M$1+2,FALSE)</f>
        <v>0.28217695653254699</v>
      </c>
      <c r="N156">
        <f>VLOOKUP($B156,OldCalib!$A$17:$AF$400,N$1+2,FALSE)</f>
        <v>0.28670787573366402</v>
      </c>
      <c r="O156">
        <f>VLOOKUP($B156,OldCalib!$A$17:$AF$400,O$1+2,FALSE)</f>
        <v>0.28792578770529198</v>
      </c>
      <c r="P156">
        <f>VLOOKUP($B156,OldCalib!$A$17:$AF$400,P$1+2,FALSE)</f>
        <v>0.284447302611115</v>
      </c>
      <c r="Q156">
        <f>VLOOKUP($B156,OldCalib!$A$17:$AF$400,Q$1+2,FALSE)</f>
        <v>0.28790927987723602</v>
      </c>
      <c r="R156">
        <f>VLOOKUP($B156,OldCalib!$A$17:$AF$400,R$1+2,FALSE)</f>
        <v>0.28811127930831099</v>
      </c>
      <c r="S156">
        <f>VLOOKUP($B156,OldCalib!$A$17:$AF$400,S$1+2,FALSE)</f>
        <v>0.28564475492122099</v>
      </c>
      <c r="T156">
        <f>VLOOKUP($B156,OldCalib!$A$17:$AF$400,T$1+2,FALSE)</f>
        <v>0.28096786335978302</v>
      </c>
      <c r="U156">
        <f>VLOOKUP($B156,OldCalib!$A$17:$AF$400,U$1+2,FALSE)</f>
        <v>0.27923052643045199</v>
      </c>
      <c r="V156">
        <f>VLOOKUP($B156,OldCalib!$A$17:$AF$400,V$1+2,FALSE)</f>
        <v>0.293195911575446</v>
      </c>
      <c r="W156">
        <f>VLOOKUP($B156,OldCalib!$A$17:$AF$400,W$1+2,FALSE)</f>
        <v>0.28821830659047698</v>
      </c>
      <c r="X156">
        <f>VLOOKUP($B156,OldCalib!$A$17:$AF$400,X$1+2,FALSE)</f>
        <v>0.27975270970364802</v>
      </c>
      <c r="Y156">
        <f>VLOOKUP($B156,OldCalib!$A$17:$AF$400,Y$1+2,FALSE)</f>
        <v>0.28350535895913997</v>
      </c>
      <c r="Z156">
        <f>VLOOKUP($B156,OldCalib!$A$17:$AF$400,Z$1+2,FALSE)</f>
        <v>0.28329764008172498</v>
      </c>
      <c r="AA156">
        <f>VLOOKUP($B156,OldCalib!$A$17:$AF$400,AA$1+2,FALSE)</f>
        <v>0.29461469467595103</v>
      </c>
      <c r="AB156">
        <f>VLOOKUP($B156,OldCalib!$A$17:$AF$400,AB$1+2,FALSE)</f>
        <v>0.28716348393957303</v>
      </c>
      <c r="AC156">
        <f>VLOOKUP($B156,OldCalib!$A$17:$AF$400,AC$1+2,FALSE)</f>
        <v>0.29131954535179699</v>
      </c>
      <c r="AD156">
        <f>VLOOKUP($B156,OldCalib!$A$17:$AF$400,AD$1+2,FALSE)</f>
        <v>0.29313136694736402</v>
      </c>
      <c r="AE156">
        <f>VLOOKUP($B156,OldCalib!$A$17:$AF$400,AE$1+2,FALSE)</f>
        <v>0.28399608585941</v>
      </c>
      <c r="AF156">
        <f>VLOOKUP($B156,OldCalib!$A$17:$AF$400,AF$1+2,FALSE)</f>
        <v>0.29393876529049701</v>
      </c>
      <c r="AG156">
        <f>VLOOKUP($B156,OldCalib!$A$17:$AF$400,AG$1+2,FALSE)</f>
        <v>0.285771154644196</v>
      </c>
      <c r="AH156">
        <f>VLOOKUP($B156,OldCalib!$A$17:$AF$400,AH$1+2,FALSE)</f>
        <v>0.28607807513796002</v>
      </c>
      <c r="AJ156" s="3"/>
    </row>
    <row r="157" spans="1:36" x14ac:dyDescent="0.25">
      <c r="A157" t="s">
        <v>2</v>
      </c>
      <c r="B157" t="str">
        <f>CONCATENATE("AVERAGE::Q",B151,"::O",B151,"_TOTALRETURN_Average::TOTALRETURN::::avg:")</f>
        <v>AVERAGE::QAustralianListedProperty::OAustralianListedProperty_TOTALRETURN_Average::TOTALRETURN::::avg:</v>
      </c>
      <c r="D157">
        <f>VLOOKUP($B157,OldCalib!$A$17:$AF$400,D$1+2,FALSE)</f>
        <v>0</v>
      </c>
      <c r="E157">
        <f>VLOOKUP($B157,OldCalib!$A$17:$AF$400,E$1+2,FALSE)</f>
        <v>5.5078951071815901E-2</v>
      </c>
      <c r="F157">
        <f>VLOOKUP($B157,OldCalib!$A$17:$AF$400,F$1+2,FALSE)</f>
        <v>6.2881089305628399E-2</v>
      </c>
      <c r="G157">
        <f>VLOOKUP($B157,OldCalib!$A$17:$AF$400,G$1+2,FALSE)</f>
        <v>7.0055250871038699E-2</v>
      </c>
      <c r="H157">
        <f>VLOOKUP($B157,OldCalib!$A$17:$AF$400,H$1+2,FALSE)</f>
        <v>6.9810275102934E-2</v>
      </c>
      <c r="I157">
        <f>VLOOKUP($B157,OldCalib!$A$17:$AF$400,I$1+2,FALSE)</f>
        <v>7.0947553334168495E-2</v>
      </c>
      <c r="J157">
        <f>VLOOKUP($B157,OldCalib!$A$17:$AF$400,J$1+2,FALSE)</f>
        <v>7.3811172501940095E-2</v>
      </c>
      <c r="K157">
        <f>VLOOKUP($B157,OldCalib!$A$17:$AF$400,K$1+2,FALSE)</f>
        <v>7.6486475810079599E-2</v>
      </c>
      <c r="L157">
        <f>VLOOKUP($B157,OldCalib!$A$17:$AF$400,L$1+2,FALSE)</f>
        <v>7.5516254602183697E-2</v>
      </c>
      <c r="M157">
        <f>VLOOKUP($B157,OldCalib!$A$17:$AF$400,M$1+2,FALSE)</f>
        <v>7.5309508902897601E-2</v>
      </c>
      <c r="N157">
        <f>VLOOKUP($B157,OldCalib!$A$17:$AF$400,N$1+2,FALSE)</f>
        <v>8.2261015243548494E-2</v>
      </c>
      <c r="O157">
        <f>VLOOKUP($B157,OldCalib!$A$17:$AF$400,O$1+2,FALSE)</f>
        <v>7.9050637340156202E-2</v>
      </c>
      <c r="P157">
        <f>VLOOKUP($B157,OldCalib!$A$17:$AF$400,P$1+2,FALSE)</f>
        <v>7.88300169871297E-2</v>
      </c>
      <c r="Q157">
        <f>VLOOKUP($B157,OldCalib!$A$17:$AF$400,Q$1+2,FALSE)</f>
        <v>8.2088655336182703E-2</v>
      </c>
      <c r="R157">
        <f>VLOOKUP($B157,OldCalib!$A$17:$AF$400,R$1+2,FALSE)</f>
        <v>8.1041433679312797E-2</v>
      </c>
      <c r="S157">
        <f>VLOOKUP($B157,OldCalib!$A$17:$AF$400,S$1+2,FALSE)</f>
        <v>8.0134668364242503E-2</v>
      </c>
      <c r="T157">
        <f>VLOOKUP($B157,OldCalib!$A$17:$AF$400,T$1+2,FALSE)</f>
        <v>7.9007095629574406E-2</v>
      </c>
      <c r="U157">
        <f>VLOOKUP($B157,OldCalib!$A$17:$AF$400,U$1+2,FALSE)</f>
        <v>7.9954265138793196E-2</v>
      </c>
      <c r="V157">
        <f>VLOOKUP($B157,OldCalib!$A$17:$AF$400,V$1+2,FALSE)</f>
        <v>8.6004251028858503E-2</v>
      </c>
      <c r="W157">
        <f>VLOOKUP($B157,OldCalib!$A$17:$AF$400,W$1+2,FALSE)</f>
        <v>8.1328943783704796E-2</v>
      </c>
      <c r="X157">
        <f>VLOOKUP($B157,OldCalib!$A$17:$AF$400,X$1+2,FALSE)</f>
        <v>7.9532424243147104E-2</v>
      </c>
      <c r="Y157">
        <f>VLOOKUP($B157,OldCalib!$A$17:$AF$400,Y$1+2,FALSE)</f>
        <v>8.4016635398320799E-2</v>
      </c>
      <c r="Z157">
        <f>VLOOKUP($B157,OldCalib!$A$17:$AF$400,Z$1+2,FALSE)</f>
        <v>8.3965714548947204E-2</v>
      </c>
      <c r="AA157">
        <f>VLOOKUP($B157,OldCalib!$A$17:$AF$400,AA$1+2,FALSE)</f>
        <v>8.61638925900957E-2</v>
      </c>
      <c r="AB157">
        <f>VLOOKUP($B157,OldCalib!$A$17:$AF$400,AB$1+2,FALSE)</f>
        <v>8.1979084387780496E-2</v>
      </c>
      <c r="AC157">
        <f>VLOOKUP($B157,OldCalib!$A$17:$AF$400,AC$1+2,FALSE)</f>
        <v>8.3726537359708794E-2</v>
      </c>
      <c r="AD157">
        <f>VLOOKUP($B157,OldCalib!$A$17:$AF$400,AD$1+2,FALSE)</f>
        <v>8.5251270512535199E-2</v>
      </c>
      <c r="AE157">
        <f>VLOOKUP($B157,OldCalib!$A$17:$AF$400,AE$1+2,FALSE)</f>
        <v>8.2039717148116503E-2</v>
      </c>
      <c r="AF157">
        <f>VLOOKUP($B157,OldCalib!$A$17:$AF$400,AF$1+2,FALSE)</f>
        <v>8.3132912881756504E-2</v>
      </c>
      <c r="AG157">
        <f>VLOOKUP($B157,OldCalib!$A$17:$AF$400,AG$1+2,FALSE)</f>
        <v>8.3592599062298795E-2</v>
      </c>
      <c r="AH157">
        <f>VLOOKUP($B157,OldCalib!$A$17:$AF$400,AH$1+2,FALSE)</f>
        <v>8.1648160815722001E-2</v>
      </c>
    </row>
    <row r="158" spans="1:36" x14ac:dyDescent="0.25">
      <c r="A158" t="s">
        <v>3</v>
      </c>
      <c r="B158" t="str">
        <f>CONCATENATE("VOLATILITY::Q",B151,"::O",B151,"_TOTALRETURN_Volatility::TOTALRETURN::")</f>
        <v>VOLATILITY::QAustralianListedProperty::OAustralianListedProperty_TOTALRETURN_Volatility::TOTALRETURN::</v>
      </c>
      <c r="D158">
        <f>VLOOKUP($B158,OldCalib!$A$17:$AF$400,D$1+2,FALSE)</f>
        <v>0</v>
      </c>
      <c r="E158">
        <f>VLOOKUP($B158,OldCalib!$A$17:$AF$400,E$1+2,FALSE)</f>
        <v>0.150654410715125</v>
      </c>
      <c r="F158">
        <f>VLOOKUP($B158,OldCalib!$A$17:$AF$400,F$1+2,FALSE)</f>
        <v>0.15010908603201101</v>
      </c>
      <c r="G158">
        <f>VLOOKUP($B158,OldCalib!$A$17:$AF$400,G$1+2,FALSE)</f>
        <v>0.15103134327581899</v>
      </c>
      <c r="H158">
        <f>VLOOKUP($B158,OldCalib!$A$17:$AF$400,H$1+2,FALSE)</f>
        <v>0.141332201147886</v>
      </c>
      <c r="I158">
        <f>VLOOKUP($B158,OldCalib!$A$17:$AF$400,I$1+2,FALSE)</f>
        <v>0.14905912176491201</v>
      </c>
      <c r="J158">
        <f>VLOOKUP($B158,OldCalib!$A$17:$AF$400,J$1+2,FALSE)</f>
        <v>0.143922294624971</v>
      </c>
      <c r="K158">
        <f>VLOOKUP($B158,OldCalib!$A$17:$AF$400,K$1+2,FALSE)</f>
        <v>0.15349761642221299</v>
      </c>
      <c r="L158">
        <f>VLOOKUP($B158,OldCalib!$A$17:$AF$400,L$1+2,FALSE)</f>
        <v>0.15420856032074801</v>
      </c>
      <c r="M158">
        <f>VLOOKUP($B158,OldCalib!$A$17:$AF$400,M$1+2,FALSE)</f>
        <v>0.153082033003278</v>
      </c>
      <c r="N158">
        <f>VLOOKUP($B158,OldCalib!$A$17:$AF$400,N$1+2,FALSE)</f>
        <v>0.15640960948079499</v>
      </c>
      <c r="O158">
        <f>VLOOKUP($B158,OldCalib!$A$17:$AF$400,O$1+2,FALSE)</f>
        <v>0.159745509212884</v>
      </c>
      <c r="P158">
        <f>VLOOKUP($B158,OldCalib!$A$17:$AF$400,P$1+2,FALSE)</f>
        <v>0.15209596626013799</v>
      </c>
      <c r="Q158">
        <f>VLOOKUP($B158,OldCalib!$A$17:$AF$400,Q$1+2,FALSE)</f>
        <v>0.159047252671498</v>
      </c>
      <c r="R158">
        <f>VLOOKUP($B158,OldCalib!$A$17:$AF$400,R$1+2,FALSE)</f>
        <v>0.16286125846039401</v>
      </c>
      <c r="S158">
        <f>VLOOKUP($B158,OldCalib!$A$17:$AF$400,S$1+2,FALSE)</f>
        <v>0.15498922829852199</v>
      </c>
      <c r="T158">
        <f>VLOOKUP($B158,OldCalib!$A$17:$AF$400,T$1+2,FALSE)</f>
        <v>0.15349898703859799</v>
      </c>
      <c r="U158">
        <f>VLOOKUP($B158,OldCalib!$A$17:$AF$400,U$1+2,FALSE)</f>
        <v>0.150565083955602</v>
      </c>
      <c r="V158">
        <f>VLOOKUP($B158,OldCalib!$A$17:$AF$400,V$1+2,FALSE)</f>
        <v>0.15468593985986101</v>
      </c>
      <c r="W158">
        <f>VLOOKUP($B158,OldCalib!$A$17:$AF$400,W$1+2,FALSE)</f>
        <v>0.16202388571425899</v>
      </c>
      <c r="X158">
        <f>VLOOKUP($B158,OldCalib!$A$17:$AF$400,X$1+2,FALSE)</f>
        <v>0.15016966677593799</v>
      </c>
      <c r="Y158">
        <f>VLOOKUP($B158,OldCalib!$A$17:$AF$400,Y$1+2,FALSE)</f>
        <v>0.15837119553992901</v>
      </c>
      <c r="Z158">
        <f>VLOOKUP($B158,OldCalib!$A$17:$AF$400,Z$1+2,FALSE)</f>
        <v>0.148773011715052</v>
      </c>
      <c r="AA158">
        <f>VLOOKUP($B158,OldCalib!$A$17:$AF$400,AA$1+2,FALSE)</f>
        <v>0.15394221937677999</v>
      </c>
      <c r="AB158">
        <f>VLOOKUP($B158,OldCalib!$A$17:$AF$400,AB$1+2,FALSE)</f>
        <v>0.15045987245081599</v>
      </c>
      <c r="AC158">
        <f>VLOOKUP($B158,OldCalib!$A$17:$AF$400,AC$1+2,FALSE)</f>
        <v>0.15171220632840099</v>
      </c>
      <c r="AD158">
        <f>VLOOKUP($B158,OldCalib!$A$17:$AF$400,AD$1+2,FALSE)</f>
        <v>0.16187636342994</v>
      </c>
      <c r="AE158">
        <f>VLOOKUP($B158,OldCalib!$A$17:$AF$400,AE$1+2,FALSE)</f>
        <v>0.15678429024931401</v>
      </c>
      <c r="AF158">
        <f>VLOOKUP($B158,OldCalib!$A$17:$AF$400,AF$1+2,FALSE)</f>
        <v>0.15398504821720099</v>
      </c>
      <c r="AG158">
        <f>VLOOKUP($B158,OldCalib!$A$17:$AF$400,AG$1+2,FALSE)</f>
        <v>0.16111184419972199</v>
      </c>
      <c r="AH158">
        <f>VLOOKUP($B158,OldCalib!$A$17:$AF$400,AH$1+2,FALSE)</f>
        <v>0.156731488772859</v>
      </c>
    </row>
    <row r="166" spans="1:36" x14ac:dyDescent="0.25">
      <c r="A166" t="s">
        <v>33</v>
      </c>
      <c r="B166" t="s">
        <v>86</v>
      </c>
      <c r="D166">
        <v>0</v>
      </c>
      <c r="E166">
        <v>1</v>
      </c>
      <c r="F166">
        <v>2</v>
      </c>
      <c r="G166">
        <v>3</v>
      </c>
      <c r="H166">
        <v>4</v>
      </c>
      <c r="I166">
        <v>5</v>
      </c>
      <c r="J166">
        <v>6</v>
      </c>
      <c r="K166">
        <v>7</v>
      </c>
      <c r="L166">
        <v>8</v>
      </c>
      <c r="M166">
        <v>9</v>
      </c>
      <c r="N166">
        <v>10</v>
      </c>
      <c r="O166">
        <v>11</v>
      </c>
      <c r="P166">
        <v>12</v>
      </c>
      <c r="Q166">
        <v>13</v>
      </c>
      <c r="R166">
        <v>14</v>
      </c>
      <c r="S166">
        <v>15</v>
      </c>
      <c r="T166">
        <v>16</v>
      </c>
      <c r="U166">
        <v>17</v>
      </c>
      <c r="V166">
        <v>18</v>
      </c>
      <c r="W166">
        <v>19</v>
      </c>
      <c r="X166">
        <v>20</v>
      </c>
      <c r="Y166">
        <v>21</v>
      </c>
      <c r="Z166">
        <v>22</v>
      </c>
      <c r="AA166">
        <v>23</v>
      </c>
      <c r="AB166">
        <v>24</v>
      </c>
      <c r="AC166">
        <v>25</v>
      </c>
      <c r="AD166">
        <v>26</v>
      </c>
      <c r="AE166">
        <v>27</v>
      </c>
      <c r="AF166">
        <v>28</v>
      </c>
      <c r="AG166">
        <v>29</v>
      </c>
      <c r="AH166">
        <v>30</v>
      </c>
    </row>
    <row r="167" spans="1:36" x14ac:dyDescent="0.25">
      <c r="A167" t="s">
        <v>1</v>
      </c>
      <c r="B167" t="str">
        <f>CONCATENATE("PERCENTILE::Q",B166,"::O",B166,"_TOTALRETURN_Percentiles::TOTALRETURN::%0",C167*100)</f>
        <v>PERCENTILE::QAustralianDirectProperty::OAustralianDirectProperty_TOTALRETURN_Percentiles::TOTALRETURN::%05</v>
      </c>
      <c r="C167" s="3">
        <v>0.05</v>
      </c>
      <c r="D167">
        <f>VLOOKUP($B167,OldCalib!$A$17:$AF$400,D$1+2,FALSE)</f>
        <v>0</v>
      </c>
      <c r="E167">
        <f>VLOOKUP($B167,OldCalib!$A$17:$AF$400,E$1+2,FALSE)</f>
        <v>-5.51667463680975E-2</v>
      </c>
      <c r="F167">
        <f>VLOOKUP($B167,OldCalib!$A$17:$AF$400,F$1+2,FALSE)</f>
        <v>-5.0570324767494498E-2</v>
      </c>
      <c r="G167">
        <f>VLOOKUP($B167,OldCalib!$A$17:$AF$400,G$1+2,FALSE)</f>
        <v>-4.1833627885847803E-2</v>
      </c>
      <c r="H167">
        <f>VLOOKUP($B167,OldCalib!$A$17:$AF$400,H$1+2,FALSE)</f>
        <v>-4.7433574106032703E-2</v>
      </c>
      <c r="I167">
        <f>VLOOKUP($B167,OldCalib!$A$17:$AF$400,I$1+2,FALSE)</f>
        <v>-4.0794272423495502E-2</v>
      </c>
      <c r="J167">
        <f>VLOOKUP($B167,OldCalib!$A$17:$AF$400,J$1+2,FALSE)</f>
        <v>-3.9509761899244301E-2</v>
      </c>
      <c r="K167">
        <f>VLOOKUP($B167,OldCalib!$A$17:$AF$400,K$1+2,FALSE)</f>
        <v>-3.8368937542174901E-2</v>
      </c>
      <c r="L167">
        <f>VLOOKUP($B167,OldCalib!$A$17:$AF$400,L$1+2,FALSE)</f>
        <v>-4.59546080904778E-2</v>
      </c>
      <c r="M167">
        <f>VLOOKUP($B167,OldCalib!$A$17:$AF$400,M$1+2,FALSE)</f>
        <v>-4.3435246626306198E-2</v>
      </c>
      <c r="N167">
        <f>VLOOKUP($B167,OldCalib!$A$17:$AF$400,N$1+2,FALSE)</f>
        <v>-3.04424477045541E-2</v>
      </c>
      <c r="O167">
        <f>VLOOKUP($B167,OldCalib!$A$17:$AF$400,O$1+2,FALSE)</f>
        <v>-3.7641945106397998E-2</v>
      </c>
      <c r="P167">
        <f>VLOOKUP($B167,OldCalib!$A$17:$AF$400,P$1+2,FALSE)</f>
        <v>-3.5101689519004997E-2</v>
      </c>
      <c r="Q167">
        <f>VLOOKUP($B167,OldCalib!$A$17:$AF$400,Q$1+2,FALSE)</f>
        <v>-3.3908652712262399E-2</v>
      </c>
      <c r="R167">
        <f>VLOOKUP($B167,OldCalib!$A$17:$AF$400,R$1+2,FALSE)</f>
        <v>-2.8468367114610298E-2</v>
      </c>
      <c r="S167">
        <f>VLOOKUP($B167,OldCalib!$A$17:$AF$400,S$1+2,FALSE)</f>
        <v>-2.8809713166719E-2</v>
      </c>
      <c r="T167">
        <f>VLOOKUP($B167,OldCalib!$A$17:$AF$400,T$1+2,FALSE)</f>
        <v>-2.7621773465590999E-2</v>
      </c>
      <c r="U167">
        <f>VLOOKUP($B167,OldCalib!$A$17:$AF$400,U$1+2,FALSE)</f>
        <v>-3.22651775841344E-2</v>
      </c>
      <c r="V167">
        <f>VLOOKUP($B167,OldCalib!$A$17:$AF$400,V$1+2,FALSE)</f>
        <v>-3.9087713846000599E-2</v>
      </c>
      <c r="W167">
        <f>VLOOKUP($B167,OldCalib!$A$17:$AF$400,W$1+2,FALSE)</f>
        <v>-2.9709087486851599E-2</v>
      </c>
      <c r="X167">
        <f>VLOOKUP($B167,OldCalib!$A$17:$AF$400,X$1+2,FALSE)</f>
        <v>-3.2666905824356503E-2</v>
      </c>
      <c r="Y167">
        <f>VLOOKUP($B167,OldCalib!$A$17:$AF$400,Y$1+2,FALSE)</f>
        <v>-3.3398517317255801E-2</v>
      </c>
      <c r="Z167">
        <f>VLOOKUP($B167,OldCalib!$A$17:$AF$400,Z$1+2,FALSE)</f>
        <v>-3.3255958604542897E-2</v>
      </c>
      <c r="AA167">
        <f>VLOOKUP($B167,OldCalib!$A$17:$AF$400,AA$1+2,FALSE)</f>
        <v>-3.1700981735554197E-2</v>
      </c>
      <c r="AB167">
        <f>VLOOKUP($B167,OldCalib!$A$17:$AF$400,AB$1+2,FALSE)</f>
        <v>-3.2542839691333397E-2</v>
      </c>
      <c r="AC167">
        <f>VLOOKUP($B167,OldCalib!$A$17:$AF$400,AC$1+2,FALSE)</f>
        <v>-3.53501152880068E-2</v>
      </c>
      <c r="AD167">
        <f>VLOOKUP($B167,OldCalib!$A$17:$AF$400,AD$1+2,FALSE)</f>
        <v>-3.0167020143007098E-2</v>
      </c>
      <c r="AE167">
        <f>VLOOKUP($B167,OldCalib!$A$17:$AF$400,AE$1+2,FALSE)</f>
        <v>-3.9070542106280803E-2</v>
      </c>
      <c r="AF167">
        <f>VLOOKUP($B167,OldCalib!$A$17:$AF$400,AF$1+2,FALSE)</f>
        <v>-3.27726614296786E-2</v>
      </c>
      <c r="AG167">
        <f>VLOOKUP($B167,OldCalib!$A$17:$AF$400,AG$1+2,FALSE)</f>
        <v>-2.67664646175916E-2</v>
      </c>
      <c r="AH167">
        <f>VLOOKUP($B167,OldCalib!$A$17:$AF$400,AH$1+2,FALSE)</f>
        <v>-3.11457776401667E-2</v>
      </c>
      <c r="AJ167" s="3"/>
    </row>
    <row r="168" spans="1:36" x14ac:dyDescent="0.25">
      <c r="B168" t="str">
        <f>CONCATENATE("PERCENTILE::Q",B166,"::O",B166,"_TOTALRETURN_Percentiles::TOTALRETURN::%",C168*100)</f>
        <v>PERCENTILE::QAustralianDirectProperty::OAustralianDirectProperty_TOTALRETURN_Percentiles::TOTALRETURN::%25</v>
      </c>
      <c r="C168" s="3">
        <v>0.25</v>
      </c>
      <c r="D168">
        <f>VLOOKUP($B168,OldCalib!$A$17:$AF$400,D$1+2,FALSE)</f>
        <v>0</v>
      </c>
      <c r="E168">
        <f>VLOOKUP($B168,OldCalib!$A$17:$AF$400,E$1+2,FALSE)</f>
        <v>2.4875256340776902E-2</v>
      </c>
      <c r="F168">
        <f>VLOOKUP($B168,OldCalib!$A$17:$AF$400,F$1+2,FALSE)</f>
        <v>2.9389236497927101E-2</v>
      </c>
      <c r="G168">
        <f>VLOOKUP($B168,OldCalib!$A$17:$AF$400,G$1+2,FALSE)</f>
        <v>3.5526988003940697E-2</v>
      </c>
      <c r="H168">
        <f>VLOOKUP($B168,OldCalib!$A$17:$AF$400,H$1+2,FALSE)</f>
        <v>3.52301817503025E-2</v>
      </c>
      <c r="I168">
        <f>VLOOKUP($B168,OldCalib!$A$17:$AF$400,I$1+2,FALSE)</f>
        <v>3.67661902044066E-2</v>
      </c>
      <c r="J168">
        <f>VLOOKUP($B168,OldCalib!$A$17:$AF$400,J$1+2,FALSE)</f>
        <v>3.8911189844457697E-2</v>
      </c>
      <c r="K168">
        <f>VLOOKUP($B168,OldCalib!$A$17:$AF$400,K$1+2,FALSE)</f>
        <v>4.2002451855261601E-2</v>
      </c>
      <c r="L168">
        <f>VLOOKUP($B168,OldCalib!$A$17:$AF$400,L$1+2,FALSE)</f>
        <v>4.2422585156712198E-2</v>
      </c>
      <c r="M168">
        <f>VLOOKUP($B168,OldCalib!$A$17:$AF$400,M$1+2,FALSE)</f>
        <v>4.24495804545999E-2</v>
      </c>
      <c r="N168">
        <f>VLOOKUP($B168,OldCalib!$A$17:$AF$400,N$1+2,FALSE)</f>
        <v>4.4904693672307802E-2</v>
      </c>
      <c r="O168">
        <f>VLOOKUP($B168,OldCalib!$A$17:$AF$400,O$1+2,FALSE)</f>
        <v>4.7083045778813198E-2</v>
      </c>
      <c r="P168">
        <f>VLOOKUP($B168,OldCalib!$A$17:$AF$400,P$1+2,FALSE)</f>
        <v>4.6920257499640898E-2</v>
      </c>
      <c r="Q168">
        <f>VLOOKUP($B168,OldCalib!$A$17:$AF$400,Q$1+2,FALSE)</f>
        <v>4.8061879043177901E-2</v>
      </c>
      <c r="R168">
        <f>VLOOKUP($B168,OldCalib!$A$17:$AF$400,R$1+2,FALSE)</f>
        <v>4.7129100101957297E-2</v>
      </c>
      <c r="S168">
        <f>VLOOKUP($B168,OldCalib!$A$17:$AF$400,S$1+2,FALSE)</f>
        <v>4.6918453429465698E-2</v>
      </c>
      <c r="T168">
        <f>VLOOKUP($B168,OldCalib!$A$17:$AF$400,T$1+2,FALSE)</f>
        <v>4.6908016357891297E-2</v>
      </c>
      <c r="U168">
        <f>VLOOKUP($B168,OldCalib!$A$17:$AF$400,U$1+2,FALSE)</f>
        <v>4.9372115050428697E-2</v>
      </c>
      <c r="V168">
        <f>VLOOKUP($B168,OldCalib!$A$17:$AF$400,V$1+2,FALSE)</f>
        <v>4.5578106148299803E-2</v>
      </c>
      <c r="W168">
        <f>VLOOKUP($B168,OldCalib!$A$17:$AF$400,W$1+2,FALSE)</f>
        <v>4.7322704484810199E-2</v>
      </c>
      <c r="X168">
        <f>VLOOKUP($B168,OldCalib!$A$17:$AF$400,X$1+2,FALSE)</f>
        <v>4.7332329606158803E-2</v>
      </c>
      <c r="Y168">
        <f>VLOOKUP($B168,OldCalib!$A$17:$AF$400,Y$1+2,FALSE)</f>
        <v>4.7555081729055801E-2</v>
      </c>
      <c r="Z168">
        <f>VLOOKUP($B168,OldCalib!$A$17:$AF$400,Z$1+2,FALSE)</f>
        <v>4.6831946794502498E-2</v>
      </c>
      <c r="AA168">
        <f>VLOOKUP($B168,OldCalib!$A$17:$AF$400,AA$1+2,FALSE)</f>
        <v>4.8122823832073398E-2</v>
      </c>
      <c r="AB168">
        <f>VLOOKUP($B168,OldCalib!$A$17:$AF$400,AB$1+2,FALSE)</f>
        <v>4.6928258625060497E-2</v>
      </c>
      <c r="AC168">
        <f>VLOOKUP($B168,OldCalib!$A$17:$AF$400,AC$1+2,FALSE)</f>
        <v>4.7099512410774903E-2</v>
      </c>
      <c r="AD168">
        <f>VLOOKUP($B168,OldCalib!$A$17:$AF$400,AD$1+2,FALSE)</f>
        <v>4.75162914685184E-2</v>
      </c>
      <c r="AE168">
        <f>VLOOKUP($B168,OldCalib!$A$17:$AF$400,AE$1+2,FALSE)</f>
        <v>4.8332914928529598E-2</v>
      </c>
      <c r="AF168">
        <f>VLOOKUP($B168,OldCalib!$A$17:$AF$400,AF$1+2,FALSE)</f>
        <v>4.6878797033123802E-2</v>
      </c>
      <c r="AG168">
        <f>VLOOKUP($B168,OldCalib!$A$17:$AF$400,AG$1+2,FALSE)</f>
        <v>4.9354027053446201E-2</v>
      </c>
      <c r="AH168">
        <f>VLOOKUP($B168,OldCalib!$A$17:$AF$400,AH$1+2,FALSE)</f>
        <v>4.8268231548477702E-2</v>
      </c>
      <c r="AJ168" s="3"/>
    </row>
    <row r="169" spans="1:36" x14ac:dyDescent="0.25">
      <c r="B169" t="str">
        <f>CONCATENATE("PERCENTILE::Q",B166,"::O",B166,"_TOTALRETURN_Percentiles::TOTALRETURN::%",C169*100)</f>
        <v>PERCENTILE::QAustralianDirectProperty::OAustralianDirectProperty_TOTALRETURN_Percentiles::TOTALRETURN::%50</v>
      </c>
      <c r="C169" s="3">
        <v>0.5</v>
      </c>
      <c r="D169">
        <f>VLOOKUP($B169,OldCalib!$A$17:$AF$400,D$1+2,FALSE)</f>
        <v>0</v>
      </c>
      <c r="E169">
        <f>VLOOKUP($B169,OldCalib!$A$17:$AF$400,E$1+2,FALSE)</f>
        <v>6.1930975822493101E-2</v>
      </c>
      <c r="F169">
        <f>VLOOKUP($B169,OldCalib!$A$17:$AF$400,F$1+2,FALSE)</f>
        <v>6.4699098156920806E-2</v>
      </c>
      <c r="G169">
        <f>VLOOKUP($B169,OldCalib!$A$17:$AF$400,G$1+2,FALSE)</f>
        <v>7.1956769840973503E-2</v>
      </c>
      <c r="H169">
        <f>VLOOKUP($B169,OldCalib!$A$17:$AF$400,H$1+2,FALSE)</f>
        <v>7.3644942036358907E-2</v>
      </c>
      <c r="I169">
        <f>VLOOKUP($B169,OldCalib!$A$17:$AF$400,I$1+2,FALSE)</f>
        <v>7.4985441072959402E-2</v>
      </c>
      <c r="J169">
        <f>VLOOKUP($B169,OldCalib!$A$17:$AF$400,J$1+2,FALSE)</f>
        <v>7.6791464081007496E-2</v>
      </c>
      <c r="K169">
        <f>VLOOKUP($B169,OldCalib!$A$17:$AF$400,K$1+2,FALSE)</f>
        <v>8.1234035180031194E-2</v>
      </c>
      <c r="L169">
        <f>VLOOKUP($B169,OldCalib!$A$17:$AF$400,L$1+2,FALSE)</f>
        <v>8.0543789605308905E-2</v>
      </c>
      <c r="M169">
        <f>VLOOKUP($B169,OldCalib!$A$17:$AF$400,M$1+2,FALSE)</f>
        <v>8.2676974273991302E-2</v>
      </c>
      <c r="N169">
        <f>VLOOKUP($B169,OldCalib!$A$17:$AF$400,N$1+2,FALSE)</f>
        <v>8.5447518626477204E-2</v>
      </c>
      <c r="O169">
        <f>VLOOKUP($B169,OldCalib!$A$17:$AF$400,O$1+2,FALSE)</f>
        <v>8.6843320488958306E-2</v>
      </c>
      <c r="P169">
        <f>VLOOKUP($B169,OldCalib!$A$17:$AF$400,P$1+2,FALSE)</f>
        <v>8.6733040313306101E-2</v>
      </c>
      <c r="Q169">
        <f>VLOOKUP($B169,OldCalib!$A$17:$AF$400,Q$1+2,FALSE)</f>
        <v>8.7175215502375697E-2</v>
      </c>
      <c r="R169">
        <f>VLOOKUP($B169,OldCalib!$A$17:$AF$400,R$1+2,FALSE)</f>
        <v>8.5424845730305995E-2</v>
      </c>
      <c r="S169">
        <f>VLOOKUP($B169,OldCalib!$A$17:$AF$400,S$1+2,FALSE)</f>
        <v>8.6208559616906502E-2</v>
      </c>
      <c r="T169">
        <f>VLOOKUP($B169,OldCalib!$A$17:$AF$400,T$1+2,FALSE)</f>
        <v>8.6499979228900195E-2</v>
      </c>
      <c r="U169">
        <f>VLOOKUP($B169,OldCalib!$A$17:$AF$400,U$1+2,FALSE)</f>
        <v>8.6410778449011696E-2</v>
      </c>
      <c r="V169">
        <f>VLOOKUP($B169,OldCalib!$A$17:$AF$400,V$1+2,FALSE)</f>
        <v>8.6823216757792199E-2</v>
      </c>
      <c r="W169">
        <f>VLOOKUP($B169,OldCalib!$A$17:$AF$400,W$1+2,FALSE)</f>
        <v>8.6009519090645595E-2</v>
      </c>
      <c r="X169">
        <f>VLOOKUP($B169,OldCalib!$A$17:$AF$400,X$1+2,FALSE)</f>
        <v>8.5969364129655307E-2</v>
      </c>
      <c r="Y169">
        <f>VLOOKUP($B169,OldCalib!$A$17:$AF$400,Y$1+2,FALSE)</f>
        <v>8.8028395429350204E-2</v>
      </c>
      <c r="Z169">
        <f>VLOOKUP($B169,OldCalib!$A$17:$AF$400,Z$1+2,FALSE)</f>
        <v>8.7747238090409893E-2</v>
      </c>
      <c r="AA169">
        <f>VLOOKUP($B169,OldCalib!$A$17:$AF$400,AA$1+2,FALSE)</f>
        <v>8.7417791744487897E-2</v>
      </c>
      <c r="AB169">
        <f>VLOOKUP($B169,OldCalib!$A$17:$AF$400,AB$1+2,FALSE)</f>
        <v>8.5917968281342003E-2</v>
      </c>
      <c r="AC169">
        <f>VLOOKUP($B169,OldCalib!$A$17:$AF$400,AC$1+2,FALSE)</f>
        <v>8.5759730617253296E-2</v>
      </c>
      <c r="AD169">
        <f>VLOOKUP($B169,OldCalib!$A$17:$AF$400,AD$1+2,FALSE)</f>
        <v>8.7882721603226799E-2</v>
      </c>
      <c r="AE169">
        <f>VLOOKUP($B169,OldCalib!$A$17:$AF$400,AE$1+2,FALSE)</f>
        <v>8.6420072153751096E-2</v>
      </c>
      <c r="AF169">
        <f>VLOOKUP($B169,OldCalib!$A$17:$AF$400,AF$1+2,FALSE)</f>
        <v>8.7226526956943704E-2</v>
      </c>
      <c r="AG169">
        <f>VLOOKUP($B169,OldCalib!$A$17:$AF$400,AG$1+2,FALSE)</f>
        <v>8.7528534783680501E-2</v>
      </c>
      <c r="AH169">
        <f>VLOOKUP($B169,OldCalib!$A$17:$AF$400,AH$1+2,FALSE)</f>
        <v>8.7173220534333698E-2</v>
      </c>
      <c r="AJ169" s="3"/>
    </row>
    <row r="170" spans="1:36" x14ac:dyDescent="0.25">
      <c r="B170" t="str">
        <f>CONCATENATE("PERCENTILE::Q",B166,"::O",B166,"_TOTALRETURN_Percentiles::TOTALRETURN::%",C170*100)</f>
        <v>PERCENTILE::QAustralianDirectProperty::OAustralianDirectProperty_TOTALRETURN_Percentiles::TOTALRETURN::%75</v>
      </c>
      <c r="C170" s="3">
        <v>0.75</v>
      </c>
      <c r="D170">
        <f>VLOOKUP($B170,OldCalib!$A$17:$AF$400,D$1+2,FALSE)</f>
        <v>0</v>
      </c>
      <c r="E170">
        <f>VLOOKUP($B170,OldCalib!$A$17:$AF$400,E$1+2,FALSE)</f>
        <v>9.7412113081083399E-2</v>
      </c>
      <c r="F170">
        <f>VLOOKUP($B170,OldCalib!$A$17:$AF$400,F$1+2,FALSE)</f>
        <v>0.10260035447908999</v>
      </c>
      <c r="G170">
        <f>VLOOKUP($B170,OldCalib!$A$17:$AF$400,G$1+2,FALSE)</f>
        <v>0.109615821781218</v>
      </c>
      <c r="H170">
        <f>VLOOKUP($B170,OldCalib!$A$17:$AF$400,H$1+2,FALSE)</f>
        <v>0.110308246106032</v>
      </c>
      <c r="I170">
        <f>VLOOKUP($B170,OldCalib!$A$17:$AF$400,I$1+2,FALSE)</f>
        <v>0.112803390890774</v>
      </c>
      <c r="J170">
        <f>VLOOKUP($B170,OldCalib!$A$17:$AF$400,J$1+2,FALSE)</f>
        <v>0.115193362329502</v>
      </c>
      <c r="K170">
        <f>VLOOKUP($B170,OldCalib!$A$17:$AF$400,K$1+2,FALSE)</f>
        <v>0.11913237571421501</v>
      </c>
      <c r="L170">
        <f>VLOOKUP($B170,OldCalib!$A$17:$AF$400,L$1+2,FALSE)</f>
        <v>0.11898506688692601</v>
      </c>
      <c r="M170">
        <f>VLOOKUP($B170,OldCalib!$A$17:$AF$400,M$1+2,FALSE)</f>
        <v>0.12224382607586</v>
      </c>
      <c r="N170">
        <f>VLOOKUP($B170,OldCalib!$A$17:$AF$400,N$1+2,FALSE)</f>
        <v>0.124635931471613</v>
      </c>
      <c r="O170">
        <f>VLOOKUP($B170,OldCalib!$A$17:$AF$400,O$1+2,FALSE)</f>
        <v>0.12461041605228899</v>
      </c>
      <c r="P170">
        <f>VLOOKUP($B170,OldCalib!$A$17:$AF$400,P$1+2,FALSE)</f>
        <v>0.12770168066852999</v>
      </c>
      <c r="Q170">
        <f>VLOOKUP($B170,OldCalib!$A$17:$AF$400,Q$1+2,FALSE)</f>
        <v>0.12536882392269699</v>
      </c>
      <c r="R170">
        <f>VLOOKUP($B170,OldCalib!$A$17:$AF$400,R$1+2,FALSE)</f>
        <v>0.125883833317504</v>
      </c>
      <c r="S170">
        <f>VLOOKUP($B170,OldCalib!$A$17:$AF$400,S$1+2,FALSE)</f>
        <v>0.12446227665767901</v>
      </c>
      <c r="T170">
        <f>VLOOKUP($B170,OldCalib!$A$17:$AF$400,T$1+2,FALSE)</f>
        <v>0.12606388546209099</v>
      </c>
      <c r="U170">
        <f>VLOOKUP($B170,OldCalib!$A$17:$AF$400,U$1+2,FALSE)</f>
        <v>0.12506851439248501</v>
      </c>
      <c r="V170">
        <f>VLOOKUP($B170,OldCalib!$A$17:$AF$400,V$1+2,FALSE)</f>
        <v>0.12700187443187599</v>
      </c>
      <c r="W170">
        <f>VLOOKUP($B170,OldCalib!$A$17:$AF$400,W$1+2,FALSE)</f>
        <v>0.12560239734758799</v>
      </c>
      <c r="X170">
        <f>VLOOKUP($B170,OldCalib!$A$17:$AF$400,X$1+2,FALSE)</f>
        <v>0.12575993200216901</v>
      </c>
      <c r="Y170">
        <f>VLOOKUP($B170,OldCalib!$A$17:$AF$400,Y$1+2,FALSE)</f>
        <v>0.12510857052781199</v>
      </c>
      <c r="Z170">
        <f>VLOOKUP($B170,OldCalib!$A$17:$AF$400,Z$1+2,FALSE)</f>
        <v>0.12519763406965601</v>
      </c>
      <c r="AA170">
        <f>VLOOKUP($B170,OldCalib!$A$17:$AF$400,AA$1+2,FALSE)</f>
        <v>0.126604552797797</v>
      </c>
      <c r="AB170">
        <f>VLOOKUP($B170,OldCalib!$A$17:$AF$400,AB$1+2,FALSE)</f>
        <v>0.12645602546832599</v>
      </c>
      <c r="AC170">
        <f>VLOOKUP($B170,OldCalib!$A$17:$AF$400,AC$1+2,FALSE)</f>
        <v>0.12635014038560199</v>
      </c>
      <c r="AD170">
        <f>VLOOKUP($B170,OldCalib!$A$17:$AF$400,AD$1+2,FALSE)</f>
        <v>0.12730017863436599</v>
      </c>
      <c r="AE170">
        <f>VLOOKUP($B170,OldCalib!$A$17:$AF$400,AE$1+2,FALSE)</f>
        <v>0.12560038196333601</v>
      </c>
      <c r="AF170">
        <f>VLOOKUP($B170,OldCalib!$A$17:$AF$400,AF$1+2,FALSE)</f>
        <v>0.12526313505930101</v>
      </c>
      <c r="AG170">
        <f>VLOOKUP($B170,OldCalib!$A$17:$AF$400,AG$1+2,FALSE)</f>
        <v>0.12806667712187</v>
      </c>
      <c r="AH170">
        <f>VLOOKUP($B170,OldCalib!$A$17:$AF$400,AH$1+2,FALSE)</f>
        <v>0.126594116600422</v>
      </c>
      <c r="AJ170" s="3"/>
    </row>
    <row r="171" spans="1:36" x14ac:dyDescent="0.25">
      <c r="B171" t="str">
        <f>CONCATENATE("PERCENTILE::Q",B166,"::O",B166,"_TOTALRETURN_Percentiles::TOTALRETURN::%",C171*100)</f>
        <v>PERCENTILE::QAustralianDirectProperty::OAustralianDirectProperty_TOTALRETURN_Percentiles::TOTALRETURN::%95</v>
      </c>
      <c r="C171" s="3">
        <v>0.95</v>
      </c>
      <c r="D171">
        <f>VLOOKUP($B171,OldCalib!$A$17:$AF$400,D$1+2,FALSE)</f>
        <v>0</v>
      </c>
      <c r="E171">
        <f>VLOOKUP($B171,OldCalib!$A$17:$AF$400,E$1+2,FALSE)</f>
        <v>0.15433870070191599</v>
      </c>
      <c r="F171">
        <f>VLOOKUP($B171,OldCalib!$A$17:$AF$400,F$1+2,FALSE)</f>
        <v>0.16223977037510401</v>
      </c>
      <c r="G171">
        <f>VLOOKUP($B171,OldCalib!$A$17:$AF$400,G$1+2,FALSE)</f>
        <v>0.16665276765474801</v>
      </c>
      <c r="H171">
        <f>VLOOKUP($B171,OldCalib!$A$17:$AF$400,H$1+2,FALSE)</f>
        <v>0.169146491959795</v>
      </c>
      <c r="I171">
        <f>VLOOKUP($B171,OldCalib!$A$17:$AF$400,I$1+2,FALSE)</f>
        <v>0.17442291684973499</v>
      </c>
      <c r="J171">
        <f>VLOOKUP($B171,OldCalib!$A$17:$AF$400,J$1+2,FALSE)</f>
        <v>0.17516454936560399</v>
      </c>
      <c r="K171">
        <f>VLOOKUP($B171,OldCalib!$A$17:$AF$400,K$1+2,FALSE)</f>
        <v>0.180306250166582</v>
      </c>
      <c r="L171">
        <f>VLOOKUP($B171,OldCalib!$A$17:$AF$400,L$1+2,FALSE)</f>
        <v>0.17833294272406799</v>
      </c>
      <c r="M171">
        <f>VLOOKUP($B171,OldCalib!$A$17:$AF$400,M$1+2,FALSE)</f>
        <v>0.18259696740380801</v>
      </c>
      <c r="N171">
        <f>VLOOKUP($B171,OldCalib!$A$17:$AF$400,N$1+2,FALSE)</f>
        <v>0.18744919365797</v>
      </c>
      <c r="O171">
        <f>VLOOKUP($B171,OldCalib!$A$17:$AF$400,O$1+2,FALSE)</f>
        <v>0.186382828719593</v>
      </c>
      <c r="P171">
        <f>VLOOKUP($B171,OldCalib!$A$17:$AF$400,P$1+2,FALSE)</f>
        <v>0.19280414418317701</v>
      </c>
      <c r="Q171">
        <f>VLOOKUP($B171,OldCalib!$A$17:$AF$400,Q$1+2,FALSE)</f>
        <v>0.188105243214472</v>
      </c>
      <c r="R171">
        <f>VLOOKUP($B171,OldCalib!$A$17:$AF$400,R$1+2,FALSE)</f>
        <v>0.18582534835568501</v>
      </c>
      <c r="S171">
        <f>VLOOKUP($B171,OldCalib!$A$17:$AF$400,S$1+2,FALSE)</f>
        <v>0.18428149290056201</v>
      </c>
      <c r="T171">
        <f>VLOOKUP($B171,OldCalib!$A$17:$AF$400,T$1+2,FALSE)</f>
        <v>0.187624528220215</v>
      </c>
      <c r="U171">
        <f>VLOOKUP($B171,OldCalib!$A$17:$AF$400,U$1+2,FALSE)</f>
        <v>0.18250640974541901</v>
      </c>
      <c r="V171">
        <f>VLOOKUP($B171,OldCalib!$A$17:$AF$400,V$1+2,FALSE)</f>
        <v>0.188933466835114</v>
      </c>
      <c r="W171">
        <f>VLOOKUP($B171,OldCalib!$A$17:$AF$400,W$1+2,FALSE)</f>
        <v>0.18960119780744</v>
      </c>
      <c r="X171">
        <f>VLOOKUP($B171,OldCalib!$A$17:$AF$400,X$1+2,FALSE)</f>
        <v>0.18850671911858699</v>
      </c>
      <c r="Y171">
        <f>VLOOKUP($B171,OldCalib!$A$17:$AF$400,Y$1+2,FALSE)</f>
        <v>0.18561882590687201</v>
      </c>
      <c r="Z171">
        <f>VLOOKUP($B171,OldCalib!$A$17:$AF$400,Z$1+2,FALSE)</f>
        <v>0.18803103500824001</v>
      </c>
      <c r="AA171">
        <f>VLOOKUP($B171,OldCalib!$A$17:$AF$400,AA$1+2,FALSE)</f>
        <v>0.18858068407068199</v>
      </c>
      <c r="AB171">
        <f>VLOOKUP($B171,OldCalib!$A$17:$AF$400,AB$1+2,FALSE)</f>
        <v>0.18645263349159</v>
      </c>
      <c r="AC171">
        <f>VLOOKUP($B171,OldCalib!$A$17:$AF$400,AC$1+2,FALSE)</f>
        <v>0.19055930892869899</v>
      </c>
      <c r="AD171">
        <f>VLOOKUP($B171,OldCalib!$A$17:$AF$400,AD$1+2,FALSE)</f>
        <v>0.18914436698774301</v>
      </c>
      <c r="AE171">
        <f>VLOOKUP($B171,OldCalib!$A$17:$AF$400,AE$1+2,FALSE)</f>
        <v>0.18555339226796</v>
      </c>
      <c r="AF171">
        <f>VLOOKUP($B171,OldCalib!$A$17:$AF$400,AF$1+2,FALSE)</f>
        <v>0.190362231505628</v>
      </c>
      <c r="AG171">
        <f>VLOOKUP($B171,OldCalib!$A$17:$AF$400,AG$1+2,FALSE)</f>
        <v>0.18511557703518999</v>
      </c>
      <c r="AH171">
        <f>VLOOKUP($B171,OldCalib!$A$17:$AF$400,AH$1+2,FALSE)</f>
        <v>0.187722716661302</v>
      </c>
      <c r="AJ171" s="3"/>
    </row>
    <row r="172" spans="1:36" x14ac:dyDescent="0.25">
      <c r="A172" t="s">
        <v>2</v>
      </c>
      <c r="B172" t="str">
        <f>CONCATENATE("AVERAGE::Q",B166,"::O",B166,"_TOTALRETURN_Average::TOTALRETURN::::avg:")</f>
        <v>AVERAGE::QAustralianDirectProperty::OAustralianDirectProperty_TOTALRETURN_Average::TOTALRETURN::::avg:</v>
      </c>
      <c r="D172">
        <f>VLOOKUP($B172,OldCalib!$A$17:$AF$400,D$1+2,FALSE)</f>
        <v>0</v>
      </c>
      <c r="E172">
        <f>VLOOKUP($B172,OldCalib!$A$17:$AF$400,E$1+2,FALSE)</f>
        <v>5.6616559818265501E-2</v>
      </c>
      <c r="F172">
        <f>VLOOKUP($B172,OldCalib!$A$17:$AF$400,F$1+2,FALSE)</f>
        <v>6.1293472912367697E-2</v>
      </c>
      <c r="G172">
        <f>VLOOKUP($B172,OldCalib!$A$17:$AF$400,G$1+2,FALSE)</f>
        <v>6.7094091794160898E-2</v>
      </c>
      <c r="H172">
        <f>VLOOKUP($B172,OldCalib!$A$17:$AF$400,H$1+2,FALSE)</f>
        <v>6.8478247807627707E-2</v>
      </c>
      <c r="I172">
        <f>VLOOKUP($B172,OldCalib!$A$17:$AF$400,I$1+2,FALSE)</f>
        <v>7.0452786768348305E-2</v>
      </c>
      <c r="J172">
        <f>VLOOKUP($B172,OldCalib!$A$17:$AF$400,J$1+2,FALSE)</f>
        <v>7.2087430257349094E-2</v>
      </c>
      <c r="K172">
        <f>VLOOKUP($B172,OldCalib!$A$17:$AF$400,K$1+2,FALSE)</f>
        <v>7.6349813609598693E-2</v>
      </c>
      <c r="L172">
        <f>VLOOKUP($B172,OldCalib!$A$17:$AF$400,L$1+2,FALSE)</f>
        <v>7.5311184986979404E-2</v>
      </c>
      <c r="M172">
        <f>VLOOKUP($B172,OldCalib!$A$17:$AF$400,M$1+2,FALSE)</f>
        <v>7.7806209713474003E-2</v>
      </c>
      <c r="N172">
        <f>VLOOKUP($B172,OldCalib!$A$17:$AF$400,N$1+2,FALSE)</f>
        <v>8.0983237966157001E-2</v>
      </c>
      <c r="O172">
        <f>VLOOKUP($B172,OldCalib!$A$17:$AF$400,O$1+2,FALSE)</f>
        <v>8.2001513490383302E-2</v>
      </c>
      <c r="P172">
        <f>VLOOKUP($B172,OldCalib!$A$17:$AF$400,P$1+2,FALSE)</f>
        <v>8.3096748078212199E-2</v>
      </c>
      <c r="Q172">
        <f>VLOOKUP($B172,OldCalib!$A$17:$AF$400,Q$1+2,FALSE)</f>
        <v>8.1932778399815304E-2</v>
      </c>
      <c r="R172">
        <f>VLOOKUP($B172,OldCalib!$A$17:$AF$400,R$1+2,FALSE)</f>
        <v>8.1693682433311404E-2</v>
      </c>
      <c r="S172">
        <f>VLOOKUP($B172,OldCalib!$A$17:$AF$400,S$1+2,FALSE)</f>
        <v>8.1662625860019503E-2</v>
      </c>
      <c r="T172">
        <f>VLOOKUP($B172,OldCalib!$A$17:$AF$400,T$1+2,FALSE)</f>
        <v>8.2924965302020107E-2</v>
      </c>
      <c r="U172">
        <f>VLOOKUP($B172,OldCalib!$A$17:$AF$400,U$1+2,FALSE)</f>
        <v>8.1921360270494001E-2</v>
      </c>
      <c r="V172">
        <f>VLOOKUP($B172,OldCalib!$A$17:$AF$400,V$1+2,FALSE)</f>
        <v>8.1609703025927099E-2</v>
      </c>
      <c r="W172">
        <f>VLOOKUP($B172,OldCalib!$A$17:$AF$400,W$1+2,FALSE)</f>
        <v>8.2507293308850996E-2</v>
      </c>
      <c r="X172">
        <f>VLOOKUP($B172,OldCalib!$A$17:$AF$400,X$1+2,FALSE)</f>
        <v>8.16851882712432E-2</v>
      </c>
      <c r="Y172">
        <f>VLOOKUP($B172,OldCalib!$A$17:$AF$400,Y$1+2,FALSE)</f>
        <v>8.2154697343498201E-2</v>
      </c>
      <c r="Z172">
        <f>VLOOKUP($B172,OldCalib!$A$17:$AF$400,Z$1+2,FALSE)</f>
        <v>8.1908916616157901E-2</v>
      </c>
      <c r="AA172">
        <f>VLOOKUP($B172,OldCalib!$A$17:$AF$400,AA$1+2,FALSE)</f>
        <v>8.3711297527995304E-2</v>
      </c>
      <c r="AB172">
        <f>VLOOKUP($B172,OldCalib!$A$17:$AF$400,AB$1+2,FALSE)</f>
        <v>8.1729455265416306E-2</v>
      </c>
      <c r="AC172">
        <f>VLOOKUP($B172,OldCalib!$A$17:$AF$400,AC$1+2,FALSE)</f>
        <v>8.1450371135496899E-2</v>
      </c>
      <c r="AD172">
        <f>VLOOKUP($B172,OldCalib!$A$17:$AF$400,AD$1+2,FALSE)</f>
        <v>8.3881329590103706E-2</v>
      </c>
      <c r="AE172">
        <f>VLOOKUP($B172,OldCalib!$A$17:$AF$400,AE$1+2,FALSE)</f>
        <v>8.1405276549377695E-2</v>
      </c>
      <c r="AF172">
        <f>VLOOKUP($B172,OldCalib!$A$17:$AF$400,AF$1+2,FALSE)</f>
        <v>8.2785187843232702E-2</v>
      </c>
      <c r="AG172">
        <f>VLOOKUP($B172,OldCalib!$A$17:$AF$400,AG$1+2,FALSE)</f>
        <v>8.4080308284876504E-2</v>
      </c>
      <c r="AH172">
        <f>VLOOKUP($B172,OldCalib!$A$17:$AF$400,AH$1+2,FALSE)</f>
        <v>8.2623699363985295E-2</v>
      </c>
    </row>
    <row r="173" spans="1:36" x14ac:dyDescent="0.25">
      <c r="A173" t="s">
        <v>3</v>
      </c>
      <c r="B173" t="str">
        <f>CONCATENATE("VOLATILITY::Q",B166,"::O",B166,"_TOTALRETURN_Volatility::TOTALRETURN::")</f>
        <v>VOLATILITY::QAustralianDirectProperty::OAustralianDirectProperty_TOTALRETURN_Volatility::TOTALRETURN::</v>
      </c>
      <c r="D173">
        <f>VLOOKUP($B173,OldCalib!$A$17:$AF$400,D$1+2,FALSE)</f>
        <v>0</v>
      </c>
      <c r="E173">
        <f>VLOOKUP($B173,OldCalib!$A$17:$AF$400,E$1+2,FALSE)</f>
        <v>8.0910976443691204E-2</v>
      </c>
      <c r="F173">
        <f>VLOOKUP($B173,OldCalib!$A$17:$AF$400,F$1+2,FALSE)</f>
        <v>8.0232141918462896E-2</v>
      </c>
      <c r="G173">
        <f>VLOOKUP($B173,OldCalib!$A$17:$AF$400,G$1+2,FALSE)</f>
        <v>8.1499605396645899E-2</v>
      </c>
      <c r="H173">
        <f>VLOOKUP($B173,OldCalib!$A$17:$AF$400,H$1+2,FALSE)</f>
        <v>8.1495926755210904E-2</v>
      </c>
      <c r="I173">
        <f>VLOOKUP($B173,OldCalib!$A$17:$AF$400,I$1+2,FALSE)</f>
        <v>8.1299463424447799E-2</v>
      </c>
      <c r="J173">
        <f>VLOOKUP($B173,OldCalib!$A$17:$AF$400,J$1+2,FALSE)</f>
        <v>8.0981888970265703E-2</v>
      </c>
      <c r="K173">
        <f>VLOOKUP($B173,OldCalib!$A$17:$AF$400,K$1+2,FALSE)</f>
        <v>8.3004581848806006E-2</v>
      </c>
      <c r="L173">
        <f>VLOOKUP($B173,OldCalib!$A$17:$AF$400,L$1+2,FALSE)</f>
        <v>8.1710693094506695E-2</v>
      </c>
      <c r="M173">
        <f>VLOOKUP($B173,OldCalib!$A$17:$AF$400,M$1+2,FALSE)</f>
        <v>8.6314134422262101E-2</v>
      </c>
      <c r="N173">
        <f>VLOOKUP($B173,OldCalib!$A$17:$AF$400,N$1+2,FALSE)</f>
        <v>8.12326854269627E-2</v>
      </c>
      <c r="O173">
        <f>VLOOKUP($B173,OldCalib!$A$17:$AF$400,O$1+2,FALSE)</f>
        <v>8.2680888192026694E-2</v>
      </c>
      <c r="P173">
        <f>VLOOKUP($B173,OldCalib!$A$17:$AF$400,P$1+2,FALSE)</f>
        <v>8.6646428885340507E-2</v>
      </c>
      <c r="Q173">
        <f>VLOOKUP($B173,OldCalib!$A$17:$AF$400,Q$1+2,FALSE)</f>
        <v>8.4519136093421404E-2</v>
      </c>
      <c r="R173">
        <f>VLOOKUP($B173,OldCalib!$A$17:$AF$400,R$1+2,FALSE)</f>
        <v>8.0761981969188906E-2</v>
      </c>
      <c r="S173">
        <f>VLOOKUP($B173,OldCalib!$A$17:$AF$400,S$1+2,FALSE)</f>
        <v>8.3556181281482997E-2</v>
      </c>
      <c r="T173">
        <f>VLOOKUP($B173,OldCalib!$A$17:$AF$400,T$1+2,FALSE)</f>
        <v>8.3374795484649905E-2</v>
      </c>
      <c r="U173">
        <f>VLOOKUP($B173,OldCalib!$A$17:$AF$400,U$1+2,FALSE)</f>
        <v>8.0220182466633302E-2</v>
      </c>
      <c r="V173">
        <f>VLOOKUP($B173,OldCalib!$A$17:$AF$400,V$1+2,FALSE)</f>
        <v>8.6752093184184004E-2</v>
      </c>
      <c r="W173">
        <f>VLOOKUP($B173,OldCalib!$A$17:$AF$400,W$1+2,FALSE)</f>
        <v>8.2376021678592301E-2</v>
      </c>
      <c r="X173">
        <f>VLOOKUP($B173,OldCalib!$A$17:$AF$400,X$1+2,FALSE)</f>
        <v>8.3472678587082905E-2</v>
      </c>
      <c r="Y173">
        <f>VLOOKUP($B173,OldCalib!$A$17:$AF$400,Y$1+2,FALSE)</f>
        <v>8.2238821478205798E-2</v>
      </c>
      <c r="Z173">
        <f>VLOOKUP($B173,OldCalib!$A$17:$AF$400,Z$1+2,FALSE)</f>
        <v>8.5475235310082595E-2</v>
      </c>
      <c r="AA173">
        <f>VLOOKUP($B173,OldCalib!$A$17:$AF$400,AA$1+2,FALSE)</f>
        <v>8.2336614392193905E-2</v>
      </c>
      <c r="AB173">
        <f>VLOOKUP($B173,OldCalib!$A$17:$AF$400,AB$1+2,FALSE)</f>
        <v>8.4085571464038306E-2</v>
      </c>
      <c r="AC173">
        <f>VLOOKUP($B173,OldCalib!$A$17:$AF$400,AC$1+2,FALSE)</f>
        <v>8.5130659645382897E-2</v>
      </c>
      <c r="AD173">
        <f>VLOOKUP($B173,OldCalib!$A$17:$AF$400,AD$1+2,FALSE)</f>
        <v>8.2819429241705406E-2</v>
      </c>
      <c r="AE173">
        <f>VLOOKUP($B173,OldCalib!$A$17:$AF$400,AE$1+2,FALSE)</f>
        <v>8.4988407430578797E-2</v>
      </c>
      <c r="AF173">
        <f>VLOOKUP($B173,OldCalib!$A$17:$AF$400,AF$1+2,FALSE)</f>
        <v>8.4132859099925197E-2</v>
      </c>
      <c r="AG173">
        <f>VLOOKUP($B173,OldCalib!$A$17:$AF$400,AG$1+2,FALSE)</f>
        <v>8.0311393616407198E-2</v>
      </c>
      <c r="AH173">
        <f>VLOOKUP($B173,OldCalib!$A$17:$AF$400,AH$1+2,FALSE)</f>
        <v>8.2289914677629805E-2</v>
      </c>
    </row>
    <row r="181" spans="1:36" x14ac:dyDescent="0.25">
      <c r="A181" t="s">
        <v>34</v>
      </c>
      <c r="B181" t="s">
        <v>87</v>
      </c>
      <c r="D181">
        <v>0</v>
      </c>
      <c r="E181">
        <v>1</v>
      </c>
      <c r="F181">
        <v>2</v>
      </c>
      <c r="G181">
        <v>3</v>
      </c>
      <c r="H181">
        <v>4</v>
      </c>
      <c r="I181">
        <v>5</v>
      </c>
      <c r="J181">
        <v>6</v>
      </c>
      <c r="K181">
        <v>7</v>
      </c>
      <c r="L181">
        <v>8</v>
      </c>
      <c r="M181">
        <v>9</v>
      </c>
      <c r="N181">
        <v>10</v>
      </c>
      <c r="O181">
        <v>11</v>
      </c>
      <c r="P181">
        <v>12</v>
      </c>
      <c r="Q181">
        <v>13</v>
      </c>
      <c r="R181">
        <v>14</v>
      </c>
      <c r="S181">
        <v>15</v>
      </c>
      <c r="T181">
        <v>16</v>
      </c>
      <c r="U181">
        <v>17</v>
      </c>
      <c r="V181">
        <v>18</v>
      </c>
      <c r="W181">
        <v>19</v>
      </c>
      <c r="X181">
        <v>20</v>
      </c>
      <c r="Y181">
        <v>21</v>
      </c>
      <c r="Z181">
        <v>22</v>
      </c>
      <c r="AA181">
        <v>23</v>
      </c>
      <c r="AB181">
        <v>24</v>
      </c>
      <c r="AC181">
        <v>25</v>
      </c>
      <c r="AD181">
        <v>26</v>
      </c>
      <c r="AE181">
        <v>27</v>
      </c>
      <c r="AF181">
        <v>28</v>
      </c>
      <c r="AG181">
        <v>29</v>
      </c>
      <c r="AH181">
        <v>30</v>
      </c>
    </row>
    <row r="182" spans="1:36" x14ac:dyDescent="0.25">
      <c r="A182" t="s">
        <v>1</v>
      </c>
      <c r="B182" t="str">
        <f>CONCATENATE("PERCENTILE::Q",B181,"::O",B181,"_TOTALRETURN_Percentiles::TOTALRETURN::%0",C182*100)</f>
        <v>PERCENTILE::QInternationalAlternatives::OInternationalAlternatives_TOTALRETURN_Percentiles::TOTALRETURN::%05</v>
      </c>
      <c r="C182" s="3">
        <v>0.05</v>
      </c>
      <c r="D182">
        <f>VLOOKUP($B182,OldCalib!$A$17:$AF$400,D$1+2,FALSE)</f>
        <v>0</v>
      </c>
      <c r="E182">
        <f>VLOOKUP($B182,OldCalib!$A$17:$AF$400,E$1+2,FALSE)</f>
        <v>-0.122621943394137</v>
      </c>
      <c r="F182">
        <f>VLOOKUP($B182,OldCalib!$A$17:$AF$400,F$1+2,FALSE)</f>
        <v>-0.11277842878491599</v>
      </c>
      <c r="G182">
        <f>VLOOKUP($B182,OldCalib!$A$17:$AF$400,G$1+2,FALSE)</f>
        <v>-0.107720196574541</v>
      </c>
      <c r="H182">
        <f>VLOOKUP($B182,OldCalib!$A$17:$AF$400,H$1+2,FALSE)</f>
        <v>-0.106737348377461</v>
      </c>
      <c r="I182">
        <f>VLOOKUP($B182,OldCalib!$A$17:$AF$400,I$1+2,FALSE)</f>
        <v>-0.10995705509187501</v>
      </c>
      <c r="J182">
        <f>VLOOKUP($B182,OldCalib!$A$17:$AF$400,J$1+2,FALSE)</f>
        <v>-0.10061599035348601</v>
      </c>
      <c r="K182">
        <f>VLOOKUP($B182,OldCalib!$A$17:$AF$400,K$1+2,FALSE)</f>
        <v>-9.7100576969731595E-2</v>
      </c>
      <c r="L182">
        <f>VLOOKUP($B182,OldCalib!$A$17:$AF$400,L$1+2,FALSE)</f>
        <v>-9.9229505978650906E-2</v>
      </c>
      <c r="M182">
        <f>VLOOKUP($B182,OldCalib!$A$17:$AF$400,M$1+2,FALSE)</f>
        <v>-0.100678111490845</v>
      </c>
      <c r="N182">
        <f>VLOOKUP($B182,OldCalib!$A$17:$AF$400,N$1+2,FALSE)</f>
        <v>-9.6931940461630603E-2</v>
      </c>
      <c r="O182">
        <f>VLOOKUP($B182,OldCalib!$A$17:$AF$400,O$1+2,FALSE)</f>
        <v>-0.101959608021506</v>
      </c>
      <c r="P182">
        <f>VLOOKUP($B182,OldCalib!$A$17:$AF$400,P$1+2,FALSE)</f>
        <v>-0.106275882710784</v>
      </c>
      <c r="Q182">
        <f>VLOOKUP($B182,OldCalib!$A$17:$AF$400,Q$1+2,FALSE)</f>
        <v>-9.3665284321541101E-2</v>
      </c>
      <c r="R182">
        <f>VLOOKUP($B182,OldCalib!$A$17:$AF$400,R$1+2,FALSE)</f>
        <v>-9.7817166556659202E-2</v>
      </c>
      <c r="S182">
        <f>VLOOKUP($B182,OldCalib!$A$17:$AF$400,S$1+2,FALSE)</f>
        <v>-9.66091457981752E-2</v>
      </c>
      <c r="T182">
        <f>VLOOKUP($B182,OldCalib!$A$17:$AF$400,T$1+2,FALSE)</f>
        <v>-9.8281163624376694E-2</v>
      </c>
      <c r="U182">
        <f>VLOOKUP($B182,OldCalib!$A$17:$AF$400,U$1+2,FALSE)</f>
        <v>-9.8749123057163393E-2</v>
      </c>
      <c r="V182">
        <f>VLOOKUP($B182,OldCalib!$A$17:$AF$400,V$1+2,FALSE)</f>
        <v>-9.7614565959470101E-2</v>
      </c>
      <c r="W182">
        <f>VLOOKUP($B182,OldCalib!$A$17:$AF$400,W$1+2,FALSE)</f>
        <v>-0.105954556904893</v>
      </c>
      <c r="X182">
        <f>VLOOKUP($B182,OldCalib!$A$17:$AF$400,X$1+2,FALSE)</f>
        <v>-9.7218283449884202E-2</v>
      </c>
      <c r="Y182">
        <f>VLOOKUP($B182,OldCalib!$A$17:$AF$400,Y$1+2,FALSE)</f>
        <v>-9.5144315032016494E-2</v>
      </c>
      <c r="Z182">
        <f>VLOOKUP($B182,OldCalib!$A$17:$AF$400,Z$1+2,FALSE)</f>
        <v>-9.7744104901527004E-2</v>
      </c>
      <c r="AA182">
        <f>VLOOKUP($B182,OldCalib!$A$17:$AF$400,AA$1+2,FALSE)</f>
        <v>-0.100067032356942</v>
      </c>
      <c r="AB182">
        <f>VLOOKUP($B182,OldCalib!$A$17:$AF$400,AB$1+2,FALSE)</f>
        <v>-9.7180853015451499E-2</v>
      </c>
      <c r="AC182">
        <f>VLOOKUP($B182,OldCalib!$A$17:$AF$400,AC$1+2,FALSE)</f>
        <v>-9.5791725662447397E-2</v>
      </c>
      <c r="AD182">
        <f>VLOOKUP($B182,OldCalib!$A$17:$AF$400,AD$1+2,FALSE)</f>
        <v>-9.8042183311504896E-2</v>
      </c>
      <c r="AE182">
        <f>VLOOKUP($B182,OldCalib!$A$17:$AF$400,AE$1+2,FALSE)</f>
        <v>-0.104025874426266</v>
      </c>
      <c r="AF182">
        <f>VLOOKUP($B182,OldCalib!$A$17:$AF$400,AF$1+2,FALSE)</f>
        <v>-9.9578301714457404E-2</v>
      </c>
      <c r="AG182">
        <f>VLOOKUP($B182,OldCalib!$A$17:$AF$400,AG$1+2,FALSE)</f>
        <v>-0.100761266841619</v>
      </c>
      <c r="AH182">
        <f>VLOOKUP($B182,OldCalib!$A$17:$AF$400,AH$1+2,FALSE)</f>
        <v>-0.102255201358011</v>
      </c>
      <c r="AJ182" s="3"/>
    </row>
    <row r="183" spans="1:36" x14ac:dyDescent="0.25">
      <c r="B183" t="str">
        <f>CONCATENATE("PERCENTILE::Q",B181,"::O",B181,"_TOTALRETURN_Percentiles::TOTALRETURN::%",C183*100)</f>
        <v>PERCENTILE::QInternationalAlternatives::OInternationalAlternatives_TOTALRETURN_Percentiles::TOTALRETURN::%25</v>
      </c>
      <c r="C183" s="3">
        <v>0.25</v>
      </c>
      <c r="D183">
        <f>VLOOKUP($B183,OldCalib!$A$17:$AF$400,D$1+2,FALSE)</f>
        <v>0</v>
      </c>
      <c r="E183">
        <f>VLOOKUP($B183,OldCalib!$A$17:$AF$400,E$1+2,FALSE)</f>
        <v>-1.67356766441044E-2</v>
      </c>
      <c r="F183">
        <f>VLOOKUP($B183,OldCalib!$A$17:$AF$400,F$1+2,FALSE)</f>
        <v>-7.8478257303107E-3</v>
      </c>
      <c r="G183">
        <f>VLOOKUP($B183,OldCalib!$A$17:$AF$400,G$1+2,FALSE)</f>
        <v>-4.6048151281697603E-3</v>
      </c>
      <c r="H183">
        <f>VLOOKUP($B183,OldCalib!$A$17:$AF$400,H$1+2,FALSE)</f>
        <v>1.0704152036687901E-3</v>
      </c>
      <c r="I183">
        <f>VLOOKUP($B183,OldCalib!$A$17:$AF$400,I$1+2,FALSE)</f>
        <v>-2.3958576405809198E-3</v>
      </c>
      <c r="J183">
        <f>VLOOKUP($B183,OldCalib!$A$17:$AF$400,J$1+2,FALSE)</f>
        <v>2.25855764747545E-3</v>
      </c>
      <c r="K183">
        <f>VLOOKUP($B183,OldCalib!$A$17:$AF$400,K$1+2,FALSE)</f>
        <v>3.8825938169337799E-3</v>
      </c>
      <c r="L183">
        <f>VLOOKUP($B183,OldCalib!$A$17:$AF$400,L$1+2,FALSE)</f>
        <v>6.1974160686239501E-3</v>
      </c>
      <c r="M183">
        <f>VLOOKUP($B183,OldCalib!$A$17:$AF$400,M$1+2,FALSE)</f>
        <v>4.65218521609672E-3</v>
      </c>
      <c r="N183">
        <f>VLOOKUP($B183,OldCalib!$A$17:$AF$400,N$1+2,FALSE)</f>
        <v>1.23843800030387E-2</v>
      </c>
      <c r="O183">
        <f>VLOOKUP($B183,OldCalib!$A$17:$AF$400,O$1+2,FALSE)</f>
        <v>9.4135657473249906E-3</v>
      </c>
      <c r="P183">
        <f>VLOOKUP($B183,OldCalib!$A$17:$AF$400,P$1+2,FALSE)</f>
        <v>9.0145924252495405E-3</v>
      </c>
      <c r="Q183">
        <f>VLOOKUP($B183,OldCalib!$A$17:$AF$400,Q$1+2,FALSE)</f>
        <v>1.39272148008789E-2</v>
      </c>
      <c r="R183">
        <f>VLOOKUP($B183,OldCalib!$A$17:$AF$400,R$1+2,FALSE)</f>
        <v>8.6919418584198108E-3</v>
      </c>
      <c r="S183">
        <f>VLOOKUP($B183,OldCalib!$A$17:$AF$400,S$1+2,FALSE)</f>
        <v>6.5500342420615702E-3</v>
      </c>
      <c r="T183">
        <f>VLOOKUP($B183,OldCalib!$A$17:$AF$400,T$1+2,FALSE)</f>
        <v>7.6600086931893898E-3</v>
      </c>
      <c r="U183">
        <f>VLOOKUP($B183,OldCalib!$A$17:$AF$400,U$1+2,FALSE)</f>
        <v>1.11235406089267E-2</v>
      </c>
      <c r="V183">
        <f>VLOOKUP($B183,OldCalib!$A$17:$AF$400,V$1+2,FALSE)</f>
        <v>1.2371257218063E-2</v>
      </c>
      <c r="W183">
        <f>VLOOKUP($B183,OldCalib!$A$17:$AF$400,W$1+2,FALSE)</f>
        <v>8.4843375616115903E-3</v>
      </c>
      <c r="X183">
        <f>VLOOKUP($B183,OldCalib!$A$17:$AF$400,X$1+2,FALSE)</f>
        <v>1.29214245134756E-2</v>
      </c>
      <c r="Y183">
        <f>VLOOKUP($B183,OldCalib!$A$17:$AF$400,Y$1+2,FALSE)</f>
        <v>8.3833806669512591E-3</v>
      </c>
      <c r="Z183">
        <f>VLOOKUP($B183,OldCalib!$A$17:$AF$400,Z$1+2,FALSE)</f>
        <v>1.06678416842722E-2</v>
      </c>
      <c r="AA183">
        <f>VLOOKUP($B183,OldCalib!$A$17:$AF$400,AA$1+2,FALSE)</f>
        <v>1.07772679097962E-2</v>
      </c>
      <c r="AB183">
        <f>VLOOKUP($B183,OldCalib!$A$17:$AF$400,AB$1+2,FALSE)</f>
        <v>9.7930835126883095E-3</v>
      </c>
      <c r="AC183">
        <f>VLOOKUP($B183,OldCalib!$A$17:$AF$400,AC$1+2,FALSE)</f>
        <v>1.1121393687075201E-2</v>
      </c>
      <c r="AD183">
        <f>VLOOKUP($B183,OldCalib!$A$17:$AF$400,AD$1+2,FALSE)</f>
        <v>9.2345210325352999E-3</v>
      </c>
      <c r="AE183">
        <f>VLOOKUP($B183,OldCalib!$A$17:$AF$400,AE$1+2,FALSE)</f>
        <v>8.6290332470636E-3</v>
      </c>
      <c r="AF183">
        <f>VLOOKUP($B183,OldCalib!$A$17:$AF$400,AF$1+2,FALSE)</f>
        <v>1.18293397579154E-2</v>
      </c>
      <c r="AG183">
        <f>VLOOKUP($B183,OldCalib!$A$17:$AF$400,AG$1+2,FALSE)</f>
        <v>1.10251679177635E-2</v>
      </c>
      <c r="AH183">
        <f>VLOOKUP($B183,OldCalib!$A$17:$AF$400,AH$1+2,FALSE)</f>
        <v>1.18542148069243E-2</v>
      </c>
      <c r="AJ183" s="3"/>
    </row>
    <row r="184" spans="1:36" x14ac:dyDescent="0.25">
      <c r="B184" t="str">
        <f>CONCATENATE("PERCENTILE::Q",B181,"::O",B181,"_TOTALRETURN_Percentiles::TOTALRETURN::%",C184*100)</f>
        <v>PERCENTILE::QInternationalAlternatives::OInternationalAlternatives_TOTALRETURN_Percentiles::TOTALRETURN::%50</v>
      </c>
      <c r="C184" s="3">
        <v>0.5</v>
      </c>
      <c r="D184">
        <f>VLOOKUP($B184,OldCalib!$A$17:$AF$400,D$1+2,FALSE)</f>
        <v>0</v>
      </c>
      <c r="E184">
        <f>VLOOKUP($B184,OldCalib!$A$17:$AF$400,E$1+2,FALSE)</f>
        <v>5.3168166362760998E-2</v>
      </c>
      <c r="F184">
        <f>VLOOKUP($B184,OldCalib!$A$17:$AF$400,F$1+2,FALSE)</f>
        <v>6.1013255197836E-2</v>
      </c>
      <c r="G184">
        <f>VLOOKUP($B184,OldCalib!$A$17:$AF$400,G$1+2,FALSE)</f>
        <v>6.6793326993526206E-2</v>
      </c>
      <c r="H184">
        <f>VLOOKUP($B184,OldCalib!$A$17:$AF$400,H$1+2,FALSE)</f>
        <v>6.8912822099712695E-2</v>
      </c>
      <c r="I184">
        <f>VLOOKUP($B184,OldCalib!$A$17:$AF$400,I$1+2,FALSE)</f>
        <v>6.8376391517031204E-2</v>
      </c>
      <c r="J184">
        <f>VLOOKUP($B184,OldCalib!$A$17:$AF$400,J$1+2,FALSE)</f>
        <v>7.2174571042491795E-2</v>
      </c>
      <c r="K184">
        <f>VLOOKUP($B184,OldCalib!$A$17:$AF$400,K$1+2,FALSE)</f>
        <v>7.3933762416139304E-2</v>
      </c>
      <c r="L184">
        <f>VLOOKUP($B184,OldCalib!$A$17:$AF$400,L$1+2,FALSE)</f>
        <v>7.6045978713130305E-2</v>
      </c>
      <c r="M184">
        <f>VLOOKUP($B184,OldCalib!$A$17:$AF$400,M$1+2,FALSE)</f>
        <v>7.5737756577201401E-2</v>
      </c>
      <c r="N184">
        <f>VLOOKUP($B184,OldCalib!$A$17:$AF$400,N$1+2,FALSE)</f>
        <v>8.3861814003220098E-2</v>
      </c>
      <c r="O184">
        <f>VLOOKUP($B184,OldCalib!$A$17:$AF$400,O$1+2,FALSE)</f>
        <v>7.7945813049851501E-2</v>
      </c>
      <c r="P184">
        <f>VLOOKUP($B184,OldCalib!$A$17:$AF$400,P$1+2,FALSE)</f>
        <v>8.0416523276621202E-2</v>
      </c>
      <c r="Q184">
        <f>VLOOKUP($B184,OldCalib!$A$17:$AF$400,Q$1+2,FALSE)</f>
        <v>8.3870334259626506E-2</v>
      </c>
      <c r="R184">
        <f>VLOOKUP($B184,OldCalib!$A$17:$AF$400,R$1+2,FALSE)</f>
        <v>7.9386236996084894E-2</v>
      </c>
      <c r="S184">
        <f>VLOOKUP($B184,OldCalib!$A$17:$AF$400,S$1+2,FALSE)</f>
        <v>7.5737564114082195E-2</v>
      </c>
      <c r="T184">
        <f>VLOOKUP($B184,OldCalib!$A$17:$AF$400,T$1+2,FALSE)</f>
        <v>7.8805826050682398E-2</v>
      </c>
      <c r="U184">
        <f>VLOOKUP($B184,OldCalib!$A$17:$AF$400,U$1+2,FALSE)</f>
        <v>7.9674469978075799E-2</v>
      </c>
      <c r="V184">
        <f>VLOOKUP($B184,OldCalib!$A$17:$AF$400,V$1+2,FALSE)</f>
        <v>8.3138498628849797E-2</v>
      </c>
      <c r="W184">
        <f>VLOOKUP($B184,OldCalib!$A$17:$AF$400,W$1+2,FALSE)</f>
        <v>8.1295932111569297E-2</v>
      </c>
      <c r="X184">
        <f>VLOOKUP($B184,OldCalib!$A$17:$AF$400,X$1+2,FALSE)</f>
        <v>8.2363204712751298E-2</v>
      </c>
      <c r="Y184">
        <f>VLOOKUP($B184,OldCalib!$A$17:$AF$400,Y$1+2,FALSE)</f>
        <v>7.9941907642559304E-2</v>
      </c>
      <c r="Z184">
        <f>VLOOKUP($B184,OldCalib!$A$17:$AF$400,Z$1+2,FALSE)</f>
        <v>8.1233856299882307E-2</v>
      </c>
      <c r="AA184">
        <f>VLOOKUP($B184,OldCalib!$A$17:$AF$400,AA$1+2,FALSE)</f>
        <v>8.3383741895629304E-2</v>
      </c>
      <c r="AB184">
        <f>VLOOKUP($B184,OldCalib!$A$17:$AF$400,AB$1+2,FALSE)</f>
        <v>7.9033683031719607E-2</v>
      </c>
      <c r="AC184">
        <f>VLOOKUP($B184,OldCalib!$A$17:$AF$400,AC$1+2,FALSE)</f>
        <v>8.1905277055618703E-2</v>
      </c>
      <c r="AD184">
        <f>VLOOKUP($B184,OldCalib!$A$17:$AF$400,AD$1+2,FALSE)</f>
        <v>8.0076793233985893E-2</v>
      </c>
      <c r="AE184">
        <f>VLOOKUP($B184,OldCalib!$A$17:$AF$400,AE$1+2,FALSE)</f>
        <v>7.68243973139036E-2</v>
      </c>
      <c r="AF184">
        <f>VLOOKUP($B184,OldCalib!$A$17:$AF$400,AF$1+2,FALSE)</f>
        <v>8.2770476251669597E-2</v>
      </c>
      <c r="AG184">
        <f>VLOOKUP($B184,OldCalib!$A$17:$AF$400,AG$1+2,FALSE)</f>
        <v>8.2084136505953503E-2</v>
      </c>
      <c r="AH184">
        <f>VLOOKUP($B184,OldCalib!$A$17:$AF$400,AH$1+2,FALSE)</f>
        <v>8.1706536615557407E-2</v>
      </c>
      <c r="AJ184" s="3"/>
    </row>
    <row r="185" spans="1:36" x14ac:dyDescent="0.25">
      <c r="B185" t="str">
        <f>CONCATENATE("PERCENTILE::Q",B181,"::O",B181,"_TOTALRETURN_Percentiles::TOTALRETURN::%",C185*100)</f>
        <v>PERCENTILE::QInternationalAlternatives::OInternationalAlternatives_TOTALRETURN_Percentiles::TOTALRETURN::%75</v>
      </c>
      <c r="C185" s="3">
        <v>0.75</v>
      </c>
      <c r="D185">
        <f>VLOOKUP($B185,OldCalib!$A$17:$AF$400,D$1+2,FALSE)</f>
        <v>0</v>
      </c>
      <c r="E185">
        <f>VLOOKUP($B185,OldCalib!$A$17:$AF$400,E$1+2,FALSE)</f>
        <v>0.127066987785975</v>
      </c>
      <c r="F185">
        <f>VLOOKUP($B185,OldCalib!$A$17:$AF$400,F$1+2,FALSE)</f>
        <v>0.13484919128321901</v>
      </c>
      <c r="G185">
        <f>VLOOKUP($B185,OldCalib!$A$17:$AF$400,G$1+2,FALSE)</f>
        <v>0.138908585741609</v>
      </c>
      <c r="H185">
        <f>VLOOKUP($B185,OldCalib!$A$17:$AF$400,H$1+2,FALSE)</f>
        <v>0.14035205055661101</v>
      </c>
      <c r="I185">
        <f>VLOOKUP($B185,OldCalib!$A$17:$AF$400,I$1+2,FALSE)</f>
        <v>0.14290330376652399</v>
      </c>
      <c r="J185">
        <f>VLOOKUP($B185,OldCalib!$A$17:$AF$400,J$1+2,FALSE)</f>
        <v>0.14260682961830101</v>
      </c>
      <c r="K185">
        <f>VLOOKUP($B185,OldCalib!$A$17:$AF$400,K$1+2,FALSE)</f>
        <v>0.14981321709290199</v>
      </c>
      <c r="L185">
        <f>VLOOKUP($B185,OldCalib!$A$17:$AF$400,L$1+2,FALSE)</f>
        <v>0.15171086359737501</v>
      </c>
      <c r="M185">
        <f>VLOOKUP($B185,OldCalib!$A$17:$AF$400,M$1+2,FALSE)</f>
        <v>0.15163757104542</v>
      </c>
      <c r="N185">
        <f>VLOOKUP($B185,OldCalib!$A$17:$AF$400,N$1+2,FALSE)</f>
        <v>0.15757739552807701</v>
      </c>
      <c r="O185">
        <f>VLOOKUP($B185,OldCalib!$A$17:$AF$400,O$1+2,FALSE)</f>
        <v>0.153072735583935</v>
      </c>
      <c r="P185">
        <f>VLOOKUP($B185,OldCalib!$A$17:$AF$400,P$1+2,FALSE)</f>
        <v>0.15551744813110499</v>
      </c>
      <c r="Q185">
        <f>VLOOKUP($B185,OldCalib!$A$17:$AF$400,Q$1+2,FALSE)</f>
        <v>0.155728232749206</v>
      </c>
      <c r="R185">
        <f>VLOOKUP($B185,OldCalib!$A$17:$AF$400,R$1+2,FALSE)</f>
        <v>0.154805365949889</v>
      </c>
      <c r="S185">
        <f>VLOOKUP($B185,OldCalib!$A$17:$AF$400,S$1+2,FALSE)</f>
        <v>0.152505632396994</v>
      </c>
      <c r="T185">
        <f>VLOOKUP($B185,OldCalib!$A$17:$AF$400,T$1+2,FALSE)</f>
        <v>0.15739900389131201</v>
      </c>
      <c r="U185">
        <f>VLOOKUP($B185,OldCalib!$A$17:$AF$400,U$1+2,FALSE)</f>
        <v>0.152588456646296</v>
      </c>
      <c r="V185">
        <f>VLOOKUP($B185,OldCalib!$A$17:$AF$400,V$1+2,FALSE)</f>
        <v>0.15725454381953299</v>
      </c>
      <c r="W185">
        <f>VLOOKUP($B185,OldCalib!$A$17:$AF$400,W$1+2,FALSE)</f>
        <v>0.153902232449383</v>
      </c>
      <c r="X185">
        <f>VLOOKUP($B185,OldCalib!$A$17:$AF$400,X$1+2,FALSE)</f>
        <v>0.15508575569218899</v>
      </c>
      <c r="Y185">
        <f>VLOOKUP($B185,OldCalib!$A$17:$AF$400,Y$1+2,FALSE)</f>
        <v>0.15642593463046101</v>
      </c>
      <c r="Z185">
        <f>VLOOKUP($B185,OldCalib!$A$17:$AF$400,Z$1+2,FALSE)</f>
        <v>0.158894595698715</v>
      </c>
      <c r="AA185">
        <f>VLOOKUP($B185,OldCalib!$A$17:$AF$400,AA$1+2,FALSE)</f>
        <v>0.159345349924017</v>
      </c>
      <c r="AB185">
        <f>VLOOKUP($B185,OldCalib!$A$17:$AF$400,AB$1+2,FALSE)</f>
        <v>0.15699495259466001</v>
      </c>
      <c r="AC185">
        <f>VLOOKUP($B185,OldCalib!$A$17:$AF$400,AC$1+2,FALSE)</f>
        <v>0.15551983928657701</v>
      </c>
      <c r="AD185">
        <f>VLOOKUP($B185,OldCalib!$A$17:$AF$400,AD$1+2,FALSE)</f>
        <v>0.15328991751123999</v>
      </c>
      <c r="AE185">
        <f>VLOOKUP($B185,OldCalib!$A$17:$AF$400,AE$1+2,FALSE)</f>
        <v>0.154168107592457</v>
      </c>
      <c r="AF185">
        <f>VLOOKUP($B185,OldCalib!$A$17:$AF$400,AF$1+2,FALSE)</f>
        <v>0.15789196127746699</v>
      </c>
      <c r="AG185">
        <f>VLOOKUP($B185,OldCalib!$A$17:$AF$400,AG$1+2,FALSE)</f>
        <v>0.15515648112574301</v>
      </c>
      <c r="AH185">
        <f>VLOOKUP($B185,OldCalib!$A$17:$AF$400,AH$1+2,FALSE)</f>
        <v>0.155262789453783</v>
      </c>
      <c r="AJ185" s="3"/>
    </row>
    <row r="186" spans="1:36" x14ac:dyDescent="0.25">
      <c r="B186" t="str">
        <f>CONCATENATE("PERCENTILE::Q",B181,"::O",B181,"_TOTALRETURN_Percentiles::TOTALRETURN::%",C186*100)</f>
        <v>PERCENTILE::QInternationalAlternatives::OInternationalAlternatives_TOTALRETURN_Percentiles::TOTALRETURN::%95</v>
      </c>
      <c r="C186" s="3">
        <v>0.95</v>
      </c>
      <c r="D186">
        <f>VLOOKUP($B186,OldCalib!$A$17:$AF$400,D$1+2,FALSE)</f>
        <v>0</v>
      </c>
      <c r="E186">
        <f>VLOOKUP($B186,OldCalib!$A$17:$AF$400,E$1+2,FALSE)</f>
        <v>0.25436581589528601</v>
      </c>
      <c r="F186">
        <f>VLOOKUP($B186,OldCalib!$A$17:$AF$400,F$1+2,FALSE)</f>
        <v>0.25238541364550199</v>
      </c>
      <c r="G186">
        <f>VLOOKUP($B186,OldCalib!$A$17:$AF$400,G$1+2,FALSE)</f>
        <v>0.26880621788734399</v>
      </c>
      <c r="H186">
        <f>VLOOKUP($B186,OldCalib!$A$17:$AF$400,H$1+2,FALSE)</f>
        <v>0.25993361949014598</v>
      </c>
      <c r="I186">
        <f>VLOOKUP($B186,OldCalib!$A$17:$AF$400,I$1+2,FALSE)</f>
        <v>0.27005172892532497</v>
      </c>
      <c r="J186">
        <f>VLOOKUP($B186,OldCalib!$A$17:$AF$400,J$1+2,FALSE)</f>
        <v>0.26789997322007802</v>
      </c>
      <c r="K186">
        <f>VLOOKUP($B186,OldCalib!$A$17:$AF$400,K$1+2,FALSE)</f>
        <v>0.27989448623105201</v>
      </c>
      <c r="L186">
        <f>VLOOKUP($B186,OldCalib!$A$17:$AF$400,L$1+2,FALSE)</f>
        <v>0.27546327642579099</v>
      </c>
      <c r="M186">
        <f>VLOOKUP($B186,OldCalib!$A$17:$AF$400,M$1+2,FALSE)</f>
        <v>0.27873284147489802</v>
      </c>
      <c r="N186">
        <f>VLOOKUP($B186,OldCalib!$A$17:$AF$400,N$1+2,FALSE)</f>
        <v>0.28128773918294803</v>
      </c>
      <c r="O186">
        <f>VLOOKUP($B186,OldCalib!$A$17:$AF$400,O$1+2,FALSE)</f>
        <v>0.283301017380166</v>
      </c>
      <c r="P186">
        <f>VLOOKUP($B186,OldCalib!$A$17:$AF$400,P$1+2,FALSE)</f>
        <v>0.29056107002333798</v>
      </c>
      <c r="Q186">
        <f>VLOOKUP($B186,OldCalib!$A$17:$AF$400,Q$1+2,FALSE)</f>
        <v>0.27889390198601099</v>
      </c>
      <c r="R186">
        <f>VLOOKUP($B186,OldCalib!$A$17:$AF$400,R$1+2,FALSE)</f>
        <v>0.28124781063737903</v>
      </c>
      <c r="S186">
        <f>VLOOKUP($B186,OldCalib!$A$17:$AF$400,S$1+2,FALSE)</f>
        <v>0.28131773590166698</v>
      </c>
      <c r="T186">
        <f>VLOOKUP($B186,OldCalib!$A$17:$AF$400,T$1+2,FALSE)</f>
        <v>0.28339732904473303</v>
      </c>
      <c r="U186">
        <f>VLOOKUP($B186,OldCalib!$A$17:$AF$400,U$1+2,FALSE)</f>
        <v>0.27930815299793899</v>
      </c>
      <c r="V186">
        <f>VLOOKUP($B186,OldCalib!$A$17:$AF$400,V$1+2,FALSE)</f>
        <v>0.28531811488198</v>
      </c>
      <c r="W186">
        <f>VLOOKUP($B186,OldCalib!$A$17:$AF$400,W$1+2,FALSE)</f>
        <v>0.29103600991960898</v>
      </c>
      <c r="X186">
        <f>VLOOKUP($B186,OldCalib!$A$17:$AF$400,X$1+2,FALSE)</f>
        <v>0.27961171336197099</v>
      </c>
      <c r="Y186">
        <f>VLOOKUP($B186,OldCalib!$A$17:$AF$400,Y$1+2,FALSE)</f>
        <v>0.281105403979025</v>
      </c>
      <c r="Z186">
        <f>VLOOKUP($B186,OldCalib!$A$17:$AF$400,Z$1+2,FALSE)</f>
        <v>0.28714680222782502</v>
      </c>
      <c r="AA186">
        <f>VLOOKUP($B186,OldCalib!$A$17:$AF$400,AA$1+2,FALSE)</f>
        <v>0.28841624656923098</v>
      </c>
      <c r="AB186">
        <f>VLOOKUP($B186,OldCalib!$A$17:$AF$400,AB$1+2,FALSE)</f>
        <v>0.28110471132587</v>
      </c>
      <c r="AC186">
        <f>VLOOKUP($B186,OldCalib!$A$17:$AF$400,AC$1+2,FALSE)</f>
        <v>0.27948328867039002</v>
      </c>
      <c r="AD186">
        <f>VLOOKUP($B186,OldCalib!$A$17:$AF$400,AD$1+2,FALSE)</f>
        <v>0.280984171378239</v>
      </c>
      <c r="AE186">
        <f>VLOOKUP($B186,OldCalib!$A$17:$AF$400,AE$1+2,FALSE)</f>
        <v>0.28190806985730199</v>
      </c>
      <c r="AF186">
        <f>VLOOKUP($B186,OldCalib!$A$17:$AF$400,AF$1+2,FALSE)</f>
        <v>0.29321119630196302</v>
      </c>
      <c r="AG186">
        <f>VLOOKUP($B186,OldCalib!$A$17:$AF$400,AG$1+2,FALSE)</f>
        <v>0.27968470097168802</v>
      </c>
      <c r="AH186">
        <f>VLOOKUP($B186,OldCalib!$A$17:$AF$400,AH$1+2,FALSE)</f>
        <v>0.28112606601055001</v>
      </c>
      <c r="AJ186" s="3"/>
    </row>
    <row r="187" spans="1:36" x14ac:dyDescent="0.25">
      <c r="A187" t="s">
        <v>2</v>
      </c>
      <c r="B187" t="str">
        <f>CONCATENATE("AVERAGE::Q",B181,"::O",B181,"_TOTALRETURN_Average::TOTALRETURN::::avg:")</f>
        <v>AVERAGE::QInternationalAlternatives::OInternationalAlternatives_TOTALRETURN_Average::TOTALRETURN::::avg:</v>
      </c>
      <c r="D187">
        <f>VLOOKUP($B187,OldCalib!$A$17:$AF$400,D$1+2,FALSE)</f>
        <v>0</v>
      </c>
      <c r="E187">
        <f>VLOOKUP($B187,OldCalib!$A$17:$AF$400,E$1+2,FALSE)</f>
        <v>5.9404260990489698E-2</v>
      </c>
      <c r="F187">
        <f>VLOOKUP($B187,OldCalib!$A$17:$AF$400,F$1+2,FALSE)</f>
        <v>6.5568432280377204E-2</v>
      </c>
      <c r="G187">
        <f>VLOOKUP($B187,OldCalib!$A$17:$AF$400,G$1+2,FALSE)</f>
        <v>7.1411294443430501E-2</v>
      </c>
      <c r="H187">
        <f>VLOOKUP($B187,OldCalib!$A$17:$AF$400,H$1+2,FALSE)</f>
        <v>7.2140799678237694E-2</v>
      </c>
      <c r="I187">
        <f>VLOOKUP($B187,OldCalib!$A$17:$AF$400,I$1+2,FALSE)</f>
        <v>7.3233438385652203E-2</v>
      </c>
      <c r="J187">
        <f>VLOOKUP($B187,OldCalib!$A$17:$AF$400,J$1+2,FALSE)</f>
        <v>7.63331225068338E-2</v>
      </c>
      <c r="K187">
        <f>VLOOKUP($B187,OldCalib!$A$17:$AF$400,K$1+2,FALSE)</f>
        <v>8.1123986675476698E-2</v>
      </c>
      <c r="L187">
        <f>VLOOKUP($B187,OldCalib!$A$17:$AF$400,L$1+2,FALSE)</f>
        <v>8.0411247277145798E-2</v>
      </c>
      <c r="M187">
        <f>VLOOKUP($B187,OldCalib!$A$17:$AF$400,M$1+2,FALSE)</f>
        <v>8.1400787626622104E-2</v>
      </c>
      <c r="N187">
        <f>VLOOKUP($B187,OldCalib!$A$17:$AF$400,N$1+2,FALSE)</f>
        <v>8.7841611868186495E-2</v>
      </c>
      <c r="O187">
        <f>VLOOKUP($B187,OldCalib!$A$17:$AF$400,O$1+2,FALSE)</f>
        <v>8.3327373530526799E-2</v>
      </c>
      <c r="P187">
        <f>VLOOKUP($B187,OldCalib!$A$17:$AF$400,P$1+2,FALSE)</f>
        <v>8.5744951650207901E-2</v>
      </c>
      <c r="Q187">
        <f>VLOOKUP($B187,OldCalib!$A$17:$AF$400,Q$1+2,FALSE)</f>
        <v>8.7954420185398202E-2</v>
      </c>
      <c r="R187">
        <f>VLOOKUP($B187,OldCalib!$A$17:$AF$400,R$1+2,FALSE)</f>
        <v>8.3801929588167706E-2</v>
      </c>
      <c r="S187">
        <f>VLOOKUP($B187,OldCalib!$A$17:$AF$400,S$1+2,FALSE)</f>
        <v>8.1447026131288403E-2</v>
      </c>
      <c r="T187">
        <f>VLOOKUP($B187,OldCalib!$A$17:$AF$400,T$1+2,FALSE)</f>
        <v>8.4727056005807197E-2</v>
      </c>
      <c r="U187">
        <f>VLOOKUP($B187,OldCalib!$A$17:$AF$400,U$1+2,FALSE)</f>
        <v>8.4275990231480205E-2</v>
      </c>
      <c r="V187">
        <f>VLOOKUP($B187,OldCalib!$A$17:$AF$400,V$1+2,FALSE)</f>
        <v>8.7508018112456801E-2</v>
      </c>
      <c r="W187">
        <f>VLOOKUP($B187,OldCalib!$A$17:$AF$400,W$1+2,FALSE)</f>
        <v>8.5587421469089597E-2</v>
      </c>
      <c r="X187">
        <f>VLOOKUP($B187,OldCalib!$A$17:$AF$400,X$1+2,FALSE)</f>
        <v>8.5977128266393199E-2</v>
      </c>
      <c r="Y187">
        <f>VLOOKUP($B187,OldCalib!$A$17:$AF$400,Y$1+2,FALSE)</f>
        <v>8.5011785905251006E-2</v>
      </c>
      <c r="Z187">
        <f>VLOOKUP($B187,OldCalib!$A$17:$AF$400,Z$1+2,FALSE)</f>
        <v>8.7582111354633299E-2</v>
      </c>
      <c r="AA187">
        <f>VLOOKUP($B187,OldCalib!$A$17:$AF$400,AA$1+2,FALSE)</f>
        <v>8.7574693712149307E-2</v>
      </c>
      <c r="AB187">
        <f>VLOOKUP($B187,OldCalib!$A$17:$AF$400,AB$1+2,FALSE)</f>
        <v>8.4569502268022595E-2</v>
      </c>
      <c r="AC187">
        <f>VLOOKUP($B187,OldCalib!$A$17:$AF$400,AC$1+2,FALSE)</f>
        <v>8.6835526620997E-2</v>
      </c>
      <c r="AD187">
        <f>VLOOKUP($B187,OldCalib!$A$17:$AF$400,AD$1+2,FALSE)</f>
        <v>8.41040398758401E-2</v>
      </c>
      <c r="AE187">
        <f>VLOOKUP($B187,OldCalib!$A$17:$AF$400,AE$1+2,FALSE)</f>
        <v>8.3116067026500498E-2</v>
      </c>
      <c r="AF187">
        <f>VLOOKUP($B187,OldCalib!$A$17:$AF$400,AF$1+2,FALSE)</f>
        <v>8.8547343322273001E-2</v>
      </c>
      <c r="AG187">
        <f>VLOOKUP($B187,OldCalib!$A$17:$AF$400,AG$1+2,FALSE)</f>
        <v>8.5890694675801793E-2</v>
      </c>
      <c r="AH187">
        <f>VLOOKUP($B187,OldCalib!$A$17:$AF$400,AH$1+2,FALSE)</f>
        <v>8.6053527314268602E-2</v>
      </c>
    </row>
    <row r="188" spans="1:36" x14ac:dyDescent="0.25">
      <c r="A188" t="s">
        <v>3</v>
      </c>
      <c r="B188" t="str">
        <f>CONCATENATE("VOLATILITY::Q",B181,"::O",B181,"_TOTALRETURN_Volatility::TOTALRETURN::")</f>
        <v>VOLATILITY::QInternationalAlternatives::OInternationalAlternatives_TOTALRETURN_Volatility::TOTALRETURN::</v>
      </c>
      <c r="D188">
        <f>VLOOKUP($B188,OldCalib!$A$17:$AF$400,D$1+2,FALSE)</f>
        <v>0</v>
      </c>
      <c r="E188">
        <f>VLOOKUP($B188,OldCalib!$A$17:$AF$400,E$1+2,FALSE)</f>
        <v>0.12327754909029</v>
      </c>
      <c r="F188">
        <f>VLOOKUP($B188,OldCalib!$A$17:$AF$400,F$1+2,FALSE)</f>
        <v>0.12076391488133401</v>
      </c>
      <c r="G188">
        <f>VLOOKUP($B188,OldCalib!$A$17:$AF$400,G$1+2,FALSE)</f>
        <v>0.122634923050703</v>
      </c>
      <c r="H188">
        <f>VLOOKUP($B188,OldCalib!$A$17:$AF$400,H$1+2,FALSE)</f>
        <v>0.116289607017453</v>
      </c>
      <c r="I188">
        <f>VLOOKUP($B188,OldCalib!$A$17:$AF$400,I$1+2,FALSE)</f>
        <v>0.122801926709403</v>
      </c>
      <c r="J188">
        <f>VLOOKUP($B188,OldCalib!$A$17:$AF$400,J$1+2,FALSE)</f>
        <v>0.121532064620956</v>
      </c>
      <c r="K188">
        <f>VLOOKUP($B188,OldCalib!$A$17:$AF$400,K$1+2,FALSE)</f>
        <v>0.12418172559905701</v>
      </c>
      <c r="L188">
        <f>VLOOKUP($B188,OldCalib!$A$17:$AF$400,L$1+2,FALSE)</f>
        <v>0.12246476955600299</v>
      </c>
      <c r="M188">
        <f>VLOOKUP($B188,OldCalib!$A$17:$AF$400,M$1+2,FALSE)</f>
        <v>0.122477565241518</v>
      </c>
      <c r="N188">
        <f>VLOOKUP($B188,OldCalib!$A$17:$AF$400,N$1+2,FALSE)</f>
        <v>0.121991846742746</v>
      </c>
      <c r="O188">
        <f>VLOOKUP($B188,OldCalib!$A$17:$AF$400,O$1+2,FALSE)</f>
        <v>0.12216105294426099</v>
      </c>
      <c r="P188">
        <f>VLOOKUP($B188,OldCalib!$A$17:$AF$400,P$1+2,FALSE)</f>
        <v>0.124967541971008</v>
      </c>
      <c r="Q188">
        <f>VLOOKUP($B188,OldCalib!$A$17:$AF$400,Q$1+2,FALSE)</f>
        <v>0.119064441852331</v>
      </c>
      <c r="R188">
        <f>VLOOKUP($B188,OldCalib!$A$17:$AF$400,R$1+2,FALSE)</f>
        <v>0.120043772506455</v>
      </c>
      <c r="S188">
        <f>VLOOKUP($B188,OldCalib!$A$17:$AF$400,S$1+2,FALSE)</f>
        <v>0.12199236094108</v>
      </c>
      <c r="T188">
        <f>VLOOKUP($B188,OldCalib!$A$17:$AF$400,T$1+2,FALSE)</f>
        <v>0.123573944015355</v>
      </c>
      <c r="U188">
        <f>VLOOKUP($B188,OldCalib!$A$17:$AF$400,U$1+2,FALSE)</f>
        <v>0.12270630019596</v>
      </c>
      <c r="V188">
        <f>VLOOKUP($B188,OldCalib!$A$17:$AF$400,V$1+2,FALSE)</f>
        <v>0.12129957605295499</v>
      </c>
      <c r="W188">
        <f>VLOOKUP($B188,OldCalib!$A$17:$AF$400,W$1+2,FALSE)</f>
        <v>0.125156836226966</v>
      </c>
      <c r="X188">
        <f>VLOOKUP($B188,OldCalib!$A$17:$AF$400,X$1+2,FALSE)</f>
        <v>0.120673909349336</v>
      </c>
      <c r="Y188">
        <f>VLOOKUP($B188,OldCalib!$A$17:$AF$400,Y$1+2,FALSE)</f>
        <v>0.121896473966083</v>
      </c>
      <c r="Z188">
        <f>VLOOKUP($B188,OldCalib!$A$17:$AF$400,Z$1+2,FALSE)</f>
        <v>0.12589035530814</v>
      </c>
      <c r="AA188">
        <f>VLOOKUP($B188,OldCalib!$A$17:$AF$400,AA$1+2,FALSE)</f>
        <v>0.12646876534875401</v>
      </c>
      <c r="AB188">
        <f>VLOOKUP($B188,OldCalib!$A$17:$AF$400,AB$1+2,FALSE)</f>
        <v>0.122501795387069</v>
      </c>
      <c r="AC188">
        <f>VLOOKUP($B188,OldCalib!$A$17:$AF$400,AC$1+2,FALSE)</f>
        <v>0.12218170971153</v>
      </c>
      <c r="AD188">
        <f>VLOOKUP($B188,OldCalib!$A$17:$AF$400,AD$1+2,FALSE)</f>
        <v>0.122828750984379</v>
      </c>
      <c r="AE188">
        <f>VLOOKUP($B188,OldCalib!$A$17:$AF$400,AE$1+2,FALSE)</f>
        <v>0.124374340178078</v>
      </c>
      <c r="AF188">
        <f>VLOOKUP($B188,OldCalib!$A$17:$AF$400,AF$1+2,FALSE)</f>
        <v>0.126253470010014</v>
      </c>
      <c r="AG188">
        <f>VLOOKUP($B188,OldCalib!$A$17:$AF$400,AG$1+2,FALSE)</f>
        <v>0.123136596502414</v>
      </c>
      <c r="AH188">
        <f>VLOOKUP($B188,OldCalib!$A$17:$AF$400,AH$1+2,FALSE)</f>
        <v>0.122190601060215</v>
      </c>
    </row>
    <row r="196" spans="1:36" x14ac:dyDescent="0.25">
      <c r="A196" t="s">
        <v>35</v>
      </c>
      <c r="B196" t="s">
        <v>88</v>
      </c>
      <c r="D196">
        <v>0</v>
      </c>
      <c r="E196">
        <v>1</v>
      </c>
      <c r="F196">
        <v>2</v>
      </c>
      <c r="G196">
        <v>3</v>
      </c>
      <c r="H196">
        <v>4</v>
      </c>
      <c r="I196">
        <v>5</v>
      </c>
      <c r="J196">
        <v>6</v>
      </c>
      <c r="K196">
        <v>7</v>
      </c>
      <c r="L196">
        <v>8</v>
      </c>
      <c r="M196">
        <v>9</v>
      </c>
      <c r="N196">
        <v>10</v>
      </c>
      <c r="O196">
        <v>11</v>
      </c>
      <c r="P196">
        <v>12</v>
      </c>
      <c r="Q196">
        <v>13</v>
      </c>
      <c r="R196">
        <v>14</v>
      </c>
      <c r="S196">
        <v>15</v>
      </c>
      <c r="T196">
        <v>16</v>
      </c>
      <c r="U196">
        <v>17</v>
      </c>
      <c r="V196">
        <v>18</v>
      </c>
      <c r="W196">
        <v>19</v>
      </c>
      <c r="X196">
        <v>20</v>
      </c>
      <c r="Y196">
        <v>21</v>
      </c>
      <c r="Z196">
        <v>22</v>
      </c>
      <c r="AA196">
        <v>23</v>
      </c>
      <c r="AB196">
        <v>24</v>
      </c>
      <c r="AC196">
        <v>25</v>
      </c>
      <c r="AD196">
        <v>26</v>
      </c>
      <c r="AE196">
        <v>27</v>
      </c>
      <c r="AF196">
        <v>28</v>
      </c>
      <c r="AG196">
        <v>29</v>
      </c>
      <c r="AH196">
        <v>30</v>
      </c>
    </row>
    <row r="197" spans="1:36" x14ac:dyDescent="0.25">
      <c r="A197" t="s">
        <v>1</v>
      </c>
      <c r="B197" t="str">
        <f>CONCATENATE("PERCENTILE::Q",B196,"::O",B196,"_TOTALRETURN_Percentiles::TOTALRETURN::%0",C197*100)</f>
        <v>PERCENTILE::QAustralianInfrastructure::OAustralianInfrastructure_TOTALRETURN_Percentiles::TOTALRETURN::%05</v>
      </c>
      <c r="C197" s="3">
        <v>0.05</v>
      </c>
      <c r="D197">
        <f>VLOOKUP($B197,OldCalib!$A$17:$AF$400,D$1+2,FALSE)</f>
        <v>0</v>
      </c>
      <c r="E197">
        <f>VLOOKUP($B197,OldCalib!$A$17:$AF$400,E$1+2,FALSE)</f>
        <v>-0.11913212957687599</v>
      </c>
      <c r="F197">
        <f>VLOOKUP($B197,OldCalib!$A$17:$AF$400,F$1+2,FALSE)</f>
        <v>-0.114567862160837</v>
      </c>
      <c r="G197">
        <f>VLOOKUP($B197,OldCalib!$A$17:$AF$400,G$1+2,FALSE)</f>
        <v>-0.110359500261568</v>
      </c>
      <c r="H197">
        <f>VLOOKUP($B197,OldCalib!$A$17:$AF$400,H$1+2,FALSE)</f>
        <v>-0.11079000028583801</v>
      </c>
      <c r="I197">
        <f>VLOOKUP($B197,OldCalib!$A$17:$AF$400,I$1+2,FALSE)</f>
        <v>-0.109095979313865</v>
      </c>
      <c r="J197">
        <f>VLOOKUP($B197,OldCalib!$A$17:$AF$400,J$1+2,FALSE)</f>
        <v>-0.109274693620508</v>
      </c>
      <c r="K197">
        <f>VLOOKUP($B197,OldCalib!$A$17:$AF$400,K$1+2,FALSE)</f>
        <v>-0.10865983329359</v>
      </c>
      <c r="L197">
        <f>VLOOKUP($B197,OldCalib!$A$17:$AF$400,L$1+2,FALSE)</f>
        <v>-0.10421079256679899</v>
      </c>
      <c r="M197">
        <f>VLOOKUP($B197,OldCalib!$A$17:$AF$400,M$1+2,FALSE)</f>
        <v>-0.10733816565742001</v>
      </c>
      <c r="N197">
        <f>VLOOKUP($B197,OldCalib!$A$17:$AF$400,N$1+2,FALSE)</f>
        <v>-9.9054011229216907E-2</v>
      </c>
      <c r="O197">
        <f>VLOOKUP($B197,OldCalib!$A$17:$AF$400,O$1+2,FALSE)</f>
        <v>-0.108867244829321</v>
      </c>
      <c r="P197">
        <f>VLOOKUP($B197,OldCalib!$A$17:$AF$400,P$1+2,FALSE)</f>
        <v>-0.103469497432173</v>
      </c>
      <c r="Q197">
        <f>VLOOKUP($B197,OldCalib!$A$17:$AF$400,Q$1+2,FALSE)</f>
        <v>-0.10048883497090599</v>
      </c>
      <c r="R197">
        <f>VLOOKUP($B197,OldCalib!$A$17:$AF$400,R$1+2,FALSE)</f>
        <v>-0.104509518692172</v>
      </c>
      <c r="S197">
        <f>VLOOKUP($B197,OldCalib!$A$17:$AF$400,S$1+2,FALSE)</f>
        <v>-0.103013221084627</v>
      </c>
      <c r="T197">
        <f>VLOOKUP($B197,OldCalib!$A$17:$AF$400,T$1+2,FALSE)</f>
        <v>-0.107557054415353</v>
      </c>
      <c r="U197">
        <f>VLOOKUP($B197,OldCalib!$A$17:$AF$400,U$1+2,FALSE)</f>
        <v>-0.105217999730918</v>
      </c>
      <c r="V197">
        <f>VLOOKUP($B197,OldCalib!$A$17:$AF$400,V$1+2,FALSE)</f>
        <v>-0.105897453733658</v>
      </c>
      <c r="W197">
        <f>VLOOKUP($B197,OldCalib!$A$17:$AF$400,W$1+2,FALSE)</f>
        <v>-0.103061636238726</v>
      </c>
      <c r="X197">
        <f>VLOOKUP($B197,OldCalib!$A$17:$AF$400,X$1+2,FALSE)</f>
        <v>-9.78971580814363E-2</v>
      </c>
      <c r="Y197">
        <f>VLOOKUP($B197,OldCalib!$A$17:$AF$400,Y$1+2,FALSE)</f>
        <v>-0.103696385026098</v>
      </c>
      <c r="Z197">
        <f>VLOOKUP($B197,OldCalib!$A$17:$AF$400,Z$1+2,FALSE)</f>
        <v>-0.106059705822422</v>
      </c>
      <c r="AA197">
        <f>VLOOKUP($B197,OldCalib!$A$17:$AF$400,AA$1+2,FALSE)</f>
        <v>-0.10145061037306</v>
      </c>
      <c r="AB197">
        <f>VLOOKUP($B197,OldCalib!$A$17:$AF$400,AB$1+2,FALSE)</f>
        <v>-0.104788575300687</v>
      </c>
      <c r="AC197">
        <f>VLOOKUP($B197,OldCalib!$A$17:$AF$400,AC$1+2,FALSE)</f>
        <v>-9.9319644595621301E-2</v>
      </c>
      <c r="AD197">
        <f>VLOOKUP($B197,OldCalib!$A$17:$AF$400,AD$1+2,FALSE)</f>
        <v>-9.7079824705221807E-2</v>
      </c>
      <c r="AE197">
        <f>VLOOKUP($B197,OldCalib!$A$17:$AF$400,AE$1+2,FALSE)</f>
        <v>-0.10571927879822</v>
      </c>
      <c r="AF197">
        <f>VLOOKUP($B197,OldCalib!$A$17:$AF$400,AF$1+2,FALSE)</f>
        <v>-0.105280411916382</v>
      </c>
      <c r="AG197">
        <f>VLOOKUP($B197,OldCalib!$A$17:$AF$400,AG$1+2,FALSE)</f>
        <v>-0.100619923978814</v>
      </c>
      <c r="AH197">
        <f>VLOOKUP($B197,OldCalib!$A$17:$AF$400,AH$1+2,FALSE)</f>
        <v>-0.10304237319152</v>
      </c>
      <c r="AJ197" s="3"/>
    </row>
    <row r="198" spans="1:36" x14ac:dyDescent="0.25">
      <c r="B198" t="str">
        <f>CONCATENATE("PERCENTILE::Q",B196,"::O",B196,"_TOTALRETURN_Percentiles::TOTALRETURN::%",C198*100)</f>
        <v>PERCENTILE::QAustralianInfrastructure::OAustralianInfrastructure_TOTALRETURN_Percentiles::TOTALRETURN::%25</v>
      </c>
      <c r="C198" s="3">
        <v>0.25</v>
      </c>
      <c r="D198">
        <f>VLOOKUP($B198,OldCalib!$A$17:$AF$400,D$1+2,FALSE)</f>
        <v>0</v>
      </c>
      <c r="E198">
        <f>VLOOKUP($B198,OldCalib!$A$17:$AF$400,E$1+2,FALSE)</f>
        <v>-1.2742395870499201E-2</v>
      </c>
      <c r="F198">
        <f>VLOOKUP($B198,OldCalib!$A$17:$AF$400,F$1+2,FALSE)</f>
        <v>-8.7437222772168595E-3</v>
      </c>
      <c r="G198">
        <f>VLOOKUP($B198,OldCalib!$A$17:$AF$400,G$1+2,FALSE)</f>
        <v>-3.9620571057928898E-3</v>
      </c>
      <c r="H198">
        <f>VLOOKUP($B198,OldCalib!$A$17:$AF$400,H$1+2,FALSE)</f>
        <v>-2.7770452886252602E-4</v>
      </c>
      <c r="I198">
        <f>VLOOKUP($B198,OldCalib!$A$17:$AF$400,I$1+2,FALSE)</f>
        <v>-2.1353938647624602E-3</v>
      </c>
      <c r="J198">
        <f>VLOOKUP($B198,OldCalib!$A$17:$AF$400,J$1+2,FALSE)</f>
        <v>7.4975017703926496E-4</v>
      </c>
      <c r="K198">
        <f>VLOOKUP($B198,OldCalib!$A$17:$AF$400,K$1+2,FALSE)</f>
        <v>5.1048343656713204E-3</v>
      </c>
      <c r="L198">
        <f>VLOOKUP($B198,OldCalib!$A$17:$AF$400,L$1+2,FALSE)</f>
        <v>3.8847845737837098E-3</v>
      </c>
      <c r="M198">
        <f>VLOOKUP($B198,OldCalib!$A$17:$AF$400,M$1+2,FALSE)</f>
        <v>6.9021004411268204E-3</v>
      </c>
      <c r="N198">
        <f>VLOOKUP($B198,OldCalib!$A$17:$AF$400,N$1+2,FALSE)</f>
        <v>1.1264490170474E-2</v>
      </c>
      <c r="O198">
        <f>VLOOKUP($B198,OldCalib!$A$17:$AF$400,O$1+2,FALSE)</f>
        <v>7.0523490522729701E-3</v>
      </c>
      <c r="P198">
        <f>VLOOKUP($B198,OldCalib!$A$17:$AF$400,P$1+2,FALSE)</f>
        <v>1.27005581543488E-2</v>
      </c>
      <c r="Q198">
        <f>VLOOKUP($B198,OldCalib!$A$17:$AF$400,Q$1+2,FALSE)</f>
        <v>1.06020566641772E-2</v>
      </c>
      <c r="R198">
        <f>VLOOKUP($B198,OldCalib!$A$17:$AF$400,R$1+2,FALSE)</f>
        <v>7.9006613946212001E-3</v>
      </c>
      <c r="S198">
        <f>VLOOKUP($B198,OldCalib!$A$17:$AF$400,S$1+2,FALSE)</f>
        <v>8.3581059585316995E-3</v>
      </c>
      <c r="T198">
        <f>VLOOKUP($B198,OldCalib!$A$17:$AF$400,T$1+2,FALSE)</f>
        <v>1.01290342023658E-2</v>
      </c>
      <c r="U198">
        <f>VLOOKUP($B198,OldCalib!$A$17:$AF$400,U$1+2,FALSE)</f>
        <v>1.16528949408747E-2</v>
      </c>
      <c r="V198">
        <f>VLOOKUP($B198,OldCalib!$A$17:$AF$400,V$1+2,FALSE)</f>
        <v>6.7331134237241198E-3</v>
      </c>
      <c r="W198">
        <f>VLOOKUP($B198,OldCalib!$A$17:$AF$400,W$1+2,FALSE)</f>
        <v>8.8687848696862304E-3</v>
      </c>
      <c r="X198">
        <f>VLOOKUP($B198,OldCalib!$A$17:$AF$400,X$1+2,FALSE)</f>
        <v>1.16642678918755E-2</v>
      </c>
      <c r="Y198">
        <f>VLOOKUP($B198,OldCalib!$A$17:$AF$400,Y$1+2,FALSE)</f>
        <v>8.7698789398525899E-3</v>
      </c>
      <c r="Z198">
        <f>VLOOKUP($B198,OldCalib!$A$17:$AF$400,Z$1+2,FALSE)</f>
        <v>1.15060320889442E-2</v>
      </c>
      <c r="AA198">
        <f>VLOOKUP($B198,OldCalib!$A$17:$AF$400,AA$1+2,FALSE)</f>
        <v>1.0058882164623801E-2</v>
      </c>
      <c r="AB198">
        <f>VLOOKUP($B198,OldCalib!$A$17:$AF$400,AB$1+2,FALSE)</f>
        <v>5.1101494378886702E-3</v>
      </c>
      <c r="AC198">
        <f>VLOOKUP($B198,OldCalib!$A$17:$AF$400,AC$1+2,FALSE)</f>
        <v>1.0100168248018199E-2</v>
      </c>
      <c r="AD198">
        <f>VLOOKUP($B198,OldCalib!$A$17:$AF$400,AD$1+2,FALSE)</f>
        <v>9.5577586763578807E-3</v>
      </c>
      <c r="AE198">
        <f>VLOOKUP($B198,OldCalib!$A$17:$AF$400,AE$1+2,FALSE)</f>
        <v>6.4891826460976498E-3</v>
      </c>
      <c r="AF198">
        <f>VLOOKUP($B198,OldCalib!$A$17:$AF$400,AF$1+2,FALSE)</f>
        <v>7.5906598666599101E-3</v>
      </c>
      <c r="AG198">
        <f>VLOOKUP($B198,OldCalib!$A$17:$AF$400,AG$1+2,FALSE)</f>
        <v>1.06983290205819E-2</v>
      </c>
      <c r="AH198">
        <f>VLOOKUP($B198,OldCalib!$A$17:$AF$400,AH$1+2,FALSE)</f>
        <v>9.9197495028283608E-3</v>
      </c>
      <c r="AJ198" s="3"/>
    </row>
    <row r="199" spans="1:36" x14ac:dyDescent="0.25">
      <c r="B199" t="str">
        <f>CONCATENATE("PERCENTILE::Q",B196,"::O",B196,"_TOTALRETURN_Percentiles::TOTALRETURN::%",C199*100)</f>
        <v>PERCENTILE::QAustralianInfrastructure::OAustralianInfrastructure_TOTALRETURN_Percentiles::TOTALRETURN::%50</v>
      </c>
      <c r="C199" s="3">
        <v>0.5</v>
      </c>
      <c r="D199">
        <f>VLOOKUP($B199,OldCalib!$A$17:$AF$400,D$1+2,FALSE)</f>
        <v>0</v>
      </c>
      <c r="E199">
        <f>VLOOKUP($B199,OldCalib!$A$17:$AF$400,E$1+2,FALSE)</f>
        <v>5.8604132728278503E-2</v>
      </c>
      <c r="F199">
        <f>VLOOKUP($B199,OldCalib!$A$17:$AF$400,F$1+2,FALSE)</f>
        <v>6.2710147320037699E-2</v>
      </c>
      <c r="G199">
        <f>VLOOKUP($B199,OldCalib!$A$17:$AF$400,G$1+2,FALSE)</f>
        <v>6.6782267146270793E-2</v>
      </c>
      <c r="H199">
        <f>VLOOKUP($B199,OldCalib!$A$17:$AF$400,H$1+2,FALSE)</f>
        <v>7.1288506631843301E-2</v>
      </c>
      <c r="I199">
        <f>VLOOKUP($B199,OldCalib!$A$17:$AF$400,I$1+2,FALSE)</f>
        <v>7.1799910754360305E-2</v>
      </c>
      <c r="J199">
        <f>VLOOKUP($B199,OldCalib!$A$17:$AF$400,J$1+2,FALSE)</f>
        <v>7.57918351212504E-2</v>
      </c>
      <c r="K199">
        <f>VLOOKUP($B199,OldCalib!$A$17:$AF$400,K$1+2,FALSE)</f>
        <v>7.6895726282212098E-2</v>
      </c>
      <c r="L199">
        <f>VLOOKUP($B199,OldCalib!$A$17:$AF$400,L$1+2,FALSE)</f>
        <v>7.9433803100631403E-2</v>
      </c>
      <c r="M199">
        <f>VLOOKUP($B199,OldCalib!$A$17:$AF$400,M$1+2,FALSE)</f>
        <v>8.2272897633836897E-2</v>
      </c>
      <c r="N199">
        <f>VLOOKUP($B199,OldCalib!$A$17:$AF$400,N$1+2,FALSE)</f>
        <v>8.5905520673304897E-2</v>
      </c>
      <c r="O199">
        <f>VLOOKUP($B199,OldCalib!$A$17:$AF$400,O$1+2,FALSE)</f>
        <v>8.3607580378285001E-2</v>
      </c>
      <c r="P199">
        <f>VLOOKUP($B199,OldCalib!$A$17:$AF$400,P$1+2,FALSE)</f>
        <v>8.5774338053605695E-2</v>
      </c>
      <c r="Q199">
        <f>VLOOKUP($B199,OldCalib!$A$17:$AF$400,Q$1+2,FALSE)</f>
        <v>8.5964839958968003E-2</v>
      </c>
      <c r="R199">
        <f>VLOOKUP($B199,OldCalib!$A$17:$AF$400,R$1+2,FALSE)</f>
        <v>8.0581232589396201E-2</v>
      </c>
      <c r="S199">
        <f>VLOOKUP($B199,OldCalib!$A$17:$AF$400,S$1+2,FALSE)</f>
        <v>8.3036984688318896E-2</v>
      </c>
      <c r="T199">
        <f>VLOOKUP($B199,OldCalib!$A$17:$AF$400,T$1+2,FALSE)</f>
        <v>8.5781703366849801E-2</v>
      </c>
      <c r="U199">
        <f>VLOOKUP($B199,OldCalib!$A$17:$AF$400,U$1+2,FALSE)</f>
        <v>8.6188302216563206E-2</v>
      </c>
      <c r="V199">
        <f>VLOOKUP($B199,OldCalib!$A$17:$AF$400,V$1+2,FALSE)</f>
        <v>8.2314866532040801E-2</v>
      </c>
      <c r="W199">
        <f>VLOOKUP($B199,OldCalib!$A$17:$AF$400,W$1+2,FALSE)</f>
        <v>8.2661902010860405E-2</v>
      </c>
      <c r="X199">
        <f>VLOOKUP($B199,OldCalib!$A$17:$AF$400,X$1+2,FALSE)</f>
        <v>8.4264122885996801E-2</v>
      </c>
      <c r="Y199">
        <f>VLOOKUP($B199,OldCalib!$A$17:$AF$400,Y$1+2,FALSE)</f>
        <v>8.4249279496400806E-2</v>
      </c>
      <c r="Z199">
        <f>VLOOKUP($B199,OldCalib!$A$17:$AF$400,Z$1+2,FALSE)</f>
        <v>8.3878922738955503E-2</v>
      </c>
      <c r="AA199">
        <f>VLOOKUP($B199,OldCalib!$A$17:$AF$400,AA$1+2,FALSE)</f>
        <v>8.2688863311537894E-2</v>
      </c>
      <c r="AB199">
        <f>VLOOKUP($B199,OldCalib!$A$17:$AF$400,AB$1+2,FALSE)</f>
        <v>8.5559732124578097E-2</v>
      </c>
      <c r="AC199">
        <f>VLOOKUP($B199,OldCalib!$A$17:$AF$400,AC$1+2,FALSE)</f>
        <v>8.3054023370097901E-2</v>
      </c>
      <c r="AD199">
        <f>VLOOKUP($B199,OldCalib!$A$17:$AF$400,AD$1+2,FALSE)</f>
        <v>8.3809881703315298E-2</v>
      </c>
      <c r="AE199">
        <f>VLOOKUP($B199,OldCalib!$A$17:$AF$400,AE$1+2,FALSE)</f>
        <v>8.1184651598574395E-2</v>
      </c>
      <c r="AF199">
        <f>VLOOKUP($B199,OldCalib!$A$17:$AF$400,AF$1+2,FALSE)</f>
        <v>8.4140784604082905E-2</v>
      </c>
      <c r="AG199">
        <f>VLOOKUP($B199,OldCalib!$A$17:$AF$400,AG$1+2,FALSE)</f>
        <v>8.4895379380370201E-2</v>
      </c>
      <c r="AH199">
        <f>VLOOKUP($B199,OldCalib!$A$17:$AF$400,AH$1+2,FALSE)</f>
        <v>8.2191170210786799E-2</v>
      </c>
      <c r="AJ199" s="3"/>
    </row>
    <row r="200" spans="1:36" x14ac:dyDescent="0.25">
      <c r="B200" t="str">
        <f>CONCATENATE("PERCENTILE::Q",B196,"::O",B196,"_TOTALRETURN_Percentiles::TOTALRETURN::%",C200*100)</f>
        <v>PERCENTILE::QAustralianInfrastructure::OAustralianInfrastructure_TOTALRETURN_Percentiles::TOTALRETURN::%75</v>
      </c>
      <c r="C200" s="3">
        <v>0.75</v>
      </c>
      <c r="D200">
        <f>VLOOKUP($B200,OldCalib!$A$17:$AF$400,D$1+2,FALSE)</f>
        <v>0</v>
      </c>
      <c r="E200">
        <f>VLOOKUP($B200,OldCalib!$A$17:$AF$400,E$1+2,FALSE)</f>
        <v>0.13443710382766699</v>
      </c>
      <c r="F200">
        <f>VLOOKUP($B200,OldCalib!$A$17:$AF$400,F$1+2,FALSE)</f>
        <v>0.137708589085318</v>
      </c>
      <c r="G200">
        <f>VLOOKUP($B200,OldCalib!$A$17:$AF$400,G$1+2,FALSE)</f>
        <v>0.14748263108456</v>
      </c>
      <c r="H200">
        <f>VLOOKUP($B200,OldCalib!$A$17:$AF$400,H$1+2,FALSE)</f>
        <v>0.14794635534643599</v>
      </c>
      <c r="I200">
        <f>VLOOKUP($B200,OldCalib!$A$17:$AF$400,I$1+2,FALSE)</f>
        <v>0.14950525277278601</v>
      </c>
      <c r="J200">
        <f>VLOOKUP($B200,OldCalib!$A$17:$AF$400,J$1+2,FALSE)</f>
        <v>0.153664118445554</v>
      </c>
      <c r="K200">
        <f>VLOOKUP($B200,OldCalib!$A$17:$AF$400,K$1+2,FALSE)</f>
        <v>0.15868048708464599</v>
      </c>
      <c r="L200">
        <f>VLOOKUP($B200,OldCalib!$A$17:$AF$400,L$1+2,FALSE)</f>
        <v>0.15903443710912399</v>
      </c>
      <c r="M200">
        <f>VLOOKUP($B200,OldCalib!$A$17:$AF$400,M$1+2,FALSE)</f>
        <v>0.16060498765401801</v>
      </c>
      <c r="N200">
        <f>VLOOKUP($B200,OldCalib!$A$17:$AF$400,N$1+2,FALSE)</f>
        <v>0.168362115723802</v>
      </c>
      <c r="O200">
        <f>VLOOKUP($B200,OldCalib!$A$17:$AF$400,O$1+2,FALSE)</f>
        <v>0.16493519614072299</v>
      </c>
      <c r="P200">
        <f>VLOOKUP($B200,OldCalib!$A$17:$AF$400,P$1+2,FALSE)</f>
        <v>0.16230594277327301</v>
      </c>
      <c r="Q200">
        <f>VLOOKUP($B200,OldCalib!$A$17:$AF$400,Q$1+2,FALSE)</f>
        <v>0.16726721036436901</v>
      </c>
      <c r="R200">
        <f>VLOOKUP($B200,OldCalib!$A$17:$AF$400,R$1+2,FALSE)</f>
        <v>0.16381988022487101</v>
      </c>
      <c r="S200">
        <f>VLOOKUP($B200,OldCalib!$A$17:$AF$400,S$1+2,FALSE)</f>
        <v>0.162122372640576</v>
      </c>
      <c r="T200">
        <f>VLOOKUP($B200,OldCalib!$A$17:$AF$400,T$1+2,FALSE)</f>
        <v>0.16347056792398201</v>
      </c>
      <c r="U200">
        <f>VLOOKUP($B200,OldCalib!$A$17:$AF$400,U$1+2,FALSE)</f>
        <v>0.16266495660501101</v>
      </c>
      <c r="V200">
        <f>VLOOKUP($B200,OldCalib!$A$17:$AF$400,V$1+2,FALSE)</f>
        <v>0.16275102036125899</v>
      </c>
      <c r="W200">
        <f>VLOOKUP($B200,OldCalib!$A$17:$AF$400,W$1+2,FALSE)</f>
        <v>0.16255293297151099</v>
      </c>
      <c r="X200">
        <f>VLOOKUP($B200,OldCalib!$A$17:$AF$400,X$1+2,FALSE)</f>
        <v>0.161582261423521</v>
      </c>
      <c r="Y200">
        <f>VLOOKUP($B200,OldCalib!$A$17:$AF$400,Y$1+2,FALSE)</f>
        <v>0.158783187359536</v>
      </c>
      <c r="Z200">
        <f>VLOOKUP($B200,OldCalib!$A$17:$AF$400,Z$1+2,FALSE)</f>
        <v>0.16593004020306801</v>
      </c>
      <c r="AA200">
        <f>VLOOKUP($B200,OldCalib!$A$17:$AF$400,AA$1+2,FALSE)</f>
        <v>0.16585318042042399</v>
      </c>
      <c r="AB200">
        <f>VLOOKUP($B200,OldCalib!$A$17:$AF$400,AB$1+2,FALSE)</f>
        <v>0.16750332306097099</v>
      </c>
      <c r="AC200">
        <f>VLOOKUP($B200,OldCalib!$A$17:$AF$400,AC$1+2,FALSE)</f>
        <v>0.164747258479258</v>
      </c>
      <c r="AD200">
        <f>VLOOKUP($B200,OldCalib!$A$17:$AF$400,AD$1+2,FALSE)</f>
        <v>0.16439978141056799</v>
      </c>
      <c r="AE200">
        <f>VLOOKUP($B200,OldCalib!$A$17:$AF$400,AE$1+2,FALSE)</f>
        <v>0.161062912554925</v>
      </c>
      <c r="AF200">
        <f>VLOOKUP($B200,OldCalib!$A$17:$AF$400,AF$1+2,FALSE)</f>
        <v>0.16023390056738199</v>
      </c>
      <c r="AG200">
        <f>VLOOKUP($B200,OldCalib!$A$17:$AF$400,AG$1+2,FALSE)</f>
        <v>0.16558518693330601</v>
      </c>
      <c r="AH200">
        <f>VLOOKUP($B200,OldCalib!$A$17:$AF$400,AH$1+2,FALSE)</f>
        <v>0.16649251422980099</v>
      </c>
      <c r="AJ200" s="3"/>
    </row>
    <row r="201" spans="1:36" x14ac:dyDescent="0.25">
      <c r="B201" t="str">
        <f>CONCATENATE("PERCENTILE::Q",B196,"::O",B196,"_TOTALRETURN_Percentiles::TOTALRETURN::%",C201*100)</f>
        <v>PERCENTILE::QAustralianInfrastructure::OAustralianInfrastructure_TOTALRETURN_Percentiles::TOTALRETURN::%95</v>
      </c>
      <c r="C201" s="3">
        <v>0.95</v>
      </c>
      <c r="D201">
        <f>VLOOKUP($B201,OldCalib!$A$17:$AF$400,D$1+2,FALSE)</f>
        <v>0</v>
      </c>
      <c r="E201">
        <f>VLOOKUP($B201,OldCalib!$A$17:$AF$400,E$1+2,FALSE)</f>
        <v>0.28407227627938803</v>
      </c>
      <c r="F201">
        <f>VLOOKUP($B201,OldCalib!$A$17:$AF$400,F$1+2,FALSE)</f>
        <v>0.27643875951437102</v>
      </c>
      <c r="G201">
        <f>VLOOKUP($B201,OldCalib!$A$17:$AF$400,G$1+2,FALSE)</f>
        <v>0.28791368020351499</v>
      </c>
      <c r="H201">
        <f>VLOOKUP($B201,OldCalib!$A$17:$AF$400,H$1+2,FALSE)</f>
        <v>0.29307874970104397</v>
      </c>
      <c r="I201">
        <f>VLOOKUP($B201,OldCalib!$A$17:$AF$400,I$1+2,FALSE)</f>
        <v>0.29114339738970502</v>
      </c>
      <c r="J201">
        <f>VLOOKUP($B201,OldCalib!$A$17:$AF$400,J$1+2,FALSE)</f>
        <v>0.29776371995171302</v>
      </c>
      <c r="K201">
        <f>VLOOKUP($B201,OldCalib!$A$17:$AF$400,K$1+2,FALSE)</f>
        <v>0.29897275629527098</v>
      </c>
      <c r="L201">
        <f>VLOOKUP($B201,OldCalib!$A$17:$AF$400,L$1+2,FALSE)</f>
        <v>0.30631255332347002</v>
      </c>
      <c r="M201">
        <f>VLOOKUP($B201,OldCalib!$A$17:$AF$400,M$1+2,FALSE)</f>
        <v>0.30230917095585502</v>
      </c>
      <c r="N201">
        <f>VLOOKUP($B201,OldCalib!$A$17:$AF$400,N$1+2,FALSE)</f>
        <v>0.32155641534756102</v>
      </c>
      <c r="O201">
        <f>VLOOKUP($B201,OldCalib!$A$17:$AF$400,O$1+2,FALSE)</f>
        <v>0.31595540411464801</v>
      </c>
      <c r="P201">
        <f>VLOOKUP($B201,OldCalib!$A$17:$AF$400,P$1+2,FALSE)</f>
        <v>0.30958387572115198</v>
      </c>
      <c r="Q201">
        <f>VLOOKUP($B201,OldCalib!$A$17:$AF$400,Q$1+2,FALSE)</f>
        <v>0.310707931046594</v>
      </c>
      <c r="R201">
        <f>VLOOKUP($B201,OldCalib!$A$17:$AF$400,R$1+2,FALSE)</f>
        <v>0.30904891380979099</v>
      </c>
      <c r="S201">
        <f>VLOOKUP($B201,OldCalib!$A$17:$AF$400,S$1+2,FALSE)</f>
        <v>0.30909035185001599</v>
      </c>
      <c r="T201">
        <f>VLOOKUP($B201,OldCalib!$A$17:$AF$400,T$1+2,FALSE)</f>
        <v>0.30765559859126101</v>
      </c>
      <c r="U201">
        <f>VLOOKUP($B201,OldCalib!$A$17:$AF$400,U$1+2,FALSE)</f>
        <v>0.30376073092080502</v>
      </c>
      <c r="V201">
        <f>VLOOKUP($B201,OldCalib!$A$17:$AF$400,V$1+2,FALSE)</f>
        <v>0.31106774260361503</v>
      </c>
      <c r="W201">
        <f>VLOOKUP($B201,OldCalib!$A$17:$AF$400,W$1+2,FALSE)</f>
        <v>0.31183295574509701</v>
      </c>
      <c r="X201">
        <f>VLOOKUP($B201,OldCalib!$A$17:$AF$400,X$1+2,FALSE)</f>
        <v>0.31526198565468599</v>
      </c>
      <c r="Y201">
        <f>VLOOKUP($B201,OldCalib!$A$17:$AF$400,Y$1+2,FALSE)</f>
        <v>0.32003849505840398</v>
      </c>
      <c r="Z201">
        <f>VLOOKUP($B201,OldCalib!$A$17:$AF$400,Z$1+2,FALSE)</f>
        <v>0.32070070410373602</v>
      </c>
      <c r="AA201">
        <f>VLOOKUP($B201,OldCalib!$A$17:$AF$400,AA$1+2,FALSE)</f>
        <v>0.31455490893607202</v>
      </c>
      <c r="AB201">
        <f>VLOOKUP($B201,OldCalib!$A$17:$AF$400,AB$1+2,FALSE)</f>
        <v>0.32393618298215099</v>
      </c>
      <c r="AC201">
        <f>VLOOKUP($B201,OldCalib!$A$17:$AF$400,AC$1+2,FALSE)</f>
        <v>0.31075147676350801</v>
      </c>
      <c r="AD201">
        <f>VLOOKUP($B201,OldCalib!$A$17:$AF$400,AD$1+2,FALSE)</f>
        <v>0.30830691479928601</v>
      </c>
      <c r="AE201">
        <f>VLOOKUP($B201,OldCalib!$A$17:$AF$400,AE$1+2,FALSE)</f>
        <v>0.31177982923151898</v>
      </c>
      <c r="AF201">
        <f>VLOOKUP($B201,OldCalib!$A$17:$AF$400,AF$1+2,FALSE)</f>
        <v>0.313614364801301</v>
      </c>
      <c r="AG201">
        <f>VLOOKUP($B201,OldCalib!$A$17:$AF$400,AG$1+2,FALSE)</f>
        <v>0.308570812526826</v>
      </c>
      <c r="AH201">
        <f>VLOOKUP($B201,OldCalib!$A$17:$AF$400,AH$1+2,FALSE)</f>
        <v>0.31624425437098702</v>
      </c>
      <c r="AJ201" s="3"/>
    </row>
    <row r="202" spans="1:36" x14ac:dyDescent="0.25">
      <c r="A202" t="s">
        <v>2</v>
      </c>
      <c r="B202" t="str">
        <f>CONCATENATE("AVERAGE::Q",B196,"::O",B196,"_TOTALRETURN_Average::TOTALRETURN::::avg:")</f>
        <v>AVERAGE::QAustralianInfrastructure::OAustralianInfrastructure_TOTALRETURN_Average::TOTALRETURN::::avg:</v>
      </c>
      <c r="D202">
        <f>VLOOKUP($B202,OldCalib!$A$17:$AF$400,D$1+2,FALSE)</f>
        <v>0</v>
      </c>
      <c r="E202">
        <f>VLOOKUP($B202,OldCalib!$A$17:$AF$400,E$1+2,FALSE)</f>
        <v>6.6655495818405505E-2</v>
      </c>
      <c r="F202">
        <f>VLOOKUP($B202,OldCalib!$A$17:$AF$400,F$1+2,FALSE)</f>
        <v>7.0727220645638605E-2</v>
      </c>
      <c r="G202">
        <f>VLOOKUP($B202,OldCalib!$A$17:$AF$400,G$1+2,FALSE)</f>
        <v>7.6703898570410795E-2</v>
      </c>
      <c r="H202">
        <f>VLOOKUP($B202,OldCalib!$A$17:$AF$400,H$1+2,FALSE)</f>
        <v>7.9753919214867103E-2</v>
      </c>
      <c r="I202">
        <f>VLOOKUP($B202,OldCalib!$A$17:$AF$400,I$1+2,FALSE)</f>
        <v>8.0132258180561203E-2</v>
      </c>
      <c r="J202">
        <f>VLOOKUP($B202,OldCalib!$A$17:$AF$400,J$1+2,FALSE)</f>
        <v>8.3154393865044501E-2</v>
      </c>
      <c r="K202">
        <f>VLOOKUP($B202,OldCalib!$A$17:$AF$400,K$1+2,FALSE)</f>
        <v>8.6511370410308194E-2</v>
      </c>
      <c r="L202">
        <f>VLOOKUP($B202,OldCalib!$A$17:$AF$400,L$1+2,FALSE)</f>
        <v>8.7466851328177997E-2</v>
      </c>
      <c r="M202">
        <f>VLOOKUP($B202,OldCalib!$A$17:$AF$400,M$1+2,FALSE)</f>
        <v>8.9453900943736397E-2</v>
      </c>
      <c r="N202">
        <f>VLOOKUP($B202,OldCalib!$A$17:$AF$400,N$1+2,FALSE)</f>
        <v>9.7252473147120405E-2</v>
      </c>
      <c r="O202">
        <f>VLOOKUP($B202,OldCalib!$A$17:$AF$400,O$1+2,FALSE)</f>
        <v>9.2731428620469403E-2</v>
      </c>
      <c r="P202">
        <f>VLOOKUP($B202,OldCalib!$A$17:$AF$400,P$1+2,FALSE)</f>
        <v>9.2355415467852697E-2</v>
      </c>
      <c r="Q202">
        <f>VLOOKUP($B202,OldCalib!$A$17:$AF$400,Q$1+2,FALSE)</f>
        <v>9.4424654244921205E-2</v>
      </c>
      <c r="R202">
        <f>VLOOKUP($B202,OldCalib!$A$17:$AF$400,R$1+2,FALSE)</f>
        <v>9.0300047514378298E-2</v>
      </c>
      <c r="S202">
        <f>VLOOKUP($B202,OldCalib!$A$17:$AF$400,S$1+2,FALSE)</f>
        <v>9.1038867132331905E-2</v>
      </c>
      <c r="T202">
        <f>VLOOKUP($B202,OldCalib!$A$17:$AF$400,T$1+2,FALSE)</f>
        <v>9.2839115294490807E-2</v>
      </c>
      <c r="U202">
        <f>VLOOKUP($B202,OldCalib!$A$17:$AF$400,U$1+2,FALSE)</f>
        <v>9.1236701162429906E-2</v>
      </c>
      <c r="V202">
        <f>VLOOKUP($B202,OldCalib!$A$17:$AF$400,V$1+2,FALSE)</f>
        <v>9.0010351435977395E-2</v>
      </c>
      <c r="W202">
        <f>VLOOKUP($B202,OldCalib!$A$17:$AF$400,W$1+2,FALSE)</f>
        <v>9.0945385450023702E-2</v>
      </c>
      <c r="X202">
        <f>VLOOKUP($B202,OldCalib!$A$17:$AF$400,X$1+2,FALSE)</f>
        <v>9.3849357740866196E-2</v>
      </c>
      <c r="Y202">
        <f>VLOOKUP($B202,OldCalib!$A$17:$AF$400,Y$1+2,FALSE)</f>
        <v>9.1594968338483504E-2</v>
      </c>
      <c r="Z202">
        <f>VLOOKUP($B202,OldCalib!$A$17:$AF$400,Z$1+2,FALSE)</f>
        <v>9.4262124148212598E-2</v>
      </c>
      <c r="AA202">
        <f>VLOOKUP($B202,OldCalib!$A$17:$AF$400,AA$1+2,FALSE)</f>
        <v>9.3067716946295204E-2</v>
      </c>
      <c r="AB202">
        <f>VLOOKUP($B202,OldCalib!$A$17:$AF$400,AB$1+2,FALSE)</f>
        <v>9.3323992531856706E-2</v>
      </c>
      <c r="AC202">
        <f>VLOOKUP($B202,OldCalib!$A$17:$AF$400,AC$1+2,FALSE)</f>
        <v>9.3067544454022197E-2</v>
      </c>
      <c r="AD202">
        <f>VLOOKUP($B202,OldCalib!$A$17:$AF$400,AD$1+2,FALSE)</f>
        <v>9.2691237882275707E-2</v>
      </c>
      <c r="AE202">
        <f>VLOOKUP($B202,OldCalib!$A$17:$AF$400,AE$1+2,FALSE)</f>
        <v>9.1233813115356596E-2</v>
      </c>
      <c r="AF202">
        <f>VLOOKUP($B202,OldCalib!$A$17:$AF$400,AF$1+2,FALSE)</f>
        <v>9.0384387917579107E-2</v>
      </c>
      <c r="AG202">
        <f>VLOOKUP($B202,OldCalib!$A$17:$AF$400,AG$1+2,FALSE)</f>
        <v>9.2737681623872095E-2</v>
      </c>
      <c r="AH202">
        <f>VLOOKUP($B202,OldCalib!$A$17:$AF$400,AH$1+2,FALSE)</f>
        <v>9.3524283215281598E-2</v>
      </c>
    </row>
    <row r="203" spans="1:36" x14ac:dyDescent="0.25">
      <c r="A203" t="s">
        <v>3</v>
      </c>
      <c r="B203" t="str">
        <f>CONCATENATE("VOLATILITY::Q",B196,"::O",B196,"_TOTALRETURN_Volatility::TOTALRETURN::")</f>
        <v>VOLATILITY::QAustralianInfrastructure::OAustralianInfrastructure_TOTALRETURN_Volatility::TOTALRETURN::</v>
      </c>
      <c r="D203">
        <f>VLOOKUP($B203,OldCalib!$A$17:$AF$400,D$1+2,FALSE)</f>
        <v>0</v>
      </c>
      <c r="E203">
        <f>VLOOKUP($B203,OldCalib!$A$17:$AF$400,E$1+2,FALSE)</f>
        <v>0.12990615972825001</v>
      </c>
      <c r="F203">
        <f>VLOOKUP($B203,OldCalib!$A$17:$AF$400,F$1+2,FALSE)</f>
        <v>0.12926654920656699</v>
      </c>
      <c r="G203">
        <f>VLOOKUP($B203,OldCalib!$A$17:$AF$400,G$1+2,FALSE)</f>
        <v>0.132194541562211</v>
      </c>
      <c r="H203">
        <f>VLOOKUP($B203,OldCalib!$A$17:$AF$400,H$1+2,FALSE)</f>
        <v>0.13324351741340201</v>
      </c>
      <c r="I203">
        <f>VLOOKUP($B203,OldCalib!$A$17:$AF$400,I$1+2,FALSE)</f>
        <v>0.13406587209351301</v>
      </c>
      <c r="J203">
        <f>VLOOKUP($B203,OldCalib!$A$17:$AF$400,J$1+2,FALSE)</f>
        <v>0.13502277212886199</v>
      </c>
      <c r="K203">
        <f>VLOOKUP($B203,OldCalib!$A$17:$AF$400,K$1+2,FALSE)</f>
        <v>0.13324889581544999</v>
      </c>
      <c r="L203">
        <f>VLOOKUP($B203,OldCalib!$A$17:$AF$400,L$1+2,FALSE)</f>
        <v>0.13491792339112699</v>
      </c>
      <c r="M203">
        <f>VLOOKUP($B203,OldCalib!$A$17:$AF$400,M$1+2,FALSE)</f>
        <v>0.13395000038936999</v>
      </c>
      <c r="N203">
        <f>VLOOKUP($B203,OldCalib!$A$17:$AF$400,N$1+2,FALSE)</f>
        <v>0.140028993232269</v>
      </c>
      <c r="O203">
        <f>VLOOKUP($B203,OldCalib!$A$17:$AF$400,O$1+2,FALSE)</f>
        <v>0.14027970978891</v>
      </c>
      <c r="P203">
        <f>VLOOKUP($B203,OldCalib!$A$17:$AF$400,P$1+2,FALSE)</f>
        <v>0.13208168621834299</v>
      </c>
      <c r="Q203">
        <f>VLOOKUP($B203,OldCalib!$A$17:$AF$400,Q$1+2,FALSE)</f>
        <v>0.13633376376436901</v>
      </c>
      <c r="R203">
        <f>VLOOKUP($B203,OldCalib!$A$17:$AF$400,R$1+2,FALSE)</f>
        <v>0.13500817406607499</v>
      </c>
      <c r="S203">
        <f>VLOOKUP($B203,OldCalib!$A$17:$AF$400,S$1+2,FALSE)</f>
        <v>0.136070056894565</v>
      </c>
      <c r="T203">
        <f>VLOOKUP($B203,OldCalib!$A$17:$AF$400,T$1+2,FALSE)</f>
        <v>0.13677949099050901</v>
      </c>
      <c r="U203">
        <f>VLOOKUP($B203,OldCalib!$A$17:$AF$400,U$1+2,FALSE)</f>
        <v>0.13375875894612799</v>
      </c>
      <c r="V203">
        <f>VLOOKUP($B203,OldCalib!$A$17:$AF$400,V$1+2,FALSE)</f>
        <v>0.13584594701055699</v>
      </c>
      <c r="W203">
        <f>VLOOKUP($B203,OldCalib!$A$17:$AF$400,W$1+2,FALSE)</f>
        <v>0.13384580533506599</v>
      </c>
      <c r="X203">
        <f>VLOOKUP($B203,OldCalib!$A$17:$AF$400,X$1+2,FALSE)</f>
        <v>0.133997196744509</v>
      </c>
      <c r="Y203">
        <f>VLOOKUP($B203,OldCalib!$A$17:$AF$400,Y$1+2,FALSE)</f>
        <v>0.13715206574432001</v>
      </c>
      <c r="Z203">
        <f>VLOOKUP($B203,OldCalib!$A$17:$AF$400,Z$1+2,FALSE)</f>
        <v>0.13784826784106</v>
      </c>
      <c r="AA203">
        <f>VLOOKUP($B203,OldCalib!$A$17:$AF$400,AA$1+2,FALSE)</f>
        <v>0.13702262176670399</v>
      </c>
      <c r="AB203">
        <f>VLOOKUP($B203,OldCalib!$A$17:$AF$400,AB$1+2,FALSE)</f>
        <v>0.14015943644761999</v>
      </c>
      <c r="AC203">
        <f>VLOOKUP($B203,OldCalib!$A$17:$AF$400,AC$1+2,FALSE)</f>
        <v>0.13555190497827299</v>
      </c>
      <c r="AD203">
        <f>VLOOKUP($B203,OldCalib!$A$17:$AF$400,AD$1+2,FALSE)</f>
        <v>0.137659598416663</v>
      </c>
      <c r="AE203">
        <f>VLOOKUP($B203,OldCalib!$A$17:$AF$400,AE$1+2,FALSE)</f>
        <v>0.13857960770345201</v>
      </c>
      <c r="AF203">
        <f>VLOOKUP($B203,OldCalib!$A$17:$AF$400,AF$1+2,FALSE)</f>
        <v>0.13639140464888899</v>
      </c>
      <c r="AG203">
        <f>VLOOKUP($B203,OldCalib!$A$17:$AF$400,AG$1+2,FALSE)</f>
        <v>0.131731117510625</v>
      </c>
      <c r="AH203">
        <f>VLOOKUP($B203,OldCalib!$A$17:$AF$400,AH$1+2,FALSE)</f>
        <v>0.13725995648705799</v>
      </c>
    </row>
    <row r="210" spans="1:36" x14ac:dyDescent="0.25">
      <c r="A210" t="s">
        <v>54</v>
      </c>
      <c r="D210">
        <v>0</v>
      </c>
      <c r="E210">
        <v>1</v>
      </c>
      <c r="F210">
        <v>2</v>
      </c>
      <c r="G210">
        <v>3</v>
      </c>
      <c r="H210">
        <v>4</v>
      </c>
      <c r="I210">
        <v>5</v>
      </c>
      <c r="J210">
        <v>6</v>
      </c>
      <c r="K210">
        <v>7</v>
      </c>
      <c r="L210">
        <v>8</v>
      </c>
      <c r="M210">
        <v>9</v>
      </c>
      <c r="N210">
        <v>10</v>
      </c>
      <c r="O210">
        <v>11</v>
      </c>
      <c r="P210">
        <v>12</v>
      </c>
      <c r="Q210">
        <v>13</v>
      </c>
      <c r="R210">
        <v>14</v>
      </c>
      <c r="S210">
        <v>15</v>
      </c>
      <c r="T210">
        <v>16</v>
      </c>
      <c r="U210">
        <v>17</v>
      </c>
      <c r="V210">
        <v>18</v>
      </c>
      <c r="W210">
        <v>19</v>
      </c>
      <c r="X210">
        <v>20</v>
      </c>
      <c r="Y210">
        <v>21</v>
      </c>
      <c r="Z210">
        <v>22</v>
      </c>
      <c r="AA210">
        <v>23</v>
      </c>
      <c r="AB210">
        <v>24</v>
      </c>
      <c r="AC210">
        <v>25</v>
      </c>
      <c r="AD210">
        <v>26</v>
      </c>
      <c r="AE210">
        <v>27</v>
      </c>
      <c r="AF210">
        <v>28</v>
      </c>
      <c r="AG210">
        <v>29</v>
      </c>
      <c r="AH210">
        <v>30</v>
      </c>
    </row>
    <row r="211" spans="1:36" x14ac:dyDescent="0.25">
      <c r="A211" t="s">
        <v>1</v>
      </c>
      <c r="B211" t="s">
        <v>39</v>
      </c>
      <c r="C211" s="3">
        <v>0.05</v>
      </c>
      <c r="D211">
        <f>VLOOKUP($B211,OldCalib!$A$17:$AF$400,D$1+2,FALSE)</f>
        <v>2.8103752973311202E-2</v>
      </c>
      <c r="E211">
        <f>VLOOKUP($B211,OldCalib!$A$17:$AF$400,E$1+2,FALSE)</f>
        <v>2.2458992299190999E-2</v>
      </c>
      <c r="F211">
        <f>VLOOKUP($B211,OldCalib!$A$17:$AF$400,F$1+2,FALSE)</f>
        <v>2.17419616628391E-2</v>
      </c>
      <c r="G211">
        <f>VLOOKUP($B211,OldCalib!$A$17:$AF$400,G$1+2,FALSE)</f>
        <v>2.15498057631506E-2</v>
      </c>
      <c r="H211">
        <f>VLOOKUP($B211,OldCalib!$A$17:$AF$400,H$1+2,FALSE)</f>
        <v>2.14303996712088E-2</v>
      </c>
      <c r="I211">
        <f>VLOOKUP($B211,OldCalib!$A$17:$AF$400,I$1+2,FALSE)</f>
        <v>2.1971365694412898E-2</v>
      </c>
      <c r="J211">
        <f>VLOOKUP($B211,OldCalib!$A$17:$AF$400,J$1+2,FALSE)</f>
        <v>2.2586193196967998E-2</v>
      </c>
      <c r="K211">
        <f>VLOOKUP($B211,OldCalib!$A$17:$AF$400,K$1+2,FALSE)</f>
        <v>2.29271573038046E-2</v>
      </c>
      <c r="L211">
        <f>VLOOKUP($B211,OldCalib!$A$17:$AF$400,L$1+2,FALSE)</f>
        <v>2.2932017326832099E-2</v>
      </c>
      <c r="M211">
        <f>VLOOKUP($B211,OldCalib!$A$17:$AF$400,M$1+2,FALSE)</f>
        <v>2.3216368883952201E-2</v>
      </c>
      <c r="N211">
        <f>VLOOKUP($B211,OldCalib!$A$17:$AF$400,N$1+2,FALSE)</f>
        <v>2.3178368658636501E-2</v>
      </c>
      <c r="O211">
        <f>VLOOKUP($B211,OldCalib!$A$17:$AF$400,O$1+2,FALSE)</f>
        <v>2.3565527399208398E-2</v>
      </c>
      <c r="P211">
        <f>VLOOKUP($B211,OldCalib!$A$17:$AF$400,P$1+2,FALSE)</f>
        <v>2.33434433917332E-2</v>
      </c>
      <c r="Q211">
        <f>VLOOKUP($B211,OldCalib!$A$17:$AF$400,Q$1+2,FALSE)</f>
        <v>2.3757157296395499E-2</v>
      </c>
      <c r="R211">
        <f>VLOOKUP($B211,OldCalib!$A$17:$AF$400,R$1+2,FALSE)</f>
        <v>2.3567725929780101E-2</v>
      </c>
      <c r="S211">
        <f>VLOOKUP($B211,OldCalib!$A$17:$AF$400,S$1+2,FALSE)</f>
        <v>2.3545153472929799E-2</v>
      </c>
      <c r="T211">
        <f>VLOOKUP($B211,OldCalib!$A$17:$AF$400,T$1+2,FALSE)</f>
        <v>2.3314925075471501E-2</v>
      </c>
      <c r="U211">
        <f>VLOOKUP($B211,OldCalib!$A$17:$AF$400,U$1+2,FALSE)</f>
        <v>2.3637778761024401E-2</v>
      </c>
      <c r="V211">
        <f>VLOOKUP($B211,OldCalib!$A$17:$AF$400,V$1+2,FALSE)</f>
        <v>2.34425025876593E-2</v>
      </c>
      <c r="W211">
        <f>VLOOKUP($B211,OldCalib!$A$17:$AF$400,W$1+2,FALSE)</f>
        <v>2.3285839782684899E-2</v>
      </c>
      <c r="X211">
        <f>VLOOKUP($B211,OldCalib!$A$17:$AF$400,X$1+2,FALSE)</f>
        <v>2.3505773756226599E-2</v>
      </c>
      <c r="Y211">
        <f>VLOOKUP($B211,OldCalib!$A$17:$AF$400,Y$1+2,FALSE)</f>
        <v>2.3614667021085702E-2</v>
      </c>
      <c r="Z211">
        <f>VLOOKUP($B211,OldCalib!$A$17:$AF$400,Z$1+2,FALSE)</f>
        <v>2.35354156253938E-2</v>
      </c>
      <c r="AA211">
        <f>VLOOKUP($B211,OldCalib!$A$17:$AF$400,AA$1+2,FALSE)</f>
        <v>2.3555866091496399E-2</v>
      </c>
      <c r="AB211">
        <f>VLOOKUP($B211,OldCalib!$A$17:$AF$400,AB$1+2,FALSE)</f>
        <v>2.3302684095049399E-2</v>
      </c>
      <c r="AC211">
        <f>VLOOKUP($B211,OldCalib!$A$17:$AF$400,AC$1+2,FALSE)</f>
        <v>2.3669082074182699E-2</v>
      </c>
      <c r="AD211">
        <f>VLOOKUP($B211,OldCalib!$A$17:$AF$400,AD$1+2,FALSE)</f>
        <v>2.3427089304332901E-2</v>
      </c>
      <c r="AE211">
        <f>VLOOKUP($B211,OldCalib!$A$17:$AF$400,AE$1+2,FALSE)</f>
        <v>2.34465339005425E-2</v>
      </c>
      <c r="AF211">
        <f>VLOOKUP($B211,OldCalib!$A$17:$AF$400,AF$1+2,FALSE)</f>
        <v>2.3752898873057801E-2</v>
      </c>
      <c r="AG211">
        <f>VLOOKUP($B211,OldCalib!$A$17:$AF$400,AG$1+2,FALSE)</f>
        <v>2.3687745694707701E-2</v>
      </c>
      <c r="AH211">
        <f>VLOOKUP($B211,OldCalib!$A$17:$AF$400,AH$1+2,FALSE)</f>
        <v>2.4035427604688801E-2</v>
      </c>
      <c r="AJ211" s="3"/>
    </row>
    <row r="212" spans="1:36" x14ac:dyDescent="0.25">
      <c r="B212" t="s">
        <v>40</v>
      </c>
      <c r="C212" s="3">
        <v>0.25</v>
      </c>
      <c r="D212">
        <f>VLOOKUP($B212,OldCalib!$A$17:$AF$400,D$1+2,FALSE)</f>
        <v>2.8103752973311202E-2</v>
      </c>
      <c r="E212">
        <f>VLOOKUP($B212,OldCalib!$A$17:$AF$400,E$1+2,FALSE)</f>
        <v>2.71344954208298E-2</v>
      </c>
      <c r="F212">
        <f>VLOOKUP($B212,OldCalib!$A$17:$AF$400,F$1+2,FALSE)</f>
        <v>2.80265190640176E-2</v>
      </c>
      <c r="G212">
        <f>VLOOKUP($B212,OldCalib!$A$17:$AF$400,G$1+2,FALSE)</f>
        <v>2.8645321557957602E-2</v>
      </c>
      <c r="H212">
        <f>VLOOKUP($B212,OldCalib!$A$17:$AF$400,H$1+2,FALSE)</f>
        <v>2.9432947328480001E-2</v>
      </c>
      <c r="I212">
        <f>VLOOKUP($B212,OldCalib!$A$17:$AF$400,I$1+2,FALSE)</f>
        <v>3.0113832123223602E-2</v>
      </c>
      <c r="J212">
        <f>VLOOKUP($B212,OldCalib!$A$17:$AF$400,J$1+2,FALSE)</f>
        <v>3.09386649800624E-2</v>
      </c>
      <c r="K212">
        <f>VLOOKUP($B212,OldCalib!$A$17:$AF$400,K$1+2,FALSE)</f>
        <v>3.1515050581765298E-2</v>
      </c>
      <c r="L212">
        <f>VLOOKUP($B212,OldCalib!$A$17:$AF$400,L$1+2,FALSE)</f>
        <v>3.1931136055880098E-2</v>
      </c>
      <c r="M212">
        <f>VLOOKUP($B212,OldCalib!$A$17:$AF$400,M$1+2,FALSE)</f>
        <v>3.2123978810741298E-2</v>
      </c>
      <c r="N212">
        <f>VLOOKUP($B212,OldCalib!$A$17:$AF$400,N$1+2,FALSE)</f>
        <v>3.2268164195094699E-2</v>
      </c>
      <c r="O212">
        <f>VLOOKUP($B212,OldCalib!$A$17:$AF$400,O$1+2,FALSE)</f>
        <v>3.2318747543239698E-2</v>
      </c>
      <c r="P212">
        <f>VLOOKUP($B212,OldCalib!$A$17:$AF$400,P$1+2,FALSE)</f>
        <v>3.2367550002242403E-2</v>
      </c>
      <c r="Q212">
        <f>VLOOKUP($B212,OldCalib!$A$17:$AF$400,Q$1+2,FALSE)</f>
        <v>3.2374779016290899E-2</v>
      </c>
      <c r="R212">
        <f>VLOOKUP($B212,OldCalib!$A$17:$AF$400,R$1+2,FALSE)</f>
        <v>3.2494065472099702E-2</v>
      </c>
      <c r="S212">
        <f>VLOOKUP($B212,OldCalib!$A$17:$AF$400,S$1+2,FALSE)</f>
        <v>3.2373052843856297E-2</v>
      </c>
      <c r="T212">
        <f>VLOOKUP($B212,OldCalib!$A$17:$AF$400,T$1+2,FALSE)</f>
        <v>3.2424873868516002E-2</v>
      </c>
      <c r="U212">
        <f>VLOOKUP($B212,OldCalib!$A$17:$AF$400,U$1+2,FALSE)</f>
        <v>3.2395545275723102E-2</v>
      </c>
      <c r="V212">
        <f>VLOOKUP($B212,OldCalib!$A$17:$AF$400,V$1+2,FALSE)</f>
        <v>3.2203342547976903E-2</v>
      </c>
      <c r="W212">
        <f>VLOOKUP($B212,OldCalib!$A$17:$AF$400,W$1+2,FALSE)</f>
        <v>3.1995411317005097E-2</v>
      </c>
      <c r="X212">
        <f>VLOOKUP($B212,OldCalib!$A$17:$AF$400,X$1+2,FALSE)</f>
        <v>3.21365165381347E-2</v>
      </c>
      <c r="Y212">
        <f>VLOOKUP($B212,OldCalib!$A$17:$AF$400,Y$1+2,FALSE)</f>
        <v>3.19642324547149E-2</v>
      </c>
      <c r="Z212">
        <f>VLOOKUP($B212,OldCalib!$A$17:$AF$400,Z$1+2,FALSE)</f>
        <v>3.2467487307595397E-2</v>
      </c>
      <c r="AA212">
        <f>VLOOKUP($B212,OldCalib!$A$17:$AF$400,AA$1+2,FALSE)</f>
        <v>3.2425910784522498E-2</v>
      </c>
      <c r="AB212">
        <f>VLOOKUP($B212,OldCalib!$A$17:$AF$400,AB$1+2,FALSE)</f>
        <v>3.2450586139992202E-2</v>
      </c>
      <c r="AC212">
        <f>VLOOKUP($B212,OldCalib!$A$17:$AF$400,AC$1+2,FALSE)</f>
        <v>3.2415449664043201E-2</v>
      </c>
      <c r="AD212">
        <f>VLOOKUP($B212,OldCalib!$A$17:$AF$400,AD$1+2,FALSE)</f>
        <v>3.2214736889562202E-2</v>
      </c>
      <c r="AE212">
        <f>VLOOKUP($B212,OldCalib!$A$17:$AF$400,AE$1+2,FALSE)</f>
        <v>3.2478311329715098E-2</v>
      </c>
      <c r="AF212">
        <f>VLOOKUP($B212,OldCalib!$A$17:$AF$400,AF$1+2,FALSE)</f>
        <v>3.24100371847739E-2</v>
      </c>
      <c r="AG212">
        <f>VLOOKUP($B212,OldCalib!$A$17:$AF$400,AG$1+2,FALSE)</f>
        <v>3.2386932307280701E-2</v>
      </c>
      <c r="AH212">
        <f>VLOOKUP($B212,OldCalib!$A$17:$AF$400,AH$1+2,FALSE)</f>
        <v>3.2443554934500698E-2</v>
      </c>
      <c r="AJ212" s="3"/>
    </row>
    <row r="213" spans="1:36" x14ac:dyDescent="0.25">
      <c r="B213" t="s">
        <v>41</v>
      </c>
      <c r="C213" s="3">
        <v>0.5</v>
      </c>
      <c r="D213">
        <f>VLOOKUP($B213,OldCalib!$A$17:$AF$400,D$1+2,FALSE)</f>
        <v>2.8103752973311202E-2</v>
      </c>
      <c r="E213">
        <f>VLOOKUP($B213,OldCalib!$A$17:$AF$400,E$1+2,FALSE)</f>
        <v>3.04734104159201E-2</v>
      </c>
      <c r="F213">
        <f>VLOOKUP($B213,OldCalib!$A$17:$AF$400,F$1+2,FALSE)</f>
        <v>3.2401534563113198E-2</v>
      </c>
      <c r="G213">
        <f>VLOOKUP($B213,OldCalib!$A$17:$AF$400,G$1+2,FALSE)</f>
        <v>3.3811172349003098E-2</v>
      </c>
      <c r="H213">
        <f>VLOOKUP($B213,OldCalib!$A$17:$AF$400,H$1+2,FALSE)</f>
        <v>3.49763754791464E-2</v>
      </c>
      <c r="I213">
        <f>VLOOKUP($B213,OldCalib!$A$17:$AF$400,I$1+2,FALSE)</f>
        <v>3.5933156324693398E-2</v>
      </c>
      <c r="J213">
        <f>VLOOKUP($B213,OldCalib!$A$17:$AF$400,J$1+2,FALSE)</f>
        <v>3.6788584980521601E-2</v>
      </c>
      <c r="K213">
        <f>VLOOKUP($B213,OldCalib!$A$17:$AF$400,K$1+2,FALSE)</f>
        <v>3.7239441147859098E-2</v>
      </c>
      <c r="L213">
        <f>VLOOKUP($B213,OldCalib!$A$17:$AF$400,L$1+2,FALSE)</f>
        <v>3.8115900975328201E-2</v>
      </c>
      <c r="M213">
        <f>VLOOKUP($B213,OldCalib!$A$17:$AF$400,M$1+2,FALSE)</f>
        <v>3.8363231297342898E-2</v>
      </c>
      <c r="N213">
        <f>VLOOKUP($B213,OldCalib!$A$17:$AF$400,N$1+2,FALSE)</f>
        <v>3.8328743449761997E-2</v>
      </c>
      <c r="O213">
        <f>VLOOKUP($B213,OldCalib!$A$17:$AF$400,O$1+2,FALSE)</f>
        <v>3.8185595503564103E-2</v>
      </c>
      <c r="P213">
        <f>VLOOKUP($B213,OldCalib!$A$17:$AF$400,P$1+2,FALSE)</f>
        <v>3.8354894348650997E-2</v>
      </c>
      <c r="Q213">
        <f>VLOOKUP($B213,OldCalib!$A$17:$AF$400,Q$1+2,FALSE)</f>
        <v>3.8654347018963503E-2</v>
      </c>
      <c r="R213">
        <f>VLOOKUP($B213,OldCalib!$A$17:$AF$400,R$1+2,FALSE)</f>
        <v>3.8372235588765999E-2</v>
      </c>
      <c r="S213">
        <f>VLOOKUP($B213,OldCalib!$A$17:$AF$400,S$1+2,FALSE)</f>
        <v>3.8384265476182101E-2</v>
      </c>
      <c r="T213">
        <f>VLOOKUP($B213,OldCalib!$A$17:$AF$400,T$1+2,FALSE)</f>
        <v>3.8490178517364401E-2</v>
      </c>
      <c r="U213">
        <f>VLOOKUP($B213,OldCalib!$A$17:$AF$400,U$1+2,FALSE)</f>
        <v>3.8309208882003003E-2</v>
      </c>
      <c r="V213">
        <f>VLOOKUP($B213,OldCalib!$A$17:$AF$400,V$1+2,FALSE)</f>
        <v>3.81461016614211E-2</v>
      </c>
      <c r="W213">
        <f>VLOOKUP($B213,OldCalib!$A$17:$AF$400,W$1+2,FALSE)</f>
        <v>3.80444109578537E-2</v>
      </c>
      <c r="X213">
        <f>VLOOKUP($B213,OldCalib!$A$17:$AF$400,X$1+2,FALSE)</f>
        <v>3.8222330419251702E-2</v>
      </c>
      <c r="Y213">
        <f>VLOOKUP($B213,OldCalib!$A$17:$AF$400,Y$1+2,FALSE)</f>
        <v>3.8226583307824698E-2</v>
      </c>
      <c r="Z213">
        <f>VLOOKUP($B213,OldCalib!$A$17:$AF$400,Z$1+2,FALSE)</f>
        <v>3.8301554166399902E-2</v>
      </c>
      <c r="AA213">
        <f>VLOOKUP($B213,OldCalib!$A$17:$AF$400,AA$1+2,FALSE)</f>
        <v>3.8483191035669398E-2</v>
      </c>
      <c r="AB213">
        <f>VLOOKUP($B213,OldCalib!$A$17:$AF$400,AB$1+2,FALSE)</f>
        <v>3.8480623841310999E-2</v>
      </c>
      <c r="AC213">
        <f>VLOOKUP($B213,OldCalib!$A$17:$AF$400,AC$1+2,FALSE)</f>
        <v>3.8385232036099698E-2</v>
      </c>
      <c r="AD213">
        <f>VLOOKUP($B213,OldCalib!$A$17:$AF$400,AD$1+2,FALSE)</f>
        <v>3.8313288651243803E-2</v>
      </c>
      <c r="AE213">
        <f>VLOOKUP($B213,OldCalib!$A$17:$AF$400,AE$1+2,FALSE)</f>
        <v>3.8438901729768903E-2</v>
      </c>
      <c r="AF213">
        <f>VLOOKUP($B213,OldCalib!$A$17:$AF$400,AF$1+2,FALSE)</f>
        <v>3.8475540400511897E-2</v>
      </c>
      <c r="AG213">
        <f>VLOOKUP($B213,OldCalib!$A$17:$AF$400,AG$1+2,FALSE)</f>
        <v>3.8319355579292301E-2</v>
      </c>
      <c r="AH213">
        <f>VLOOKUP($B213,OldCalib!$A$17:$AF$400,AH$1+2,FALSE)</f>
        <v>3.8508893851701399E-2</v>
      </c>
      <c r="AJ213" s="3"/>
    </row>
    <row r="214" spans="1:36" x14ac:dyDescent="0.25">
      <c r="B214" t="s">
        <v>42</v>
      </c>
      <c r="C214" s="3">
        <v>0.75</v>
      </c>
      <c r="D214">
        <f>VLOOKUP($B214,OldCalib!$A$17:$AF$400,D$1+2,FALSE)</f>
        <v>2.8103752973311202E-2</v>
      </c>
      <c r="E214">
        <f>VLOOKUP($B214,OldCalib!$A$17:$AF$400,E$1+2,FALSE)</f>
        <v>3.39923217571413E-2</v>
      </c>
      <c r="F214">
        <f>VLOOKUP($B214,OldCalib!$A$17:$AF$400,F$1+2,FALSE)</f>
        <v>3.68208617525514E-2</v>
      </c>
      <c r="G214">
        <f>VLOOKUP($B214,OldCalib!$A$17:$AF$400,G$1+2,FALSE)</f>
        <v>3.8756273642830297E-2</v>
      </c>
      <c r="H214">
        <f>VLOOKUP($B214,OldCalib!$A$17:$AF$400,H$1+2,FALSE)</f>
        <v>4.0498991867808698E-2</v>
      </c>
      <c r="I214">
        <f>VLOOKUP($B214,OldCalib!$A$17:$AF$400,I$1+2,FALSE)</f>
        <v>4.1771354983492603E-2</v>
      </c>
      <c r="J214">
        <f>VLOOKUP($B214,OldCalib!$A$17:$AF$400,J$1+2,FALSE)</f>
        <v>4.2688111105282298E-2</v>
      </c>
      <c r="K214">
        <f>VLOOKUP($B214,OldCalib!$A$17:$AF$400,K$1+2,FALSE)</f>
        <v>4.3399260621155997E-2</v>
      </c>
      <c r="L214">
        <f>VLOOKUP($B214,OldCalib!$A$17:$AF$400,L$1+2,FALSE)</f>
        <v>4.37125220300673E-2</v>
      </c>
      <c r="M214">
        <f>VLOOKUP($B214,OldCalib!$A$17:$AF$400,M$1+2,FALSE)</f>
        <v>4.4215684070431603E-2</v>
      </c>
      <c r="N214">
        <f>VLOOKUP($B214,OldCalib!$A$17:$AF$400,N$1+2,FALSE)</f>
        <v>4.4255224490793103E-2</v>
      </c>
      <c r="O214">
        <f>VLOOKUP($B214,OldCalib!$A$17:$AF$400,O$1+2,FALSE)</f>
        <v>4.4151784258179803E-2</v>
      </c>
      <c r="P214">
        <f>VLOOKUP($B214,OldCalib!$A$17:$AF$400,P$1+2,FALSE)</f>
        <v>4.44577889963194E-2</v>
      </c>
      <c r="Q214">
        <f>VLOOKUP($B214,OldCalib!$A$17:$AF$400,Q$1+2,FALSE)</f>
        <v>4.4570797862398703E-2</v>
      </c>
      <c r="R214">
        <f>VLOOKUP($B214,OldCalib!$A$17:$AF$400,R$1+2,FALSE)</f>
        <v>4.4430008872124699E-2</v>
      </c>
      <c r="S214">
        <f>VLOOKUP($B214,OldCalib!$A$17:$AF$400,S$1+2,FALSE)</f>
        <v>4.4481045041422702E-2</v>
      </c>
      <c r="T214">
        <f>VLOOKUP($B214,OldCalib!$A$17:$AF$400,T$1+2,FALSE)</f>
        <v>4.4304154467092002E-2</v>
      </c>
      <c r="U214">
        <f>VLOOKUP($B214,OldCalib!$A$17:$AF$400,U$1+2,FALSE)</f>
        <v>4.4263626473477501E-2</v>
      </c>
      <c r="V214">
        <f>VLOOKUP($B214,OldCalib!$A$17:$AF$400,V$1+2,FALSE)</f>
        <v>4.4132460173296299E-2</v>
      </c>
      <c r="W214">
        <f>VLOOKUP($B214,OldCalib!$A$17:$AF$400,W$1+2,FALSE)</f>
        <v>4.4407041344427703E-2</v>
      </c>
      <c r="X214">
        <f>VLOOKUP($B214,OldCalib!$A$17:$AF$400,X$1+2,FALSE)</f>
        <v>4.4313295748156803E-2</v>
      </c>
      <c r="Y214">
        <f>VLOOKUP($B214,OldCalib!$A$17:$AF$400,Y$1+2,FALSE)</f>
        <v>4.4385526573564302E-2</v>
      </c>
      <c r="Z214">
        <f>VLOOKUP($B214,OldCalib!$A$17:$AF$400,Z$1+2,FALSE)</f>
        <v>4.4505161898514903E-2</v>
      </c>
      <c r="AA214">
        <f>VLOOKUP($B214,OldCalib!$A$17:$AF$400,AA$1+2,FALSE)</f>
        <v>4.4479750120556598E-2</v>
      </c>
      <c r="AB214">
        <f>VLOOKUP($B214,OldCalib!$A$17:$AF$400,AB$1+2,FALSE)</f>
        <v>4.4399582117232501E-2</v>
      </c>
      <c r="AC214">
        <f>VLOOKUP($B214,OldCalib!$A$17:$AF$400,AC$1+2,FALSE)</f>
        <v>4.4386400528532301E-2</v>
      </c>
      <c r="AD214">
        <f>VLOOKUP($B214,OldCalib!$A$17:$AF$400,AD$1+2,FALSE)</f>
        <v>4.4354765362026503E-2</v>
      </c>
      <c r="AE214">
        <f>VLOOKUP($B214,OldCalib!$A$17:$AF$400,AE$1+2,FALSE)</f>
        <v>4.4285033499794499E-2</v>
      </c>
      <c r="AF214">
        <f>VLOOKUP($B214,OldCalib!$A$17:$AF$400,AF$1+2,FALSE)</f>
        <v>4.4432543871899002E-2</v>
      </c>
      <c r="AG214">
        <f>VLOOKUP($B214,OldCalib!$A$17:$AF$400,AG$1+2,FALSE)</f>
        <v>4.44122468314899E-2</v>
      </c>
      <c r="AH214">
        <f>VLOOKUP($B214,OldCalib!$A$17:$AF$400,AH$1+2,FALSE)</f>
        <v>4.4465589574933802E-2</v>
      </c>
      <c r="AJ214" s="3"/>
    </row>
    <row r="215" spans="1:36" x14ac:dyDescent="0.25">
      <c r="B215" t="s">
        <v>43</v>
      </c>
      <c r="C215" s="3">
        <v>0.95</v>
      </c>
      <c r="D215">
        <f>VLOOKUP($B215,OldCalib!$A$17:$AF$400,D$1+2,FALSE)</f>
        <v>2.8103752973311202E-2</v>
      </c>
      <c r="E215">
        <f>VLOOKUP($B215,OldCalib!$A$17:$AF$400,E$1+2,FALSE)</f>
        <v>3.8738900507016602E-2</v>
      </c>
      <c r="F215">
        <f>VLOOKUP($B215,OldCalib!$A$17:$AF$400,F$1+2,FALSE)</f>
        <v>4.3103677863638001E-2</v>
      </c>
      <c r="G215">
        <f>VLOOKUP($B215,OldCalib!$A$17:$AF$400,G$1+2,FALSE)</f>
        <v>4.60503089601869E-2</v>
      </c>
      <c r="H215">
        <f>VLOOKUP($B215,OldCalib!$A$17:$AF$400,H$1+2,FALSE)</f>
        <v>4.8087232987545303E-2</v>
      </c>
      <c r="I215">
        <f>VLOOKUP($B215,OldCalib!$A$17:$AF$400,I$1+2,FALSE)</f>
        <v>4.9957916774188302E-2</v>
      </c>
      <c r="J215">
        <f>VLOOKUP($B215,OldCalib!$A$17:$AF$400,J$1+2,FALSE)</f>
        <v>5.1328952834478102E-2</v>
      </c>
      <c r="K215">
        <f>VLOOKUP($B215,OldCalib!$A$17:$AF$400,K$1+2,FALSE)</f>
        <v>5.2167479962621603E-2</v>
      </c>
      <c r="L215">
        <f>VLOOKUP($B215,OldCalib!$A$17:$AF$400,L$1+2,FALSE)</f>
        <v>5.2751980793872597E-2</v>
      </c>
      <c r="M215">
        <f>VLOOKUP($B215,OldCalib!$A$17:$AF$400,M$1+2,FALSE)</f>
        <v>5.307824252664E-2</v>
      </c>
      <c r="N215">
        <f>VLOOKUP($B215,OldCalib!$A$17:$AF$400,N$1+2,FALSE)</f>
        <v>5.3116251145832703E-2</v>
      </c>
      <c r="O215">
        <f>VLOOKUP($B215,OldCalib!$A$17:$AF$400,O$1+2,FALSE)</f>
        <v>5.2881504116945401E-2</v>
      </c>
      <c r="P215">
        <f>VLOOKUP($B215,OldCalib!$A$17:$AF$400,P$1+2,FALSE)</f>
        <v>5.2949470554557301E-2</v>
      </c>
      <c r="Q215">
        <f>VLOOKUP($B215,OldCalib!$A$17:$AF$400,Q$1+2,FALSE)</f>
        <v>5.3420650793037601E-2</v>
      </c>
      <c r="R215">
        <f>VLOOKUP($B215,OldCalib!$A$17:$AF$400,R$1+2,FALSE)</f>
        <v>5.3527220292630899E-2</v>
      </c>
      <c r="S215">
        <f>VLOOKUP($B215,OldCalib!$A$17:$AF$400,S$1+2,FALSE)</f>
        <v>5.31283371009168E-2</v>
      </c>
      <c r="T215">
        <f>VLOOKUP($B215,OldCalib!$A$17:$AF$400,T$1+2,FALSE)</f>
        <v>5.2930743591193999E-2</v>
      </c>
      <c r="U215">
        <f>VLOOKUP($B215,OldCalib!$A$17:$AF$400,U$1+2,FALSE)</f>
        <v>5.3077889505214103E-2</v>
      </c>
      <c r="V215">
        <f>VLOOKUP($B215,OldCalib!$A$17:$AF$400,V$1+2,FALSE)</f>
        <v>5.3069948649727298E-2</v>
      </c>
      <c r="W215">
        <f>VLOOKUP($B215,OldCalib!$A$17:$AF$400,W$1+2,FALSE)</f>
        <v>5.2599450879754102E-2</v>
      </c>
      <c r="X215">
        <f>VLOOKUP($B215,OldCalib!$A$17:$AF$400,X$1+2,FALSE)</f>
        <v>5.2902083873381897E-2</v>
      </c>
      <c r="Y215">
        <f>VLOOKUP($B215,OldCalib!$A$17:$AF$400,Y$1+2,FALSE)</f>
        <v>5.3262818136964797E-2</v>
      </c>
      <c r="Z215">
        <f>VLOOKUP($B215,OldCalib!$A$17:$AF$400,Z$1+2,FALSE)</f>
        <v>5.3090853436050599E-2</v>
      </c>
      <c r="AA215">
        <f>VLOOKUP($B215,OldCalib!$A$17:$AF$400,AA$1+2,FALSE)</f>
        <v>5.3312005008926598E-2</v>
      </c>
      <c r="AB215">
        <f>VLOOKUP($B215,OldCalib!$A$17:$AF$400,AB$1+2,FALSE)</f>
        <v>5.36447624865833E-2</v>
      </c>
      <c r="AC215">
        <f>VLOOKUP($B215,OldCalib!$A$17:$AF$400,AC$1+2,FALSE)</f>
        <v>5.2888678193395398E-2</v>
      </c>
      <c r="AD215">
        <f>VLOOKUP($B215,OldCalib!$A$17:$AF$400,AD$1+2,FALSE)</f>
        <v>5.2967003672275199E-2</v>
      </c>
      <c r="AE215">
        <f>VLOOKUP($B215,OldCalib!$A$17:$AF$400,AE$1+2,FALSE)</f>
        <v>5.3003648926083301E-2</v>
      </c>
      <c r="AF215">
        <f>VLOOKUP($B215,OldCalib!$A$17:$AF$400,AF$1+2,FALSE)</f>
        <v>5.3317894472826199E-2</v>
      </c>
      <c r="AG215">
        <f>VLOOKUP($B215,OldCalib!$A$17:$AF$400,AG$1+2,FALSE)</f>
        <v>5.3322254599084198E-2</v>
      </c>
      <c r="AH215">
        <f>VLOOKUP($B215,OldCalib!$A$17:$AF$400,AH$1+2,FALSE)</f>
        <v>5.3353982834238298E-2</v>
      </c>
      <c r="AJ215" s="3"/>
    </row>
    <row r="216" spans="1:36" x14ac:dyDescent="0.25">
      <c r="A216" t="s">
        <v>2</v>
      </c>
      <c r="B216" t="s">
        <v>36</v>
      </c>
      <c r="D216">
        <f>VLOOKUP($B216,OldCalib!$A$17:$AF$400,D$1+2,FALSE)</f>
        <v>2.81037529733103E-2</v>
      </c>
      <c r="E216">
        <f>VLOOKUP($B216,OldCalib!$A$17:$AF$400,E$1+2,FALSE)</f>
        <v>3.05254231278827E-2</v>
      </c>
      <c r="F216">
        <f>VLOOKUP($B216,OldCalib!$A$17:$AF$400,F$1+2,FALSE)</f>
        <v>3.2399636771983001E-2</v>
      </c>
      <c r="G216">
        <f>VLOOKUP($B216,OldCalib!$A$17:$AF$400,G$1+2,FALSE)</f>
        <v>3.3787473538803098E-2</v>
      </c>
      <c r="H216">
        <f>VLOOKUP($B216,OldCalib!$A$17:$AF$400,H$1+2,FALSE)</f>
        <v>3.4921937526394803E-2</v>
      </c>
      <c r="I216">
        <f>VLOOKUP($B216,OldCalib!$A$17:$AF$400,I$1+2,FALSE)</f>
        <v>3.5904966144200003E-2</v>
      </c>
      <c r="J216">
        <f>VLOOKUP($B216,OldCalib!$A$17:$AF$400,J$1+2,FALSE)</f>
        <v>3.6800552013858401E-2</v>
      </c>
      <c r="K216">
        <f>VLOOKUP($B216,OldCalib!$A$17:$AF$400,K$1+2,FALSE)</f>
        <v>3.73863412739582E-2</v>
      </c>
      <c r="L216">
        <f>VLOOKUP($B216,OldCalib!$A$17:$AF$400,L$1+2,FALSE)</f>
        <v>3.7897390244062398E-2</v>
      </c>
      <c r="M216">
        <f>VLOOKUP($B216,OldCalib!$A$17:$AF$400,M$1+2,FALSE)</f>
        <v>3.8221150978223803E-2</v>
      </c>
      <c r="N216">
        <f>VLOOKUP($B216,OldCalib!$A$17:$AF$400,N$1+2,FALSE)</f>
        <v>3.8261288001284102E-2</v>
      </c>
      <c r="O216">
        <f>VLOOKUP($B216,OldCalib!$A$17:$AF$400,O$1+2,FALSE)</f>
        <v>3.8225067409493697E-2</v>
      </c>
      <c r="P216">
        <f>VLOOKUP($B216,OldCalib!$A$17:$AF$400,P$1+2,FALSE)</f>
        <v>3.8316946831043697E-2</v>
      </c>
      <c r="Q216">
        <f>VLOOKUP($B216,OldCalib!$A$17:$AF$400,Q$1+2,FALSE)</f>
        <v>3.8500201509971202E-2</v>
      </c>
      <c r="R216">
        <f>VLOOKUP($B216,OldCalib!$A$17:$AF$400,R$1+2,FALSE)</f>
        <v>3.8424305929069702E-2</v>
      </c>
      <c r="S216">
        <f>VLOOKUP($B216,OldCalib!$A$17:$AF$400,S$1+2,FALSE)</f>
        <v>3.8407586175853499E-2</v>
      </c>
      <c r="T216">
        <f>VLOOKUP($B216,OldCalib!$A$17:$AF$400,T$1+2,FALSE)</f>
        <v>3.8348879609098302E-2</v>
      </c>
      <c r="U216">
        <f>VLOOKUP($B216,OldCalib!$A$17:$AF$400,U$1+2,FALSE)</f>
        <v>3.8306001806911703E-2</v>
      </c>
      <c r="V216">
        <f>VLOOKUP($B216,OldCalib!$A$17:$AF$400,V$1+2,FALSE)</f>
        <v>3.8208848079109799E-2</v>
      </c>
      <c r="W216">
        <f>VLOOKUP($B216,OldCalib!$A$17:$AF$400,W$1+2,FALSE)</f>
        <v>3.8154232632376703E-2</v>
      </c>
      <c r="X216">
        <f>VLOOKUP($B216,OldCalib!$A$17:$AF$400,X$1+2,FALSE)</f>
        <v>3.8224022343019602E-2</v>
      </c>
      <c r="Y216">
        <f>VLOOKUP($B216,OldCalib!$A$17:$AF$400,Y$1+2,FALSE)</f>
        <v>3.8258848969508201E-2</v>
      </c>
      <c r="Z216">
        <f>VLOOKUP($B216,OldCalib!$A$17:$AF$400,Z$1+2,FALSE)</f>
        <v>3.8396275351270701E-2</v>
      </c>
      <c r="AA216">
        <f>VLOOKUP($B216,OldCalib!$A$17:$AF$400,AA$1+2,FALSE)</f>
        <v>3.8431676129219702E-2</v>
      </c>
      <c r="AB216">
        <f>VLOOKUP($B216,OldCalib!$A$17:$AF$400,AB$1+2,FALSE)</f>
        <v>3.84463903376683E-2</v>
      </c>
      <c r="AC216">
        <f>VLOOKUP($B216,OldCalib!$A$17:$AF$400,AC$1+2,FALSE)</f>
        <v>3.84025999823321E-2</v>
      </c>
      <c r="AD216">
        <f>VLOOKUP($B216,OldCalib!$A$17:$AF$400,AD$1+2,FALSE)</f>
        <v>3.8310757064966498E-2</v>
      </c>
      <c r="AE216">
        <f>VLOOKUP($B216,OldCalib!$A$17:$AF$400,AE$1+2,FALSE)</f>
        <v>3.83775241743241E-2</v>
      </c>
      <c r="AF216">
        <f>VLOOKUP($B216,OldCalib!$A$17:$AF$400,AF$1+2,FALSE)</f>
        <v>3.8443659044477302E-2</v>
      </c>
      <c r="AG216">
        <f>VLOOKUP($B216,OldCalib!$A$17:$AF$400,AG$1+2,FALSE)</f>
        <v>3.8454136283666299E-2</v>
      </c>
      <c r="AH216">
        <f>VLOOKUP($B216,OldCalib!$A$17:$AF$400,AH$1+2,FALSE)</f>
        <v>3.8515160928382502E-2</v>
      </c>
    </row>
    <row r="217" spans="1:36" x14ac:dyDescent="0.25">
      <c r="A217" t="s">
        <v>3</v>
      </c>
      <c r="B217" t="s">
        <v>52</v>
      </c>
      <c r="D217">
        <f>VLOOKUP($B217,OldCalib!$A$17:$AF$400,D$1+2,FALSE)</f>
        <v>8.4663000000000001E-16</v>
      </c>
      <c r="E217">
        <f>VLOOKUP($B217,OldCalib!$A$17:$AF$400,E$1+2,FALSE)</f>
        <v>4.9407077477297999E-3</v>
      </c>
      <c r="F217">
        <f>VLOOKUP($B217,OldCalib!$A$17:$AF$400,F$1+2,FALSE)</f>
        <v>6.53769296963952E-3</v>
      </c>
      <c r="G217">
        <f>VLOOKUP($B217,OldCalib!$A$17:$AF$400,G$1+2,FALSE)</f>
        <v>7.4497537638486596E-3</v>
      </c>
      <c r="H217">
        <f>VLOOKUP($B217,OldCalib!$A$17:$AF$400,H$1+2,FALSE)</f>
        <v>8.1417617124392092E-3</v>
      </c>
      <c r="I217">
        <f>VLOOKUP($B217,OldCalib!$A$17:$AF$400,I$1+2,FALSE)</f>
        <v>8.4891260266968995E-3</v>
      </c>
      <c r="J217">
        <f>VLOOKUP($B217,OldCalib!$A$17:$AF$400,J$1+2,FALSE)</f>
        <v>8.6880930224835593E-3</v>
      </c>
      <c r="K217">
        <f>VLOOKUP($B217,OldCalib!$A$17:$AF$400,K$1+2,FALSE)</f>
        <v>8.7893990247884194E-3</v>
      </c>
      <c r="L217">
        <f>VLOOKUP($B217,OldCalib!$A$17:$AF$400,L$1+2,FALSE)</f>
        <v>8.9349889752317196E-3</v>
      </c>
      <c r="M217">
        <f>VLOOKUP($B217,OldCalib!$A$17:$AF$400,M$1+2,FALSE)</f>
        <v>8.9832064914308601E-3</v>
      </c>
      <c r="N217">
        <f>VLOOKUP($B217,OldCalib!$A$17:$AF$400,N$1+2,FALSE)</f>
        <v>8.99239555748527E-3</v>
      </c>
      <c r="O217">
        <f>VLOOKUP($B217,OldCalib!$A$17:$AF$400,O$1+2,FALSE)</f>
        <v>8.9167444588878399E-3</v>
      </c>
      <c r="P217">
        <f>VLOOKUP($B217,OldCalib!$A$17:$AF$400,P$1+2,FALSE)</f>
        <v>8.9318873063103394E-3</v>
      </c>
      <c r="Q217">
        <f>VLOOKUP($B217,OldCalib!$A$17:$AF$400,Q$1+2,FALSE)</f>
        <v>9.0249810987302493E-3</v>
      </c>
      <c r="R217">
        <f>VLOOKUP($B217,OldCalib!$A$17:$AF$400,R$1+2,FALSE)</f>
        <v>9.01432962298712E-3</v>
      </c>
      <c r="S217">
        <f>VLOOKUP($B217,OldCalib!$A$17:$AF$400,S$1+2,FALSE)</f>
        <v>8.9893619528434304E-3</v>
      </c>
      <c r="T217">
        <f>VLOOKUP($B217,OldCalib!$A$17:$AF$400,T$1+2,FALSE)</f>
        <v>8.9315219187861908E-3</v>
      </c>
      <c r="U217">
        <f>VLOOKUP($B217,OldCalib!$A$17:$AF$400,U$1+2,FALSE)</f>
        <v>8.9240396172987606E-3</v>
      </c>
      <c r="V217">
        <f>VLOOKUP($B217,OldCalib!$A$17:$AF$400,V$1+2,FALSE)</f>
        <v>8.9922324420471603E-3</v>
      </c>
      <c r="W217">
        <f>VLOOKUP($B217,OldCalib!$A$17:$AF$400,W$1+2,FALSE)</f>
        <v>8.9824671495883392E-3</v>
      </c>
      <c r="X217">
        <f>VLOOKUP($B217,OldCalib!$A$17:$AF$400,X$1+2,FALSE)</f>
        <v>9.0431323853640104E-3</v>
      </c>
      <c r="Y217">
        <f>VLOOKUP($B217,OldCalib!$A$17:$AF$400,Y$1+2,FALSE)</f>
        <v>9.0264132561865898E-3</v>
      </c>
      <c r="Z217">
        <f>VLOOKUP($B217,OldCalib!$A$17:$AF$400,Z$1+2,FALSE)</f>
        <v>9.0063943762914208E-3</v>
      </c>
      <c r="AA217">
        <f>VLOOKUP($B217,OldCalib!$A$17:$AF$400,AA$1+2,FALSE)</f>
        <v>9.0282955807075797E-3</v>
      </c>
      <c r="AB217">
        <f>VLOOKUP($B217,OldCalib!$A$17:$AF$400,AB$1+2,FALSE)</f>
        <v>9.0062747828230406E-3</v>
      </c>
      <c r="AC217">
        <f>VLOOKUP($B217,OldCalib!$A$17:$AF$400,AC$1+2,FALSE)</f>
        <v>8.8849946163273193E-3</v>
      </c>
      <c r="AD217">
        <f>VLOOKUP($B217,OldCalib!$A$17:$AF$400,AD$1+2,FALSE)</f>
        <v>8.9564369907060796E-3</v>
      </c>
      <c r="AE217">
        <f>VLOOKUP($B217,OldCalib!$A$17:$AF$400,AE$1+2,FALSE)</f>
        <v>8.9245507159581502E-3</v>
      </c>
      <c r="AF217">
        <f>VLOOKUP($B217,OldCalib!$A$17:$AF$400,AF$1+2,FALSE)</f>
        <v>8.9696866549221193E-3</v>
      </c>
      <c r="AG217">
        <f>VLOOKUP($B217,OldCalib!$A$17:$AF$400,AG$1+2,FALSE)</f>
        <v>8.9879634924261292E-3</v>
      </c>
      <c r="AH217">
        <f>VLOOKUP($B217,OldCalib!$A$17:$AF$400,AH$1+2,FALSE)</f>
        <v>8.9512720436951201E-3</v>
      </c>
    </row>
    <row r="225" spans="1:36" x14ac:dyDescent="0.25">
      <c r="A225" t="s">
        <v>55</v>
      </c>
      <c r="D225">
        <v>0</v>
      </c>
      <c r="E225">
        <v>1</v>
      </c>
      <c r="F225">
        <v>2</v>
      </c>
      <c r="G225">
        <v>3</v>
      </c>
      <c r="H225">
        <v>4</v>
      </c>
      <c r="I225">
        <v>5</v>
      </c>
      <c r="J225">
        <v>6</v>
      </c>
      <c r="K225">
        <v>7</v>
      </c>
      <c r="L225">
        <v>8</v>
      </c>
      <c r="M225">
        <v>9</v>
      </c>
      <c r="N225">
        <v>10</v>
      </c>
      <c r="O225">
        <v>11</v>
      </c>
      <c r="P225">
        <v>12</v>
      </c>
      <c r="Q225">
        <v>13</v>
      </c>
      <c r="R225">
        <v>14</v>
      </c>
      <c r="S225">
        <v>15</v>
      </c>
      <c r="T225">
        <v>16</v>
      </c>
      <c r="U225">
        <v>17</v>
      </c>
      <c r="V225">
        <v>18</v>
      </c>
      <c r="W225">
        <v>19</v>
      </c>
      <c r="X225">
        <v>20</v>
      </c>
      <c r="Y225">
        <v>21</v>
      </c>
      <c r="Z225">
        <v>22</v>
      </c>
      <c r="AA225">
        <v>23</v>
      </c>
      <c r="AB225">
        <v>24</v>
      </c>
      <c r="AC225">
        <v>25</v>
      </c>
      <c r="AD225">
        <v>26</v>
      </c>
      <c r="AE225">
        <v>27</v>
      </c>
      <c r="AF225">
        <v>28</v>
      </c>
      <c r="AG225">
        <v>29</v>
      </c>
      <c r="AH225">
        <v>30</v>
      </c>
    </row>
    <row r="226" spans="1:36" x14ac:dyDescent="0.25">
      <c r="A226" t="s">
        <v>1</v>
      </c>
      <c r="B226" t="s">
        <v>46</v>
      </c>
      <c r="C226" s="3">
        <v>0.05</v>
      </c>
      <c r="D226">
        <f>VLOOKUP($B226,OldCalib!$A$17:$AF$400,D$1+2,FALSE)</f>
        <v>3.4240280864299803E-2</v>
      </c>
      <c r="E226">
        <f>VLOOKUP($B226,OldCalib!$A$17:$AF$400,E$1+2,FALSE)</f>
        <v>3.20378688377203E-2</v>
      </c>
      <c r="F226">
        <f>VLOOKUP($B226,OldCalib!$A$17:$AF$400,F$1+2,FALSE)</f>
        <v>3.1717020735400198E-2</v>
      </c>
      <c r="G226">
        <f>VLOOKUP($B226,OldCalib!$A$17:$AF$400,G$1+2,FALSE)</f>
        <v>3.1599093447192098E-2</v>
      </c>
      <c r="H226">
        <f>VLOOKUP($B226,OldCalib!$A$17:$AF$400,H$1+2,FALSE)</f>
        <v>3.1541881364188597E-2</v>
      </c>
      <c r="I226">
        <f>VLOOKUP($B226,OldCalib!$A$17:$AF$400,I$1+2,FALSE)</f>
        <v>3.1692464614379003E-2</v>
      </c>
      <c r="J226">
        <f>VLOOKUP($B226,OldCalib!$A$17:$AF$400,J$1+2,FALSE)</f>
        <v>3.1913883363268197E-2</v>
      </c>
      <c r="K226">
        <f>VLOOKUP($B226,OldCalib!$A$17:$AF$400,K$1+2,FALSE)</f>
        <v>3.2011760267259902E-2</v>
      </c>
      <c r="L226">
        <f>VLOOKUP($B226,OldCalib!$A$17:$AF$400,L$1+2,FALSE)</f>
        <v>3.1999634175464399E-2</v>
      </c>
      <c r="M226">
        <f>VLOOKUP($B226,OldCalib!$A$17:$AF$400,M$1+2,FALSE)</f>
        <v>3.2103803451556903E-2</v>
      </c>
      <c r="N226">
        <f>VLOOKUP($B226,OldCalib!$A$17:$AF$400,N$1+2,FALSE)</f>
        <v>3.2098743968881599E-2</v>
      </c>
      <c r="O226">
        <f>VLOOKUP($B226,OldCalib!$A$17:$AF$400,O$1+2,FALSE)</f>
        <v>3.2220555124086399E-2</v>
      </c>
      <c r="P226">
        <f>VLOOKUP($B226,OldCalib!$A$17:$AF$400,P$1+2,FALSE)</f>
        <v>3.2152467532096302E-2</v>
      </c>
      <c r="Q226">
        <f>VLOOKUP($B226,OldCalib!$A$17:$AF$400,Q$1+2,FALSE)</f>
        <v>3.2302216800396001E-2</v>
      </c>
      <c r="R226">
        <f>VLOOKUP($B226,OldCalib!$A$17:$AF$400,R$1+2,FALSE)</f>
        <v>3.2214428323273599E-2</v>
      </c>
      <c r="S226">
        <f>VLOOKUP($B226,OldCalib!$A$17:$AF$400,S$1+2,FALSE)</f>
        <v>3.2216584925803503E-2</v>
      </c>
      <c r="T226">
        <f>VLOOKUP($B226,OldCalib!$A$17:$AF$400,T$1+2,FALSE)</f>
        <v>3.2130630239172897E-2</v>
      </c>
      <c r="U226">
        <f>VLOOKUP($B226,OldCalib!$A$17:$AF$400,U$1+2,FALSE)</f>
        <v>3.2243975175191897E-2</v>
      </c>
      <c r="V226">
        <f>VLOOKUP($B226,OldCalib!$A$17:$AF$400,V$1+2,FALSE)</f>
        <v>3.2180676828222399E-2</v>
      </c>
      <c r="W226">
        <f>VLOOKUP($B226,OldCalib!$A$17:$AF$400,W$1+2,FALSE)</f>
        <v>3.2112029983611901E-2</v>
      </c>
      <c r="X226">
        <f>VLOOKUP($B226,OldCalib!$A$17:$AF$400,X$1+2,FALSE)</f>
        <v>3.2218127044515703E-2</v>
      </c>
      <c r="Y226">
        <f>VLOOKUP($B226,OldCalib!$A$17:$AF$400,Y$1+2,FALSE)</f>
        <v>3.22502366392977E-2</v>
      </c>
      <c r="Z226">
        <f>VLOOKUP($B226,OldCalib!$A$17:$AF$400,Z$1+2,FALSE)</f>
        <v>3.2222862558508501E-2</v>
      </c>
      <c r="AA226">
        <f>VLOOKUP($B226,OldCalib!$A$17:$AF$400,AA$1+2,FALSE)</f>
        <v>3.22181634653654E-2</v>
      </c>
      <c r="AB226">
        <f>VLOOKUP($B226,OldCalib!$A$17:$AF$400,AB$1+2,FALSE)</f>
        <v>3.2142525855199701E-2</v>
      </c>
      <c r="AC226">
        <f>VLOOKUP($B226,OldCalib!$A$17:$AF$400,AC$1+2,FALSE)</f>
        <v>3.2258129277468399E-2</v>
      </c>
      <c r="AD226">
        <f>VLOOKUP($B226,OldCalib!$A$17:$AF$400,AD$1+2,FALSE)</f>
        <v>3.2172913089155E-2</v>
      </c>
      <c r="AE226">
        <f>VLOOKUP($B226,OldCalib!$A$17:$AF$400,AE$1+2,FALSE)</f>
        <v>3.2189872209667098E-2</v>
      </c>
      <c r="AF226">
        <f>VLOOKUP($B226,OldCalib!$A$17:$AF$400,AF$1+2,FALSE)</f>
        <v>3.22961023939397E-2</v>
      </c>
      <c r="AG226">
        <f>VLOOKUP($B226,OldCalib!$A$17:$AF$400,AG$1+2,FALSE)</f>
        <v>3.2284211592469698E-2</v>
      </c>
      <c r="AH226">
        <f>VLOOKUP($B226,OldCalib!$A$17:$AF$400,AH$1+2,FALSE)</f>
        <v>3.2409313658627703E-2</v>
      </c>
      <c r="AJ226" s="3"/>
    </row>
    <row r="227" spans="1:36" x14ac:dyDescent="0.25">
      <c r="B227" t="s">
        <v>47</v>
      </c>
      <c r="C227" s="3">
        <v>0.25</v>
      </c>
      <c r="D227">
        <f>VLOOKUP($B227,OldCalib!$A$17:$AF$400,D$1+2,FALSE)</f>
        <v>3.4240280864299803E-2</v>
      </c>
      <c r="E227">
        <f>VLOOKUP($B227,OldCalib!$A$17:$AF$400,E$1+2,FALSE)</f>
        <v>3.3788032354816498E-2</v>
      </c>
      <c r="F227">
        <f>VLOOKUP($B227,OldCalib!$A$17:$AF$400,F$1+2,FALSE)</f>
        <v>3.4060988952632598E-2</v>
      </c>
      <c r="G227">
        <f>VLOOKUP($B227,OldCalib!$A$17:$AF$400,G$1+2,FALSE)</f>
        <v>3.4251577322178803E-2</v>
      </c>
      <c r="H227">
        <f>VLOOKUP($B227,OldCalib!$A$17:$AF$400,H$1+2,FALSE)</f>
        <v>3.4505993100214898E-2</v>
      </c>
      <c r="I227">
        <f>VLOOKUP($B227,OldCalib!$A$17:$AF$400,I$1+2,FALSE)</f>
        <v>3.4717060933004799E-2</v>
      </c>
      <c r="J227">
        <f>VLOOKUP($B227,OldCalib!$A$17:$AF$400,J$1+2,FALSE)</f>
        <v>3.5002418205190899E-2</v>
      </c>
      <c r="K227">
        <f>VLOOKUP($B227,OldCalib!$A$17:$AF$400,K$1+2,FALSE)</f>
        <v>3.5193758670251298E-2</v>
      </c>
      <c r="L227">
        <f>VLOOKUP($B227,OldCalib!$A$17:$AF$400,L$1+2,FALSE)</f>
        <v>3.5337959100718602E-2</v>
      </c>
      <c r="M227">
        <f>VLOOKUP($B227,OldCalib!$A$17:$AF$400,M$1+2,FALSE)</f>
        <v>3.5396061376694599E-2</v>
      </c>
      <c r="N227">
        <f>VLOOKUP($B227,OldCalib!$A$17:$AF$400,N$1+2,FALSE)</f>
        <v>3.5463362535886403E-2</v>
      </c>
      <c r="O227">
        <f>VLOOKUP($B227,OldCalib!$A$17:$AF$400,O$1+2,FALSE)</f>
        <v>3.5483513086169399E-2</v>
      </c>
      <c r="P227">
        <f>VLOOKUP($B227,OldCalib!$A$17:$AF$400,P$1+2,FALSE)</f>
        <v>3.5498287938938597E-2</v>
      </c>
      <c r="Q227">
        <f>VLOOKUP($B227,OldCalib!$A$17:$AF$400,Q$1+2,FALSE)</f>
        <v>3.5492751303491103E-2</v>
      </c>
      <c r="R227">
        <f>VLOOKUP($B227,OldCalib!$A$17:$AF$400,R$1+2,FALSE)</f>
        <v>3.5533414970444099E-2</v>
      </c>
      <c r="S227">
        <f>VLOOKUP($B227,OldCalib!$A$17:$AF$400,S$1+2,FALSE)</f>
        <v>3.5487009274454202E-2</v>
      </c>
      <c r="T227">
        <f>VLOOKUP($B227,OldCalib!$A$17:$AF$400,T$1+2,FALSE)</f>
        <v>3.5513396454600103E-2</v>
      </c>
      <c r="U227">
        <f>VLOOKUP($B227,OldCalib!$A$17:$AF$400,U$1+2,FALSE)</f>
        <v>3.5507571049351601E-2</v>
      </c>
      <c r="V227">
        <f>VLOOKUP($B227,OldCalib!$A$17:$AF$400,V$1+2,FALSE)</f>
        <v>3.5409903040080001E-2</v>
      </c>
      <c r="W227">
        <f>VLOOKUP($B227,OldCalib!$A$17:$AF$400,W$1+2,FALSE)</f>
        <v>3.5338545508870903E-2</v>
      </c>
      <c r="X227">
        <f>VLOOKUP($B227,OldCalib!$A$17:$AF$400,X$1+2,FALSE)</f>
        <v>3.5402886377253598E-2</v>
      </c>
      <c r="Y227">
        <f>VLOOKUP($B227,OldCalib!$A$17:$AF$400,Y$1+2,FALSE)</f>
        <v>3.5338409262555701E-2</v>
      </c>
      <c r="Z227">
        <f>VLOOKUP($B227,OldCalib!$A$17:$AF$400,Z$1+2,FALSE)</f>
        <v>3.5512641855266702E-2</v>
      </c>
      <c r="AA227">
        <f>VLOOKUP($B227,OldCalib!$A$17:$AF$400,AA$1+2,FALSE)</f>
        <v>3.5508658046831697E-2</v>
      </c>
      <c r="AB227">
        <f>VLOOKUP($B227,OldCalib!$A$17:$AF$400,AB$1+2,FALSE)</f>
        <v>3.55158040836005E-2</v>
      </c>
      <c r="AC227">
        <f>VLOOKUP($B227,OldCalib!$A$17:$AF$400,AC$1+2,FALSE)</f>
        <v>3.5507896937104398E-2</v>
      </c>
      <c r="AD227">
        <f>VLOOKUP($B227,OldCalib!$A$17:$AF$400,AD$1+2,FALSE)</f>
        <v>3.5430343746579697E-2</v>
      </c>
      <c r="AE227">
        <f>VLOOKUP($B227,OldCalib!$A$17:$AF$400,AE$1+2,FALSE)</f>
        <v>3.55343883825079E-2</v>
      </c>
      <c r="AF227">
        <f>VLOOKUP($B227,OldCalib!$A$17:$AF$400,AF$1+2,FALSE)</f>
        <v>3.5497548845223902E-2</v>
      </c>
      <c r="AG227">
        <f>VLOOKUP($B227,OldCalib!$A$17:$AF$400,AG$1+2,FALSE)</f>
        <v>3.5491509958178603E-2</v>
      </c>
      <c r="AH227">
        <f>VLOOKUP($B227,OldCalib!$A$17:$AF$400,AH$1+2,FALSE)</f>
        <v>3.5517331961289603E-2</v>
      </c>
      <c r="AJ227" s="3"/>
    </row>
    <row r="228" spans="1:36" x14ac:dyDescent="0.25">
      <c r="B228" t="s">
        <v>48</v>
      </c>
      <c r="C228" s="3">
        <v>0.5</v>
      </c>
      <c r="D228">
        <f>VLOOKUP($B228,OldCalib!$A$17:$AF$400,D$1+2,FALSE)</f>
        <v>3.4240280864299803E-2</v>
      </c>
      <c r="E228">
        <f>VLOOKUP($B228,OldCalib!$A$17:$AF$400,E$1+2,FALSE)</f>
        <v>3.5042641525453999E-2</v>
      </c>
      <c r="F228">
        <f>VLOOKUP($B228,OldCalib!$A$17:$AF$400,F$1+2,FALSE)</f>
        <v>3.5696670180271603E-2</v>
      </c>
      <c r="G228">
        <f>VLOOKUP($B228,OldCalib!$A$17:$AF$400,G$1+2,FALSE)</f>
        <v>3.6181827204031798E-2</v>
      </c>
      <c r="H228">
        <f>VLOOKUP($B228,OldCalib!$A$17:$AF$400,H$1+2,FALSE)</f>
        <v>3.6568406255138901E-2</v>
      </c>
      <c r="I228">
        <f>VLOOKUP($B228,OldCalib!$A$17:$AF$400,I$1+2,FALSE)</f>
        <v>3.6885274791684998E-2</v>
      </c>
      <c r="J228">
        <f>VLOOKUP($B228,OldCalib!$A$17:$AF$400,J$1+2,FALSE)</f>
        <v>3.7178991974218999E-2</v>
      </c>
      <c r="K228">
        <f>VLOOKUP($B228,OldCalib!$A$17:$AF$400,K$1+2,FALSE)</f>
        <v>3.7309344147022E-2</v>
      </c>
      <c r="L228">
        <f>VLOOKUP($B228,OldCalib!$A$17:$AF$400,L$1+2,FALSE)</f>
        <v>3.7623336266817499E-2</v>
      </c>
      <c r="M228">
        <f>VLOOKUP($B228,OldCalib!$A$17:$AF$400,M$1+2,FALSE)</f>
        <v>3.7709246236208901E-2</v>
      </c>
      <c r="N228">
        <f>VLOOKUP($B228,OldCalib!$A$17:$AF$400,N$1+2,FALSE)</f>
        <v>3.7704454900112601E-2</v>
      </c>
      <c r="O228">
        <f>VLOOKUP($B228,OldCalib!$A$17:$AF$400,O$1+2,FALSE)</f>
        <v>3.7645837469598702E-2</v>
      </c>
      <c r="P228">
        <f>VLOOKUP($B228,OldCalib!$A$17:$AF$400,P$1+2,FALSE)</f>
        <v>3.7713647639782501E-2</v>
      </c>
      <c r="Q228">
        <f>VLOOKUP($B228,OldCalib!$A$17:$AF$400,Q$1+2,FALSE)</f>
        <v>3.7822402365274503E-2</v>
      </c>
      <c r="R228">
        <f>VLOOKUP($B228,OldCalib!$A$17:$AF$400,R$1+2,FALSE)</f>
        <v>3.7716422875430401E-2</v>
      </c>
      <c r="S228">
        <f>VLOOKUP($B228,OldCalib!$A$17:$AF$400,S$1+2,FALSE)</f>
        <v>3.7716512362269999E-2</v>
      </c>
      <c r="T228">
        <f>VLOOKUP($B228,OldCalib!$A$17:$AF$400,T$1+2,FALSE)</f>
        <v>3.7757066596064703E-2</v>
      </c>
      <c r="U228">
        <f>VLOOKUP($B228,OldCalib!$A$17:$AF$400,U$1+2,FALSE)</f>
        <v>3.7700038409519403E-2</v>
      </c>
      <c r="V228">
        <f>VLOOKUP($B228,OldCalib!$A$17:$AF$400,V$1+2,FALSE)</f>
        <v>3.7622056586981097E-2</v>
      </c>
      <c r="W228">
        <f>VLOOKUP($B228,OldCalib!$A$17:$AF$400,W$1+2,FALSE)</f>
        <v>3.7595773818673101E-2</v>
      </c>
      <c r="X228">
        <f>VLOOKUP($B228,OldCalib!$A$17:$AF$400,X$1+2,FALSE)</f>
        <v>3.7653279326842697E-2</v>
      </c>
      <c r="Y228">
        <f>VLOOKUP($B228,OldCalib!$A$17:$AF$400,Y$1+2,FALSE)</f>
        <v>3.7663705972195198E-2</v>
      </c>
      <c r="Z228">
        <f>VLOOKUP($B228,OldCalib!$A$17:$AF$400,Z$1+2,FALSE)</f>
        <v>3.7688548286212799E-2</v>
      </c>
      <c r="AA228">
        <f>VLOOKUP($B228,OldCalib!$A$17:$AF$400,AA$1+2,FALSE)</f>
        <v>3.77567946071969E-2</v>
      </c>
      <c r="AB228">
        <f>VLOOKUP($B228,OldCalib!$A$17:$AF$400,AB$1+2,FALSE)</f>
        <v>3.7761082413507202E-2</v>
      </c>
      <c r="AC228">
        <f>VLOOKUP($B228,OldCalib!$A$17:$AF$400,AC$1+2,FALSE)</f>
        <v>3.7717305656658699E-2</v>
      </c>
      <c r="AD228">
        <f>VLOOKUP($B228,OldCalib!$A$17:$AF$400,AD$1+2,FALSE)</f>
        <v>3.7701405585534802E-2</v>
      </c>
      <c r="AE228">
        <f>VLOOKUP($B228,OldCalib!$A$17:$AF$400,AE$1+2,FALSE)</f>
        <v>3.7741365476594603E-2</v>
      </c>
      <c r="AF228">
        <f>VLOOKUP($B228,OldCalib!$A$17:$AF$400,AF$1+2,FALSE)</f>
        <v>3.7761107771696702E-2</v>
      </c>
      <c r="AG228">
        <f>VLOOKUP($B228,OldCalib!$A$17:$AF$400,AG$1+2,FALSE)</f>
        <v>3.7688586838913303E-2</v>
      </c>
      <c r="AH228">
        <f>VLOOKUP($B228,OldCalib!$A$17:$AF$400,AH$1+2,FALSE)</f>
        <v>3.7776455080595003E-2</v>
      </c>
      <c r="AJ228" s="3"/>
    </row>
    <row r="229" spans="1:36" x14ac:dyDescent="0.25">
      <c r="B229" t="s">
        <v>49</v>
      </c>
      <c r="C229" s="3">
        <v>0.75</v>
      </c>
      <c r="D229">
        <f>VLOOKUP($B229,OldCalib!$A$17:$AF$400,D$1+2,FALSE)</f>
        <v>3.4240280864299803E-2</v>
      </c>
      <c r="E229">
        <f>VLOOKUP($B229,OldCalib!$A$17:$AF$400,E$1+2,FALSE)</f>
        <v>3.6362833428773902E-2</v>
      </c>
      <c r="F229">
        <f>VLOOKUP($B229,OldCalib!$A$17:$AF$400,F$1+2,FALSE)</f>
        <v>3.7347214290527397E-2</v>
      </c>
      <c r="G229">
        <f>VLOOKUP($B229,OldCalib!$A$17:$AF$400,G$1+2,FALSE)</f>
        <v>3.8013990795960101E-2</v>
      </c>
      <c r="H229">
        <f>VLOOKUP($B229,OldCalib!$A$17:$AF$400,H$1+2,FALSE)</f>
        <v>3.8629754018854899E-2</v>
      </c>
      <c r="I229">
        <f>VLOOKUP($B229,OldCalib!$A$17:$AF$400,I$1+2,FALSE)</f>
        <v>3.9040053967563E-2</v>
      </c>
      <c r="J229">
        <f>VLOOKUP($B229,OldCalib!$A$17:$AF$400,J$1+2,FALSE)</f>
        <v>3.9366131640550098E-2</v>
      </c>
      <c r="K229">
        <f>VLOOKUP($B229,OldCalib!$A$17:$AF$400,K$1+2,FALSE)</f>
        <v>3.9614618137185698E-2</v>
      </c>
      <c r="L229">
        <f>VLOOKUP($B229,OldCalib!$A$17:$AF$400,L$1+2,FALSE)</f>
        <v>3.9713090623969403E-2</v>
      </c>
      <c r="M229">
        <f>VLOOKUP($B229,OldCalib!$A$17:$AF$400,M$1+2,FALSE)</f>
        <v>3.9888789968605502E-2</v>
      </c>
      <c r="N229">
        <f>VLOOKUP($B229,OldCalib!$A$17:$AF$400,N$1+2,FALSE)</f>
        <v>3.9897688140776301E-2</v>
      </c>
      <c r="O229">
        <f>VLOOKUP($B229,OldCalib!$A$17:$AF$400,O$1+2,FALSE)</f>
        <v>3.9846781438057102E-2</v>
      </c>
      <c r="P229">
        <f>VLOOKUP($B229,OldCalib!$A$17:$AF$400,P$1+2,FALSE)</f>
        <v>3.9979520136855497E-2</v>
      </c>
      <c r="Q229">
        <f>VLOOKUP($B229,OldCalib!$A$17:$AF$400,Q$1+2,FALSE)</f>
        <v>4.00136026482256E-2</v>
      </c>
      <c r="R229">
        <f>VLOOKUP($B229,OldCalib!$A$17:$AF$400,R$1+2,FALSE)</f>
        <v>3.9961419175968002E-2</v>
      </c>
      <c r="S229">
        <f>VLOOKUP($B229,OldCalib!$A$17:$AF$400,S$1+2,FALSE)</f>
        <v>3.9988561780656698E-2</v>
      </c>
      <c r="T229">
        <f>VLOOKUP($B229,OldCalib!$A$17:$AF$400,T$1+2,FALSE)</f>
        <v>3.9921174001466997E-2</v>
      </c>
      <c r="U229">
        <f>VLOOKUP($B229,OldCalib!$A$17:$AF$400,U$1+2,FALSE)</f>
        <v>3.9896471824712003E-2</v>
      </c>
      <c r="V229">
        <f>VLOOKUP($B229,OldCalib!$A$17:$AF$400,V$1+2,FALSE)</f>
        <v>3.9848017798035498E-2</v>
      </c>
      <c r="W229">
        <f>VLOOKUP($B229,OldCalib!$A$17:$AF$400,W$1+2,FALSE)</f>
        <v>3.9947030029046399E-2</v>
      </c>
      <c r="X229">
        <f>VLOOKUP($B229,OldCalib!$A$17:$AF$400,X$1+2,FALSE)</f>
        <v>3.9923854018555201E-2</v>
      </c>
      <c r="Y229">
        <f>VLOOKUP($B229,OldCalib!$A$17:$AF$400,Y$1+2,FALSE)</f>
        <v>3.9945195008832701E-2</v>
      </c>
      <c r="Z229">
        <f>VLOOKUP($B229,OldCalib!$A$17:$AF$400,Z$1+2,FALSE)</f>
        <v>3.9995105539035403E-2</v>
      </c>
      <c r="AA229">
        <f>VLOOKUP($B229,OldCalib!$A$17:$AF$400,AA$1+2,FALSE)</f>
        <v>3.9979194540499197E-2</v>
      </c>
      <c r="AB229">
        <f>VLOOKUP($B229,OldCalib!$A$17:$AF$400,AB$1+2,FALSE)</f>
        <v>3.9950815548220601E-2</v>
      </c>
      <c r="AC229">
        <f>VLOOKUP($B229,OldCalib!$A$17:$AF$400,AC$1+2,FALSE)</f>
        <v>3.9945548243874397E-2</v>
      </c>
      <c r="AD229">
        <f>VLOOKUP($B229,OldCalib!$A$17:$AF$400,AD$1+2,FALSE)</f>
        <v>3.9935997982917901E-2</v>
      </c>
      <c r="AE229">
        <f>VLOOKUP($B229,OldCalib!$A$17:$AF$400,AE$1+2,FALSE)</f>
        <v>3.9904329593102E-2</v>
      </c>
      <c r="AF229">
        <f>VLOOKUP($B229,OldCalib!$A$17:$AF$400,AF$1+2,FALSE)</f>
        <v>3.99601725076867E-2</v>
      </c>
      <c r="AG229">
        <f>VLOOKUP($B229,OldCalib!$A$17:$AF$400,AG$1+2,FALSE)</f>
        <v>3.9941983459776703E-2</v>
      </c>
      <c r="AH229">
        <f>VLOOKUP($B229,OldCalib!$A$17:$AF$400,AH$1+2,FALSE)</f>
        <v>3.9968662391213897E-2</v>
      </c>
      <c r="AJ229" s="3"/>
    </row>
    <row r="230" spans="1:36" x14ac:dyDescent="0.25">
      <c r="B230" t="s">
        <v>50</v>
      </c>
      <c r="C230" s="3">
        <v>0.95</v>
      </c>
      <c r="D230">
        <f>VLOOKUP($B230,OldCalib!$A$17:$AF$400,D$1+2,FALSE)</f>
        <v>3.4240280864299803E-2</v>
      </c>
      <c r="E230">
        <f>VLOOKUP($B230,OldCalib!$A$17:$AF$400,E$1+2,FALSE)</f>
        <v>3.8145899580667102E-2</v>
      </c>
      <c r="F230">
        <f>VLOOKUP($B230,OldCalib!$A$17:$AF$400,F$1+2,FALSE)</f>
        <v>3.96895869456498E-2</v>
      </c>
      <c r="G230">
        <f>VLOOKUP($B230,OldCalib!$A$17:$AF$400,G$1+2,FALSE)</f>
        <v>4.0729343799941198E-2</v>
      </c>
      <c r="H230">
        <f>VLOOKUP($B230,OldCalib!$A$17:$AF$400,H$1+2,FALSE)</f>
        <v>4.1430338911670597E-2</v>
      </c>
      <c r="I230">
        <f>VLOOKUP($B230,OldCalib!$A$17:$AF$400,I$1+2,FALSE)</f>
        <v>4.2082857711988803E-2</v>
      </c>
      <c r="J230">
        <f>VLOOKUP($B230,OldCalib!$A$17:$AF$400,J$1+2,FALSE)</f>
        <v>4.2601962938441797E-2</v>
      </c>
      <c r="K230">
        <f>VLOOKUP($B230,OldCalib!$A$17:$AF$400,K$1+2,FALSE)</f>
        <v>4.28430018002822E-2</v>
      </c>
      <c r="L230">
        <f>VLOOKUP($B230,OldCalib!$A$17:$AF$400,L$1+2,FALSE)</f>
        <v>4.3052701113257999E-2</v>
      </c>
      <c r="M230">
        <f>VLOOKUP($B230,OldCalib!$A$17:$AF$400,M$1+2,FALSE)</f>
        <v>4.31637120023401E-2</v>
      </c>
      <c r="N230">
        <f>VLOOKUP($B230,OldCalib!$A$17:$AF$400,N$1+2,FALSE)</f>
        <v>4.3189223498731298E-2</v>
      </c>
      <c r="O230">
        <f>VLOOKUP($B230,OldCalib!$A$17:$AF$400,O$1+2,FALSE)</f>
        <v>4.3096204165244997E-2</v>
      </c>
      <c r="P230">
        <f>VLOOKUP($B230,OldCalib!$A$17:$AF$400,P$1+2,FALSE)</f>
        <v>4.3132294943465502E-2</v>
      </c>
      <c r="Q230">
        <f>VLOOKUP($B230,OldCalib!$A$17:$AF$400,Q$1+2,FALSE)</f>
        <v>4.3316414613952497E-2</v>
      </c>
      <c r="R230">
        <f>VLOOKUP($B230,OldCalib!$A$17:$AF$400,R$1+2,FALSE)</f>
        <v>4.33454701973311E-2</v>
      </c>
      <c r="S230">
        <f>VLOOKUP($B230,OldCalib!$A$17:$AF$400,S$1+2,FALSE)</f>
        <v>4.31893743785551E-2</v>
      </c>
      <c r="T230">
        <f>VLOOKUP($B230,OldCalib!$A$17:$AF$400,T$1+2,FALSE)</f>
        <v>4.3126243336861499E-2</v>
      </c>
      <c r="U230">
        <f>VLOOKUP($B230,OldCalib!$A$17:$AF$400,U$1+2,FALSE)</f>
        <v>4.3170251427834302E-2</v>
      </c>
      <c r="V230">
        <f>VLOOKUP($B230,OldCalib!$A$17:$AF$400,V$1+2,FALSE)</f>
        <v>4.3189109537922099E-2</v>
      </c>
      <c r="W230">
        <f>VLOOKUP($B230,OldCalib!$A$17:$AF$400,W$1+2,FALSE)</f>
        <v>4.2974971028626803E-2</v>
      </c>
      <c r="X230">
        <f>VLOOKUP($B230,OldCalib!$A$17:$AF$400,X$1+2,FALSE)</f>
        <v>4.3116507846349801E-2</v>
      </c>
      <c r="Y230">
        <f>VLOOKUP($B230,OldCalib!$A$17:$AF$400,Y$1+2,FALSE)</f>
        <v>4.3254550470623897E-2</v>
      </c>
      <c r="Z230">
        <f>VLOOKUP($B230,OldCalib!$A$17:$AF$400,Z$1+2,FALSE)</f>
        <v>4.3170210135053698E-2</v>
      </c>
      <c r="AA230">
        <f>VLOOKUP($B230,OldCalib!$A$17:$AF$400,AA$1+2,FALSE)</f>
        <v>4.3248967804751501E-2</v>
      </c>
      <c r="AB230">
        <f>VLOOKUP($B230,OldCalib!$A$17:$AF$400,AB$1+2,FALSE)</f>
        <v>4.3369063367775101E-2</v>
      </c>
      <c r="AC230">
        <f>VLOOKUP($B230,OldCalib!$A$17:$AF$400,AC$1+2,FALSE)</f>
        <v>4.3099897618876497E-2</v>
      </c>
      <c r="AD230">
        <f>VLOOKUP($B230,OldCalib!$A$17:$AF$400,AD$1+2,FALSE)</f>
        <v>4.3122938593674297E-2</v>
      </c>
      <c r="AE230">
        <f>VLOOKUP($B230,OldCalib!$A$17:$AF$400,AE$1+2,FALSE)</f>
        <v>4.3137482321242399E-2</v>
      </c>
      <c r="AF230">
        <f>VLOOKUP($B230,OldCalib!$A$17:$AF$400,AF$1+2,FALSE)</f>
        <v>4.3247200694001398E-2</v>
      </c>
      <c r="AG230">
        <f>VLOOKUP($B230,OldCalib!$A$17:$AF$400,AG$1+2,FALSE)</f>
        <v>4.3262837501926901E-2</v>
      </c>
      <c r="AH230">
        <f>VLOOKUP($B230,OldCalib!$A$17:$AF$400,AH$1+2,FALSE)</f>
        <v>4.3254599858812103E-2</v>
      </c>
      <c r="AJ230" s="3"/>
    </row>
    <row r="231" spans="1:36" x14ac:dyDescent="0.25">
      <c r="A231" t="s">
        <v>2</v>
      </c>
      <c r="B231" t="s">
        <v>37</v>
      </c>
      <c r="D231">
        <f>VLOOKUP($B231,OldCalib!$A$17:$AF$400,D$1+2,FALSE)</f>
        <v>3.4240280864301399E-2</v>
      </c>
      <c r="E231">
        <f>VLOOKUP($B231,OldCalib!$A$17:$AF$400,E$1+2,FALSE)</f>
        <v>3.5063005815985301E-2</v>
      </c>
      <c r="F231">
        <f>VLOOKUP($B231,OldCalib!$A$17:$AF$400,F$1+2,FALSE)</f>
        <v>3.56965463315215E-2</v>
      </c>
      <c r="G231">
        <f>VLOOKUP($B231,OldCalib!$A$17:$AF$400,G$1+2,FALSE)</f>
        <v>3.6165409900036097E-2</v>
      </c>
      <c r="H231">
        <f>VLOOKUP($B231,OldCalib!$A$17:$AF$400,H$1+2,FALSE)</f>
        <v>3.6547344035718E-2</v>
      </c>
      <c r="I231">
        <f>VLOOKUP($B231,OldCalib!$A$17:$AF$400,I$1+2,FALSE)</f>
        <v>3.68775589615487E-2</v>
      </c>
      <c r="J231">
        <f>VLOOKUP($B231,OldCalib!$A$17:$AF$400,J$1+2,FALSE)</f>
        <v>3.7180438209949901E-2</v>
      </c>
      <c r="K231">
        <f>VLOOKUP($B231,OldCalib!$A$17:$AF$400,K$1+2,FALSE)</f>
        <v>3.7374012260459097E-2</v>
      </c>
      <c r="L231">
        <f>VLOOKUP($B231,OldCalib!$A$17:$AF$400,L$1+2,FALSE)</f>
        <v>3.75491075851489E-2</v>
      </c>
      <c r="M231">
        <f>VLOOKUP($B231,OldCalib!$A$17:$AF$400,M$1+2,FALSE)</f>
        <v>3.7662051435060302E-2</v>
      </c>
      <c r="N231">
        <f>VLOOKUP($B231,OldCalib!$A$17:$AF$400,N$1+2,FALSE)</f>
        <v>3.7676482369880901E-2</v>
      </c>
      <c r="O231">
        <f>VLOOKUP($B231,OldCalib!$A$17:$AF$400,O$1+2,FALSE)</f>
        <v>3.7662612861609802E-2</v>
      </c>
      <c r="P231">
        <f>VLOOKUP($B231,OldCalib!$A$17:$AF$400,P$1+2,FALSE)</f>
        <v>3.7697338769045401E-2</v>
      </c>
      <c r="Q231">
        <f>VLOOKUP($B231,OldCalib!$A$17:$AF$400,Q$1+2,FALSE)</f>
        <v>3.7765565799120597E-2</v>
      </c>
      <c r="R231">
        <f>VLOOKUP($B231,OldCalib!$A$17:$AF$400,R$1+2,FALSE)</f>
        <v>3.7736264770536099E-2</v>
      </c>
      <c r="S231">
        <f>VLOOKUP($B231,OldCalib!$A$17:$AF$400,S$1+2,FALSE)</f>
        <v>3.7729959563330098E-2</v>
      </c>
      <c r="T231">
        <f>VLOOKUP($B231,OldCalib!$A$17:$AF$400,T$1+2,FALSE)</f>
        <v>3.7708124040864002E-2</v>
      </c>
      <c r="U231">
        <f>VLOOKUP($B231,OldCalib!$A$17:$AF$400,U$1+2,FALSE)</f>
        <v>3.7692240833494803E-2</v>
      </c>
      <c r="V231">
        <f>VLOOKUP($B231,OldCalib!$A$17:$AF$400,V$1+2,FALSE)</f>
        <v>3.7656070673184598E-2</v>
      </c>
      <c r="W231">
        <f>VLOOKUP($B231,OldCalib!$A$17:$AF$400,W$1+2,FALSE)</f>
        <v>3.76360061355882E-2</v>
      </c>
      <c r="X231">
        <f>VLOOKUP($B231,OldCalib!$A$17:$AF$400,X$1+2,FALSE)</f>
        <v>3.7662454699083303E-2</v>
      </c>
      <c r="Y231">
        <f>VLOOKUP($B231,OldCalib!$A$17:$AF$400,Y$1+2,FALSE)</f>
        <v>3.7675458944067097E-2</v>
      </c>
      <c r="Z231">
        <f>VLOOKUP($B231,OldCalib!$A$17:$AF$400,Z$1+2,FALSE)</f>
        <v>3.7726861558426902E-2</v>
      </c>
      <c r="AA231">
        <f>VLOOKUP($B231,OldCalib!$A$17:$AF$400,AA$1+2,FALSE)</f>
        <v>3.7739292425324797E-2</v>
      </c>
      <c r="AB231">
        <f>VLOOKUP($B231,OldCalib!$A$17:$AF$400,AB$1+2,FALSE)</f>
        <v>3.7744694144952198E-2</v>
      </c>
      <c r="AC231">
        <f>VLOOKUP($B231,OldCalib!$A$17:$AF$400,AC$1+2,FALSE)</f>
        <v>3.7728037891336802E-2</v>
      </c>
      <c r="AD231">
        <f>VLOOKUP($B231,OldCalib!$A$17:$AF$400,AD$1+2,FALSE)</f>
        <v>3.7693771590206301E-2</v>
      </c>
      <c r="AE231">
        <f>VLOOKUP($B231,OldCalib!$A$17:$AF$400,AE$1+2,FALSE)</f>
        <v>3.7719183272733603E-2</v>
      </c>
      <c r="AF231">
        <f>VLOOKUP($B231,OldCalib!$A$17:$AF$400,AF$1+2,FALSE)</f>
        <v>3.7743790409891002E-2</v>
      </c>
      <c r="AG231">
        <f>VLOOKUP($B231,OldCalib!$A$17:$AF$400,AG$1+2,FALSE)</f>
        <v>3.77474163716165E-2</v>
      </c>
      <c r="AH231">
        <f>VLOOKUP($B231,OldCalib!$A$17:$AF$400,AH$1+2,FALSE)</f>
        <v>3.7770106171755698E-2</v>
      </c>
    </row>
    <row r="232" spans="1:36" x14ac:dyDescent="0.25">
      <c r="A232" t="s">
        <v>3</v>
      </c>
      <c r="B232" t="s">
        <v>53</v>
      </c>
      <c r="D232">
        <f>VLOOKUP($B232,OldCalib!$A$17:$AF$400,D$1+2,FALSE)</f>
        <v>1.6030399999999999E-15</v>
      </c>
      <c r="E232">
        <f>VLOOKUP($B232,OldCalib!$A$17:$AF$400,E$1+2,FALSE)</f>
        <v>1.8548186376467601E-3</v>
      </c>
      <c r="F232">
        <f>VLOOKUP($B232,OldCalib!$A$17:$AF$400,F$1+2,FALSE)</f>
        <v>2.4399874332747401E-3</v>
      </c>
      <c r="G232">
        <f>VLOOKUP($B232,OldCalib!$A$17:$AF$400,G$1+2,FALSE)</f>
        <v>2.77246371594761E-3</v>
      </c>
      <c r="H232">
        <f>VLOOKUP($B232,OldCalib!$A$17:$AF$400,H$1+2,FALSE)</f>
        <v>3.0256832712912099E-3</v>
      </c>
      <c r="I232">
        <f>VLOOKUP($B232,OldCalib!$A$17:$AF$400,I$1+2,FALSE)</f>
        <v>3.1507669549246898E-3</v>
      </c>
      <c r="J232">
        <f>VLOOKUP($B232,OldCalib!$A$17:$AF$400,J$1+2,FALSE)</f>
        <v>3.2228809845434498E-3</v>
      </c>
      <c r="K232">
        <f>VLOOKUP($B232,OldCalib!$A$17:$AF$400,K$1+2,FALSE)</f>
        <v>3.2590270709321099E-3</v>
      </c>
      <c r="L232">
        <f>VLOOKUP($B232,OldCalib!$A$17:$AF$400,L$1+2,FALSE)</f>
        <v>3.3123273747159999E-3</v>
      </c>
      <c r="M232">
        <f>VLOOKUP($B232,OldCalib!$A$17:$AF$400,M$1+2,FALSE)</f>
        <v>3.32997196388834E-3</v>
      </c>
      <c r="N232">
        <f>VLOOKUP($B232,OldCalib!$A$17:$AF$400,N$1+2,FALSE)</f>
        <v>3.3328318078735299E-3</v>
      </c>
      <c r="O232">
        <f>VLOOKUP($B232,OldCalib!$A$17:$AF$400,O$1+2,FALSE)</f>
        <v>3.3043080570828499E-3</v>
      </c>
      <c r="P232">
        <f>VLOOKUP($B232,OldCalib!$A$17:$AF$400,P$1+2,FALSE)</f>
        <v>3.3100267186048698E-3</v>
      </c>
      <c r="Q232">
        <f>VLOOKUP($B232,OldCalib!$A$17:$AF$400,Q$1+2,FALSE)</f>
        <v>3.34462091427238E-3</v>
      </c>
      <c r="R232">
        <f>VLOOKUP($B232,OldCalib!$A$17:$AF$400,R$1+2,FALSE)</f>
        <v>3.34079473927927E-3</v>
      </c>
      <c r="S232">
        <f>VLOOKUP($B232,OldCalib!$A$17:$AF$400,S$1+2,FALSE)</f>
        <v>3.3311015866250402E-3</v>
      </c>
      <c r="T232">
        <f>VLOOKUP($B232,OldCalib!$A$17:$AF$400,T$1+2,FALSE)</f>
        <v>3.3098166595074302E-3</v>
      </c>
      <c r="U232">
        <f>VLOOKUP($B232,OldCalib!$A$17:$AF$400,U$1+2,FALSE)</f>
        <v>3.3069804499037299E-3</v>
      </c>
      <c r="V232">
        <f>VLOOKUP($B232,OldCalib!$A$17:$AF$400,V$1+2,FALSE)</f>
        <v>3.33272842073255E-3</v>
      </c>
      <c r="W232">
        <f>VLOOKUP($B232,OldCalib!$A$17:$AF$400,W$1+2,FALSE)</f>
        <v>3.32900045227516E-3</v>
      </c>
      <c r="X232">
        <f>VLOOKUP($B232,OldCalib!$A$17:$AF$400,X$1+2,FALSE)</f>
        <v>3.3515224364262098E-3</v>
      </c>
      <c r="Y232">
        <f>VLOOKUP($B232,OldCalib!$A$17:$AF$400,Y$1+2,FALSE)</f>
        <v>3.3449499923595698E-3</v>
      </c>
      <c r="Z232">
        <f>VLOOKUP($B232,OldCalib!$A$17:$AF$400,Z$1+2,FALSE)</f>
        <v>3.33779195492872E-3</v>
      </c>
      <c r="AA232">
        <f>VLOOKUP($B232,OldCalib!$A$17:$AF$400,AA$1+2,FALSE)</f>
        <v>3.3458557914229099E-3</v>
      </c>
      <c r="AB232">
        <f>VLOOKUP($B232,OldCalib!$A$17:$AF$400,AB$1+2,FALSE)</f>
        <v>3.3375411539841699E-3</v>
      </c>
      <c r="AC232">
        <f>VLOOKUP($B232,OldCalib!$A$17:$AF$400,AC$1+2,FALSE)</f>
        <v>3.29228143592528E-3</v>
      </c>
      <c r="AD232">
        <f>VLOOKUP($B232,OldCalib!$A$17:$AF$400,AD$1+2,FALSE)</f>
        <v>3.31966459147176E-3</v>
      </c>
      <c r="AE232">
        <f>VLOOKUP($B232,OldCalib!$A$17:$AF$400,AE$1+2,FALSE)</f>
        <v>3.3074770404965099E-3</v>
      </c>
      <c r="AF232">
        <f>VLOOKUP($B232,OldCalib!$A$17:$AF$400,AF$1+2,FALSE)</f>
        <v>3.3242278897330801E-3</v>
      </c>
      <c r="AG232">
        <f>VLOOKUP($B232,OldCalib!$A$17:$AF$400,AG$1+2,FALSE)</f>
        <v>3.3307648825178699E-3</v>
      </c>
      <c r="AH232">
        <f>VLOOKUP($B232,OldCalib!$A$17:$AF$400,AH$1+2,FALSE)</f>
        <v>3.31717696507902E-3</v>
      </c>
    </row>
    <row r="240" spans="1:36" x14ac:dyDescent="0.25">
      <c r="A240" t="s">
        <v>64</v>
      </c>
      <c r="D240">
        <v>0</v>
      </c>
      <c r="E240">
        <v>1</v>
      </c>
      <c r="F240">
        <v>2</v>
      </c>
      <c r="G240">
        <v>3</v>
      </c>
      <c r="H240">
        <v>4</v>
      </c>
      <c r="I240">
        <v>5</v>
      </c>
      <c r="J240">
        <v>6</v>
      </c>
      <c r="K240">
        <v>7</v>
      </c>
      <c r="L240">
        <v>8</v>
      </c>
      <c r="M240">
        <v>9</v>
      </c>
      <c r="N240">
        <v>10</v>
      </c>
      <c r="O240">
        <v>11</v>
      </c>
      <c r="P240">
        <v>12</v>
      </c>
      <c r="Q240">
        <v>13</v>
      </c>
      <c r="R240">
        <v>14</v>
      </c>
      <c r="S240">
        <v>15</v>
      </c>
      <c r="T240">
        <v>16</v>
      </c>
      <c r="U240">
        <v>17</v>
      </c>
      <c r="V240">
        <v>18</v>
      </c>
      <c r="W240">
        <v>19</v>
      </c>
      <c r="X240">
        <v>20</v>
      </c>
      <c r="Y240">
        <v>21</v>
      </c>
      <c r="Z240">
        <v>22</v>
      </c>
      <c r="AA240">
        <v>23</v>
      </c>
      <c r="AB240">
        <v>24</v>
      </c>
      <c r="AC240">
        <v>25</v>
      </c>
      <c r="AD240">
        <v>26</v>
      </c>
      <c r="AE240">
        <v>27</v>
      </c>
      <c r="AF240">
        <v>28</v>
      </c>
      <c r="AG240">
        <v>29</v>
      </c>
      <c r="AH240">
        <v>30</v>
      </c>
    </row>
    <row r="241" spans="1:36" x14ac:dyDescent="0.25">
      <c r="A241" t="s">
        <v>1</v>
      </c>
      <c r="B241" t="s">
        <v>65</v>
      </c>
      <c r="C241" s="3">
        <v>0.05</v>
      </c>
      <c r="D241">
        <f>VLOOKUP($B241,OldCalib!$A$17:$AF$400,D$1+2,FALSE)</f>
        <v>1.5418252728380599E-2</v>
      </c>
      <c r="E241">
        <f>VLOOKUP($B241,OldCalib!$A$17:$AF$400,E$1+2,FALSE)</f>
        <v>9.09934390287233E-3</v>
      </c>
      <c r="F241">
        <f>VLOOKUP($B241,OldCalib!$A$17:$AF$400,F$1+2,FALSE)</f>
        <v>7.3799856183909898E-3</v>
      </c>
      <c r="G241">
        <f>VLOOKUP($B241,OldCalib!$A$17:$AF$400,G$1+2,FALSE)</f>
        <v>5.7299824849755101E-3</v>
      </c>
      <c r="H241">
        <f>VLOOKUP($B241,OldCalib!$A$17:$AF$400,H$1+2,FALSE)</f>
        <v>3.7398240674597402E-3</v>
      </c>
      <c r="I241">
        <f>VLOOKUP($B241,OldCalib!$A$17:$AF$400,I$1+2,FALSE)</f>
        <v>3.7342954036515799E-3</v>
      </c>
      <c r="J241">
        <f>VLOOKUP($B241,OldCalib!$A$17:$AF$400,J$1+2,FALSE)</f>
        <v>4.9171258064678097E-3</v>
      </c>
      <c r="K241">
        <f>VLOOKUP($B241,OldCalib!$A$17:$AF$400,K$1+2,FALSE)</f>
        <v>6.2199613461839803E-3</v>
      </c>
      <c r="L241">
        <f>VLOOKUP($B241,OldCalib!$A$17:$AF$400,L$1+2,FALSE)</f>
        <v>8.0850928858858997E-3</v>
      </c>
      <c r="M241">
        <f>VLOOKUP($B241,OldCalib!$A$17:$AF$400,M$1+2,FALSE)</f>
        <v>9.9421648212014904E-3</v>
      </c>
      <c r="N241">
        <f>VLOOKUP($B241,OldCalib!$A$17:$AF$400,N$1+2,FALSE)</f>
        <v>9.2099289330482802E-3</v>
      </c>
      <c r="O241">
        <f>VLOOKUP($B241,OldCalib!$A$17:$AF$400,O$1+2,FALSE)</f>
        <v>9.84453310923597E-3</v>
      </c>
      <c r="P241">
        <f>VLOOKUP($B241,OldCalib!$A$17:$AF$400,P$1+2,FALSE)</f>
        <v>1.0005447518455401E-2</v>
      </c>
      <c r="Q241">
        <f>VLOOKUP($B241,OldCalib!$A$17:$AF$400,Q$1+2,FALSE)</f>
        <v>1.0461214691999701E-2</v>
      </c>
      <c r="R241">
        <f>VLOOKUP($B241,OldCalib!$A$17:$AF$400,R$1+2,FALSE)</f>
        <v>1.07111204426758E-2</v>
      </c>
      <c r="S241">
        <f>VLOOKUP($B241,OldCalib!$A$17:$AF$400,S$1+2,FALSE)</f>
        <v>1.06581903918115E-2</v>
      </c>
      <c r="T241">
        <f>VLOOKUP($B241,OldCalib!$A$17:$AF$400,T$1+2,FALSE)</f>
        <v>1.01861785101185E-2</v>
      </c>
      <c r="U241">
        <f>VLOOKUP($B241,OldCalib!$A$17:$AF$400,U$1+2,FALSE)</f>
        <v>1.01857481097237E-2</v>
      </c>
      <c r="V241">
        <f>VLOOKUP($B241,OldCalib!$A$17:$AF$400,V$1+2,FALSE)</f>
        <v>1.02601462499057E-2</v>
      </c>
      <c r="W241">
        <f>VLOOKUP($B241,OldCalib!$A$17:$AF$400,W$1+2,FALSE)</f>
        <v>1.0211013711646301E-2</v>
      </c>
      <c r="X241">
        <f>VLOOKUP($B241,OldCalib!$A$17:$AF$400,X$1+2,FALSE)</f>
        <v>1.05441748718362E-2</v>
      </c>
      <c r="Y241">
        <f>VLOOKUP($B241,OldCalib!$A$17:$AF$400,Y$1+2,FALSE)</f>
        <v>1.03406084735318E-2</v>
      </c>
      <c r="Z241">
        <f>VLOOKUP($B241,OldCalib!$A$17:$AF$400,Z$1+2,FALSE)</f>
        <v>1.0168949784332601E-2</v>
      </c>
      <c r="AA241">
        <f>VLOOKUP($B241,OldCalib!$A$17:$AF$400,AA$1+2,FALSE)</f>
        <v>1.01324418162923E-2</v>
      </c>
      <c r="AB241">
        <f>VLOOKUP($B241,OldCalib!$A$17:$AF$400,AB$1+2,FALSE)</f>
        <v>9.8940398388039797E-3</v>
      </c>
      <c r="AC241">
        <f>VLOOKUP($B241,OldCalib!$A$17:$AF$400,AC$1+2,FALSE)</f>
        <v>1.05783707846984E-2</v>
      </c>
      <c r="AD241">
        <f>VLOOKUP($B241,OldCalib!$A$17:$AF$400,AD$1+2,FALSE)</f>
        <v>1.02562280229686E-2</v>
      </c>
      <c r="AE241">
        <f>VLOOKUP($B241,OldCalib!$A$17:$AF$400,AE$1+2,FALSE)</f>
        <v>1.0189985019535301E-2</v>
      </c>
      <c r="AF241">
        <f>VLOOKUP($B241,OldCalib!$A$17:$AF$400,AF$1+2,FALSE)</f>
        <v>1.0607914191689801E-2</v>
      </c>
      <c r="AG241">
        <f>VLOOKUP($B241,OldCalib!$A$17:$AF$400,AG$1+2,FALSE)</f>
        <v>1.0825463342095399E-2</v>
      </c>
      <c r="AH241">
        <f>VLOOKUP($B241,OldCalib!$A$17:$AF$400,AH$1+2,FALSE)</f>
        <v>1.1296284211023499E-2</v>
      </c>
      <c r="AJ241" s="3"/>
    </row>
    <row r="242" spans="1:36" x14ac:dyDescent="0.25">
      <c r="B242" t="s">
        <v>66</v>
      </c>
      <c r="C242" s="3">
        <v>0.25</v>
      </c>
      <c r="D242">
        <f>VLOOKUP($B242,OldCalib!$A$17:$AF$400,D$1+2,FALSE)</f>
        <v>1.5418252728380599E-2</v>
      </c>
      <c r="E242">
        <f>VLOOKUP($B242,OldCalib!$A$17:$AF$400,E$1+2,FALSE)</f>
        <v>1.55566724702088E-2</v>
      </c>
      <c r="F242">
        <f>VLOOKUP($B242,OldCalib!$A$17:$AF$400,F$1+2,FALSE)</f>
        <v>1.7722733850450399E-2</v>
      </c>
      <c r="G242">
        <f>VLOOKUP($B242,OldCalib!$A$17:$AF$400,G$1+2,FALSE)</f>
        <v>1.83928278688174E-2</v>
      </c>
      <c r="H242">
        <f>VLOOKUP($B242,OldCalib!$A$17:$AF$400,H$1+2,FALSE)</f>
        <v>1.84378652038612E-2</v>
      </c>
      <c r="I242">
        <f>VLOOKUP($B242,OldCalib!$A$17:$AF$400,I$1+2,FALSE)</f>
        <v>1.93415659995404E-2</v>
      </c>
      <c r="J242">
        <f>VLOOKUP($B242,OldCalib!$A$17:$AF$400,J$1+2,FALSE)</f>
        <v>2.08721429539061E-2</v>
      </c>
      <c r="K242">
        <f>VLOOKUP($B242,OldCalib!$A$17:$AF$400,K$1+2,FALSE)</f>
        <v>2.2954946382680998E-2</v>
      </c>
      <c r="L242">
        <f>VLOOKUP($B242,OldCalib!$A$17:$AF$400,L$1+2,FALSE)</f>
        <v>2.5130776339487099E-2</v>
      </c>
      <c r="M242">
        <f>VLOOKUP($B242,OldCalib!$A$17:$AF$400,M$1+2,FALSE)</f>
        <v>2.7284401635917398E-2</v>
      </c>
      <c r="N242">
        <f>VLOOKUP($B242,OldCalib!$A$17:$AF$400,N$1+2,FALSE)</f>
        <v>2.70842557877767E-2</v>
      </c>
      <c r="O242">
        <f>VLOOKUP($B242,OldCalib!$A$17:$AF$400,O$1+2,FALSE)</f>
        <v>2.7216512567966599E-2</v>
      </c>
      <c r="P242">
        <f>VLOOKUP($B242,OldCalib!$A$17:$AF$400,P$1+2,FALSE)</f>
        <v>2.7515539559896999E-2</v>
      </c>
      <c r="Q242">
        <f>VLOOKUP($B242,OldCalib!$A$17:$AF$400,Q$1+2,FALSE)</f>
        <v>2.7432725274308001E-2</v>
      </c>
      <c r="R242">
        <f>VLOOKUP($B242,OldCalib!$A$17:$AF$400,R$1+2,FALSE)</f>
        <v>2.7669285398370901E-2</v>
      </c>
      <c r="S242">
        <f>VLOOKUP($B242,OldCalib!$A$17:$AF$400,S$1+2,FALSE)</f>
        <v>2.75914352175963E-2</v>
      </c>
      <c r="T242">
        <f>VLOOKUP($B242,OldCalib!$A$17:$AF$400,T$1+2,FALSE)</f>
        <v>2.73989427018939E-2</v>
      </c>
      <c r="U242">
        <f>VLOOKUP($B242,OldCalib!$A$17:$AF$400,U$1+2,FALSE)</f>
        <v>2.7359370361016901E-2</v>
      </c>
      <c r="V242">
        <f>VLOOKUP($B242,OldCalib!$A$17:$AF$400,V$1+2,FALSE)</f>
        <v>2.7235922101835099E-2</v>
      </c>
      <c r="W242">
        <f>VLOOKUP($B242,OldCalib!$A$17:$AF$400,W$1+2,FALSE)</f>
        <v>2.6781741139338299E-2</v>
      </c>
      <c r="X242">
        <f>VLOOKUP($B242,OldCalib!$A$17:$AF$400,X$1+2,FALSE)</f>
        <v>2.67262023240004E-2</v>
      </c>
      <c r="Y242">
        <f>VLOOKUP($B242,OldCalib!$A$17:$AF$400,Y$1+2,FALSE)</f>
        <v>2.6552847015897999E-2</v>
      </c>
      <c r="Z242">
        <f>VLOOKUP($B242,OldCalib!$A$17:$AF$400,Z$1+2,FALSE)</f>
        <v>2.71128941712169E-2</v>
      </c>
      <c r="AA242">
        <f>VLOOKUP($B242,OldCalib!$A$17:$AF$400,AA$1+2,FALSE)</f>
        <v>2.74176481314738E-2</v>
      </c>
      <c r="AB242">
        <f>VLOOKUP($B242,OldCalib!$A$17:$AF$400,AB$1+2,FALSE)</f>
        <v>2.7337244643369899E-2</v>
      </c>
      <c r="AC242">
        <f>VLOOKUP($B242,OldCalib!$A$17:$AF$400,AC$1+2,FALSE)</f>
        <v>2.76312464611712E-2</v>
      </c>
      <c r="AD242">
        <f>VLOOKUP($B242,OldCalib!$A$17:$AF$400,AD$1+2,FALSE)</f>
        <v>2.7155926725278799E-2</v>
      </c>
      <c r="AE242">
        <f>VLOOKUP($B242,OldCalib!$A$17:$AF$400,AE$1+2,FALSE)</f>
        <v>2.7356586498895E-2</v>
      </c>
      <c r="AF242">
        <f>VLOOKUP($B242,OldCalib!$A$17:$AF$400,AF$1+2,FALSE)</f>
        <v>2.7508184751438298E-2</v>
      </c>
      <c r="AG242">
        <f>VLOOKUP($B242,OldCalib!$A$17:$AF$400,AG$1+2,FALSE)</f>
        <v>2.7267126278178601E-2</v>
      </c>
      <c r="AH242">
        <f>VLOOKUP($B242,OldCalib!$A$17:$AF$400,AH$1+2,FALSE)</f>
        <v>2.7541461101851801E-2</v>
      </c>
      <c r="AJ242" s="3"/>
    </row>
    <row r="243" spans="1:36" x14ac:dyDescent="0.25">
      <c r="B243" t="s">
        <v>68</v>
      </c>
      <c r="C243" s="3">
        <v>0.5</v>
      </c>
      <c r="D243">
        <f>VLOOKUP($B243,OldCalib!$A$17:$AF$400,D$1+2,FALSE)</f>
        <v>1.5418252728380599E-2</v>
      </c>
      <c r="E243">
        <f>VLOOKUP($B243,OldCalib!$A$17:$AF$400,E$1+2,FALSE)</f>
        <v>2.01009678226916E-2</v>
      </c>
      <c r="F243">
        <f>VLOOKUP($B243,OldCalib!$A$17:$AF$400,F$1+2,FALSE)</f>
        <v>2.4843396697663701E-2</v>
      </c>
      <c r="G243">
        <f>VLOOKUP($B243,OldCalib!$A$17:$AF$400,G$1+2,FALSE)</f>
        <v>2.72348628936964E-2</v>
      </c>
      <c r="H243">
        <f>VLOOKUP($B243,OldCalib!$A$17:$AF$400,H$1+2,FALSE)</f>
        <v>2.8934023851828899E-2</v>
      </c>
      <c r="I243">
        <f>VLOOKUP($B243,OldCalib!$A$17:$AF$400,I$1+2,FALSE)</f>
        <v>3.0108973566089599E-2</v>
      </c>
      <c r="J243">
        <f>VLOOKUP($B243,OldCalib!$A$17:$AF$400,J$1+2,FALSE)</f>
        <v>3.1937127299713201E-2</v>
      </c>
      <c r="K243">
        <f>VLOOKUP($B243,OldCalib!$A$17:$AF$400,K$1+2,FALSE)</f>
        <v>3.3886188026871301E-2</v>
      </c>
      <c r="L243">
        <f>VLOOKUP($B243,OldCalib!$A$17:$AF$400,L$1+2,FALSE)</f>
        <v>3.65754344968902E-2</v>
      </c>
      <c r="M243">
        <f>VLOOKUP($B243,OldCalib!$A$17:$AF$400,M$1+2,FALSE)</f>
        <v>3.8712759349652501E-2</v>
      </c>
      <c r="N243">
        <f>VLOOKUP($B243,OldCalib!$A$17:$AF$400,N$1+2,FALSE)</f>
        <v>3.8886912698903001E-2</v>
      </c>
      <c r="O243">
        <f>VLOOKUP($B243,OldCalib!$A$17:$AF$400,O$1+2,FALSE)</f>
        <v>3.8763716418492897E-2</v>
      </c>
      <c r="P243">
        <f>VLOOKUP($B243,OldCalib!$A$17:$AF$400,P$1+2,FALSE)</f>
        <v>3.8647637848185097E-2</v>
      </c>
      <c r="Q243">
        <f>VLOOKUP($B243,OldCalib!$A$17:$AF$400,Q$1+2,FALSE)</f>
        <v>3.9164481542958797E-2</v>
      </c>
      <c r="R243">
        <f>VLOOKUP($B243,OldCalib!$A$17:$AF$400,R$1+2,FALSE)</f>
        <v>3.89451012676994E-2</v>
      </c>
      <c r="S243">
        <f>VLOOKUP($B243,OldCalib!$A$17:$AF$400,S$1+2,FALSE)</f>
        <v>3.8816604790032197E-2</v>
      </c>
      <c r="T243">
        <f>VLOOKUP($B243,OldCalib!$A$17:$AF$400,T$1+2,FALSE)</f>
        <v>3.9042794733462102E-2</v>
      </c>
      <c r="U243">
        <f>VLOOKUP($B243,OldCalib!$A$17:$AF$400,U$1+2,FALSE)</f>
        <v>3.8936897534423698E-2</v>
      </c>
      <c r="V243">
        <f>VLOOKUP($B243,OldCalib!$A$17:$AF$400,V$1+2,FALSE)</f>
        <v>3.8764649439079799E-2</v>
      </c>
      <c r="W243">
        <f>VLOOKUP($B243,OldCalib!$A$17:$AF$400,W$1+2,FALSE)</f>
        <v>3.8518780829776E-2</v>
      </c>
      <c r="X243">
        <f>VLOOKUP($B243,OldCalib!$A$17:$AF$400,X$1+2,FALSE)</f>
        <v>3.8793083687325099E-2</v>
      </c>
      <c r="Y243">
        <f>VLOOKUP($B243,OldCalib!$A$17:$AF$400,Y$1+2,FALSE)</f>
        <v>3.8702992248267697E-2</v>
      </c>
      <c r="Z243">
        <f>VLOOKUP($B243,OldCalib!$A$17:$AF$400,Z$1+2,FALSE)</f>
        <v>3.8799771011931598E-2</v>
      </c>
      <c r="AA243">
        <f>VLOOKUP($B243,OldCalib!$A$17:$AF$400,AA$1+2,FALSE)</f>
        <v>3.8728623548946503E-2</v>
      </c>
      <c r="AB243">
        <f>VLOOKUP($B243,OldCalib!$A$17:$AF$400,AB$1+2,FALSE)</f>
        <v>3.9144621425440701E-2</v>
      </c>
      <c r="AC243">
        <f>VLOOKUP($B243,OldCalib!$A$17:$AF$400,AC$1+2,FALSE)</f>
        <v>3.9141497360767802E-2</v>
      </c>
      <c r="AD243">
        <f>VLOOKUP($B243,OldCalib!$A$17:$AF$400,AD$1+2,FALSE)</f>
        <v>3.8701684114599101E-2</v>
      </c>
      <c r="AE243">
        <f>VLOOKUP($B243,OldCalib!$A$17:$AF$400,AE$1+2,FALSE)</f>
        <v>3.8982340710993497E-2</v>
      </c>
      <c r="AF243">
        <f>VLOOKUP($B243,OldCalib!$A$17:$AF$400,AF$1+2,FALSE)</f>
        <v>3.9099696654781302E-2</v>
      </c>
      <c r="AG243">
        <f>VLOOKUP($B243,OldCalib!$A$17:$AF$400,AG$1+2,FALSE)</f>
        <v>3.9071240352268E-2</v>
      </c>
      <c r="AH243">
        <f>VLOOKUP($B243,OldCalib!$A$17:$AF$400,AH$1+2,FALSE)</f>
        <v>3.9190682369199502E-2</v>
      </c>
      <c r="AJ243" s="3"/>
    </row>
    <row r="244" spans="1:36" x14ac:dyDescent="0.25">
      <c r="B244" t="s">
        <v>67</v>
      </c>
      <c r="C244" s="3">
        <v>0.75</v>
      </c>
      <c r="D244">
        <f>VLOOKUP($B244,OldCalib!$A$17:$AF$400,D$1+2,FALSE)</f>
        <v>1.5418252728380599E-2</v>
      </c>
      <c r="E244">
        <f>VLOOKUP($B244,OldCalib!$A$17:$AF$400,E$1+2,FALSE)</f>
        <v>2.49268776275452E-2</v>
      </c>
      <c r="F244">
        <f>VLOOKUP($B244,OldCalib!$A$17:$AF$400,F$1+2,FALSE)</f>
        <v>3.2054844738667702E-2</v>
      </c>
      <c r="G244">
        <f>VLOOKUP($B244,OldCalib!$A$17:$AF$400,G$1+2,FALSE)</f>
        <v>3.5962692530803302E-2</v>
      </c>
      <c r="H244">
        <f>VLOOKUP($B244,OldCalib!$A$17:$AF$400,H$1+2,FALSE)</f>
        <v>3.8667578652144097E-2</v>
      </c>
      <c r="I244">
        <f>VLOOKUP($B244,OldCalib!$A$17:$AF$400,I$1+2,FALSE)</f>
        <v>4.1277581974154098E-2</v>
      </c>
      <c r="J244">
        <f>VLOOKUP($B244,OldCalib!$A$17:$AF$400,J$1+2,FALSE)</f>
        <v>4.32443199942599E-2</v>
      </c>
      <c r="K244">
        <f>VLOOKUP($B244,OldCalib!$A$17:$AF$400,K$1+2,FALSE)</f>
        <v>4.5498061578948097E-2</v>
      </c>
      <c r="L244">
        <f>VLOOKUP($B244,OldCalib!$A$17:$AF$400,L$1+2,FALSE)</f>
        <v>4.7526030156842897E-2</v>
      </c>
      <c r="M244">
        <f>VLOOKUP($B244,OldCalib!$A$17:$AF$400,M$1+2,FALSE)</f>
        <v>4.9984862369471403E-2</v>
      </c>
      <c r="N244">
        <f>VLOOKUP($B244,OldCalib!$A$17:$AF$400,N$1+2,FALSE)</f>
        <v>5.0222580614142101E-2</v>
      </c>
      <c r="O244">
        <f>VLOOKUP($B244,OldCalib!$A$17:$AF$400,O$1+2,FALSE)</f>
        <v>5.0133841818246302E-2</v>
      </c>
      <c r="P244">
        <f>VLOOKUP($B244,OldCalib!$A$17:$AF$400,P$1+2,FALSE)</f>
        <v>5.0675790708929302E-2</v>
      </c>
      <c r="Q244">
        <f>VLOOKUP($B244,OldCalib!$A$17:$AF$400,Q$1+2,FALSE)</f>
        <v>5.1023058067838398E-2</v>
      </c>
      <c r="R244">
        <f>VLOOKUP($B244,OldCalib!$A$17:$AF$400,R$1+2,FALSE)</f>
        <v>5.0799152959651803E-2</v>
      </c>
      <c r="S244">
        <f>VLOOKUP($B244,OldCalib!$A$17:$AF$400,S$1+2,FALSE)</f>
        <v>5.0457977310056398E-2</v>
      </c>
      <c r="T244">
        <f>VLOOKUP($B244,OldCalib!$A$17:$AF$400,T$1+2,FALSE)</f>
        <v>5.0609422099538802E-2</v>
      </c>
      <c r="U244">
        <f>VLOOKUP($B244,OldCalib!$A$17:$AF$400,U$1+2,FALSE)</f>
        <v>5.0387040147319602E-2</v>
      </c>
      <c r="V244">
        <f>VLOOKUP($B244,OldCalib!$A$17:$AF$400,V$1+2,FALSE)</f>
        <v>5.0311636618648903E-2</v>
      </c>
      <c r="W244">
        <f>VLOOKUP($B244,OldCalib!$A$17:$AF$400,W$1+2,FALSE)</f>
        <v>5.0177150219149799E-2</v>
      </c>
      <c r="X244">
        <f>VLOOKUP($B244,OldCalib!$A$17:$AF$400,X$1+2,FALSE)</f>
        <v>5.0346477402670099E-2</v>
      </c>
      <c r="Y244">
        <f>VLOOKUP($B244,OldCalib!$A$17:$AF$400,Y$1+2,FALSE)</f>
        <v>5.0500076415579603E-2</v>
      </c>
      <c r="Z244">
        <f>VLOOKUP($B244,OldCalib!$A$17:$AF$400,Z$1+2,FALSE)</f>
        <v>5.0682548151241097E-2</v>
      </c>
      <c r="AA244">
        <f>VLOOKUP($B244,OldCalib!$A$17:$AF$400,AA$1+2,FALSE)</f>
        <v>5.0915747438113799E-2</v>
      </c>
      <c r="AB244">
        <f>VLOOKUP($B244,OldCalib!$A$17:$AF$400,AB$1+2,FALSE)</f>
        <v>5.0725872591727901E-2</v>
      </c>
      <c r="AC244">
        <f>VLOOKUP($B244,OldCalib!$A$17:$AF$400,AC$1+2,FALSE)</f>
        <v>5.0410713629797203E-2</v>
      </c>
      <c r="AD244">
        <f>VLOOKUP($B244,OldCalib!$A$17:$AF$400,AD$1+2,FALSE)</f>
        <v>5.0593006211899202E-2</v>
      </c>
      <c r="AE244">
        <f>VLOOKUP($B244,OldCalib!$A$17:$AF$400,AE$1+2,FALSE)</f>
        <v>5.0456692515450902E-2</v>
      </c>
      <c r="AF244">
        <f>VLOOKUP($B244,OldCalib!$A$17:$AF$400,AF$1+2,FALSE)</f>
        <v>5.0914047692283498E-2</v>
      </c>
      <c r="AG244">
        <f>VLOOKUP($B244,OldCalib!$A$17:$AF$400,AG$1+2,FALSE)</f>
        <v>5.0641807601260899E-2</v>
      </c>
      <c r="AH244">
        <f>VLOOKUP($B244,OldCalib!$A$17:$AF$400,AH$1+2,FALSE)</f>
        <v>5.0761927369313599E-2</v>
      </c>
      <c r="AJ244" s="3"/>
    </row>
    <row r="245" spans="1:36" x14ac:dyDescent="0.25">
      <c r="B245" t="s">
        <v>69</v>
      </c>
      <c r="C245" s="3">
        <v>0.95</v>
      </c>
      <c r="D245">
        <f>VLOOKUP($B245,OldCalib!$A$17:$AF$400,D$1+2,FALSE)</f>
        <v>1.5418252728380599E-2</v>
      </c>
      <c r="E245">
        <f>VLOOKUP($B245,OldCalib!$A$17:$AF$400,E$1+2,FALSE)</f>
        <v>3.1394087092229198E-2</v>
      </c>
      <c r="F245">
        <f>VLOOKUP($B245,OldCalib!$A$17:$AF$400,F$1+2,FALSE)</f>
        <v>4.2438257344469897E-2</v>
      </c>
      <c r="G245">
        <f>VLOOKUP($B245,OldCalib!$A$17:$AF$400,G$1+2,FALSE)</f>
        <v>4.8789562837091301E-2</v>
      </c>
      <c r="H245">
        <f>VLOOKUP($B245,OldCalib!$A$17:$AF$400,H$1+2,FALSE)</f>
        <v>5.2141155363083502E-2</v>
      </c>
      <c r="I245">
        <f>VLOOKUP($B245,OldCalib!$A$17:$AF$400,I$1+2,FALSE)</f>
        <v>5.5545142634255799E-2</v>
      </c>
      <c r="J245">
        <f>VLOOKUP($B245,OldCalib!$A$17:$AF$400,J$1+2,FALSE)</f>
        <v>5.8884557473072398E-2</v>
      </c>
      <c r="K245">
        <f>VLOOKUP($B245,OldCalib!$A$17:$AF$400,K$1+2,FALSE)</f>
        <v>6.2428847736082801E-2</v>
      </c>
      <c r="L245">
        <f>VLOOKUP($B245,OldCalib!$A$17:$AF$400,L$1+2,FALSE)</f>
        <v>6.49053799489447E-2</v>
      </c>
      <c r="M245">
        <f>VLOOKUP($B245,OldCalib!$A$17:$AF$400,M$1+2,FALSE)</f>
        <v>6.6740995593895402E-2</v>
      </c>
      <c r="N245">
        <f>VLOOKUP($B245,OldCalib!$A$17:$AF$400,N$1+2,FALSE)</f>
        <v>6.7198926776172396E-2</v>
      </c>
      <c r="O245">
        <f>VLOOKUP($B245,OldCalib!$A$17:$AF$400,O$1+2,FALSE)</f>
        <v>6.6975750455952707E-2</v>
      </c>
      <c r="P245">
        <f>VLOOKUP($B245,OldCalib!$A$17:$AF$400,P$1+2,FALSE)</f>
        <v>6.6741313095877497E-2</v>
      </c>
      <c r="Q245">
        <f>VLOOKUP($B245,OldCalib!$A$17:$AF$400,Q$1+2,FALSE)</f>
        <v>6.7472938450360107E-2</v>
      </c>
      <c r="R245">
        <f>VLOOKUP($B245,OldCalib!$A$17:$AF$400,R$1+2,FALSE)</f>
        <v>6.8069913258370904E-2</v>
      </c>
      <c r="S245">
        <f>VLOOKUP($B245,OldCalib!$A$17:$AF$400,S$1+2,FALSE)</f>
        <v>6.7821032404480203E-2</v>
      </c>
      <c r="T245">
        <f>VLOOKUP($B245,OldCalib!$A$17:$AF$400,T$1+2,FALSE)</f>
        <v>6.70358344093481E-2</v>
      </c>
      <c r="U245">
        <f>VLOOKUP($B245,OldCalib!$A$17:$AF$400,U$1+2,FALSE)</f>
        <v>6.70788329309389E-2</v>
      </c>
      <c r="V245">
        <f>VLOOKUP($B245,OldCalib!$A$17:$AF$400,V$1+2,FALSE)</f>
        <v>6.7341069861749703E-2</v>
      </c>
      <c r="W245">
        <f>VLOOKUP($B245,OldCalib!$A$17:$AF$400,W$1+2,FALSE)</f>
        <v>6.6957595128213199E-2</v>
      </c>
      <c r="X245">
        <f>VLOOKUP($B245,OldCalib!$A$17:$AF$400,X$1+2,FALSE)</f>
        <v>6.6910853754017605E-2</v>
      </c>
      <c r="Y245">
        <f>VLOOKUP($B245,OldCalib!$A$17:$AF$400,Y$1+2,FALSE)</f>
        <v>6.7338504712098304E-2</v>
      </c>
      <c r="Z245">
        <f>VLOOKUP($B245,OldCalib!$A$17:$AF$400,Z$1+2,FALSE)</f>
        <v>6.7354062083490193E-2</v>
      </c>
      <c r="AA245">
        <f>VLOOKUP($B245,OldCalib!$A$17:$AF$400,AA$1+2,FALSE)</f>
        <v>6.76096212165537E-2</v>
      </c>
      <c r="AB245">
        <f>VLOOKUP($B245,OldCalib!$A$17:$AF$400,AB$1+2,FALSE)</f>
        <v>6.8736943313814206E-2</v>
      </c>
      <c r="AC245">
        <f>VLOOKUP($B245,OldCalib!$A$17:$AF$400,AC$1+2,FALSE)</f>
        <v>6.7221087063147195E-2</v>
      </c>
      <c r="AD245">
        <f>VLOOKUP($B245,OldCalib!$A$17:$AF$400,AD$1+2,FALSE)</f>
        <v>6.7181017090669606E-2</v>
      </c>
      <c r="AE245">
        <f>VLOOKUP($B245,OldCalib!$A$17:$AF$400,AE$1+2,FALSE)</f>
        <v>6.7060097138797695E-2</v>
      </c>
      <c r="AF245">
        <f>VLOOKUP($B245,OldCalib!$A$17:$AF$400,AF$1+2,FALSE)</f>
        <v>6.7195310101184597E-2</v>
      </c>
      <c r="AG245">
        <f>VLOOKUP($B245,OldCalib!$A$17:$AF$400,AG$1+2,FALSE)</f>
        <v>6.7670362367424394E-2</v>
      </c>
      <c r="AH245">
        <f>VLOOKUP($B245,OldCalib!$A$17:$AF$400,AH$1+2,FALSE)</f>
        <v>6.7646157809554894E-2</v>
      </c>
      <c r="AJ245" s="3"/>
    </row>
    <row r="246" spans="1:36" x14ac:dyDescent="0.25">
      <c r="A246" t="s">
        <v>2</v>
      </c>
      <c r="B246" t="s">
        <v>70</v>
      </c>
      <c r="D246">
        <f>VLOOKUP($B246,OldCalib!$A$17:$AF$400,D$1+2,FALSE)</f>
        <v>1.54182527283808E-2</v>
      </c>
      <c r="E246">
        <f>VLOOKUP($B246,OldCalib!$A$17:$AF$400,E$1+2,FALSE)</f>
        <v>2.0179121292510899E-2</v>
      </c>
      <c r="F246">
        <f>VLOOKUP($B246,OldCalib!$A$17:$AF$400,F$1+2,FALSE)</f>
        <v>2.4897982187898501E-2</v>
      </c>
      <c r="G246">
        <f>VLOOKUP($B246,OldCalib!$A$17:$AF$400,G$1+2,FALSE)</f>
        <v>2.7190878665218798E-2</v>
      </c>
      <c r="H246">
        <f>VLOOKUP($B246,OldCalib!$A$17:$AF$400,H$1+2,FALSE)</f>
        <v>2.8602727422618199E-2</v>
      </c>
      <c r="I246">
        <f>VLOOKUP($B246,OldCalib!$A$17:$AF$400,I$1+2,FALSE)</f>
        <v>3.00682883498893E-2</v>
      </c>
      <c r="J246">
        <f>VLOOKUP($B246,OldCalib!$A$17:$AF$400,J$1+2,FALSE)</f>
        <v>3.1954110760760601E-2</v>
      </c>
      <c r="K246">
        <f>VLOOKUP($B246,OldCalib!$A$17:$AF$400,K$1+2,FALSE)</f>
        <v>3.4169605334566602E-2</v>
      </c>
      <c r="L246">
        <f>VLOOKUP($B246,OldCalib!$A$17:$AF$400,L$1+2,FALSE)</f>
        <v>3.6370207478209703E-2</v>
      </c>
      <c r="M246">
        <f>VLOOKUP($B246,OldCalib!$A$17:$AF$400,M$1+2,FALSE)</f>
        <v>3.85511843494179E-2</v>
      </c>
      <c r="N246">
        <f>VLOOKUP($B246,OldCalib!$A$17:$AF$400,N$1+2,FALSE)</f>
        <v>3.8679964432694003E-2</v>
      </c>
      <c r="O246">
        <f>VLOOKUP($B246,OldCalib!$A$17:$AF$400,O$1+2,FALSE)</f>
        <v>3.8662755416780201E-2</v>
      </c>
      <c r="P246">
        <f>VLOOKUP($B246,OldCalib!$A$17:$AF$400,P$1+2,FALSE)</f>
        <v>3.87659711115068E-2</v>
      </c>
      <c r="Q246">
        <f>VLOOKUP($B246,OldCalib!$A$17:$AF$400,Q$1+2,FALSE)</f>
        <v>3.9079712491278E-2</v>
      </c>
      <c r="R246">
        <f>VLOOKUP($B246,OldCalib!$A$17:$AF$400,R$1+2,FALSE)</f>
        <v>3.9062980515024701E-2</v>
      </c>
      <c r="S246">
        <f>VLOOKUP($B246,OldCalib!$A$17:$AF$400,S$1+2,FALSE)</f>
        <v>3.9043572388097601E-2</v>
      </c>
      <c r="T246">
        <f>VLOOKUP($B246,OldCalib!$A$17:$AF$400,T$1+2,FALSE)</f>
        <v>3.8941499662080603E-2</v>
      </c>
      <c r="U246">
        <f>VLOOKUP($B246,OldCalib!$A$17:$AF$400,U$1+2,FALSE)</f>
        <v>3.8859962586509901E-2</v>
      </c>
      <c r="V246">
        <f>VLOOKUP($B246,OldCalib!$A$17:$AF$400,V$1+2,FALSE)</f>
        <v>3.8694342571981302E-2</v>
      </c>
      <c r="W246">
        <f>VLOOKUP($B246,OldCalib!$A$17:$AF$400,W$1+2,FALSE)</f>
        <v>3.8572469499853199E-2</v>
      </c>
      <c r="X246">
        <f>VLOOKUP($B246,OldCalib!$A$17:$AF$400,X$1+2,FALSE)</f>
        <v>3.8641667795197399E-2</v>
      </c>
      <c r="Y246">
        <f>VLOOKUP($B246,OldCalib!$A$17:$AF$400,Y$1+2,FALSE)</f>
        <v>3.8697000079383898E-2</v>
      </c>
      <c r="Z246">
        <f>VLOOKUP($B246,OldCalib!$A$17:$AF$400,Z$1+2,FALSE)</f>
        <v>3.8905860265089902E-2</v>
      </c>
      <c r="AA246">
        <f>VLOOKUP($B246,OldCalib!$A$17:$AF$400,AA$1+2,FALSE)</f>
        <v>3.9046451733312497E-2</v>
      </c>
      <c r="AB246">
        <f>VLOOKUP($B246,OldCalib!$A$17:$AF$400,AB$1+2,FALSE)</f>
        <v>3.9079736799729703E-2</v>
      </c>
      <c r="AC246">
        <f>VLOOKUP($B246,OldCalib!$A$17:$AF$400,AC$1+2,FALSE)</f>
        <v>3.9042861034990203E-2</v>
      </c>
      <c r="AD246">
        <f>VLOOKUP($B246,OldCalib!$A$17:$AF$400,AD$1+2,FALSE)</f>
        <v>3.8894040687143E-2</v>
      </c>
      <c r="AE246">
        <f>VLOOKUP($B246,OldCalib!$A$17:$AF$400,AE$1+2,FALSE)</f>
        <v>3.8948569072817102E-2</v>
      </c>
      <c r="AF246">
        <f>VLOOKUP($B246,OldCalib!$A$17:$AF$400,AF$1+2,FALSE)</f>
        <v>3.9062972068492199E-2</v>
      </c>
      <c r="AG246">
        <f>VLOOKUP($B246,OldCalib!$A$17:$AF$400,AG$1+2,FALSE)</f>
        <v>3.9110264269204199E-2</v>
      </c>
      <c r="AH246">
        <f>VLOOKUP($B246,OldCalib!$A$17:$AF$400,AH$1+2,FALSE)</f>
        <v>3.9217534936025901E-2</v>
      </c>
    </row>
    <row r="247" spans="1:36" x14ac:dyDescent="0.25">
      <c r="A247" t="s">
        <v>3</v>
      </c>
      <c r="B247" t="s">
        <v>71</v>
      </c>
      <c r="D247">
        <f>VLOOKUP($B247,OldCalib!$A$17:$AF$400,D$1+2,FALSE)</f>
        <v>1.7175000000000001E-16</v>
      </c>
      <c r="E247">
        <f>VLOOKUP($B247,OldCalib!$A$17:$AF$400,E$1+2,FALSE)</f>
        <v>6.8060806141788197E-3</v>
      </c>
      <c r="F247">
        <f>VLOOKUP($B247,OldCalib!$A$17:$AF$400,F$1+2,FALSE)</f>
        <v>1.0670925101121401E-2</v>
      </c>
      <c r="G247">
        <f>VLOOKUP($B247,OldCalib!$A$17:$AF$400,G$1+2,FALSE)</f>
        <v>1.30749964430622E-2</v>
      </c>
      <c r="H247">
        <f>VLOOKUP($B247,OldCalib!$A$17:$AF$400,H$1+2,FALSE)</f>
        <v>1.4771371517023299E-2</v>
      </c>
      <c r="I247">
        <f>VLOOKUP($B247,OldCalib!$A$17:$AF$400,I$1+2,FALSE)</f>
        <v>1.5825978212201799E-2</v>
      </c>
      <c r="J247">
        <f>VLOOKUP($B247,OldCalib!$A$17:$AF$400,J$1+2,FALSE)</f>
        <v>1.6404905313550801E-2</v>
      </c>
      <c r="K247">
        <f>VLOOKUP($B247,OldCalib!$A$17:$AF$400,K$1+2,FALSE)</f>
        <v>1.6752340194747101E-2</v>
      </c>
      <c r="L247">
        <f>VLOOKUP($B247,OldCalib!$A$17:$AF$400,L$1+2,FALSE)</f>
        <v>1.7087415468851098E-2</v>
      </c>
      <c r="M247">
        <f>VLOOKUP($B247,OldCalib!$A$17:$AF$400,M$1+2,FALSE)</f>
        <v>1.72208606577339E-2</v>
      </c>
      <c r="N247">
        <f>VLOOKUP($B247,OldCalib!$A$17:$AF$400,N$1+2,FALSE)</f>
        <v>1.7292022279681699E-2</v>
      </c>
      <c r="O247">
        <f>VLOOKUP($B247,OldCalib!$A$17:$AF$400,O$1+2,FALSE)</f>
        <v>1.72115555843083E-2</v>
      </c>
      <c r="P247">
        <f>VLOOKUP($B247,OldCalib!$A$17:$AF$400,P$1+2,FALSE)</f>
        <v>1.72132012675692E-2</v>
      </c>
      <c r="Q247">
        <f>VLOOKUP($B247,OldCalib!$A$17:$AF$400,Q$1+2,FALSE)</f>
        <v>1.7370287409402298E-2</v>
      </c>
      <c r="R247">
        <f>VLOOKUP($B247,OldCalib!$A$17:$AF$400,R$1+2,FALSE)</f>
        <v>1.7360209353284198E-2</v>
      </c>
      <c r="S247">
        <f>VLOOKUP($B247,OldCalib!$A$17:$AF$400,S$1+2,FALSE)</f>
        <v>1.7348993407217499E-2</v>
      </c>
      <c r="T247">
        <f>VLOOKUP($B247,OldCalib!$A$17:$AF$400,T$1+2,FALSE)</f>
        <v>1.7239764449209199E-2</v>
      </c>
      <c r="U247">
        <f>VLOOKUP($B247,OldCalib!$A$17:$AF$400,U$1+2,FALSE)</f>
        <v>1.7220059074488599E-2</v>
      </c>
      <c r="V247">
        <f>VLOOKUP($B247,OldCalib!$A$17:$AF$400,V$1+2,FALSE)</f>
        <v>1.7290946776118199E-2</v>
      </c>
      <c r="W247">
        <f>VLOOKUP($B247,OldCalib!$A$17:$AF$400,W$1+2,FALSE)</f>
        <v>1.7298501541557602E-2</v>
      </c>
      <c r="X247">
        <f>VLOOKUP($B247,OldCalib!$A$17:$AF$400,X$1+2,FALSE)</f>
        <v>1.73972200271344E-2</v>
      </c>
      <c r="Y247">
        <f>VLOOKUP($B247,OldCalib!$A$17:$AF$400,Y$1+2,FALSE)</f>
        <v>1.74028984220677E-2</v>
      </c>
      <c r="Z247">
        <f>VLOOKUP($B247,OldCalib!$A$17:$AF$400,Z$1+2,FALSE)</f>
        <v>1.7351847499853301E-2</v>
      </c>
      <c r="AA247">
        <f>VLOOKUP($B247,OldCalib!$A$17:$AF$400,AA$1+2,FALSE)</f>
        <v>1.7388067878845202E-2</v>
      </c>
      <c r="AB247">
        <f>VLOOKUP($B247,OldCalib!$A$17:$AF$400,AB$1+2,FALSE)</f>
        <v>1.7370720201810599E-2</v>
      </c>
      <c r="AC247">
        <f>VLOOKUP($B247,OldCalib!$A$17:$AF$400,AC$1+2,FALSE)</f>
        <v>1.7182946998274998E-2</v>
      </c>
      <c r="AD247">
        <f>VLOOKUP($B247,OldCalib!$A$17:$AF$400,AD$1+2,FALSE)</f>
        <v>1.72184170387219E-2</v>
      </c>
      <c r="AE247">
        <f>VLOOKUP($B247,OldCalib!$A$17:$AF$400,AE$1+2,FALSE)</f>
        <v>1.7192389003105501E-2</v>
      </c>
      <c r="AF247">
        <f>VLOOKUP($B247,OldCalib!$A$17:$AF$400,AF$1+2,FALSE)</f>
        <v>1.72704151316855E-2</v>
      </c>
      <c r="AG247">
        <f>VLOOKUP($B247,OldCalib!$A$17:$AF$400,AG$1+2,FALSE)</f>
        <v>1.7322992114381999E-2</v>
      </c>
      <c r="AH247">
        <f>VLOOKUP($B247,OldCalib!$A$17:$AF$400,AH$1+2,FALSE)</f>
        <v>1.7261530204353701E-2</v>
      </c>
    </row>
    <row r="256" spans="1:36" x14ac:dyDescent="0.25">
      <c r="A256" t="s">
        <v>25</v>
      </c>
      <c r="B256" t="s">
        <v>79</v>
      </c>
      <c r="D256">
        <v>0</v>
      </c>
      <c r="E256">
        <v>1</v>
      </c>
      <c r="F256">
        <v>2</v>
      </c>
      <c r="G256">
        <v>3</v>
      </c>
      <c r="H256">
        <v>4</v>
      </c>
      <c r="I256">
        <v>5</v>
      </c>
      <c r="J256">
        <v>6</v>
      </c>
      <c r="K256">
        <v>7</v>
      </c>
      <c r="L256">
        <v>8</v>
      </c>
      <c r="M256">
        <v>9</v>
      </c>
      <c r="N256">
        <v>10</v>
      </c>
      <c r="O256">
        <v>11</v>
      </c>
      <c r="P256">
        <v>12</v>
      </c>
      <c r="Q256">
        <v>13</v>
      </c>
      <c r="R256">
        <v>14</v>
      </c>
      <c r="S256">
        <v>15</v>
      </c>
      <c r="T256">
        <v>16</v>
      </c>
      <c r="U256">
        <v>17</v>
      </c>
      <c r="V256">
        <v>18</v>
      </c>
      <c r="W256">
        <v>19</v>
      </c>
      <c r="X256">
        <v>20</v>
      </c>
      <c r="Y256">
        <v>21</v>
      </c>
      <c r="Z256">
        <v>22</v>
      </c>
      <c r="AA256">
        <v>23</v>
      </c>
      <c r="AB256">
        <v>24</v>
      </c>
      <c r="AC256">
        <v>25</v>
      </c>
      <c r="AD256">
        <v>26</v>
      </c>
      <c r="AE256">
        <v>27</v>
      </c>
      <c r="AF256">
        <v>28</v>
      </c>
      <c r="AG256">
        <v>29</v>
      </c>
      <c r="AH256">
        <v>30</v>
      </c>
    </row>
    <row r="257" spans="1:36" x14ac:dyDescent="0.25">
      <c r="A257" t="s">
        <v>1</v>
      </c>
      <c r="B257" t="str">
        <f>CONCATENATE("PERCENTILE::Q",B256,"::O",B256,"_INCOMERETURN_Percentiles::INCOMERETURN::%0",C257*100)</f>
        <v>PERCENTILE::QAustralianEquities::OAustralianEquities_INCOMERETURN_Percentiles::INCOMERETURN::%05</v>
      </c>
      <c r="C257" s="3">
        <v>0.05</v>
      </c>
      <c r="D257" t="e">
        <f>VLOOKUP($B257,OldCalib!$A$17:$AF$400,D$1+2,FALSE)</f>
        <v>#N/A</v>
      </c>
      <c r="E257" t="e">
        <f>VLOOKUP($B257,OldCalib!$A$17:$AF$400,E$1+2,FALSE)</f>
        <v>#N/A</v>
      </c>
      <c r="F257" t="e">
        <f>VLOOKUP($B257,OldCalib!$A$17:$AF$400,F$1+2,FALSE)</f>
        <v>#N/A</v>
      </c>
      <c r="G257" t="e">
        <f>VLOOKUP($B257,OldCalib!$A$17:$AF$400,G$1+2,FALSE)</f>
        <v>#N/A</v>
      </c>
      <c r="H257" t="e">
        <f>VLOOKUP($B257,OldCalib!$A$17:$AF$400,H$1+2,FALSE)</f>
        <v>#N/A</v>
      </c>
      <c r="I257" t="e">
        <f>VLOOKUP($B257,OldCalib!$A$17:$AF$400,I$1+2,FALSE)</f>
        <v>#N/A</v>
      </c>
      <c r="J257" t="e">
        <f>VLOOKUP($B257,OldCalib!$A$17:$AF$400,J$1+2,FALSE)</f>
        <v>#N/A</v>
      </c>
      <c r="K257" t="e">
        <f>VLOOKUP($B257,OldCalib!$A$17:$AF$400,K$1+2,FALSE)</f>
        <v>#N/A</v>
      </c>
      <c r="L257" t="e">
        <f>VLOOKUP($B257,OldCalib!$A$17:$AF$400,L$1+2,FALSE)</f>
        <v>#N/A</v>
      </c>
      <c r="M257" t="e">
        <f>VLOOKUP($B257,OldCalib!$A$17:$AF$400,M$1+2,FALSE)</f>
        <v>#N/A</v>
      </c>
      <c r="N257" t="e">
        <f>VLOOKUP($B257,OldCalib!$A$17:$AF$400,N$1+2,FALSE)</f>
        <v>#N/A</v>
      </c>
      <c r="O257" t="e">
        <f>VLOOKUP($B257,OldCalib!$A$17:$AF$400,O$1+2,FALSE)</f>
        <v>#N/A</v>
      </c>
      <c r="P257" t="e">
        <f>VLOOKUP($B257,OldCalib!$A$17:$AF$400,P$1+2,FALSE)</f>
        <v>#N/A</v>
      </c>
      <c r="Q257" t="e">
        <f>VLOOKUP($B257,OldCalib!$A$17:$AF$400,Q$1+2,FALSE)</f>
        <v>#N/A</v>
      </c>
      <c r="R257" t="e">
        <f>VLOOKUP($B257,OldCalib!$A$17:$AF$400,R$1+2,FALSE)</f>
        <v>#N/A</v>
      </c>
      <c r="S257" t="e">
        <f>VLOOKUP($B257,OldCalib!$A$17:$AF$400,S$1+2,FALSE)</f>
        <v>#N/A</v>
      </c>
      <c r="T257" t="e">
        <f>VLOOKUP($B257,OldCalib!$A$17:$AF$400,T$1+2,FALSE)</f>
        <v>#N/A</v>
      </c>
      <c r="U257" t="e">
        <f>VLOOKUP($B257,OldCalib!$A$17:$AF$400,U$1+2,FALSE)</f>
        <v>#N/A</v>
      </c>
      <c r="V257" t="e">
        <f>VLOOKUP($B257,OldCalib!$A$17:$AF$400,V$1+2,FALSE)</f>
        <v>#N/A</v>
      </c>
      <c r="W257" t="e">
        <f>VLOOKUP($B257,OldCalib!$A$17:$AF$400,W$1+2,FALSE)</f>
        <v>#N/A</v>
      </c>
      <c r="X257" t="e">
        <f>VLOOKUP($B257,OldCalib!$A$17:$AF$400,X$1+2,FALSE)</f>
        <v>#N/A</v>
      </c>
      <c r="Y257" t="e">
        <f>VLOOKUP($B257,OldCalib!$A$17:$AF$400,Y$1+2,FALSE)</f>
        <v>#N/A</v>
      </c>
      <c r="Z257" t="e">
        <f>VLOOKUP($B257,OldCalib!$A$17:$AF$400,Z$1+2,FALSE)</f>
        <v>#N/A</v>
      </c>
      <c r="AA257" t="e">
        <f>VLOOKUP($B257,OldCalib!$A$17:$AF$400,AA$1+2,FALSE)</f>
        <v>#N/A</v>
      </c>
      <c r="AB257" t="e">
        <f>VLOOKUP($B257,OldCalib!$A$17:$AF$400,AB$1+2,FALSE)</f>
        <v>#N/A</v>
      </c>
      <c r="AC257" t="e">
        <f>VLOOKUP($B257,OldCalib!$A$17:$AF$400,AC$1+2,FALSE)</f>
        <v>#N/A</v>
      </c>
      <c r="AD257" t="e">
        <f>VLOOKUP($B257,OldCalib!$A$17:$AF$400,AD$1+2,FALSE)</f>
        <v>#N/A</v>
      </c>
      <c r="AE257" t="e">
        <f>VLOOKUP($B257,OldCalib!$A$17:$AF$400,AE$1+2,FALSE)</f>
        <v>#N/A</v>
      </c>
      <c r="AF257" t="e">
        <f>VLOOKUP($B257,OldCalib!$A$17:$AF$400,AF$1+2,FALSE)</f>
        <v>#N/A</v>
      </c>
      <c r="AG257" t="e">
        <f>VLOOKUP($B257,OldCalib!$A$17:$AF$400,AG$1+2,FALSE)</f>
        <v>#N/A</v>
      </c>
      <c r="AH257" t="e">
        <f>VLOOKUP($B257,OldCalib!$A$17:$AF$400,AH$1+2,FALSE)</f>
        <v>#N/A</v>
      </c>
      <c r="AJ257" s="3"/>
    </row>
    <row r="258" spans="1:36" x14ac:dyDescent="0.25">
      <c r="B258" t="str">
        <f>CONCATENATE("PERCENTILE::Q",B256,"::O",B256,"_INCOMERETURN_Percentiles::INCOMERETURN::%",C258*100)</f>
        <v>PERCENTILE::QAustralianEquities::OAustralianEquities_INCOMERETURN_Percentiles::INCOMERETURN::%25</v>
      </c>
      <c r="C258" s="3">
        <v>0.25</v>
      </c>
      <c r="D258" t="e">
        <f>VLOOKUP($B258,OldCalib!$A$17:$AF$400,D$1+2,FALSE)</f>
        <v>#N/A</v>
      </c>
      <c r="E258" t="e">
        <f>VLOOKUP($B258,OldCalib!$A$17:$AF$400,E$1+2,FALSE)</f>
        <v>#N/A</v>
      </c>
      <c r="F258" t="e">
        <f>VLOOKUP($B258,OldCalib!$A$17:$AF$400,F$1+2,FALSE)</f>
        <v>#N/A</v>
      </c>
      <c r="G258" t="e">
        <f>VLOOKUP($B258,OldCalib!$A$17:$AF$400,G$1+2,FALSE)</f>
        <v>#N/A</v>
      </c>
      <c r="H258" t="e">
        <f>VLOOKUP($B258,OldCalib!$A$17:$AF$400,H$1+2,FALSE)</f>
        <v>#N/A</v>
      </c>
      <c r="I258" t="e">
        <f>VLOOKUP($B258,OldCalib!$A$17:$AF$400,I$1+2,FALSE)</f>
        <v>#N/A</v>
      </c>
      <c r="J258" t="e">
        <f>VLOOKUP($B258,OldCalib!$A$17:$AF$400,J$1+2,FALSE)</f>
        <v>#N/A</v>
      </c>
      <c r="K258" t="e">
        <f>VLOOKUP($B258,OldCalib!$A$17:$AF$400,K$1+2,FALSE)</f>
        <v>#N/A</v>
      </c>
      <c r="L258" t="e">
        <f>VLOOKUP($B258,OldCalib!$A$17:$AF$400,L$1+2,FALSE)</f>
        <v>#N/A</v>
      </c>
      <c r="M258" t="e">
        <f>VLOOKUP($B258,OldCalib!$A$17:$AF$400,M$1+2,FALSE)</f>
        <v>#N/A</v>
      </c>
      <c r="N258" t="e">
        <f>VLOOKUP($B258,OldCalib!$A$17:$AF$400,N$1+2,FALSE)</f>
        <v>#N/A</v>
      </c>
      <c r="O258" t="e">
        <f>VLOOKUP($B258,OldCalib!$A$17:$AF$400,O$1+2,FALSE)</f>
        <v>#N/A</v>
      </c>
      <c r="P258" t="e">
        <f>VLOOKUP($B258,OldCalib!$A$17:$AF$400,P$1+2,FALSE)</f>
        <v>#N/A</v>
      </c>
      <c r="Q258" t="e">
        <f>VLOOKUP($B258,OldCalib!$A$17:$AF$400,Q$1+2,FALSE)</f>
        <v>#N/A</v>
      </c>
      <c r="R258" t="e">
        <f>VLOOKUP($B258,OldCalib!$A$17:$AF$400,R$1+2,FALSE)</f>
        <v>#N/A</v>
      </c>
      <c r="S258" t="e">
        <f>VLOOKUP($B258,OldCalib!$A$17:$AF$400,S$1+2,FALSE)</f>
        <v>#N/A</v>
      </c>
      <c r="T258" t="e">
        <f>VLOOKUP($B258,OldCalib!$A$17:$AF$400,T$1+2,FALSE)</f>
        <v>#N/A</v>
      </c>
      <c r="U258" t="e">
        <f>VLOOKUP($B258,OldCalib!$A$17:$AF$400,U$1+2,FALSE)</f>
        <v>#N/A</v>
      </c>
      <c r="V258" t="e">
        <f>VLOOKUP($B258,OldCalib!$A$17:$AF$400,V$1+2,FALSE)</f>
        <v>#N/A</v>
      </c>
      <c r="W258" t="e">
        <f>VLOOKUP($B258,OldCalib!$A$17:$AF$400,W$1+2,FALSE)</f>
        <v>#N/A</v>
      </c>
      <c r="X258" t="e">
        <f>VLOOKUP($B258,OldCalib!$A$17:$AF$400,X$1+2,FALSE)</f>
        <v>#N/A</v>
      </c>
      <c r="Y258" t="e">
        <f>VLOOKUP($B258,OldCalib!$A$17:$AF$400,Y$1+2,FALSE)</f>
        <v>#N/A</v>
      </c>
      <c r="Z258" t="e">
        <f>VLOOKUP($B258,OldCalib!$A$17:$AF$400,Z$1+2,FALSE)</f>
        <v>#N/A</v>
      </c>
      <c r="AA258" t="e">
        <f>VLOOKUP($B258,OldCalib!$A$17:$AF$400,AA$1+2,FALSE)</f>
        <v>#N/A</v>
      </c>
      <c r="AB258" t="e">
        <f>VLOOKUP($B258,OldCalib!$A$17:$AF$400,AB$1+2,FALSE)</f>
        <v>#N/A</v>
      </c>
      <c r="AC258" t="e">
        <f>VLOOKUP($B258,OldCalib!$A$17:$AF$400,AC$1+2,FALSE)</f>
        <v>#N/A</v>
      </c>
      <c r="AD258" t="e">
        <f>VLOOKUP($B258,OldCalib!$A$17:$AF$400,AD$1+2,FALSE)</f>
        <v>#N/A</v>
      </c>
      <c r="AE258" t="e">
        <f>VLOOKUP($B258,OldCalib!$A$17:$AF$400,AE$1+2,FALSE)</f>
        <v>#N/A</v>
      </c>
      <c r="AF258" t="e">
        <f>VLOOKUP($B258,OldCalib!$A$17:$AF$400,AF$1+2,FALSE)</f>
        <v>#N/A</v>
      </c>
      <c r="AG258" t="e">
        <f>VLOOKUP($B258,OldCalib!$A$17:$AF$400,AG$1+2,FALSE)</f>
        <v>#N/A</v>
      </c>
      <c r="AH258" t="e">
        <f>VLOOKUP($B258,OldCalib!$A$17:$AF$400,AH$1+2,FALSE)</f>
        <v>#N/A</v>
      </c>
      <c r="AJ258" s="3"/>
    </row>
    <row r="259" spans="1:36" x14ac:dyDescent="0.25">
      <c r="B259" t="str">
        <f>CONCATENATE("PERCENTILE::Q",B256,"::O",B256,"_INCOMERETURN_Percentiles::INCOMERETURN::%",C259*100)</f>
        <v>PERCENTILE::QAustralianEquities::OAustralianEquities_INCOMERETURN_Percentiles::INCOMERETURN::%50</v>
      </c>
      <c r="C259" s="3">
        <v>0.5</v>
      </c>
      <c r="D259" t="e">
        <f>VLOOKUP($B259,OldCalib!$A$17:$AF$400,D$1+2,FALSE)</f>
        <v>#N/A</v>
      </c>
      <c r="E259" t="e">
        <f>VLOOKUP($B259,OldCalib!$A$17:$AF$400,E$1+2,FALSE)</f>
        <v>#N/A</v>
      </c>
      <c r="F259" t="e">
        <f>VLOOKUP($B259,OldCalib!$A$17:$AF$400,F$1+2,FALSE)</f>
        <v>#N/A</v>
      </c>
      <c r="G259" t="e">
        <f>VLOOKUP($B259,OldCalib!$A$17:$AF$400,G$1+2,FALSE)</f>
        <v>#N/A</v>
      </c>
      <c r="H259" t="e">
        <f>VLOOKUP($B259,OldCalib!$A$17:$AF$400,H$1+2,FALSE)</f>
        <v>#N/A</v>
      </c>
      <c r="I259" t="e">
        <f>VLOOKUP($B259,OldCalib!$A$17:$AF$400,I$1+2,FALSE)</f>
        <v>#N/A</v>
      </c>
      <c r="J259" t="e">
        <f>VLOOKUP($B259,OldCalib!$A$17:$AF$400,J$1+2,FALSE)</f>
        <v>#N/A</v>
      </c>
      <c r="K259" t="e">
        <f>VLOOKUP($B259,OldCalib!$A$17:$AF$400,K$1+2,FALSE)</f>
        <v>#N/A</v>
      </c>
      <c r="L259" t="e">
        <f>VLOOKUP($B259,OldCalib!$A$17:$AF$400,L$1+2,FALSE)</f>
        <v>#N/A</v>
      </c>
      <c r="M259" t="e">
        <f>VLOOKUP($B259,OldCalib!$A$17:$AF$400,M$1+2,FALSE)</f>
        <v>#N/A</v>
      </c>
      <c r="N259" t="e">
        <f>VLOOKUP($B259,OldCalib!$A$17:$AF$400,N$1+2,FALSE)</f>
        <v>#N/A</v>
      </c>
      <c r="O259" t="e">
        <f>VLOOKUP($B259,OldCalib!$A$17:$AF$400,O$1+2,FALSE)</f>
        <v>#N/A</v>
      </c>
      <c r="P259" t="e">
        <f>VLOOKUP($B259,OldCalib!$A$17:$AF$400,P$1+2,FALSE)</f>
        <v>#N/A</v>
      </c>
      <c r="Q259" t="e">
        <f>VLOOKUP($B259,OldCalib!$A$17:$AF$400,Q$1+2,FALSE)</f>
        <v>#N/A</v>
      </c>
      <c r="R259" t="e">
        <f>VLOOKUP($B259,OldCalib!$A$17:$AF$400,R$1+2,FALSE)</f>
        <v>#N/A</v>
      </c>
      <c r="S259" t="e">
        <f>VLOOKUP($B259,OldCalib!$A$17:$AF$400,S$1+2,FALSE)</f>
        <v>#N/A</v>
      </c>
      <c r="T259" t="e">
        <f>VLOOKUP($B259,OldCalib!$A$17:$AF$400,T$1+2,FALSE)</f>
        <v>#N/A</v>
      </c>
      <c r="U259" t="e">
        <f>VLOOKUP($B259,OldCalib!$A$17:$AF$400,U$1+2,FALSE)</f>
        <v>#N/A</v>
      </c>
      <c r="V259" t="e">
        <f>VLOOKUP($B259,OldCalib!$A$17:$AF$400,V$1+2,FALSE)</f>
        <v>#N/A</v>
      </c>
      <c r="W259" t="e">
        <f>VLOOKUP($B259,OldCalib!$A$17:$AF$400,W$1+2,FALSE)</f>
        <v>#N/A</v>
      </c>
      <c r="X259" t="e">
        <f>VLOOKUP($B259,OldCalib!$A$17:$AF$400,X$1+2,FALSE)</f>
        <v>#N/A</v>
      </c>
      <c r="Y259" t="e">
        <f>VLOOKUP($B259,OldCalib!$A$17:$AF$400,Y$1+2,FALSE)</f>
        <v>#N/A</v>
      </c>
      <c r="Z259" t="e">
        <f>VLOOKUP($B259,OldCalib!$A$17:$AF$400,Z$1+2,FALSE)</f>
        <v>#N/A</v>
      </c>
      <c r="AA259" t="e">
        <f>VLOOKUP($B259,OldCalib!$A$17:$AF$400,AA$1+2,FALSE)</f>
        <v>#N/A</v>
      </c>
      <c r="AB259" t="e">
        <f>VLOOKUP($B259,OldCalib!$A$17:$AF$400,AB$1+2,FALSE)</f>
        <v>#N/A</v>
      </c>
      <c r="AC259" t="e">
        <f>VLOOKUP($B259,OldCalib!$A$17:$AF$400,AC$1+2,FALSE)</f>
        <v>#N/A</v>
      </c>
      <c r="AD259" t="e">
        <f>VLOOKUP($B259,OldCalib!$A$17:$AF$400,AD$1+2,FALSE)</f>
        <v>#N/A</v>
      </c>
      <c r="AE259" t="e">
        <f>VLOOKUP($B259,OldCalib!$A$17:$AF$400,AE$1+2,FALSE)</f>
        <v>#N/A</v>
      </c>
      <c r="AF259" t="e">
        <f>VLOOKUP($B259,OldCalib!$A$17:$AF$400,AF$1+2,FALSE)</f>
        <v>#N/A</v>
      </c>
      <c r="AG259" t="e">
        <f>VLOOKUP($B259,OldCalib!$A$17:$AF$400,AG$1+2,FALSE)</f>
        <v>#N/A</v>
      </c>
      <c r="AH259" t="e">
        <f>VLOOKUP($B259,OldCalib!$A$17:$AF$400,AH$1+2,FALSE)</f>
        <v>#N/A</v>
      </c>
      <c r="AJ259" s="3"/>
    </row>
    <row r="260" spans="1:36" x14ac:dyDescent="0.25">
      <c r="B260" t="str">
        <f>CONCATENATE("PERCENTILE::Q",B256,"::O",B256,"_INCOMERETURN_Percentiles::INCOMERETURN::%",C260*100)</f>
        <v>PERCENTILE::QAustralianEquities::OAustralianEquities_INCOMERETURN_Percentiles::INCOMERETURN::%75</v>
      </c>
      <c r="C260" s="3">
        <v>0.75</v>
      </c>
      <c r="D260" t="e">
        <f>VLOOKUP($B260,OldCalib!$A$17:$AF$400,D$1+2,FALSE)</f>
        <v>#N/A</v>
      </c>
      <c r="E260" t="e">
        <f>VLOOKUP($B260,OldCalib!$A$17:$AF$400,E$1+2,FALSE)</f>
        <v>#N/A</v>
      </c>
      <c r="F260" t="e">
        <f>VLOOKUP($B260,OldCalib!$A$17:$AF$400,F$1+2,FALSE)</f>
        <v>#N/A</v>
      </c>
      <c r="G260" t="e">
        <f>VLOOKUP($B260,OldCalib!$A$17:$AF$400,G$1+2,FALSE)</f>
        <v>#N/A</v>
      </c>
      <c r="H260" t="e">
        <f>VLOOKUP($B260,OldCalib!$A$17:$AF$400,H$1+2,FALSE)</f>
        <v>#N/A</v>
      </c>
      <c r="I260" t="e">
        <f>VLOOKUP($B260,OldCalib!$A$17:$AF$400,I$1+2,FALSE)</f>
        <v>#N/A</v>
      </c>
      <c r="J260" t="e">
        <f>VLOOKUP($B260,OldCalib!$A$17:$AF$400,J$1+2,FALSE)</f>
        <v>#N/A</v>
      </c>
      <c r="K260" t="e">
        <f>VLOOKUP($B260,OldCalib!$A$17:$AF$400,K$1+2,FALSE)</f>
        <v>#N/A</v>
      </c>
      <c r="L260" t="e">
        <f>VLOOKUP($B260,OldCalib!$A$17:$AF$400,L$1+2,FALSE)</f>
        <v>#N/A</v>
      </c>
      <c r="M260" t="e">
        <f>VLOOKUP($B260,OldCalib!$A$17:$AF$400,M$1+2,FALSE)</f>
        <v>#N/A</v>
      </c>
      <c r="N260" t="e">
        <f>VLOOKUP($B260,OldCalib!$A$17:$AF$400,N$1+2,FALSE)</f>
        <v>#N/A</v>
      </c>
      <c r="O260" t="e">
        <f>VLOOKUP($B260,OldCalib!$A$17:$AF$400,O$1+2,FALSE)</f>
        <v>#N/A</v>
      </c>
      <c r="P260" t="e">
        <f>VLOOKUP($B260,OldCalib!$A$17:$AF$400,P$1+2,FALSE)</f>
        <v>#N/A</v>
      </c>
      <c r="Q260" t="e">
        <f>VLOOKUP($B260,OldCalib!$A$17:$AF$400,Q$1+2,FALSE)</f>
        <v>#N/A</v>
      </c>
      <c r="R260" t="e">
        <f>VLOOKUP($B260,OldCalib!$A$17:$AF$400,R$1+2,FALSE)</f>
        <v>#N/A</v>
      </c>
      <c r="S260" t="e">
        <f>VLOOKUP($B260,OldCalib!$A$17:$AF$400,S$1+2,FALSE)</f>
        <v>#N/A</v>
      </c>
      <c r="T260" t="e">
        <f>VLOOKUP($B260,OldCalib!$A$17:$AF$400,T$1+2,FALSE)</f>
        <v>#N/A</v>
      </c>
      <c r="U260" t="e">
        <f>VLOOKUP($B260,OldCalib!$A$17:$AF$400,U$1+2,FALSE)</f>
        <v>#N/A</v>
      </c>
      <c r="V260" t="e">
        <f>VLOOKUP($B260,OldCalib!$A$17:$AF$400,V$1+2,FALSE)</f>
        <v>#N/A</v>
      </c>
      <c r="W260" t="e">
        <f>VLOOKUP($B260,OldCalib!$A$17:$AF$400,W$1+2,FALSE)</f>
        <v>#N/A</v>
      </c>
      <c r="X260" t="e">
        <f>VLOOKUP($B260,OldCalib!$A$17:$AF$400,X$1+2,FALSE)</f>
        <v>#N/A</v>
      </c>
      <c r="Y260" t="e">
        <f>VLOOKUP($B260,OldCalib!$A$17:$AF$400,Y$1+2,FALSE)</f>
        <v>#N/A</v>
      </c>
      <c r="Z260" t="e">
        <f>VLOOKUP($B260,OldCalib!$A$17:$AF$400,Z$1+2,FALSE)</f>
        <v>#N/A</v>
      </c>
      <c r="AA260" t="e">
        <f>VLOOKUP($B260,OldCalib!$A$17:$AF$400,AA$1+2,FALSE)</f>
        <v>#N/A</v>
      </c>
      <c r="AB260" t="e">
        <f>VLOOKUP($B260,OldCalib!$A$17:$AF$400,AB$1+2,FALSE)</f>
        <v>#N/A</v>
      </c>
      <c r="AC260" t="e">
        <f>VLOOKUP($B260,OldCalib!$A$17:$AF$400,AC$1+2,FALSE)</f>
        <v>#N/A</v>
      </c>
      <c r="AD260" t="e">
        <f>VLOOKUP($B260,OldCalib!$A$17:$AF$400,AD$1+2,FALSE)</f>
        <v>#N/A</v>
      </c>
      <c r="AE260" t="e">
        <f>VLOOKUP($B260,OldCalib!$A$17:$AF$400,AE$1+2,FALSE)</f>
        <v>#N/A</v>
      </c>
      <c r="AF260" t="e">
        <f>VLOOKUP($B260,OldCalib!$A$17:$AF$400,AF$1+2,FALSE)</f>
        <v>#N/A</v>
      </c>
      <c r="AG260" t="e">
        <f>VLOOKUP($B260,OldCalib!$A$17:$AF$400,AG$1+2,FALSE)</f>
        <v>#N/A</v>
      </c>
      <c r="AH260" t="e">
        <f>VLOOKUP($B260,OldCalib!$A$17:$AF$400,AH$1+2,FALSE)</f>
        <v>#N/A</v>
      </c>
      <c r="AJ260" s="3"/>
    </row>
    <row r="261" spans="1:36" x14ac:dyDescent="0.25">
      <c r="B261" t="str">
        <f>CONCATENATE("PERCENTILE::Q",B256,"::O",B256,"_INCOMERETURN_Percentiles::INCOMERETURN::%",C261*100)</f>
        <v>PERCENTILE::QAustralianEquities::OAustralianEquities_INCOMERETURN_Percentiles::INCOMERETURN::%95</v>
      </c>
      <c r="C261" s="3">
        <v>0.95</v>
      </c>
      <c r="D261" t="e">
        <f>VLOOKUP($B261,OldCalib!$A$17:$AF$400,D$1+2,FALSE)</f>
        <v>#N/A</v>
      </c>
      <c r="E261" t="e">
        <f>VLOOKUP($B261,OldCalib!$A$17:$AF$400,E$1+2,FALSE)</f>
        <v>#N/A</v>
      </c>
      <c r="F261" t="e">
        <f>VLOOKUP($B261,OldCalib!$A$17:$AF$400,F$1+2,FALSE)</f>
        <v>#N/A</v>
      </c>
      <c r="G261" t="e">
        <f>VLOOKUP($B261,OldCalib!$A$17:$AF$400,G$1+2,FALSE)</f>
        <v>#N/A</v>
      </c>
      <c r="H261" t="e">
        <f>VLOOKUP($B261,OldCalib!$A$17:$AF$400,H$1+2,FALSE)</f>
        <v>#N/A</v>
      </c>
      <c r="I261" t="e">
        <f>VLOOKUP($B261,OldCalib!$A$17:$AF$400,I$1+2,FALSE)</f>
        <v>#N/A</v>
      </c>
      <c r="J261" t="e">
        <f>VLOOKUP($B261,OldCalib!$A$17:$AF$400,J$1+2,FALSE)</f>
        <v>#N/A</v>
      </c>
      <c r="K261" t="e">
        <f>VLOOKUP($B261,OldCalib!$A$17:$AF$400,K$1+2,FALSE)</f>
        <v>#N/A</v>
      </c>
      <c r="L261" t="e">
        <f>VLOOKUP($B261,OldCalib!$A$17:$AF$400,L$1+2,FALSE)</f>
        <v>#N/A</v>
      </c>
      <c r="M261" t="e">
        <f>VLOOKUP($B261,OldCalib!$A$17:$AF$400,M$1+2,FALSE)</f>
        <v>#N/A</v>
      </c>
      <c r="N261" t="e">
        <f>VLOOKUP($B261,OldCalib!$A$17:$AF$400,N$1+2,FALSE)</f>
        <v>#N/A</v>
      </c>
      <c r="O261" t="e">
        <f>VLOOKUP($B261,OldCalib!$A$17:$AF$400,O$1+2,FALSE)</f>
        <v>#N/A</v>
      </c>
      <c r="P261" t="e">
        <f>VLOOKUP($B261,OldCalib!$A$17:$AF$400,P$1+2,FALSE)</f>
        <v>#N/A</v>
      </c>
      <c r="Q261" t="e">
        <f>VLOOKUP($B261,OldCalib!$A$17:$AF$400,Q$1+2,FALSE)</f>
        <v>#N/A</v>
      </c>
      <c r="R261" t="e">
        <f>VLOOKUP($B261,OldCalib!$A$17:$AF$400,R$1+2,FALSE)</f>
        <v>#N/A</v>
      </c>
      <c r="S261" t="e">
        <f>VLOOKUP($B261,OldCalib!$A$17:$AF$400,S$1+2,FALSE)</f>
        <v>#N/A</v>
      </c>
      <c r="T261" t="e">
        <f>VLOOKUP($B261,OldCalib!$A$17:$AF$400,T$1+2,FALSE)</f>
        <v>#N/A</v>
      </c>
      <c r="U261" t="e">
        <f>VLOOKUP($B261,OldCalib!$A$17:$AF$400,U$1+2,FALSE)</f>
        <v>#N/A</v>
      </c>
      <c r="V261" t="e">
        <f>VLOOKUP($B261,OldCalib!$A$17:$AF$400,V$1+2,FALSE)</f>
        <v>#N/A</v>
      </c>
      <c r="W261" t="e">
        <f>VLOOKUP($B261,OldCalib!$A$17:$AF$400,W$1+2,FALSE)</f>
        <v>#N/A</v>
      </c>
      <c r="X261" t="e">
        <f>VLOOKUP($B261,OldCalib!$A$17:$AF$400,X$1+2,FALSE)</f>
        <v>#N/A</v>
      </c>
      <c r="Y261" t="e">
        <f>VLOOKUP($B261,OldCalib!$A$17:$AF$400,Y$1+2,FALSE)</f>
        <v>#N/A</v>
      </c>
      <c r="Z261" t="e">
        <f>VLOOKUP($B261,OldCalib!$A$17:$AF$400,Z$1+2,FALSE)</f>
        <v>#N/A</v>
      </c>
      <c r="AA261" t="e">
        <f>VLOOKUP($B261,OldCalib!$A$17:$AF$400,AA$1+2,FALSE)</f>
        <v>#N/A</v>
      </c>
      <c r="AB261" t="e">
        <f>VLOOKUP($B261,OldCalib!$A$17:$AF$400,AB$1+2,FALSE)</f>
        <v>#N/A</v>
      </c>
      <c r="AC261" t="e">
        <f>VLOOKUP($B261,OldCalib!$A$17:$AF$400,AC$1+2,FALSE)</f>
        <v>#N/A</v>
      </c>
      <c r="AD261" t="e">
        <f>VLOOKUP($B261,OldCalib!$A$17:$AF$400,AD$1+2,FALSE)</f>
        <v>#N/A</v>
      </c>
      <c r="AE261" t="e">
        <f>VLOOKUP($B261,OldCalib!$A$17:$AF$400,AE$1+2,FALSE)</f>
        <v>#N/A</v>
      </c>
      <c r="AF261" t="e">
        <f>VLOOKUP($B261,OldCalib!$A$17:$AF$400,AF$1+2,FALSE)</f>
        <v>#N/A</v>
      </c>
      <c r="AG261" t="e">
        <f>VLOOKUP($B261,OldCalib!$A$17:$AF$400,AG$1+2,FALSE)</f>
        <v>#N/A</v>
      </c>
      <c r="AH261" t="e">
        <f>VLOOKUP($B261,OldCalib!$A$17:$AF$400,AH$1+2,FALSE)</f>
        <v>#N/A</v>
      </c>
      <c r="AJ261" s="3"/>
    </row>
    <row r="262" spans="1:36" x14ac:dyDescent="0.25">
      <c r="A262" t="s">
        <v>2</v>
      </c>
      <c r="B262" t="str">
        <f>CONCATENATE("AVERAGE::Q",B256,"::O",B256,"_INCOMERETURN_Average::INCOMERETURN::::avg:")</f>
        <v>AVERAGE::QAustralianEquities::OAustralianEquities_INCOMERETURN_Average::INCOMERETURN::::avg:</v>
      </c>
      <c r="D262" t="e">
        <f>VLOOKUP($B262,OldCalib!$A$17:$AF$400,D$1+2,FALSE)</f>
        <v>#N/A</v>
      </c>
      <c r="E262" t="e">
        <f>VLOOKUP($B262,OldCalib!$A$17:$AF$400,E$1+2,FALSE)</f>
        <v>#N/A</v>
      </c>
      <c r="F262" t="e">
        <f>VLOOKUP($B262,OldCalib!$A$17:$AF$400,F$1+2,FALSE)</f>
        <v>#N/A</v>
      </c>
      <c r="G262" t="e">
        <f>VLOOKUP($B262,OldCalib!$A$17:$AF$400,G$1+2,FALSE)</f>
        <v>#N/A</v>
      </c>
      <c r="H262" t="e">
        <f>VLOOKUP($B262,OldCalib!$A$17:$AF$400,H$1+2,FALSE)</f>
        <v>#N/A</v>
      </c>
      <c r="I262" t="e">
        <f>VLOOKUP($B262,OldCalib!$A$17:$AF$400,I$1+2,FALSE)</f>
        <v>#N/A</v>
      </c>
      <c r="J262" t="e">
        <f>VLOOKUP($B262,OldCalib!$A$17:$AF$400,J$1+2,FALSE)</f>
        <v>#N/A</v>
      </c>
      <c r="K262" t="e">
        <f>VLOOKUP($B262,OldCalib!$A$17:$AF$400,K$1+2,FALSE)</f>
        <v>#N/A</v>
      </c>
      <c r="L262" t="e">
        <f>VLOOKUP($B262,OldCalib!$A$17:$AF$400,L$1+2,FALSE)</f>
        <v>#N/A</v>
      </c>
      <c r="M262" t="e">
        <f>VLOOKUP($B262,OldCalib!$A$17:$AF$400,M$1+2,FALSE)</f>
        <v>#N/A</v>
      </c>
      <c r="N262" t="e">
        <f>VLOOKUP($B262,OldCalib!$A$17:$AF$400,N$1+2,FALSE)</f>
        <v>#N/A</v>
      </c>
      <c r="O262" t="e">
        <f>VLOOKUP($B262,OldCalib!$A$17:$AF$400,O$1+2,FALSE)</f>
        <v>#N/A</v>
      </c>
      <c r="P262" t="e">
        <f>VLOOKUP($B262,OldCalib!$A$17:$AF$400,P$1+2,FALSE)</f>
        <v>#N/A</v>
      </c>
      <c r="Q262" t="e">
        <f>VLOOKUP($B262,OldCalib!$A$17:$AF$400,Q$1+2,FALSE)</f>
        <v>#N/A</v>
      </c>
      <c r="R262" t="e">
        <f>VLOOKUP($B262,OldCalib!$A$17:$AF$400,R$1+2,FALSE)</f>
        <v>#N/A</v>
      </c>
      <c r="S262" t="e">
        <f>VLOOKUP($B262,OldCalib!$A$17:$AF$400,S$1+2,FALSE)</f>
        <v>#N/A</v>
      </c>
      <c r="T262" t="e">
        <f>VLOOKUP($B262,OldCalib!$A$17:$AF$400,T$1+2,FALSE)</f>
        <v>#N/A</v>
      </c>
      <c r="U262" t="e">
        <f>VLOOKUP($B262,OldCalib!$A$17:$AF$400,U$1+2,FALSE)</f>
        <v>#N/A</v>
      </c>
      <c r="V262" t="e">
        <f>VLOOKUP($B262,OldCalib!$A$17:$AF$400,V$1+2,FALSE)</f>
        <v>#N/A</v>
      </c>
      <c r="W262" t="e">
        <f>VLOOKUP($B262,OldCalib!$A$17:$AF$400,W$1+2,FALSE)</f>
        <v>#N/A</v>
      </c>
      <c r="X262" t="e">
        <f>VLOOKUP($B262,OldCalib!$A$17:$AF$400,X$1+2,FALSE)</f>
        <v>#N/A</v>
      </c>
      <c r="Y262" t="e">
        <f>VLOOKUP($B262,OldCalib!$A$17:$AF$400,Y$1+2,FALSE)</f>
        <v>#N/A</v>
      </c>
      <c r="Z262" t="e">
        <f>VLOOKUP($B262,OldCalib!$A$17:$AF$400,Z$1+2,FALSE)</f>
        <v>#N/A</v>
      </c>
      <c r="AA262" t="e">
        <f>VLOOKUP($B262,OldCalib!$A$17:$AF$400,AA$1+2,FALSE)</f>
        <v>#N/A</v>
      </c>
      <c r="AB262" t="e">
        <f>VLOOKUP($B262,OldCalib!$A$17:$AF$400,AB$1+2,FALSE)</f>
        <v>#N/A</v>
      </c>
      <c r="AC262" t="e">
        <f>VLOOKUP($B262,OldCalib!$A$17:$AF$400,AC$1+2,FALSE)</f>
        <v>#N/A</v>
      </c>
      <c r="AD262" t="e">
        <f>VLOOKUP($B262,OldCalib!$A$17:$AF$400,AD$1+2,FALSE)</f>
        <v>#N/A</v>
      </c>
      <c r="AE262" t="e">
        <f>VLOOKUP($B262,OldCalib!$A$17:$AF$400,AE$1+2,FALSE)</f>
        <v>#N/A</v>
      </c>
      <c r="AF262" t="e">
        <f>VLOOKUP($B262,OldCalib!$A$17:$AF$400,AF$1+2,FALSE)</f>
        <v>#N/A</v>
      </c>
      <c r="AG262" t="e">
        <f>VLOOKUP($B262,OldCalib!$A$17:$AF$400,AG$1+2,FALSE)</f>
        <v>#N/A</v>
      </c>
      <c r="AH262" t="e">
        <f>VLOOKUP($B262,OldCalib!$A$17:$AF$400,AH$1+2,FALSE)</f>
        <v>#N/A</v>
      </c>
    </row>
    <row r="263" spans="1:36" x14ac:dyDescent="0.25">
      <c r="A263" t="s">
        <v>3</v>
      </c>
      <c r="B263" t="str">
        <f>CONCATENATE("VOLATILITY::Q",B256,"::O",B256,"_INCOMERETURN_Volatility::INCOMERETURN::")</f>
        <v>VOLATILITY::QAustralianEquities::OAustralianEquities_INCOMERETURN_Volatility::INCOMERETURN::</v>
      </c>
      <c r="D263" t="e">
        <f>VLOOKUP($B263,OldCalib!$A$17:$AF$400,D$1+2,FALSE)</f>
        <v>#N/A</v>
      </c>
      <c r="E263" t="e">
        <f>VLOOKUP($B263,OldCalib!$A$17:$AF$400,E$1+2,FALSE)</f>
        <v>#N/A</v>
      </c>
      <c r="F263" t="e">
        <f>VLOOKUP($B263,OldCalib!$A$17:$AF$400,F$1+2,FALSE)</f>
        <v>#N/A</v>
      </c>
      <c r="G263" t="e">
        <f>VLOOKUP($B263,OldCalib!$A$17:$AF$400,G$1+2,FALSE)</f>
        <v>#N/A</v>
      </c>
      <c r="H263" t="e">
        <f>VLOOKUP($B263,OldCalib!$A$17:$AF$400,H$1+2,FALSE)</f>
        <v>#N/A</v>
      </c>
      <c r="I263" t="e">
        <f>VLOOKUP($B263,OldCalib!$A$17:$AF$400,I$1+2,FALSE)</f>
        <v>#N/A</v>
      </c>
      <c r="J263" t="e">
        <f>VLOOKUP($B263,OldCalib!$A$17:$AF$400,J$1+2,FALSE)</f>
        <v>#N/A</v>
      </c>
      <c r="K263" t="e">
        <f>VLOOKUP($B263,OldCalib!$A$17:$AF$400,K$1+2,FALSE)</f>
        <v>#N/A</v>
      </c>
      <c r="L263" t="e">
        <f>VLOOKUP($B263,OldCalib!$A$17:$AF$400,L$1+2,FALSE)</f>
        <v>#N/A</v>
      </c>
      <c r="M263" t="e">
        <f>VLOOKUP($B263,OldCalib!$A$17:$AF$400,M$1+2,FALSE)</f>
        <v>#N/A</v>
      </c>
      <c r="N263" t="e">
        <f>VLOOKUP($B263,OldCalib!$A$17:$AF$400,N$1+2,FALSE)</f>
        <v>#N/A</v>
      </c>
      <c r="O263" t="e">
        <f>VLOOKUP($B263,OldCalib!$A$17:$AF$400,O$1+2,FALSE)</f>
        <v>#N/A</v>
      </c>
      <c r="P263" t="e">
        <f>VLOOKUP($B263,OldCalib!$A$17:$AF$400,P$1+2,FALSE)</f>
        <v>#N/A</v>
      </c>
      <c r="Q263" t="e">
        <f>VLOOKUP($B263,OldCalib!$A$17:$AF$400,Q$1+2,FALSE)</f>
        <v>#N/A</v>
      </c>
      <c r="R263" t="e">
        <f>VLOOKUP($B263,OldCalib!$A$17:$AF$400,R$1+2,FALSE)</f>
        <v>#N/A</v>
      </c>
      <c r="S263" t="e">
        <f>VLOOKUP($B263,OldCalib!$A$17:$AF$400,S$1+2,FALSE)</f>
        <v>#N/A</v>
      </c>
      <c r="T263" t="e">
        <f>VLOOKUP($B263,OldCalib!$A$17:$AF$400,T$1+2,FALSE)</f>
        <v>#N/A</v>
      </c>
      <c r="U263" t="e">
        <f>VLOOKUP($B263,OldCalib!$A$17:$AF$400,U$1+2,FALSE)</f>
        <v>#N/A</v>
      </c>
      <c r="V263" t="e">
        <f>VLOOKUP($B263,OldCalib!$A$17:$AF$400,V$1+2,FALSE)</f>
        <v>#N/A</v>
      </c>
      <c r="W263" t="e">
        <f>VLOOKUP($B263,OldCalib!$A$17:$AF$400,W$1+2,FALSE)</f>
        <v>#N/A</v>
      </c>
      <c r="X263" t="e">
        <f>VLOOKUP($B263,OldCalib!$A$17:$AF$400,X$1+2,FALSE)</f>
        <v>#N/A</v>
      </c>
      <c r="Y263" t="e">
        <f>VLOOKUP($B263,OldCalib!$A$17:$AF$400,Y$1+2,FALSE)</f>
        <v>#N/A</v>
      </c>
      <c r="Z263" t="e">
        <f>VLOOKUP($B263,OldCalib!$A$17:$AF$400,Z$1+2,FALSE)</f>
        <v>#N/A</v>
      </c>
      <c r="AA263" t="e">
        <f>VLOOKUP($B263,OldCalib!$A$17:$AF$400,AA$1+2,FALSE)</f>
        <v>#N/A</v>
      </c>
      <c r="AB263" t="e">
        <f>VLOOKUP($B263,OldCalib!$A$17:$AF$400,AB$1+2,FALSE)</f>
        <v>#N/A</v>
      </c>
      <c r="AC263" t="e">
        <f>VLOOKUP($B263,OldCalib!$A$17:$AF$400,AC$1+2,FALSE)</f>
        <v>#N/A</v>
      </c>
      <c r="AD263" t="e">
        <f>VLOOKUP($B263,OldCalib!$A$17:$AF$400,AD$1+2,FALSE)</f>
        <v>#N/A</v>
      </c>
      <c r="AE263" t="e">
        <f>VLOOKUP($B263,OldCalib!$A$17:$AF$400,AE$1+2,FALSE)</f>
        <v>#N/A</v>
      </c>
      <c r="AF263" t="e">
        <f>VLOOKUP($B263,OldCalib!$A$17:$AF$400,AF$1+2,FALSE)</f>
        <v>#N/A</v>
      </c>
      <c r="AG263" t="e">
        <f>VLOOKUP($B263,OldCalib!$A$17:$AF$400,AG$1+2,FALSE)</f>
        <v>#N/A</v>
      </c>
      <c r="AH263" t="e">
        <f>VLOOKUP($B263,OldCalib!$A$17:$AF$400,AH$1+2,FALSE)</f>
        <v>#N/A</v>
      </c>
    </row>
    <row r="271" spans="1:36" x14ac:dyDescent="0.25">
      <c r="A271" t="s">
        <v>26</v>
      </c>
      <c r="B271" t="s">
        <v>80</v>
      </c>
      <c r="D271">
        <v>0</v>
      </c>
      <c r="E271">
        <v>1</v>
      </c>
      <c r="F271">
        <v>2</v>
      </c>
      <c r="G271">
        <v>3</v>
      </c>
      <c r="H271">
        <v>4</v>
      </c>
      <c r="I271">
        <v>5</v>
      </c>
      <c r="J271">
        <v>6</v>
      </c>
      <c r="K271">
        <v>7</v>
      </c>
      <c r="L271">
        <v>8</v>
      </c>
      <c r="M271">
        <v>9</v>
      </c>
      <c r="N271">
        <v>10</v>
      </c>
      <c r="O271">
        <v>11</v>
      </c>
      <c r="P271">
        <v>12</v>
      </c>
      <c r="Q271">
        <v>13</v>
      </c>
      <c r="R271">
        <v>14</v>
      </c>
      <c r="S271">
        <v>15</v>
      </c>
      <c r="T271">
        <v>16</v>
      </c>
      <c r="U271">
        <v>17</v>
      </c>
      <c r="V271">
        <v>18</v>
      </c>
      <c r="W271">
        <v>19</v>
      </c>
      <c r="X271">
        <v>20</v>
      </c>
      <c r="Y271">
        <v>21</v>
      </c>
      <c r="Z271">
        <v>22</v>
      </c>
      <c r="AA271">
        <v>23</v>
      </c>
      <c r="AB271">
        <v>24</v>
      </c>
      <c r="AC271">
        <v>25</v>
      </c>
      <c r="AD271">
        <v>26</v>
      </c>
      <c r="AE271">
        <v>27</v>
      </c>
      <c r="AF271">
        <v>28</v>
      </c>
      <c r="AG271">
        <v>29</v>
      </c>
      <c r="AH271">
        <v>30</v>
      </c>
    </row>
    <row r="272" spans="1:36" x14ac:dyDescent="0.25">
      <c r="A272" t="s">
        <v>1</v>
      </c>
      <c r="B272" t="str">
        <f>CONCATENATE("PERCENTILE::Q",B271,"::O",B271,"_INCOMERETURN_Percentiles::INCOMERETURN::%0",C272*100)</f>
        <v>PERCENTILE::QInternationalLargeCapEquitiesHedge::OInternationalLargeCapEquitiesHedge_INCOMERETURN_Percentiles::INCOMERETURN::%05</v>
      </c>
      <c r="C272" s="3">
        <v>0.05</v>
      </c>
      <c r="D272">
        <f>VLOOKUP($B272,OldCalib!$A$17:$AF$400,D$1+2,FALSE)</f>
        <v>0</v>
      </c>
      <c r="E272">
        <f>VLOOKUP($B272,OldCalib!$A$17:$AF$400,E$1+2,FALSE)</f>
        <v>-7.6744337880334093E-2</v>
      </c>
      <c r="F272">
        <f>VLOOKUP($B272,OldCalib!$A$17:$AF$400,F$1+2,FALSE)</f>
        <v>-8.5584233597155807E-2</v>
      </c>
      <c r="G272">
        <f>VLOOKUP($B272,OldCalib!$A$17:$AF$400,G$1+2,FALSE)</f>
        <v>-8.7850069383187498E-2</v>
      </c>
      <c r="H272">
        <f>VLOOKUP($B272,OldCalib!$A$17:$AF$400,H$1+2,FALSE)</f>
        <v>-8.6409222280196304E-2</v>
      </c>
      <c r="I272">
        <f>VLOOKUP($B272,OldCalib!$A$17:$AF$400,I$1+2,FALSE)</f>
        <v>-8.2204964144090301E-2</v>
      </c>
      <c r="J272">
        <f>VLOOKUP($B272,OldCalib!$A$17:$AF$400,J$1+2,FALSE)</f>
        <v>-8.2905280710449697E-2</v>
      </c>
      <c r="K272">
        <f>VLOOKUP($B272,OldCalib!$A$17:$AF$400,K$1+2,FALSE)</f>
        <v>-8.2310836308454094E-2</v>
      </c>
      <c r="L272">
        <f>VLOOKUP($B272,OldCalib!$A$17:$AF$400,L$1+2,FALSE)</f>
        <v>-8.3017948878466502E-2</v>
      </c>
      <c r="M272">
        <f>VLOOKUP($B272,OldCalib!$A$17:$AF$400,M$1+2,FALSE)</f>
        <v>-8.2702456199504101E-2</v>
      </c>
      <c r="N272">
        <f>VLOOKUP($B272,OldCalib!$A$17:$AF$400,N$1+2,FALSE)</f>
        <v>-7.9248659951541095E-2</v>
      </c>
      <c r="O272">
        <f>VLOOKUP($B272,OldCalib!$A$17:$AF$400,O$1+2,FALSE)</f>
        <v>-8.2811985649967002E-2</v>
      </c>
      <c r="P272">
        <f>VLOOKUP($B272,OldCalib!$A$17:$AF$400,P$1+2,FALSE)</f>
        <v>-8.3037142461626801E-2</v>
      </c>
      <c r="Q272">
        <f>VLOOKUP($B272,OldCalib!$A$17:$AF$400,Q$1+2,FALSE)</f>
        <v>-8.3133556156564301E-2</v>
      </c>
      <c r="R272">
        <f>VLOOKUP($B272,OldCalib!$A$17:$AF$400,R$1+2,FALSE)</f>
        <v>-8.1845919857577595E-2</v>
      </c>
      <c r="S272">
        <f>VLOOKUP($B272,OldCalib!$A$17:$AF$400,S$1+2,FALSE)</f>
        <v>-8.2826114430882197E-2</v>
      </c>
      <c r="T272">
        <f>VLOOKUP($B272,OldCalib!$A$17:$AF$400,T$1+2,FALSE)</f>
        <v>-8.3493385431020903E-2</v>
      </c>
      <c r="U272">
        <f>VLOOKUP($B272,OldCalib!$A$17:$AF$400,U$1+2,FALSE)</f>
        <v>-8.2312056214432702E-2</v>
      </c>
      <c r="V272">
        <f>VLOOKUP($B272,OldCalib!$A$17:$AF$400,V$1+2,FALSE)</f>
        <v>-8.4683824763096993E-2</v>
      </c>
      <c r="W272">
        <f>VLOOKUP($B272,OldCalib!$A$17:$AF$400,W$1+2,FALSE)</f>
        <v>-8.2913735407078096E-2</v>
      </c>
      <c r="X272">
        <f>VLOOKUP($B272,OldCalib!$A$17:$AF$400,X$1+2,FALSE)</f>
        <v>-8.4438446374271406E-2</v>
      </c>
      <c r="Y272">
        <f>VLOOKUP($B272,OldCalib!$A$17:$AF$400,Y$1+2,FALSE)</f>
        <v>-8.3488244988153604E-2</v>
      </c>
      <c r="Z272">
        <f>VLOOKUP($B272,OldCalib!$A$17:$AF$400,Z$1+2,FALSE)</f>
        <v>-8.2201636431791902E-2</v>
      </c>
      <c r="AA272">
        <f>VLOOKUP($B272,OldCalib!$A$17:$AF$400,AA$1+2,FALSE)</f>
        <v>-8.2095119247307793E-2</v>
      </c>
      <c r="AB272">
        <f>VLOOKUP($B272,OldCalib!$A$17:$AF$400,AB$1+2,FALSE)</f>
        <v>-8.76580118990926E-2</v>
      </c>
      <c r="AC272">
        <f>VLOOKUP($B272,OldCalib!$A$17:$AF$400,AC$1+2,FALSE)</f>
        <v>-8.5670498760673605E-2</v>
      </c>
      <c r="AD272">
        <f>VLOOKUP($B272,OldCalib!$A$17:$AF$400,AD$1+2,FALSE)</f>
        <v>-8.8654984550047E-2</v>
      </c>
      <c r="AE272">
        <f>VLOOKUP($B272,OldCalib!$A$17:$AF$400,AE$1+2,FALSE)</f>
        <v>-8.7131486424227605E-2</v>
      </c>
      <c r="AF272">
        <f>VLOOKUP($B272,OldCalib!$A$17:$AF$400,AF$1+2,FALSE)</f>
        <v>-8.61457298526878E-2</v>
      </c>
      <c r="AG272">
        <f>VLOOKUP($B272,OldCalib!$A$17:$AF$400,AG$1+2,FALSE)</f>
        <v>-8.3715545582274994E-2</v>
      </c>
      <c r="AH272">
        <f>VLOOKUP($B272,OldCalib!$A$17:$AF$400,AH$1+2,FALSE)</f>
        <v>-8.1532698139646406E-2</v>
      </c>
      <c r="AJ272" s="3"/>
    </row>
    <row r="273" spans="1:36" x14ac:dyDescent="0.25">
      <c r="B273" t="str">
        <f>CONCATENATE("PERCENTILE::Q",B271,"::O",B271,"_INCOMERETURN_Percentiles::INCOMERETURN::%",C273*100)</f>
        <v>PERCENTILE::QInternationalLargeCapEquitiesHedge::OInternationalLargeCapEquitiesHedge_INCOMERETURN_Percentiles::INCOMERETURN::%25</v>
      </c>
      <c r="C273" s="3">
        <v>0.25</v>
      </c>
      <c r="D273">
        <f>VLOOKUP($B273,OldCalib!$A$17:$AF$400,D$1+2,FALSE)</f>
        <v>0</v>
      </c>
      <c r="E273">
        <f>VLOOKUP($B273,OldCalib!$A$17:$AF$400,E$1+2,FALSE)</f>
        <v>-2.3861671779809902E-2</v>
      </c>
      <c r="F273">
        <f>VLOOKUP($B273,OldCalib!$A$17:$AF$400,F$1+2,FALSE)</f>
        <v>-2.2695412663928601E-2</v>
      </c>
      <c r="G273">
        <f>VLOOKUP($B273,OldCalib!$A$17:$AF$400,G$1+2,FALSE)</f>
        <v>-1.9926490097585601E-2</v>
      </c>
      <c r="H273">
        <f>VLOOKUP($B273,OldCalib!$A$17:$AF$400,H$1+2,FALSE)</f>
        <v>-1.6505891831271699E-2</v>
      </c>
      <c r="I273">
        <f>VLOOKUP($B273,OldCalib!$A$17:$AF$400,I$1+2,FALSE)</f>
        <v>-1.5631331974374298E-2</v>
      </c>
      <c r="J273">
        <f>VLOOKUP($B273,OldCalib!$A$17:$AF$400,J$1+2,FALSE)</f>
        <v>-1.3646736032498E-2</v>
      </c>
      <c r="K273">
        <f>VLOOKUP($B273,OldCalib!$A$17:$AF$400,K$1+2,FALSE)</f>
        <v>-1.2143558312743601E-2</v>
      </c>
      <c r="L273">
        <f>VLOOKUP($B273,OldCalib!$A$17:$AF$400,L$1+2,FALSE)</f>
        <v>-1.22883273282529E-2</v>
      </c>
      <c r="M273">
        <f>VLOOKUP($B273,OldCalib!$A$17:$AF$400,M$1+2,FALSE)</f>
        <v>-1.2318709484724201E-2</v>
      </c>
      <c r="N273">
        <f>VLOOKUP($B273,OldCalib!$A$17:$AF$400,N$1+2,FALSE)</f>
        <v>-1.2179929731335601E-2</v>
      </c>
      <c r="O273">
        <f>VLOOKUP($B273,OldCalib!$A$17:$AF$400,O$1+2,FALSE)</f>
        <v>-1.0626307350091299E-2</v>
      </c>
      <c r="P273">
        <f>VLOOKUP($B273,OldCalib!$A$17:$AF$400,P$1+2,FALSE)</f>
        <v>-1.1183021213064101E-2</v>
      </c>
      <c r="Q273">
        <f>VLOOKUP($B273,OldCalib!$A$17:$AF$400,Q$1+2,FALSE)</f>
        <v>-1.1817832527838801E-2</v>
      </c>
      <c r="R273">
        <f>VLOOKUP($B273,OldCalib!$A$17:$AF$400,R$1+2,FALSE)</f>
        <v>-1.0574774546809501E-2</v>
      </c>
      <c r="S273">
        <f>VLOOKUP($B273,OldCalib!$A$17:$AF$400,S$1+2,FALSE)</f>
        <v>-1.0503095358095601E-2</v>
      </c>
      <c r="T273">
        <f>VLOOKUP($B273,OldCalib!$A$17:$AF$400,T$1+2,FALSE)</f>
        <v>-8.5350881579751795E-3</v>
      </c>
      <c r="U273">
        <f>VLOOKUP($B273,OldCalib!$A$17:$AF$400,U$1+2,FALSE)</f>
        <v>-1.27227138169276E-2</v>
      </c>
      <c r="V273">
        <f>VLOOKUP($B273,OldCalib!$A$17:$AF$400,V$1+2,FALSE)</f>
        <v>-1.10189698985596E-2</v>
      </c>
      <c r="W273">
        <f>VLOOKUP($B273,OldCalib!$A$17:$AF$400,W$1+2,FALSE)</f>
        <v>-1.13317955561998E-2</v>
      </c>
      <c r="X273">
        <f>VLOOKUP($B273,OldCalib!$A$17:$AF$400,X$1+2,FALSE)</f>
        <v>-1.3211693642596001E-2</v>
      </c>
      <c r="Y273">
        <f>VLOOKUP($B273,OldCalib!$A$17:$AF$400,Y$1+2,FALSE)</f>
        <v>-1.1317314128073601E-2</v>
      </c>
      <c r="Z273">
        <f>VLOOKUP($B273,OldCalib!$A$17:$AF$400,Z$1+2,FALSE)</f>
        <v>-1.22769599435499E-2</v>
      </c>
      <c r="AA273">
        <f>VLOOKUP($B273,OldCalib!$A$17:$AF$400,AA$1+2,FALSE)</f>
        <v>-1.24215037659836E-2</v>
      </c>
      <c r="AB273">
        <f>VLOOKUP($B273,OldCalib!$A$17:$AF$400,AB$1+2,FALSE)</f>
        <v>-1.12790367573139E-2</v>
      </c>
      <c r="AC273">
        <f>VLOOKUP($B273,OldCalib!$A$17:$AF$400,AC$1+2,FALSE)</f>
        <v>-1.2002422943095999E-2</v>
      </c>
      <c r="AD273">
        <f>VLOOKUP($B273,OldCalib!$A$17:$AF$400,AD$1+2,FALSE)</f>
        <v>-1.46392858748447E-2</v>
      </c>
      <c r="AE273">
        <f>VLOOKUP($B273,OldCalib!$A$17:$AF$400,AE$1+2,FALSE)</f>
        <v>-1.1548526032840499E-2</v>
      </c>
      <c r="AF273">
        <f>VLOOKUP($B273,OldCalib!$A$17:$AF$400,AF$1+2,FALSE)</f>
        <v>-1.42146754324951E-2</v>
      </c>
      <c r="AG273">
        <f>VLOOKUP($B273,OldCalib!$A$17:$AF$400,AG$1+2,FALSE)</f>
        <v>-1.2588846071362099E-2</v>
      </c>
      <c r="AH273">
        <f>VLOOKUP($B273,OldCalib!$A$17:$AF$400,AH$1+2,FALSE)</f>
        <v>-1.1018076637697201E-2</v>
      </c>
      <c r="AJ273" s="3"/>
    </row>
    <row r="274" spans="1:36" x14ac:dyDescent="0.25">
      <c r="B274" t="str">
        <f>CONCATENATE("PERCENTILE::Q",B271,"::O",B271,"_INCOMERETURN_Percentiles::INCOMERETURN::%",C274*100)</f>
        <v>PERCENTILE::QInternationalLargeCapEquitiesHedge::OInternationalLargeCapEquitiesHedge_INCOMERETURN_Percentiles::INCOMERETURN::%50</v>
      </c>
      <c r="C274" s="3">
        <v>0.5</v>
      </c>
      <c r="D274">
        <f>VLOOKUP($B274,OldCalib!$A$17:$AF$400,D$1+2,FALSE)</f>
        <v>0</v>
      </c>
      <c r="E274">
        <f>VLOOKUP($B274,OldCalib!$A$17:$AF$400,E$1+2,FALSE)</f>
        <v>1.50452849930949E-2</v>
      </c>
      <c r="F274">
        <f>VLOOKUP($B274,OldCalib!$A$17:$AF$400,F$1+2,FALSE)</f>
        <v>2.4383446526696499E-2</v>
      </c>
      <c r="G274">
        <f>VLOOKUP($B274,OldCalib!$A$17:$AF$400,G$1+2,FALSE)</f>
        <v>3.0039536991234201E-2</v>
      </c>
      <c r="H274">
        <f>VLOOKUP($B274,OldCalib!$A$17:$AF$400,H$1+2,FALSE)</f>
        <v>3.5258763221400501E-2</v>
      </c>
      <c r="I274">
        <f>VLOOKUP($B274,OldCalib!$A$17:$AF$400,I$1+2,FALSE)</f>
        <v>3.6380444374574203E-2</v>
      </c>
      <c r="J274">
        <f>VLOOKUP($B274,OldCalib!$A$17:$AF$400,J$1+2,FALSE)</f>
        <v>3.8566482808844199E-2</v>
      </c>
      <c r="K274">
        <f>VLOOKUP($B274,OldCalib!$A$17:$AF$400,K$1+2,FALSE)</f>
        <v>4.16677917662404E-2</v>
      </c>
      <c r="L274">
        <f>VLOOKUP($B274,OldCalib!$A$17:$AF$400,L$1+2,FALSE)</f>
        <v>4.1964705541570002E-2</v>
      </c>
      <c r="M274">
        <f>VLOOKUP($B274,OldCalib!$A$17:$AF$400,M$1+2,FALSE)</f>
        <v>4.2457530933222E-2</v>
      </c>
      <c r="N274">
        <f>VLOOKUP($B274,OldCalib!$A$17:$AF$400,N$1+2,FALSE)</f>
        <v>4.0928798465858798E-2</v>
      </c>
      <c r="O274">
        <f>VLOOKUP($B274,OldCalib!$A$17:$AF$400,O$1+2,FALSE)</f>
        <v>4.2434730902186003E-2</v>
      </c>
      <c r="P274">
        <f>VLOOKUP($B274,OldCalib!$A$17:$AF$400,P$1+2,FALSE)</f>
        <v>4.24164035635421E-2</v>
      </c>
      <c r="Q274">
        <f>VLOOKUP($B274,OldCalib!$A$17:$AF$400,Q$1+2,FALSE)</f>
        <v>4.04177445033546E-2</v>
      </c>
      <c r="R274">
        <f>VLOOKUP($B274,OldCalib!$A$17:$AF$400,R$1+2,FALSE)</f>
        <v>4.3207734031802301E-2</v>
      </c>
      <c r="S274">
        <f>VLOOKUP($B274,OldCalib!$A$17:$AF$400,S$1+2,FALSE)</f>
        <v>4.3474562737683999E-2</v>
      </c>
      <c r="T274">
        <f>VLOOKUP($B274,OldCalib!$A$17:$AF$400,T$1+2,FALSE)</f>
        <v>4.3765648147772597E-2</v>
      </c>
      <c r="U274">
        <f>VLOOKUP($B274,OldCalib!$A$17:$AF$400,U$1+2,FALSE)</f>
        <v>4.2644934740541797E-2</v>
      </c>
      <c r="V274">
        <f>VLOOKUP($B274,OldCalib!$A$17:$AF$400,V$1+2,FALSE)</f>
        <v>4.1848320004793098E-2</v>
      </c>
      <c r="W274">
        <f>VLOOKUP($B274,OldCalib!$A$17:$AF$400,W$1+2,FALSE)</f>
        <v>3.9863037333868999E-2</v>
      </c>
      <c r="X274">
        <f>VLOOKUP($B274,OldCalib!$A$17:$AF$400,X$1+2,FALSE)</f>
        <v>4.0820713574383598E-2</v>
      </c>
      <c r="Y274">
        <f>VLOOKUP($B274,OldCalib!$A$17:$AF$400,Y$1+2,FALSE)</f>
        <v>4.0784642238324398E-2</v>
      </c>
      <c r="Z274">
        <f>VLOOKUP($B274,OldCalib!$A$17:$AF$400,Z$1+2,FALSE)</f>
        <v>4.0036651886785499E-2</v>
      </c>
      <c r="AA274">
        <f>VLOOKUP($B274,OldCalib!$A$17:$AF$400,AA$1+2,FALSE)</f>
        <v>3.9996518454558899E-2</v>
      </c>
      <c r="AB274">
        <f>VLOOKUP($B274,OldCalib!$A$17:$AF$400,AB$1+2,FALSE)</f>
        <v>4.2425004550536799E-2</v>
      </c>
      <c r="AC274">
        <f>VLOOKUP($B274,OldCalib!$A$17:$AF$400,AC$1+2,FALSE)</f>
        <v>4.1545342284987699E-2</v>
      </c>
      <c r="AD274">
        <f>VLOOKUP($B274,OldCalib!$A$17:$AF$400,AD$1+2,FALSE)</f>
        <v>4.25561149751673E-2</v>
      </c>
      <c r="AE274">
        <f>VLOOKUP($B274,OldCalib!$A$17:$AF$400,AE$1+2,FALSE)</f>
        <v>4.1072059434168903E-2</v>
      </c>
      <c r="AF274">
        <f>VLOOKUP($B274,OldCalib!$A$17:$AF$400,AF$1+2,FALSE)</f>
        <v>4.0560454119433799E-2</v>
      </c>
      <c r="AG274">
        <f>VLOOKUP($B274,OldCalib!$A$17:$AF$400,AG$1+2,FALSE)</f>
        <v>3.98693545773178E-2</v>
      </c>
      <c r="AH274">
        <f>VLOOKUP($B274,OldCalib!$A$17:$AF$400,AH$1+2,FALSE)</f>
        <v>4.2897606320760298E-2</v>
      </c>
      <c r="AJ274" s="3"/>
    </row>
    <row r="275" spans="1:36" x14ac:dyDescent="0.25">
      <c r="B275" t="str">
        <f>CONCATENATE("PERCENTILE::Q",B271,"::O",B271,"_INCOMERETURN_Percentiles::INCOMERETURN::%",C275*100)</f>
        <v>PERCENTILE::QInternationalLargeCapEquitiesHedge::OInternationalLargeCapEquitiesHedge_INCOMERETURN_Percentiles::INCOMERETURN::%75</v>
      </c>
      <c r="C275" s="3">
        <v>0.75</v>
      </c>
      <c r="D275">
        <f>VLOOKUP($B275,OldCalib!$A$17:$AF$400,D$1+2,FALSE)</f>
        <v>0</v>
      </c>
      <c r="E275">
        <f>VLOOKUP($B275,OldCalib!$A$17:$AF$400,E$1+2,FALSE)</f>
        <v>5.5190717439425302E-2</v>
      </c>
      <c r="F275">
        <f>VLOOKUP($B275,OldCalib!$A$17:$AF$400,F$1+2,FALSE)</f>
        <v>7.4410408977504297E-2</v>
      </c>
      <c r="G275">
        <f>VLOOKUP($B275,OldCalib!$A$17:$AF$400,G$1+2,FALSE)</f>
        <v>8.4770072241720104E-2</v>
      </c>
      <c r="H275">
        <f>VLOOKUP($B275,OldCalib!$A$17:$AF$400,H$1+2,FALSE)</f>
        <v>9.1284716619383394E-2</v>
      </c>
      <c r="I275">
        <f>VLOOKUP($B275,OldCalib!$A$17:$AF$400,I$1+2,FALSE)</f>
        <v>9.1171935830157105E-2</v>
      </c>
      <c r="J275">
        <f>VLOOKUP($B275,OldCalib!$A$17:$AF$400,J$1+2,FALSE)</f>
        <v>9.30577411868517E-2</v>
      </c>
      <c r="K275">
        <f>VLOOKUP($B275,OldCalib!$A$17:$AF$400,K$1+2,FALSE)</f>
        <v>9.6040137420781102E-2</v>
      </c>
      <c r="L275">
        <f>VLOOKUP($B275,OldCalib!$A$17:$AF$400,L$1+2,FALSE)</f>
        <v>9.8761936887277704E-2</v>
      </c>
      <c r="M275">
        <f>VLOOKUP($B275,OldCalib!$A$17:$AF$400,M$1+2,FALSE)</f>
        <v>0.100267562448321</v>
      </c>
      <c r="N275">
        <f>VLOOKUP($B275,OldCalib!$A$17:$AF$400,N$1+2,FALSE)</f>
        <v>9.8598781372351396E-2</v>
      </c>
      <c r="O275">
        <f>VLOOKUP($B275,OldCalib!$A$17:$AF$400,O$1+2,FALSE)</f>
        <v>9.6941165870729498E-2</v>
      </c>
      <c r="P275">
        <f>VLOOKUP($B275,OldCalib!$A$17:$AF$400,P$1+2,FALSE)</f>
        <v>9.6741630469094397E-2</v>
      </c>
      <c r="Q275">
        <f>VLOOKUP($B275,OldCalib!$A$17:$AF$400,Q$1+2,FALSE)</f>
        <v>9.7503217908156095E-2</v>
      </c>
      <c r="R275">
        <f>VLOOKUP($B275,OldCalib!$A$17:$AF$400,R$1+2,FALSE)</f>
        <v>9.9547185011207198E-2</v>
      </c>
      <c r="S275">
        <f>VLOOKUP($B275,OldCalib!$A$17:$AF$400,S$1+2,FALSE)</f>
        <v>0.100562858176293</v>
      </c>
      <c r="T275">
        <f>VLOOKUP($B275,OldCalib!$A$17:$AF$400,T$1+2,FALSE)</f>
        <v>9.9437684669058599E-2</v>
      </c>
      <c r="U275">
        <f>VLOOKUP($B275,OldCalib!$A$17:$AF$400,U$1+2,FALSE)</f>
        <v>9.8357155735339499E-2</v>
      </c>
      <c r="V275">
        <f>VLOOKUP($B275,OldCalib!$A$17:$AF$400,V$1+2,FALSE)</f>
        <v>9.9813684043897496E-2</v>
      </c>
      <c r="W275">
        <f>VLOOKUP($B275,OldCalib!$A$17:$AF$400,W$1+2,FALSE)</f>
        <v>9.7193809172826898E-2</v>
      </c>
      <c r="X275">
        <f>VLOOKUP($B275,OldCalib!$A$17:$AF$400,X$1+2,FALSE)</f>
        <v>9.7114595458779804E-2</v>
      </c>
      <c r="Y275">
        <f>VLOOKUP($B275,OldCalib!$A$17:$AF$400,Y$1+2,FALSE)</f>
        <v>9.6119494943628703E-2</v>
      </c>
      <c r="Z275">
        <f>VLOOKUP($B275,OldCalib!$A$17:$AF$400,Z$1+2,FALSE)</f>
        <v>9.80591930171065E-2</v>
      </c>
      <c r="AA275">
        <f>VLOOKUP($B275,OldCalib!$A$17:$AF$400,AA$1+2,FALSE)</f>
        <v>9.6461245661691994E-2</v>
      </c>
      <c r="AB275">
        <f>VLOOKUP($B275,OldCalib!$A$17:$AF$400,AB$1+2,FALSE)</f>
        <v>9.9287405156459799E-2</v>
      </c>
      <c r="AC275">
        <f>VLOOKUP($B275,OldCalib!$A$17:$AF$400,AC$1+2,FALSE)</f>
        <v>9.6093688585448298E-2</v>
      </c>
      <c r="AD275">
        <f>VLOOKUP($B275,OldCalib!$A$17:$AF$400,AD$1+2,FALSE)</f>
        <v>9.7953775493677994E-2</v>
      </c>
      <c r="AE275">
        <f>VLOOKUP($B275,OldCalib!$A$17:$AF$400,AE$1+2,FALSE)</f>
        <v>9.7543090207396294E-2</v>
      </c>
      <c r="AF275">
        <f>VLOOKUP($B275,OldCalib!$A$17:$AF$400,AF$1+2,FALSE)</f>
        <v>9.8032023190891202E-2</v>
      </c>
      <c r="AG275">
        <f>VLOOKUP($B275,OldCalib!$A$17:$AF$400,AG$1+2,FALSE)</f>
        <v>9.7537224667672798E-2</v>
      </c>
      <c r="AH275">
        <f>VLOOKUP($B275,OldCalib!$A$17:$AF$400,AH$1+2,FALSE)</f>
        <v>9.7305258962973998E-2</v>
      </c>
      <c r="AJ275" s="3"/>
    </row>
    <row r="276" spans="1:36" x14ac:dyDescent="0.25">
      <c r="B276" t="str">
        <f>CONCATENATE("PERCENTILE::Q",B271,"::O",B271,"_INCOMERETURN_Percentiles::INCOMERETURN::%",C276*100)</f>
        <v>PERCENTILE::QInternationalLargeCapEquitiesHedge::OInternationalLargeCapEquitiesHedge_INCOMERETURN_Percentiles::INCOMERETURN::%95</v>
      </c>
      <c r="C276" s="3">
        <v>0.95</v>
      </c>
      <c r="D276">
        <f>VLOOKUP($B276,OldCalib!$A$17:$AF$400,D$1+2,FALSE)</f>
        <v>0</v>
      </c>
      <c r="E276">
        <f>VLOOKUP($B276,OldCalib!$A$17:$AF$400,E$1+2,FALSE)</f>
        <v>0.11746959522197099</v>
      </c>
      <c r="F276">
        <f>VLOOKUP($B276,OldCalib!$A$17:$AF$400,F$1+2,FALSE)</f>
        <v>0.15042480098213401</v>
      </c>
      <c r="G276">
        <f>VLOOKUP($B276,OldCalib!$A$17:$AF$400,G$1+2,FALSE)</f>
        <v>0.166656922981121</v>
      </c>
      <c r="H276">
        <f>VLOOKUP($B276,OldCalib!$A$17:$AF$400,H$1+2,FALSE)</f>
        <v>0.173815420406423</v>
      </c>
      <c r="I276">
        <f>VLOOKUP($B276,OldCalib!$A$17:$AF$400,I$1+2,FALSE)</f>
        <v>0.18005622848635799</v>
      </c>
      <c r="J276">
        <f>VLOOKUP($B276,OldCalib!$A$17:$AF$400,J$1+2,FALSE)</f>
        <v>0.18237035638051699</v>
      </c>
      <c r="K276">
        <f>VLOOKUP($B276,OldCalib!$A$17:$AF$400,K$1+2,FALSE)</f>
        <v>0.182009174373055</v>
      </c>
      <c r="L276">
        <f>VLOOKUP($B276,OldCalib!$A$17:$AF$400,L$1+2,FALSE)</f>
        <v>0.18474521103421701</v>
      </c>
      <c r="M276">
        <f>VLOOKUP($B276,OldCalib!$A$17:$AF$400,M$1+2,FALSE)</f>
        <v>0.18699961244601501</v>
      </c>
      <c r="N276">
        <f>VLOOKUP($B276,OldCalib!$A$17:$AF$400,N$1+2,FALSE)</f>
        <v>0.18080518368707801</v>
      </c>
      <c r="O276">
        <f>VLOOKUP($B276,OldCalib!$A$17:$AF$400,O$1+2,FALSE)</f>
        <v>0.184514624309907</v>
      </c>
      <c r="P276">
        <f>VLOOKUP($B276,OldCalib!$A$17:$AF$400,P$1+2,FALSE)</f>
        <v>0.18441470883101099</v>
      </c>
      <c r="Q276">
        <f>VLOOKUP($B276,OldCalib!$A$17:$AF$400,Q$1+2,FALSE)</f>
        <v>0.18147345002874099</v>
      </c>
      <c r="R276">
        <f>VLOOKUP($B276,OldCalib!$A$17:$AF$400,R$1+2,FALSE)</f>
        <v>0.18191129890778701</v>
      </c>
      <c r="S276">
        <f>VLOOKUP($B276,OldCalib!$A$17:$AF$400,S$1+2,FALSE)</f>
        <v>0.18065821812049099</v>
      </c>
      <c r="T276">
        <f>VLOOKUP($B276,OldCalib!$A$17:$AF$400,T$1+2,FALSE)</f>
        <v>0.18873833265359799</v>
      </c>
      <c r="U276">
        <f>VLOOKUP($B276,OldCalib!$A$17:$AF$400,U$1+2,FALSE)</f>
        <v>0.18475912038864001</v>
      </c>
      <c r="V276">
        <f>VLOOKUP($B276,OldCalib!$A$17:$AF$400,V$1+2,FALSE)</f>
        <v>0.18350363260205799</v>
      </c>
      <c r="W276">
        <f>VLOOKUP($B276,OldCalib!$A$17:$AF$400,W$1+2,FALSE)</f>
        <v>0.18634064432005101</v>
      </c>
      <c r="X276">
        <f>VLOOKUP($B276,OldCalib!$A$17:$AF$400,X$1+2,FALSE)</f>
        <v>0.18264851010441999</v>
      </c>
      <c r="Y276">
        <f>VLOOKUP($B276,OldCalib!$A$17:$AF$400,Y$1+2,FALSE)</f>
        <v>0.183241446900618</v>
      </c>
      <c r="Z276">
        <f>VLOOKUP($B276,OldCalib!$A$17:$AF$400,Z$1+2,FALSE)</f>
        <v>0.182759496927345</v>
      </c>
      <c r="AA276">
        <f>VLOOKUP($B276,OldCalib!$A$17:$AF$400,AA$1+2,FALSE)</f>
        <v>0.181508143031576</v>
      </c>
      <c r="AB276">
        <f>VLOOKUP($B276,OldCalib!$A$17:$AF$400,AB$1+2,FALSE)</f>
        <v>0.187181408927245</v>
      </c>
      <c r="AC276">
        <f>VLOOKUP($B276,OldCalib!$A$17:$AF$400,AC$1+2,FALSE)</f>
        <v>0.18701881867982001</v>
      </c>
      <c r="AD276">
        <f>VLOOKUP($B276,OldCalib!$A$17:$AF$400,AD$1+2,FALSE)</f>
        <v>0.18972272617296701</v>
      </c>
      <c r="AE276">
        <f>VLOOKUP($B276,OldCalib!$A$17:$AF$400,AE$1+2,FALSE)</f>
        <v>0.186915898234227</v>
      </c>
      <c r="AF276">
        <f>VLOOKUP($B276,OldCalib!$A$17:$AF$400,AF$1+2,FALSE)</f>
        <v>0.18660605810150199</v>
      </c>
      <c r="AG276">
        <f>VLOOKUP($B276,OldCalib!$A$17:$AF$400,AG$1+2,FALSE)</f>
        <v>0.18488014062727101</v>
      </c>
      <c r="AH276">
        <f>VLOOKUP($B276,OldCalib!$A$17:$AF$400,AH$1+2,FALSE)</f>
        <v>0.18677204279941401</v>
      </c>
      <c r="AJ276" s="3"/>
    </row>
    <row r="277" spans="1:36" x14ac:dyDescent="0.25">
      <c r="A277" t="s">
        <v>2</v>
      </c>
      <c r="B277" t="str">
        <f>CONCATENATE("AVERAGE::Q",B271,"::O",B271,"_INCOMERETURN_Average::INCOMERETURN::::avg:")</f>
        <v>AVERAGE::QInternationalLargeCapEquitiesHedge::OInternationalLargeCapEquitiesHedge_INCOMERETURN_Average::INCOMERETURN::::avg:</v>
      </c>
      <c r="D277">
        <f>VLOOKUP($B277,OldCalib!$A$17:$AF$400,D$1+2,FALSE)</f>
        <v>0</v>
      </c>
      <c r="E277">
        <f>VLOOKUP($B277,OldCalib!$A$17:$AF$400,E$1+2,FALSE)</f>
        <v>1.6601395848600001E-2</v>
      </c>
      <c r="F277">
        <f>VLOOKUP($B277,OldCalib!$A$17:$AF$400,F$1+2,FALSE)</f>
        <v>2.7503684049816599E-2</v>
      </c>
      <c r="G277">
        <f>VLOOKUP($B277,OldCalib!$A$17:$AF$400,G$1+2,FALSE)</f>
        <v>3.3813913911734501E-2</v>
      </c>
      <c r="H277">
        <f>VLOOKUP($B277,OldCalib!$A$17:$AF$400,H$1+2,FALSE)</f>
        <v>3.8298541093157001E-2</v>
      </c>
      <c r="I277">
        <f>VLOOKUP($B277,OldCalib!$A$17:$AF$400,I$1+2,FALSE)</f>
        <v>4.0781129884874798E-2</v>
      </c>
      <c r="J277">
        <f>VLOOKUP($B277,OldCalib!$A$17:$AF$400,J$1+2,FALSE)</f>
        <v>4.2875089692481702E-2</v>
      </c>
      <c r="K277">
        <f>VLOOKUP($B277,OldCalib!$A$17:$AF$400,K$1+2,FALSE)</f>
        <v>4.4034843409933098E-2</v>
      </c>
      <c r="L277">
        <f>VLOOKUP($B277,OldCalib!$A$17:$AF$400,L$1+2,FALSE)</f>
        <v>4.5059579078923502E-2</v>
      </c>
      <c r="M277">
        <f>VLOOKUP($B277,OldCalib!$A$17:$AF$400,M$1+2,FALSE)</f>
        <v>4.5960533238493903E-2</v>
      </c>
      <c r="N277">
        <f>VLOOKUP($B277,OldCalib!$A$17:$AF$400,N$1+2,FALSE)</f>
        <v>4.5098523362698699E-2</v>
      </c>
      <c r="O277">
        <f>VLOOKUP($B277,OldCalib!$A$17:$AF$400,O$1+2,FALSE)</f>
        <v>4.4751088688696997E-2</v>
      </c>
      <c r="P277">
        <f>VLOOKUP($B277,OldCalib!$A$17:$AF$400,P$1+2,FALSE)</f>
        <v>4.5240446778062202E-2</v>
      </c>
      <c r="Q277">
        <f>VLOOKUP($B277,OldCalib!$A$17:$AF$400,Q$1+2,FALSE)</f>
        <v>4.4552004243010902E-2</v>
      </c>
      <c r="R277">
        <f>VLOOKUP($B277,OldCalib!$A$17:$AF$400,R$1+2,FALSE)</f>
        <v>4.5358593940665597E-2</v>
      </c>
      <c r="S277">
        <f>VLOOKUP($B277,OldCalib!$A$17:$AF$400,S$1+2,FALSE)</f>
        <v>4.6063738374509097E-2</v>
      </c>
      <c r="T277">
        <f>VLOOKUP($B277,OldCalib!$A$17:$AF$400,T$1+2,FALSE)</f>
        <v>4.6778883870704897E-2</v>
      </c>
      <c r="U277">
        <f>VLOOKUP($B277,OldCalib!$A$17:$AF$400,U$1+2,FALSE)</f>
        <v>4.58824177052903E-2</v>
      </c>
      <c r="V277">
        <f>VLOOKUP($B277,OldCalib!$A$17:$AF$400,V$1+2,FALSE)</f>
        <v>4.5238909943803099E-2</v>
      </c>
      <c r="W277">
        <f>VLOOKUP($B277,OldCalib!$A$17:$AF$400,W$1+2,FALSE)</f>
        <v>4.48113062657663E-2</v>
      </c>
      <c r="X277">
        <f>VLOOKUP($B277,OldCalib!$A$17:$AF$400,X$1+2,FALSE)</f>
        <v>4.4264306300811497E-2</v>
      </c>
      <c r="Y277">
        <f>VLOOKUP($B277,OldCalib!$A$17:$AF$400,Y$1+2,FALSE)</f>
        <v>4.4320437118930203E-2</v>
      </c>
      <c r="Z277">
        <f>VLOOKUP($B277,OldCalib!$A$17:$AF$400,Z$1+2,FALSE)</f>
        <v>4.4259770766948398E-2</v>
      </c>
      <c r="AA277">
        <f>VLOOKUP($B277,OldCalib!$A$17:$AF$400,AA$1+2,FALSE)</f>
        <v>4.4229191531857101E-2</v>
      </c>
      <c r="AB277">
        <f>VLOOKUP($B277,OldCalib!$A$17:$AF$400,AB$1+2,FALSE)</f>
        <v>4.5491554880934301E-2</v>
      </c>
      <c r="AC277">
        <f>VLOOKUP($B277,OldCalib!$A$17:$AF$400,AC$1+2,FALSE)</f>
        <v>4.41885395581448E-2</v>
      </c>
      <c r="AD277">
        <f>VLOOKUP($B277,OldCalib!$A$17:$AF$400,AD$1+2,FALSE)</f>
        <v>4.4512780776782099E-2</v>
      </c>
      <c r="AE277">
        <f>VLOOKUP($B277,OldCalib!$A$17:$AF$400,AE$1+2,FALSE)</f>
        <v>4.4630500593838301E-2</v>
      </c>
      <c r="AF277">
        <f>VLOOKUP($B277,OldCalib!$A$17:$AF$400,AF$1+2,FALSE)</f>
        <v>4.3797509474464598E-2</v>
      </c>
      <c r="AG277">
        <f>VLOOKUP($B277,OldCalib!$A$17:$AF$400,AG$1+2,FALSE)</f>
        <v>4.3769328265416803E-2</v>
      </c>
      <c r="AH277">
        <f>VLOOKUP($B277,OldCalib!$A$17:$AF$400,AH$1+2,FALSE)</f>
        <v>4.5352533681687998E-2</v>
      </c>
    </row>
    <row r="278" spans="1:36" x14ac:dyDescent="0.25">
      <c r="A278" t="s">
        <v>3</v>
      </c>
      <c r="B278" t="str">
        <f>CONCATENATE("VOLATILITY::Q",B271,"::O",B271,"_INCOMERETURN_Volatility::INCOMERETURN::")</f>
        <v>VOLATILITY::QInternationalLargeCapEquitiesHedge::OInternationalLargeCapEquitiesHedge_INCOMERETURN_Volatility::INCOMERETURN::</v>
      </c>
      <c r="D278">
        <f>VLOOKUP($B278,OldCalib!$A$17:$AF$400,D$1+2,FALSE)</f>
        <v>0</v>
      </c>
      <c r="E278">
        <f>VLOOKUP($B278,OldCalib!$A$17:$AF$400,E$1+2,FALSE)</f>
        <v>5.8869136237144203E-2</v>
      </c>
      <c r="F278">
        <f>VLOOKUP($B278,OldCalib!$A$17:$AF$400,F$1+2,FALSE)</f>
        <v>7.1472083717922505E-2</v>
      </c>
      <c r="G278">
        <f>VLOOKUP($B278,OldCalib!$A$17:$AF$400,G$1+2,FALSE)</f>
        <v>7.7629983872972305E-2</v>
      </c>
      <c r="H278">
        <f>VLOOKUP($B278,OldCalib!$A$17:$AF$400,H$1+2,FALSE)</f>
        <v>7.9392250057634103E-2</v>
      </c>
      <c r="I278">
        <f>VLOOKUP($B278,OldCalib!$A$17:$AF$400,I$1+2,FALSE)</f>
        <v>8.0420204645546195E-2</v>
      </c>
      <c r="J278">
        <f>VLOOKUP($B278,OldCalib!$A$17:$AF$400,J$1+2,FALSE)</f>
        <v>8.0693497593363195E-2</v>
      </c>
      <c r="K278">
        <f>VLOOKUP($B278,OldCalib!$A$17:$AF$400,K$1+2,FALSE)</f>
        <v>8.0547656331152198E-2</v>
      </c>
      <c r="L278">
        <f>VLOOKUP($B278,OldCalib!$A$17:$AF$400,L$1+2,FALSE)</f>
        <v>8.1447812394409305E-2</v>
      </c>
      <c r="M278">
        <f>VLOOKUP($B278,OldCalib!$A$17:$AF$400,M$1+2,FALSE)</f>
        <v>8.2023646516791601E-2</v>
      </c>
      <c r="N278">
        <f>VLOOKUP($B278,OldCalib!$A$17:$AF$400,N$1+2,FALSE)</f>
        <v>8.0344156327909796E-2</v>
      </c>
      <c r="O278">
        <f>VLOOKUP($B278,OldCalib!$A$17:$AF$400,O$1+2,FALSE)</f>
        <v>8.0958731137705506E-2</v>
      </c>
      <c r="P278">
        <f>VLOOKUP($B278,OldCalib!$A$17:$AF$400,P$1+2,FALSE)</f>
        <v>8.15004069568393E-2</v>
      </c>
      <c r="Q278">
        <f>VLOOKUP($B278,OldCalib!$A$17:$AF$400,Q$1+2,FALSE)</f>
        <v>8.1118871508501403E-2</v>
      </c>
      <c r="R278">
        <f>VLOOKUP($B278,OldCalib!$A$17:$AF$400,R$1+2,FALSE)</f>
        <v>8.0546960587886601E-2</v>
      </c>
      <c r="S278">
        <f>VLOOKUP($B278,OldCalib!$A$17:$AF$400,S$1+2,FALSE)</f>
        <v>8.0670364983364495E-2</v>
      </c>
      <c r="T278">
        <f>VLOOKUP($B278,OldCalib!$A$17:$AF$400,T$1+2,FALSE)</f>
        <v>8.19080310294905E-2</v>
      </c>
      <c r="U278">
        <f>VLOOKUP($B278,OldCalib!$A$17:$AF$400,U$1+2,FALSE)</f>
        <v>8.2300665209207202E-2</v>
      </c>
      <c r="V278">
        <f>VLOOKUP($B278,OldCalib!$A$17:$AF$400,V$1+2,FALSE)</f>
        <v>8.1936267439830804E-2</v>
      </c>
      <c r="W278">
        <f>VLOOKUP($B278,OldCalib!$A$17:$AF$400,W$1+2,FALSE)</f>
        <v>8.2242168566036097E-2</v>
      </c>
      <c r="X278">
        <f>VLOOKUP($B278,OldCalib!$A$17:$AF$400,X$1+2,FALSE)</f>
        <v>8.2304388134991802E-2</v>
      </c>
      <c r="Y278">
        <f>VLOOKUP($B278,OldCalib!$A$17:$AF$400,Y$1+2,FALSE)</f>
        <v>8.1229795453043693E-2</v>
      </c>
      <c r="Z278">
        <f>VLOOKUP($B278,OldCalib!$A$17:$AF$400,Z$1+2,FALSE)</f>
        <v>8.1136380482171006E-2</v>
      </c>
      <c r="AA278">
        <f>VLOOKUP($B278,OldCalib!$A$17:$AF$400,AA$1+2,FALSE)</f>
        <v>8.1135617396520004E-2</v>
      </c>
      <c r="AB278">
        <f>VLOOKUP($B278,OldCalib!$A$17:$AF$400,AB$1+2,FALSE)</f>
        <v>8.3030158856425201E-2</v>
      </c>
      <c r="AC278">
        <f>VLOOKUP($B278,OldCalib!$A$17:$AF$400,AC$1+2,FALSE)</f>
        <v>8.2117938295067999E-2</v>
      </c>
      <c r="AD278">
        <f>VLOOKUP($B278,OldCalib!$A$17:$AF$400,AD$1+2,FALSE)</f>
        <v>8.4258180115616796E-2</v>
      </c>
      <c r="AE278">
        <f>VLOOKUP($B278,OldCalib!$A$17:$AF$400,AE$1+2,FALSE)</f>
        <v>8.2883189331489304E-2</v>
      </c>
      <c r="AF278">
        <f>VLOOKUP($B278,OldCalib!$A$17:$AF$400,AF$1+2,FALSE)</f>
        <v>8.2879847425449002E-2</v>
      </c>
      <c r="AG278">
        <f>VLOOKUP($B278,OldCalib!$A$17:$AF$400,AG$1+2,FALSE)</f>
        <v>8.0559727045962107E-2</v>
      </c>
      <c r="AH278">
        <f>VLOOKUP($B278,OldCalib!$A$17:$AF$400,AH$1+2,FALSE)</f>
        <v>8.1227716547302195E-2</v>
      </c>
    </row>
    <row r="286" spans="1:36" x14ac:dyDescent="0.25">
      <c r="A286" t="s">
        <v>27</v>
      </c>
      <c r="B286" t="s">
        <v>81</v>
      </c>
      <c r="D286">
        <v>0</v>
      </c>
      <c r="E286">
        <v>1</v>
      </c>
      <c r="F286">
        <v>2</v>
      </c>
      <c r="G286">
        <v>3</v>
      </c>
      <c r="H286">
        <v>4</v>
      </c>
      <c r="I286">
        <v>5</v>
      </c>
      <c r="J286">
        <v>6</v>
      </c>
      <c r="K286">
        <v>7</v>
      </c>
      <c r="L286">
        <v>8</v>
      </c>
      <c r="M286">
        <v>9</v>
      </c>
      <c r="N286">
        <v>10</v>
      </c>
      <c r="O286">
        <v>11</v>
      </c>
      <c r="P286">
        <v>12</v>
      </c>
      <c r="Q286">
        <v>13</v>
      </c>
      <c r="R286">
        <v>14</v>
      </c>
      <c r="S286">
        <v>15</v>
      </c>
      <c r="T286">
        <v>16</v>
      </c>
      <c r="U286">
        <v>17</v>
      </c>
      <c r="V286">
        <v>18</v>
      </c>
      <c r="W286">
        <v>19</v>
      </c>
      <c r="X286">
        <v>20</v>
      </c>
      <c r="Y286">
        <v>21</v>
      </c>
      <c r="Z286">
        <v>22</v>
      </c>
      <c r="AA286">
        <v>23</v>
      </c>
      <c r="AB286">
        <v>24</v>
      </c>
      <c r="AC286">
        <v>25</v>
      </c>
      <c r="AD286">
        <v>26</v>
      </c>
      <c r="AE286">
        <v>27</v>
      </c>
      <c r="AF286">
        <v>28</v>
      </c>
      <c r="AG286">
        <v>29</v>
      </c>
      <c r="AH286">
        <v>30</v>
      </c>
    </row>
    <row r="287" spans="1:36" x14ac:dyDescent="0.25">
      <c r="A287" t="s">
        <v>1</v>
      </c>
      <c r="B287" t="str">
        <f>CONCATENATE("PERCENTILE::Q",B286,"::O",B286,"_INCOMERETURN_Percentiles::INCOMERETURN::%0",C287*100)</f>
        <v>PERCENTILE::QInternationalLargeCapEquitiesUnhedge::OInternationalLargeCapEquitiesUnhedge_INCOMERETURN_Percentiles::INCOMERETURN::%05</v>
      </c>
      <c r="C287" s="3">
        <v>0.05</v>
      </c>
      <c r="D287">
        <f>VLOOKUP($B287,OldCalib!$A$17:$AF$400,D$1+2,FALSE)</f>
        <v>0</v>
      </c>
      <c r="E287">
        <f>VLOOKUP($B287,OldCalib!$A$17:$AF$400,E$1+2,FALSE)</f>
        <v>-7.8328384879116003E-2</v>
      </c>
      <c r="F287">
        <f>VLOOKUP($B287,OldCalib!$A$17:$AF$400,F$1+2,FALSE)</f>
        <v>-8.79343278423452E-2</v>
      </c>
      <c r="G287">
        <f>VLOOKUP($B287,OldCalib!$A$17:$AF$400,G$1+2,FALSE)</f>
        <v>-8.9045720472160403E-2</v>
      </c>
      <c r="H287">
        <f>VLOOKUP($B287,OldCalib!$A$17:$AF$400,H$1+2,FALSE)</f>
        <v>-8.81204192298468E-2</v>
      </c>
      <c r="I287">
        <f>VLOOKUP($B287,OldCalib!$A$17:$AF$400,I$1+2,FALSE)</f>
        <v>-8.6687741170245497E-2</v>
      </c>
      <c r="J287">
        <f>VLOOKUP($B287,OldCalib!$A$17:$AF$400,J$1+2,FALSE)</f>
        <v>-8.5371442601491598E-2</v>
      </c>
      <c r="K287">
        <f>VLOOKUP($B287,OldCalib!$A$17:$AF$400,K$1+2,FALSE)</f>
        <v>-8.5298673428807106E-2</v>
      </c>
      <c r="L287">
        <f>VLOOKUP($B287,OldCalib!$A$17:$AF$400,L$1+2,FALSE)</f>
        <v>-8.6418270848474199E-2</v>
      </c>
      <c r="M287">
        <f>VLOOKUP($B287,OldCalib!$A$17:$AF$400,M$1+2,FALSE)</f>
        <v>-8.4352059056272397E-2</v>
      </c>
      <c r="N287">
        <f>VLOOKUP($B287,OldCalib!$A$17:$AF$400,N$1+2,FALSE)</f>
        <v>-8.6048919514193106E-2</v>
      </c>
      <c r="O287">
        <f>VLOOKUP($B287,OldCalib!$A$17:$AF$400,O$1+2,FALSE)</f>
        <v>-8.8704502207385794E-2</v>
      </c>
      <c r="P287">
        <f>VLOOKUP($B287,OldCalib!$A$17:$AF$400,P$1+2,FALSE)</f>
        <v>-8.2161700968114093E-2</v>
      </c>
      <c r="Q287">
        <f>VLOOKUP($B287,OldCalib!$A$17:$AF$400,Q$1+2,FALSE)</f>
        <v>-8.3865917280041502E-2</v>
      </c>
      <c r="R287">
        <f>VLOOKUP($B287,OldCalib!$A$17:$AF$400,R$1+2,FALSE)</f>
        <v>-8.4501975661365705E-2</v>
      </c>
      <c r="S287">
        <f>VLOOKUP($B287,OldCalib!$A$17:$AF$400,S$1+2,FALSE)</f>
        <v>-8.3768330907188895E-2</v>
      </c>
      <c r="T287">
        <f>VLOOKUP($B287,OldCalib!$A$17:$AF$400,T$1+2,FALSE)</f>
        <v>-8.3474533985931701E-2</v>
      </c>
      <c r="U287">
        <f>VLOOKUP($B287,OldCalib!$A$17:$AF$400,U$1+2,FALSE)</f>
        <v>-8.1750901190272507E-2</v>
      </c>
      <c r="V287">
        <f>VLOOKUP($B287,OldCalib!$A$17:$AF$400,V$1+2,FALSE)</f>
        <v>-8.3246784332620394E-2</v>
      </c>
      <c r="W287">
        <f>VLOOKUP($B287,OldCalib!$A$17:$AF$400,W$1+2,FALSE)</f>
        <v>-8.3836923323474602E-2</v>
      </c>
      <c r="X287">
        <f>VLOOKUP($B287,OldCalib!$A$17:$AF$400,X$1+2,FALSE)</f>
        <v>-8.2255039756910397E-2</v>
      </c>
      <c r="Y287">
        <f>VLOOKUP($B287,OldCalib!$A$17:$AF$400,Y$1+2,FALSE)</f>
        <v>-8.0936463617943197E-2</v>
      </c>
      <c r="Z287">
        <f>VLOOKUP($B287,OldCalib!$A$17:$AF$400,Z$1+2,FALSE)</f>
        <v>-8.3725453404466896E-2</v>
      </c>
      <c r="AA287">
        <f>VLOOKUP($B287,OldCalib!$A$17:$AF$400,AA$1+2,FALSE)</f>
        <v>-8.4617404714633498E-2</v>
      </c>
      <c r="AB287">
        <f>VLOOKUP($B287,OldCalib!$A$17:$AF$400,AB$1+2,FALSE)</f>
        <v>-8.3624660550651903E-2</v>
      </c>
      <c r="AC287">
        <f>VLOOKUP($B287,OldCalib!$A$17:$AF$400,AC$1+2,FALSE)</f>
        <v>-8.5282254989065998E-2</v>
      </c>
      <c r="AD287">
        <f>VLOOKUP($B287,OldCalib!$A$17:$AF$400,AD$1+2,FALSE)</f>
        <v>-8.4176463869474E-2</v>
      </c>
      <c r="AE287">
        <f>VLOOKUP($B287,OldCalib!$A$17:$AF$400,AE$1+2,FALSE)</f>
        <v>-8.3123232545942394E-2</v>
      </c>
      <c r="AF287">
        <f>VLOOKUP($B287,OldCalib!$A$17:$AF$400,AF$1+2,FALSE)</f>
        <v>-8.3779777268161604E-2</v>
      </c>
      <c r="AG287">
        <f>VLOOKUP($B287,OldCalib!$A$17:$AF$400,AG$1+2,FALSE)</f>
        <v>-8.2555745805178896E-2</v>
      </c>
      <c r="AH287">
        <f>VLOOKUP($B287,OldCalib!$A$17:$AF$400,AH$1+2,FALSE)</f>
        <v>-8.1264358925094496E-2</v>
      </c>
      <c r="AJ287" s="3"/>
    </row>
    <row r="288" spans="1:36" x14ac:dyDescent="0.25">
      <c r="B288" t="str">
        <f>CONCATENATE("PERCENTILE::Q",B286,"::O",B286,"_INCOMERETURN_Percentiles::INCOMERETURN::%",C288*100)</f>
        <v>PERCENTILE::QInternationalLargeCapEquitiesUnhedge::OInternationalLargeCapEquitiesUnhedge_INCOMERETURN_Percentiles::INCOMERETURN::%25</v>
      </c>
      <c r="C288" s="3">
        <v>0.25</v>
      </c>
      <c r="D288">
        <f>VLOOKUP($B288,OldCalib!$A$17:$AF$400,D$1+2,FALSE)</f>
        <v>0</v>
      </c>
      <c r="E288">
        <f>VLOOKUP($B288,OldCalib!$A$17:$AF$400,E$1+2,FALSE)</f>
        <v>-2.5191582254764599E-2</v>
      </c>
      <c r="F288">
        <f>VLOOKUP($B288,OldCalib!$A$17:$AF$400,F$1+2,FALSE)</f>
        <v>-2.18978516658777E-2</v>
      </c>
      <c r="G288">
        <f>VLOOKUP($B288,OldCalib!$A$17:$AF$400,G$1+2,FALSE)</f>
        <v>-2.09251685179963E-2</v>
      </c>
      <c r="H288">
        <f>VLOOKUP($B288,OldCalib!$A$17:$AF$400,H$1+2,FALSE)</f>
        <v>-1.7800024141732401E-2</v>
      </c>
      <c r="I288">
        <f>VLOOKUP($B288,OldCalib!$A$17:$AF$400,I$1+2,FALSE)</f>
        <v>-1.4553737831021599E-2</v>
      </c>
      <c r="J288">
        <f>VLOOKUP($B288,OldCalib!$A$17:$AF$400,J$1+2,FALSE)</f>
        <v>-1.44230762126625E-2</v>
      </c>
      <c r="K288">
        <f>VLOOKUP($B288,OldCalib!$A$17:$AF$400,K$1+2,FALSE)</f>
        <v>-1.3300940960722899E-2</v>
      </c>
      <c r="L288">
        <f>VLOOKUP($B288,OldCalib!$A$17:$AF$400,L$1+2,FALSE)</f>
        <v>-1.15942806229368E-2</v>
      </c>
      <c r="M288">
        <f>VLOOKUP($B288,OldCalib!$A$17:$AF$400,M$1+2,FALSE)</f>
        <v>-1.2347240615679701E-2</v>
      </c>
      <c r="N288">
        <f>VLOOKUP($B288,OldCalib!$A$17:$AF$400,N$1+2,FALSE)</f>
        <v>-1.2084383106444E-2</v>
      </c>
      <c r="O288">
        <f>VLOOKUP($B288,OldCalib!$A$17:$AF$400,O$1+2,FALSE)</f>
        <v>-1.4053580508395801E-2</v>
      </c>
      <c r="P288">
        <f>VLOOKUP($B288,OldCalib!$A$17:$AF$400,P$1+2,FALSE)</f>
        <v>-9.6948632315800292E-3</v>
      </c>
      <c r="Q288">
        <f>VLOOKUP($B288,OldCalib!$A$17:$AF$400,Q$1+2,FALSE)</f>
        <v>-9.6663787120628494E-3</v>
      </c>
      <c r="R288">
        <f>VLOOKUP($B288,OldCalib!$A$17:$AF$400,R$1+2,FALSE)</f>
        <v>-1.1960603243296199E-2</v>
      </c>
      <c r="S288">
        <f>VLOOKUP($B288,OldCalib!$A$17:$AF$400,S$1+2,FALSE)</f>
        <v>-9.6716304630899107E-3</v>
      </c>
      <c r="T288">
        <f>VLOOKUP($B288,OldCalib!$A$17:$AF$400,T$1+2,FALSE)</f>
        <v>-8.5914001010273505E-3</v>
      </c>
      <c r="U288">
        <f>VLOOKUP($B288,OldCalib!$A$17:$AF$400,U$1+2,FALSE)</f>
        <v>-9.8140847511441996E-3</v>
      </c>
      <c r="V288">
        <f>VLOOKUP($B288,OldCalib!$A$17:$AF$400,V$1+2,FALSE)</f>
        <v>-9.0676156309202598E-3</v>
      </c>
      <c r="W288">
        <f>VLOOKUP($B288,OldCalib!$A$17:$AF$400,W$1+2,FALSE)</f>
        <v>-1.16950107297756E-2</v>
      </c>
      <c r="X288">
        <f>VLOOKUP($B288,OldCalib!$A$17:$AF$400,X$1+2,FALSE)</f>
        <v>-1.19852992922034E-2</v>
      </c>
      <c r="Y288">
        <f>VLOOKUP($B288,OldCalib!$A$17:$AF$400,Y$1+2,FALSE)</f>
        <v>-1.03190730536428E-2</v>
      </c>
      <c r="Z288">
        <f>VLOOKUP($B288,OldCalib!$A$17:$AF$400,Z$1+2,FALSE)</f>
        <v>-1.1985841362449E-2</v>
      </c>
      <c r="AA288">
        <f>VLOOKUP($B288,OldCalib!$A$17:$AF$400,AA$1+2,FALSE)</f>
        <v>-1.2309332841795299E-2</v>
      </c>
      <c r="AB288">
        <f>VLOOKUP($B288,OldCalib!$A$17:$AF$400,AB$1+2,FALSE)</f>
        <v>-1.3237100897590099E-2</v>
      </c>
      <c r="AC288">
        <f>VLOOKUP($B288,OldCalib!$A$17:$AF$400,AC$1+2,FALSE)</f>
        <v>-1.1970656889879199E-2</v>
      </c>
      <c r="AD288">
        <f>VLOOKUP($B288,OldCalib!$A$17:$AF$400,AD$1+2,FALSE)</f>
        <v>-1.32954097296202E-2</v>
      </c>
      <c r="AE288">
        <f>VLOOKUP($B288,OldCalib!$A$17:$AF$400,AE$1+2,FALSE)</f>
        <v>-1.3588525933277499E-2</v>
      </c>
      <c r="AF288">
        <f>VLOOKUP($B288,OldCalib!$A$17:$AF$400,AF$1+2,FALSE)</f>
        <v>-1.31124351087174E-2</v>
      </c>
      <c r="AG288">
        <f>VLOOKUP($B288,OldCalib!$A$17:$AF$400,AG$1+2,FALSE)</f>
        <v>-1.21919636745458E-2</v>
      </c>
      <c r="AH288">
        <f>VLOOKUP($B288,OldCalib!$A$17:$AF$400,AH$1+2,FALSE)</f>
        <v>-1.32908767705134E-2</v>
      </c>
      <c r="AJ288" s="3"/>
    </row>
    <row r="289" spans="1:36" x14ac:dyDescent="0.25">
      <c r="B289" t="str">
        <f>CONCATENATE("PERCENTILE::Q",B286,"::O",B286,"_INCOMERETURN_Percentiles::INCOMERETURN::%",C289*100)</f>
        <v>PERCENTILE::QInternationalLargeCapEquitiesUnhedge::OInternationalLargeCapEquitiesUnhedge_INCOMERETURN_Percentiles::INCOMERETURN::%50</v>
      </c>
      <c r="C289" s="3">
        <v>0.5</v>
      </c>
      <c r="D289">
        <f>VLOOKUP($B289,OldCalib!$A$17:$AF$400,D$1+2,FALSE)</f>
        <v>0</v>
      </c>
      <c r="E289">
        <f>VLOOKUP($B289,OldCalib!$A$17:$AF$400,E$1+2,FALSE)</f>
        <v>1.3533213783712901E-2</v>
      </c>
      <c r="F289">
        <f>VLOOKUP($B289,OldCalib!$A$17:$AF$400,F$1+2,FALSE)</f>
        <v>2.5036030279573001E-2</v>
      </c>
      <c r="G289">
        <f>VLOOKUP($B289,OldCalib!$A$17:$AF$400,G$1+2,FALSE)</f>
        <v>3.0458276702250701E-2</v>
      </c>
      <c r="H289">
        <f>VLOOKUP($B289,OldCalib!$A$17:$AF$400,H$1+2,FALSE)</f>
        <v>3.5271997791203998E-2</v>
      </c>
      <c r="I289">
        <f>VLOOKUP($B289,OldCalib!$A$17:$AF$400,I$1+2,FALSE)</f>
        <v>3.63809778853195E-2</v>
      </c>
      <c r="J289">
        <f>VLOOKUP($B289,OldCalib!$A$17:$AF$400,J$1+2,FALSE)</f>
        <v>3.8376510915425502E-2</v>
      </c>
      <c r="K289">
        <f>VLOOKUP($B289,OldCalib!$A$17:$AF$400,K$1+2,FALSE)</f>
        <v>3.97660425305063E-2</v>
      </c>
      <c r="L289">
        <f>VLOOKUP($B289,OldCalib!$A$17:$AF$400,L$1+2,FALSE)</f>
        <v>4.3022940714422198E-2</v>
      </c>
      <c r="M289">
        <f>VLOOKUP($B289,OldCalib!$A$17:$AF$400,M$1+2,FALSE)</f>
        <v>4.2823574424959501E-2</v>
      </c>
      <c r="N289">
        <f>VLOOKUP($B289,OldCalib!$A$17:$AF$400,N$1+2,FALSE)</f>
        <v>4.1307888981547199E-2</v>
      </c>
      <c r="O289">
        <f>VLOOKUP($B289,OldCalib!$A$17:$AF$400,O$1+2,FALSE)</f>
        <v>4.2302681654062299E-2</v>
      </c>
      <c r="P289">
        <f>VLOOKUP($B289,OldCalib!$A$17:$AF$400,P$1+2,FALSE)</f>
        <v>4.2342614062296197E-2</v>
      </c>
      <c r="Q289">
        <f>VLOOKUP($B289,OldCalib!$A$17:$AF$400,Q$1+2,FALSE)</f>
        <v>4.29608758131068E-2</v>
      </c>
      <c r="R289">
        <f>VLOOKUP($B289,OldCalib!$A$17:$AF$400,R$1+2,FALSE)</f>
        <v>4.2959028451920497E-2</v>
      </c>
      <c r="S289">
        <f>VLOOKUP($B289,OldCalib!$A$17:$AF$400,S$1+2,FALSE)</f>
        <v>4.3861602702880802E-2</v>
      </c>
      <c r="T289">
        <f>VLOOKUP($B289,OldCalib!$A$17:$AF$400,T$1+2,FALSE)</f>
        <v>4.5592031829247599E-2</v>
      </c>
      <c r="U289">
        <f>VLOOKUP($B289,OldCalib!$A$17:$AF$400,U$1+2,FALSE)</f>
        <v>4.3257441452244701E-2</v>
      </c>
      <c r="V289">
        <f>VLOOKUP($B289,OldCalib!$A$17:$AF$400,V$1+2,FALSE)</f>
        <v>4.3237657007549002E-2</v>
      </c>
      <c r="W289">
        <f>VLOOKUP($B289,OldCalib!$A$17:$AF$400,W$1+2,FALSE)</f>
        <v>4.0500063942356002E-2</v>
      </c>
      <c r="X289">
        <f>VLOOKUP($B289,OldCalib!$A$17:$AF$400,X$1+2,FALSE)</f>
        <v>4.39025325326972E-2</v>
      </c>
      <c r="Y289">
        <f>VLOOKUP($B289,OldCalib!$A$17:$AF$400,Y$1+2,FALSE)</f>
        <v>4.1723371332281198E-2</v>
      </c>
      <c r="Z289">
        <f>VLOOKUP($B289,OldCalib!$A$17:$AF$400,Z$1+2,FALSE)</f>
        <v>4.0710846748075298E-2</v>
      </c>
      <c r="AA289">
        <f>VLOOKUP($B289,OldCalib!$A$17:$AF$400,AA$1+2,FALSE)</f>
        <v>4.1085484665418302E-2</v>
      </c>
      <c r="AB289">
        <f>VLOOKUP($B289,OldCalib!$A$17:$AF$400,AB$1+2,FALSE)</f>
        <v>4.2343152074246597E-2</v>
      </c>
      <c r="AC289">
        <f>VLOOKUP($B289,OldCalib!$A$17:$AF$400,AC$1+2,FALSE)</f>
        <v>3.9302763389512503E-2</v>
      </c>
      <c r="AD289">
        <f>VLOOKUP($B289,OldCalib!$A$17:$AF$400,AD$1+2,FALSE)</f>
        <v>4.0902597219343403E-2</v>
      </c>
      <c r="AE289">
        <f>VLOOKUP($B289,OldCalib!$A$17:$AF$400,AE$1+2,FALSE)</f>
        <v>4.1886935927854099E-2</v>
      </c>
      <c r="AF289">
        <f>VLOOKUP($B289,OldCalib!$A$17:$AF$400,AF$1+2,FALSE)</f>
        <v>4.1346102502242403E-2</v>
      </c>
      <c r="AG289">
        <f>VLOOKUP($B289,OldCalib!$A$17:$AF$400,AG$1+2,FALSE)</f>
        <v>4.2533461285341703E-2</v>
      </c>
      <c r="AH289">
        <f>VLOOKUP($B289,OldCalib!$A$17:$AF$400,AH$1+2,FALSE)</f>
        <v>4.1992948698467897E-2</v>
      </c>
      <c r="AJ289" s="3"/>
    </row>
    <row r="290" spans="1:36" x14ac:dyDescent="0.25">
      <c r="B290" t="str">
        <f>CONCATENATE("PERCENTILE::Q",B286,"::O",B286,"_INCOMERETURN_Percentiles::INCOMERETURN::%",C290*100)</f>
        <v>PERCENTILE::QInternationalLargeCapEquitiesUnhedge::OInternationalLargeCapEquitiesUnhedge_INCOMERETURN_Percentiles::INCOMERETURN::%75</v>
      </c>
      <c r="C290" s="3">
        <v>0.75</v>
      </c>
      <c r="D290">
        <f>VLOOKUP($B290,OldCalib!$A$17:$AF$400,D$1+2,FALSE)</f>
        <v>0</v>
      </c>
      <c r="E290">
        <f>VLOOKUP($B290,OldCalib!$A$17:$AF$400,E$1+2,FALSE)</f>
        <v>5.3069879427995403E-2</v>
      </c>
      <c r="F290">
        <f>VLOOKUP($B290,OldCalib!$A$17:$AF$400,F$1+2,FALSE)</f>
        <v>7.3239823586126296E-2</v>
      </c>
      <c r="G290">
        <f>VLOOKUP($B290,OldCalib!$A$17:$AF$400,G$1+2,FALSE)</f>
        <v>8.5885862539985494E-2</v>
      </c>
      <c r="H290">
        <f>VLOOKUP($B290,OldCalib!$A$17:$AF$400,H$1+2,FALSE)</f>
        <v>9.2852133078967197E-2</v>
      </c>
      <c r="I290">
        <f>VLOOKUP($B290,OldCalib!$A$17:$AF$400,I$1+2,FALSE)</f>
        <v>9.3522754440854297E-2</v>
      </c>
      <c r="J290">
        <f>VLOOKUP($B290,OldCalib!$A$17:$AF$400,J$1+2,FALSE)</f>
        <v>9.5296909463860796E-2</v>
      </c>
      <c r="K290">
        <f>VLOOKUP($B290,OldCalib!$A$17:$AF$400,K$1+2,FALSE)</f>
        <v>9.6308985870872596E-2</v>
      </c>
      <c r="L290">
        <f>VLOOKUP($B290,OldCalib!$A$17:$AF$400,L$1+2,FALSE)</f>
        <v>9.7826319778068299E-2</v>
      </c>
      <c r="M290">
        <f>VLOOKUP($B290,OldCalib!$A$17:$AF$400,M$1+2,FALSE)</f>
        <v>9.6323590065830494E-2</v>
      </c>
      <c r="N290">
        <f>VLOOKUP($B290,OldCalib!$A$17:$AF$400,N$1+2,FALSE)</f>
        <v>9.9040051369460397E-2</v>
      </c>
      <c r="O290">
        <f>VLOOKUP($B290,OldCalib!$A$17:$AF$400,O$1+2,FALSE)</f>
        <v>9.8043577402818494E-2</v>
      </c>
      <c r="P290">
        <f>VLOOKUP($B290,OldCalib!$A$17:$AF$400,P$1+2,FALSE)</f>
        <v>9.8619124171702696E-2</v>
      </c>
      <c r="Q290">
        <f>VLOOKUP($B290,OldCalib!$A$17:$AF$400,Q$1+2,FALSE)</f>
        <v>9.9254344002167205E-2</v>
      </c>
      <c r="R290">
        <f>VLOOKUP($B290,OldCalib!$A$17:$AF$400,R$1+2,FALSE)</f>
        <v>0.10057410600945201</v>
      </c>
      <c r="S290">
        <f>VLOOKUP($B290,OldCalib!$A$17:$AF$400,S$1+2,FALSE)</f>
        <v>9.8848450572495306E-2</v>
      </c>
      <c r="T290">
        <f>VLOOKUP($B290,OldCalib!$A$17:$AF$400,T$1+2,FALSE)</f>
        <v>0.101847633556801</v>
      </c>
      <c r="U290">
        <f>VLOOKUP($B290,OldCalib!$A$17:$AF$400,U$1+2,FALSE)</f>
        <v>0.102524861393281</v>
      </c>
      <c r="V290">
        <f>VLOOKUP($B290,OldCalib!$A$17:$AF$400,V$1+2,FALSE)</f>
        <v>9.8882218384920298E-2</v>
      </c>
      <c r="W290">
        <f>VLOOKUP($B290,OldCalib!$A$17:$AF$400,W$1+2,FALSE)</f>
        <v>0.100429203551841</v>
      </c>
      <c r="X290">
        <f>VLOOKUP($B290,OldCalib!$A$17:$AF$400,X$1+2,FALSE)</f>
        <v>0.1005983046088</v>
      </c>
      <c r="Y290">
        <f>VLOOKUP($B290,OldCalib!$A$17:$AF$400,Y$1+2,FALSE)</f>
        <v>0.10019464993504899</v>
      </c>
      <c r="Z290">
        <f>VLOOKUP($B290,OldCalib!$A$17:$AF$400,Z$1+2,FALSE)</f>
        <v>9.8099021383759699E-2</v>
      </c>
      <c r="AA290">
        <f>VLOOKUP($B290,OldCalib!$A$17:$AF$400,AA$1+2,FALSE)</f>
        <v>9.6478851338617694E-2</v>
      </c>
      <c r="AB290">
        <f>VLOOKUP($B290,OldCalib!$A$17:$AF$400,AB$1+2,FALSE)</f>
        <v>9.9015421816258706E-2</v>
      </c>
      <c r="AC290">
        <f>VLOOKUP($B290,OldCalib!$A$17:$AF$400,AC$1+2,FALSE)</f>
        <v>9.6164670064228505E-2</v>
      </c>
      <c r="AD290">
        <f>VLOOKUP($B290,OldCalib!$A$17:$AF$400,AD$1+2,FALSE)</f>
        <v>9.7439662805049607E-2</v>
      </c>
      <c r="AE290">
        <f>VLOOKUP($B290,OldCalib!$A$17:$AF$400,AE$1+2,FALSE)</f>
        <v>9.8296718268785596E-2</v>
      </c>
      <c r="AF290">
        <f>VLOOKUP($B290,OldCalib!$A$17:$AF$400,AF$1+2,FALSE)</f>
        <v>9.9865134635951397E-2</v>
      </c>
      <c r="AG290">
        <f>VLOOKUP($B290,OldCalib!$A$17:$AF$400,AG$1+2,FALSE)</f>
        <v>9.7804868897791802E-2</v>
      </c>
      <c r="AH290">
        <f>VLOOKUP($B290,OldCalib!$A$17:$AF$400,AH$1+2,FALSE)</f>
        <v>9.7293093288492505E-2</v>
      </c>
      <c r="AJ290" s="3"/>
    </row>
    <row r="291" spans="1:36" x14ac:dyDescent="0.25">
      <c r="B291" t="str">
        <f>CONCATENATE("PERCENTILE::Q",B286,"::O",B286,"_INCOMERETURN_Percentiles::INCOMERETURN::%",C291*100)</f>
        <v>PERCENTILE::QInternationalLargeCapEquitiesUnhedge::OInternationalLargeCapEquitiesUnhedge_INCOMERETURN_Percentiles::INCOMERETURN::%95</v>
      </c>
      <c r="C291" s="3">
        <v>0.95</v>
      </c>
      <c r="D291">
        <f>VLOOKUP($B291,OldCalib!$A$17:$AF$400,D$1+2,FALSE)</f>
        <v>0</v>
      </c>
      <c r="E291">
        <f>VLOOKUP($B291,OldCalib!$A$17:$AF$400,E$1+2,FALSE)</f>
        <v>0.114933449355707</v>
      </c>
      <c r="F291">
        <f>VLOOKUP($B291,OldCalib!$A$17:$AF$400,F$1+2,FALSE)</f>
        <v>0.14913141660002999</v>
      </c>
      <c r="G291">
        <f>VLOOKUP($B291,OldCalib!$A$17:$AF$400,G$1+2,FALSE)</f>
        <v>0.16544950687395199</v>
      </c>
      <c r="H291">
        <f>VLOOKUP($B291,OldCalib!$A$17:$AF$400,H$1+2,FALSE)</f>
        <v>0.17522885387502601</v>
      </c>
      <c r="I291">
        <f>VLOOKUP($B291,OldCalib!$A$17:$AF$400,I$1+2,FALSE)</f>
        <v>0.177509598352348</v>
      </c>
      <c r="J291">
        <f>VLOOKUP($B291,OldCalib!$A$17:$AF$400,J$1+2,FALSE)</f>
        <v>0.17984344539504701</v>
      </c>
      <c r="K291">
        <f>VLOOKUP($B291,OldCalib!$A$17:$AF$400,K$1+2,FALSE)</f>
        <v>0.18196755554737101</v>
      </c>
      <c r="L291">
        <f>VLOOKUP($B291,OldCalib!$A$17:$AF$400,L$1+2,FALSE)</f>
        <v>0.18587521158800299</v>
      </c>
      <c r="M291">
        <f>VLOOKUP($B291,OldCalib!$A$17:$AF$400,M$1+2,FALSE)</f>
        <v>0.18466058731444501</v>
      </c>
      <c r="N291">
        <f>VLOOKUP($B291,OldCalib!$A$17:$AF$400,N$1+2,FALSE)</f>
        <v>0.17978461381995001</v>
      </c>
      <c r="O291">
        <f>VLOOKUP($B291,OldCalib!$A$17:$AF$400,O$1+2,FALSE)</f>
        <v>0.18471525314430201</v>
      </c>
      <c r="P291">
        <f>VLOOKUP($B291,OldCalib!$A$17:$AF$400,P$1+2,FALSE)</f>
        <v>0.18590964819559</v>
      </c>
      <c r="Q291">
        <f>VLOOKUP($B291,OldCalib!$A$17:$AF$400,Q$1+2,FALSE)</f>
        <v>0.18561560003958899</v>
      </c>
      <c r="R291">
        <f>VLOOKUP($B291,OldCalib!$A$17:$AF$400,R$1+2,FALSE)</f>
        <v>0.18861664157847599</v>
      </c>
      <c r="S291">
        <f>VLOOKUP($B291,OldCalib!$A$17:$AF$400,S$1+2,FALSE)</f>
        <v>0.19310376960625</v>
      </c>
      <c r="T291">
        <f>VLOOKUP($B291,OldCalib!$A$17:$AF$400,T$1+2,FALSE)</f>
        <v>0.186909739297342</v>
      </c>
      <c r="U291">
        <f>VLOOKUP($B291,OldCalib!$A$17:$AF$400,U$1+2,FALSE)</f>
        <v>0.19695056596839999</v>
      </c>
      <c r="V291">
        <f>VLOOKUP($B291,OldCalib!$A$17:$AF$400,V$1+2,FALSE)</f>
        <v>0.18954027915322599</v>
      </c>
      <c r="W291">
        <f>VLOOKUP($B291,OldCalib!$A$17:$AF$400,W$1+2,FALSE)</f>
        <v>0.18571233062597101</v>
      </c>
      <c r="X291">
        <f>VLOOKUP($B291,OldCalib!$A$17:$AF$400,X$1+2,FALSE)</f>
        <v>0.187475838195865</v>
      </c>
      <c r="Y291">
        <f>VLOOKUP($B291,OldCalib!$A$17:$AF$400,Y$1+2,FALSE)</f>
        <v>0.18561755977039399</v>
      </c>
      <c r="Z291">
        <f>VLOOKUP($B291,OldCalib!$A$17:$AF$400,Z$1+2,FALSE)</f>
        <v>0.178513745264406</v>
      </c>
      <c r="AA291">
        <f>VLOOKUP($B291,OldCalib!$A$17:$AF$400,AA$1+2,FALSE)</f>
        <v>0.18271905357568399</v>
      </c>
      <c r="AB291">
        <f>VLOOKUP($B291,OldCalib!$A$17:$AF$400,AB$1+2,FALSE)</f>
        <v>0.18621444637814899</v>
      </c>
      <c r="AC291">
        <f>VLOOKUP($B291,OldCalib!$A$17:$AF$400,AC$1+2,FALSE)</f>
        <v>0.184900814455672</v>
      </c>
      <c r="AD291">
        <f>VLOOKUP($B291,OldCalib!$A$17:$AF$400,AD$1+2,FALSE)</f>
        <v>0.18260951869105399</v>
      </c>
      <c r="AE291">
        <f>VLOOKUP($B291,OldCalib!$A$17:$AF$400,AE$1+2,FALSE)</f>
        <v>0.181962372436308</v>
      </c>
      <c r="AF291">
        <f>VLOOKUP($B291,OldCalib!$A$17:$AF$400,AF$1+2,FALSE)</f>
        <v>0.17803123503625301</v>
      </c>
      <c r="AG291">
        <f>VLOOKUP($B291,OldCalib!$A$17:$AF$400,AG$1+2,FALSE)</f>
        <v>0.18404957582623899</v>
      </c>
      <c r="AH291">
        <f>VLOOKUP($B291,OldCalib!$A$17:$AF$400,AH$1+2,FALSE)</f>
        <v>0.18525741558880501</v>
      </c>
      <c r="AJ291" s="3"/>
    </row>
    <row r="292" spans="1:36" x14ac:dyDescent="0.25">
      <c r="A292" t="s">
        <v>2</v>
      </c>
      <c r="B292" t="str">
        <f>CONCATENATE("AVERAGE::Q",B286,"::O",B286,"_INCOMERETURN_Average::INCOMERETURN::::avg:")</f>
        <v>AVERAGE::QInternationalLargeCapEquitiesUnhedge::OInternationalLargeCapEquitiesUnhedge_INCOMERETURN_Average::INCOMERETURN::::avg:</v>
      </c>
      <c r="D292">
        <f>VLOOKUP($B292,OldCalib!$A$17:$AF$400,D$1+2,FALSE)</f>
        <v>0</v>
      </c>
      <c r="E292">
        <f>VLOOKUP($B292,OldCalib!$A$17:$AF$400,E$1+2,FALSE)</f>
        <v>1.53302143294988E-2</v>
      </c>
      <c r="F292">
        <f>VLOOKUP($B292,OldCalib!$A$17:$AF$400,F$1+2,FALSE)</f>
        <v>2.6945238025314702E-2</v>
      </c>
      <c r="G292">
        <f>VLOOKUP($B292,OldCalib!$A$17:$AF$400,G$1+2,FALSE)</f>
        <v>3.3664201315071203E-2</v>
      </c>
      <c r="H292">
        <f>VLOOKUP($B292,OldCalib!$A$17:$AF$400,H$1+2,FALSE)</f>
        <v>3.86129389393189E-2</v>
      </c>
      <c r="I292">
        <f>VLOOKUP($B292,OldCalib!$A$17:$AF$400,I$1+2,FALSE)</f>
        <v>4.0811510148516902E-2</v>
      </c>
      <c r="J292">
        <f>VLOOKUP($B292,OldCalib!$A$17:$AF$400,J$1+2,FALSE)</f>
        <v>4.1650054909489399E-2</v>
      </c>
      <c r="K292">
        <f>VLOOKUP($B292,OldCalib!$A$17:$AF$400,K$1+2,FALSE)</f>
        <v>4.3165936518489698E-2</v>
      </c>
      <c r="L292">
        <f>VLOOKUP($B292,OldCalib!$A$17:$AF$400,L$1+2,FALSE)</f>
        <v>4.4607145488862597E-2</v>
      </c>
      <c r="M292">
        <f>VLOOKUP($B292,OldCalib!$A$17:$AF$400,M$1+2,FALSE)</f>
        <v>4.4229700549045299E-2</v>
      </c>
      <c r="N292">
        <f>VLOOKUP($B292,OldCalib!$A$17:$AF$400,N$1+2,FALSE)</f>
        <v>4.4092210247030798E-2</v>
      </c>
      <c r="O292">
        <f>VLOOKUP($B292,OldCalib!$A$17:$AF$400,O$1+2,FALSE)</f>
        <v>4.4397603742956399E-2</v>
      </c>
      <c r="P292">
        <f>VLOOKUP($B292,OldCalib!$A$17:$AF$400,P$1+2,FALSE)</f>
        <v>4.60613169997856E-2</v>
      </c>
      <c r="Q292">
        <f>VLOOKUP($B292,OldCalib!$A$17:$AF$400,Q$1+2,FALSE)</f>
        <v>4.59162946650691E-2</v>
      </c>
      <c r="R292">
        <f>VLOOKUP($B292,OldCalib!$A$17:$AF$400,R$1+2,FALSE)</f>
        <v>4.6241748726247103E-2</v>
      </c>
      <c r="S292">
        <f>VLOOKUP($B292,OldCalib!$A$17:$AF$400,S$1+2,FALSE)</f>
        <v>4.6882363016186E-2</v>
      </c>
      <c r="T292">
        <f>VLOOKUP($B292,OldCalib!$A$17:$AF$400,T$1+2,FALSE)</f>
        <v>4.8301503697960602E-2</v>
      </c>
      <c r="U292">
        <f>VLOOKUP($B292,OldCalib!$A$17:$AF$400,U$1+2,FALSE)</f>
        <v>4.8451792738451599E-2</v>
      </c>
      <c r="V292">
        <f>VLOOKUP($B292,OldCalib!$A$17:$AF$400,V$1+2,FALSE)</f>
        <v>4.6525677167057702E-2</v>
      </c>
      <c r="W292">
        <f>VLOOKUP($B292,OldCalib!$A$17:$AF$400,W$1+2,FALSE)</f>
        <v>4.5435511881779002E-2</v>
      </c>
      <c r="X292">
        <f>VLOOKUP($B292,OldCalib!$A$17:$AF$400,X$1+2,FALSE)</f>
        <v>4.60051347906104E-2</v>
      </c>
      <c r="Y292">
        <f>VLOOKUP($B292,OldCalib!$A$17:$AF$400,Y$1+2,FALSE)</f>
        <v>4.6163928378251798E-2</v>
      </c>
      <c r="Z292">
        <f>VLOOKUP($B292,OldCalib!$A$17:$AF$400,Z$1+2,FALSE)</f>
        <v>4.4433960932259702E-2</v>
      </c>
      <c r="AA292">
        <f>VLOOKUP($B292,OldCalib!$A$17:$AF$400,AA$1+2,FALSE)</f>
        <v>4.4060997409594502E-2</v>
      </c>
      <c r="AB292">
        <f>VLOOKUP($B292,OldCalib!$A$17:$AF$400,AB$1+2,FALSE)</f>
        <v>4.4870277634178002E-2</v>
      </c>
      <c r="AC292">
        <f>VLOOKUP($B292,OldCalib!$A$17:$AF$400,AC$1+2,FALSE)</f>
        <v>4.37614227969398E-2</v>
      </c>
      <c r="AD292">
        <f>VLOOKUP($B292,OldCalib!$A$17:$AF$400,AD$1+2,FALSE)</f>
        <v>4.4447506890873303E-2</v>
      </c>
      <c r="AE292">
        <f>VLOOKUP($B292,OldCalib!$A$17:$AF$400,AE$1+2,FALSE)</f>
        <v>4.4642518524690797E-2</v>
      </c>
      <c r="AF292">
        <f>VLOOKUP($B292,OldCalib!$A$17:$AF$400,AF$1+2,FALSE)</f>
        <v>4.4177410501483799E-2</v>
      </c>
      <c r="AG292">
        <f>VLOOKUP($B292,OldCalib!$A$17:$AF$400,AG$1+2,FALSE)</f>
        <v>4.5160400711929699E-2</v>
      </c>
      <c r="AH292">
        <f>VLOOKUP($B292,OldCalib!$A$17:$AF$400,AH$1+2,FALSE)</f>
        <v>4.4906438413283602E-2</v>
      </c>
    </row>
    <row r="293" spans="1:36" x14ac:dyDescent="0.25">
      <c r="A293" t="s">
        <v>3</v>
      </c>
      <c r="B293" t="str">
        <f>CONCATENATE("VOLATILITY::Q",B286,"::O",B286,"_INCOMERETURN_Volatility::INCOMERETURN::")</f>
        <v>VOLATILITY::QInternationalLargeCapEquitiesUnhedge::OInternationalLargeCapEquitiesUnhedge_INCOMERETURN_Volatility::INCOMERETURN::</v>
      </c>
      <c r="D293">
        <f>VLOOKUP($B293,OldCalib!$A$17:$AF$400,D$1+2,FALSE)</f>
        <v>0</v>
      </c>
      <c r="E293">
        <f>VLOOKUP($B293,OldCalib!$A$17:$AF$400,E$1+2,FALSE)</f>
        <v>5.9029449354682302E-2</v>
      </c>
      <c r="F293">
        <f>VLOOKUP($B293,OldCalib!$A$17:$AF$400,F$1+2,FALSE)</f>
        <v>7.1147515157473099E-2</v>
      </c>
      <c r="G293">
        <f>VLOOKUP($B293,OldCalib!$A$17:$AF$400,G$1+2,FALSE)</f>
        <v>7.7681929262947702E-2</v>
      </c>
      <c r="H293">
        <f>VLOOKUP($B293,OldCalib!$A$17:$AF$400,H$1+2,FALSE)</f>
        <v>8.0373952205455304E-2</v>
      </c>
      <c r="I293">
        <f>VLOOKUP($B293,OldCalib!$A$17:$AF$400,I$1+2,FALSE)</f>
        <v>8.0913847157280006E-2</v>
      </c>
      <c r="J293">
        <f>VLOOKUP($B293,OldCalib!$A$17:$AF$400,J$1+2,FALSE)</f>
        <v>8.0793536850913505E-2</v>
      </c>
      <c r="K293">
        <f>VLOOKUP($B293,OldCalib!$A$17:$AF$400,K$1+2,FALSE)</f>
        <v>8.1375395219338703E-2</v>
      </c>
      <c r="L293">
        <f>VLOOKUP($B293,OldCalib!$A$17:$AF$400,L$1+2,FALSE)</f>
        <v>8.2137410187493695E-2</v>
      </c>
      <c r="M293">
        <f>VLOOKUP($B293,OldCalib!$A$17:$AF$400,M$1+2,FALSE)</f>
        <v>8.1321865871814197E-2</v>
      </c>
      <c r="N293">
        <f>VLOOKUP($B293,OldCalib!$A$17:$AF$400,N$1+2,FALSE)</f>
        <v>8.1510343594175597E-2</v>
      </c>
      <c r="O293">
        <f>VLOOKUP($B293,OldCalib!$A$17:$AF$400,O$1+2,FALSE)</f>
        <v>8.2592746741237302E-2</v>
      </c>
      <c r="P293">
        <f>VLOOKUP($B293,OldCalib!$A$17:$AF$400,P$1+2,FALSE)</f>
        <v>8.1755205369152206E-2</v>
      </c>
      <c r="Q293">
        <f>VLOOKUP($B293,OldCalib!$A$17:$AF$400,Q$1+2,FALSE)</f>
        <v>8.2405250287901799E-2</v>
      </c>
      <c r="R293">
        <f>VLOOKUP($B293,OldCalib!$A$17:$AF$400,R$1+2,FALSE)</f>
        <v>8.2922535985583898E-2</v>
      </c>
      <c r="S293">
        <f>VLOOKUP($B293,OldCalib!$A$17:$AF$400,S$1+2,FALSE)</f>
        <v>8.3028546426880401E-2</v>
      </c>
      <c r="T293">
        <f>VLOOKUP($B293,OldCalib!$A$17:$AF$400,T$1+2,FALSE)</f>
        <v>8.2756581532737294E-2</v>
      </c>
      <c r="U293">
        <f>VLOOKUP($B293,OldCalib!$A$17:$AF$400,U$1+2,FALSE)</f>
        <v>8.3240489662416997E-2</v>
      </c>
      <c r="V293">
        <f>VLOOKUP($B293,OldCalib!$A$17:$AF$400,V$1+2,FALSE)</f>
        <v>8.2604055323144202E-2</v>
      </c>
      <c r="W293">
        <f>VLOOKUP($B293,OldCalib!$A$17:$AF$400,W$1+2,FALSE)</f>
        <v>8.2282080417789297E-2</v>
      </c>
      <c r="X293">
        <f>VLOOKUP($B293,OldCalib!$A$17:$AF$400,X$1+2,FALSE)</f>
        <v>8.1967101562707298E-2</v>
      </c>
      <c r="Y293">
        <f>VLOOKUP($B293,OldCalib!$A$17:$AF$400,Y$1+2,FALSE)</f>
        <v>8.10516336011875E-2</v>
      </c>
      <c r="Z293">
        <f>VLOOKUP($B293,OldCalib!$A$17:$AF$400,Z$1+2,FALSE)</f>
        <v>8.0973057435225995E-2</v>
      </c>
      <c r="AA293">
        <f>VLOOKUP($B293,OldCalib!$A$17:$AF$400,AA$1+2,FALSE)</f>
        <v>8.0827931803358399E-2</v>
      </c>
      <c r="AB293">
        <f>VLOOKUP($B293,OldCalib!$A$17:$AF$400,AB$1+2,FALSE)</f>
        <v>8.2128219110629799E-2</v>
      </c>
      <c r="AC293">
        <f>VLOOKUP($B293,OldCalib!$A$17:$AF$400,AC$1+2,FALSE)</f>
        <v>8.2413538805488906E-2</v>
      </c>
      <c r="AD293">
        <f>VLOOKUP($B293,OldCalib!$A$17:$AF$400,AD$1+2,FALSE)</f>
        <v>8.2077270703342101E-2</v>
      </c>
      <c r="AE293">
        <f>VLOOKUP($B293,OldCalib!$A$17:$AF$400,AE$1+2,FALSE)</f>
        <v>8.1261292652751893E-2</v>
      </c>
      <c r="AF293">
        <f>VLOOKUP($B293,OldCalib!$A$17:$AF$400,AF$1+2,FALSE)</f>
        <v>8.0771548280711106E-2</v>
      </c>
      <c r="AG293">
        <f>VLOOKUP($B293,OldCalib!$A$17:$AF$400,AG$1+2,FALSE)</f>
        <v>8.2010797477532899E-2</v>
      </c>
      <c r="AH293">
        <f>VLOOKUP($B293,OldCalib!$A$17:$AF$400,AH$1+2,FALSE)</f>
        <v>8.1893911136622297E-2</v>
      </c>
    </row>
    <row r="301" spans="1:36" x14ac:dyDescent="0.25">
      <c r="A301" t="s">
        <v>28</v>
      </c>
      <c r="B301" t="s">
        <v>82</v>
      </c>
      <c r="D301">
        <v>0</v>
      </c>
      <c r="E301">
        <v>1</v>
      </c>
      <c r="F301">
        <v>2</v>
      </c>
      <c r="G301">
        <v>3</v>
      </c>
      <c r="H301">
        <v>4</v>
      </c>
      <c r="I301">
        <v>5</v>
      </c>
      <c r="J301">
        <v>6</v>
      </c>
      <c r="K301">
        <v>7</v>
      </c>
      <c r="L301">
        <v>8</v>
      </c>
      <c r="M301">
        <v>9</v>
      </c>
      <c r="N301">
        <v>10</v>
      </c>
      <c r="O301">
        <v>11</v>
      </c>
      <c r="P301">
        <v>12</v>
      </c>
      <c r="Q301">
        <v>13</v>
      </c>
      <c r="R301">
        <v>14</v>
      </c>
      <c r="S301">
        <v>15</v>
      </c>
      <c r="T301">
        <v>16</v>
      </c>
      <c r="U301">
        <v>17</v>
      </c>
      <c r="V301">
        <v>18</v>
      </c>
      <c r="W301">
        <v>19</v>
      </c>
      <c r="X301">
        <v>20</v>
      </c>
      <c r="Y301">
        <v>21</v>
      </c>
      <c r="Z301">
        <v>22</v>
      </c>
      <c r="AA301">
        <v>23</v>
      </c>
      <c r="AB301">
        <v>24</v>
      </c>
      <c r="AC301">
        <v>25</v>
      </c>
      <c r="AD301">
        <v>26</v>
      </c>
      <c r="AE301">
        <v>27</v>
      </c>
      <c r="AF301">
        <v>28</v>
      </c>
      <c r="AG301">
        <v>29</v>
      </c>
      <c r="AH301">
        <v>30</v>
      </c>
    </row>
    <row r="302" spans="1:36" x14ac:dyDescent="0.25">
      <c r="A302" t="s">
        <v>1</v>
      </c>
      <c r="B302" t="str">
        <f>CONCATENATE("PERCENTILE::Q",B301,"::O",B301,"_INCOMERETURN_Percentiles::INCOMERETURN::%0",C302*100)</f>
        <v>PERCENTILE::QEmergingMarketEquities::OEmergingMarketEquities_INCOMERETURN_Percentiles::INCOMERETURN::%05</v>
      </c>
      <c r="C302" s="3">
        <v>0.05</v>
      </c>
      <c r="D302">
        <f>VLOOKUP($B302,OldCalib!$A$17:$AF$400,D$1+2,FALSE)</f>
        <v>0</v>
      </c>
      <c r="E302">
        <f>VLOOKUP($B302,OldCalib!$A$17:$AF$400,E$1+2,FALSE)</f>
        <v>-7.7338568313717701E-2</v>
      </c>
      <c r="F302">
        <f>VLOOKUP($B302,OldCalib!$A$17:$AF$400,F$1+2,FALSE)</f>
        <v>-8.5437933026093801E-2</v>
      </c>
      <c r="G302">
        <f>VLOOKUP($B302,OldCalib!$A$17:$AF$400,G$1+2,FALSE)</f>
        <v>-8.9168225528886202E-2</v>
      </c>
      <c r="H302">
        <f>VLOOKUP($B302,OldCalib!$A$17:$AF$400,H$1+2,FALSE)</f>
        <v>-8.7775362334985896E-2</v>
      </c>
      <c r="I302">
        <f>VLOOKUP($B302,OldCalib!$A$17:$AF$400,I$1+2,FALSE)</f>
        <v>-8.6566515631159302E-2</v>
      </c>
      <c r="J302">
        <f>VLOOKUP($B302,OldCalib!$A$17:$AF$400,J$1+2,FALSE)</f>
        <v>-8.2590950940986105E-2</v>
      </c>
      <c r="K302">
        <f>VLOOKUP($B302,OldCalib!$A$17:$AF$400,K$1+2,FALSE)</f>
        <v>-8.6120056642761206E-2</v>
      </c>
      <c r="L302">
        <f>VLOOKUP($B302,OldCalib!$A$17:$AF$400,L$1+2,FALSE)</f>
        <v>-8.7937476244303203E-2</v>
      </c>
      <c r="M302">
        <f>VLOOKUP($B302,OldCalib!$A$17:$AF$400,M$1+2,FALSE)</f>
        <v>-8.5137727933840696E-2</v>
      </c>
      <c r="N302">
        <f>VLOOKUP($B302,OldCalib!$A$17:$AF$400,N$1+2,FALSE)</f>
        <v>-8.7784417343682794E-2</v>
      </c>
      <c r="O302">
        <f>VLOOKUP($B302,OldCalib!$A$17:$AF$400,O$1+2,FALSE)</f>
        <v>-8.4997826738129903E-2</v>
      </c>
      <c r="P302">
        <f>VLOOKUP($B302,OldCalib!$A$17:$AF$400,P$1+2,FALSE)</f>
        <v>-8.3718750574112599E-2</v>
      </c>
      <c r="Q302">
        <f>VLOOKUP($B302,OldCalib!$A$17:$AF$400,Q$1+2,FALSE)</f>
        <v>-8.3456520504480894E-2</v>
      </c>
      <c r="R302">
        <f>VLOOKUP($B302,OldCalib!$A$17:$AF$400,R$1+2,FALSE)</f>
        <v>-8.1890007751462102E-2</v>
      </c>
      <c r="S302">
        <f>VLOOKUP($B302,OldCalib!$A$17:$AF$400,S$1+2,FALSE)</f>
        <v>-8.46096542064394E-2</v>
      </c>
      <c r="T302">
        <f>VLOOKUP($B302,OldCalib!$A$17:$AF$400,T$1+2,FALSE)</f>
        <v>-8.7031621785902402E-2</v>
      </c>
      <c r="U302">
        <f>VLOOKUP($B302,OldCalib!$A$17:$AF$400,U$1+2,FALSE)</f>
        <v>-8.71976015176196E-2</v>
      </c>
      <c r="V302">
        <f>VLOOKUP($B302,OldCalib!$A$17:$AF$400,V$1+2,FALSE)</f>
        <v>-8.3119385132755103E-2</v>
      </c>
      <c r="W302">
        <f>VLOOKUP($B302,OldCalib!$A$17:$AF$400,W$1+2,FALSE)</f>
        <v>-8.5673255998718598E-2</v>
      </c>
      <c r="X302">
        <f>VLOOKUP($B302,OldCalib!$A$17:$AF$400,X$1+2,FALSE)</f>
        <v>-8.4370106654314603E-2</v>
      </c>
      <c r="Y302">
        <f>VLOOKUP($B302,OldCalib!$A$17:$AF$400,Y$1+2,FALSE)</f>
        <v>-8.34969517039586E-2</v>
      </c>
      <c r="Z302">
        <f>VLOOKUP($B302,OldCalib!$A$17:$AF$400,Z$1+2,FALSE)</f>
        <v>-8.5594609843602398E-2</v>
      </c>
      <c r="AA302">
        <f>VLOOKUP($B302,OldCalib!$A$17:$AF$400,AA$1+2,FALSE)</f>
        <v>-8.2424474588177601E-2</v>
      </c>
      <c r="AB302">
        <f>VLOOKUP($B302,OldCalib!$A$17:$AF$400,AB$1+2,FALSE)</f>
        <v>-8.0452740772457704E-2</v>
      </c>
      <c r="AC302">
        <f>VLOOKUP($B302,OldCalib!$A$17:$AF$400,AC$1+2,FALSE)</f>
        <v>-8.2411182063361399E-2</v>
      </c>
      <c r="AD302">
        <f>VLOOKUP($B302,OldCalib!$A$17:$AF$400,AD$1+2,FALSE)</f>
        <v>-8.4587916060818502E-2</v>
      </c>
      <c r="AE302">
        <f>VLOOKUP($B302,OldCalib!$A$17:$AF$400,AE$1+2,FALSE)</f>
        <v>-8.2133345684141906E-2</v>
      </c>
      <c r="AF302">
        <f>VLOOKUP($B302,OldCalib!$A$17:$AF$400,AF$1+2,FALSE)</f>
        <v>-8.55749630274623E-2</v>
      </c>
      <c r="AG302">
        <f>VLOOKUP($B302,OldCalib!$A$17:$AF$400,AG$1+2,FALSE)</f>
        <v>-8.2068188115152596E-2</v>
      </c>
      <c r="AH302">
        <f>VLOOKUP($B302,OldCalib!$A$17:$AF$400,AH$1+2,FALSE)</f>
        <v>-8.0084087157823197E-2</v>
      </c>
      <c r="AJ302" s="3"/>
    </row>
    <row r="303" spans="1:36" x14ac:dyDescent="0.25">
      <c r="B303" t="str">
        <f>CONCATENATE("PERCENTILE::Q",B301,"::O",B301,"_INCOMERETURN_Percentiles::INCOMERETURN::%",C303*100)</f>
        <v>PERCENTILE::QEmergingMarketEquities::OEmergingMarketEquities_INCOMERETURN_Percentiles::INCOMERETURN::%25</v>
      </c>
      <c r="C303" s="3">
        <v>0.25</v>
      </c>
      <c r="D303">
        <f>VLOOKUP($B303,OldCalib!$A$17:$AF$400,D$1+2,FALSE)</f>
        <v>0</v>
      </c>
      <c r="E303">
        <f>VLOOKUP($B303,OldCalib!$A$17:$AF$400,E$1+2,FALSE)</f>
        <v>-2.4278419905438799E-2</v>
      </c>
      <c r="F303">
        <f>VLOOKUP($B303,OldCalib!$A$17:$AF$400,F$1+2,FALSE)</f>
        <v>-2.3088501125751001E-2</v>
      </c>
      <c r="G303">
        <f>VLOOKUP($B303,OldCalib!$A$17:$AF$400,G$1+2,FALSE)</f>
        <v>-2.1148420621746801E-2</v>
      </c>
      <c r="H303">
        <f>VLOOKUP($B303,OldCalib!$A$17:$AF$400,H$1+2,FALSE)</f>
        <v>-1.6616340509642499E-2</v>
      </c>
      <c r="I303">
        <f>VLOOKUP($B303,OldCalib!$A$17:$AF$400,I$1+2,FALSE)</f>
        <v>-1.5170607946907701E-2</v>
      </c>
      <c r="J303">
        <f>VLOOKUP($B303,OldCalib!$A$17:$AF$400,J$1+2,FALSE)</f>
        <v>-1.5133332942621199E-2</v>
      </c>
      <c r="K303">
        <f>VLOOKUP($B303,OldCalib!$A$17:$AF$400,K$1+2,FALSE)</f>
        <v>-1.38048367549982E-2</v>
      </c>
      <c r="L303">
        <f>VLOOKUP($B303,OldCalib!$A$17:$AF$400,L$1+2,FALSE)</f>
        <v>-1.38567467311577E-2</v>
      </c>
      <c r="M303">
        <f>VLOOKUP($B303,OldCalib!$A$17:$AF$400,M$1+2,FALSE)</f>
        <v>-1.4266837013455699E-2</v>
      </c>
      <c r="N303">
        <f>VLOOKUP($B303,OldCalib!$A$17:$AF$400,N$1+2,FALSE)</f>
        <v>-1.51007970709381E-2</v>
      </c>
      <c r="O303">
        <f>VLOOKUP($B303,OldCalib!$A$17:$AF$400,O$1+2,FALSE)</f>
        <v>-1.2256548413326599E-2</v>
      </c>
      <c r="P303">
        <f>VLOOKUP($B303,OldCalib!$A$17:$AF$400,P$1+2,FALSE)</f>
        <v>-1.1072007412701699E-2</v>
      </c>
      <c r="Q303">
        <f>VLOOKUP($B303,OldCalib!$A$17:$AF$400,Q$1+2,FALSE)</f>
        <v>-1.04288212787184E-2</v>
      </c>
      <c r="R303">
        <f>VLOOKUP($B303,OldCalib!$A$17:$AF$400,R$1+2,FALSE)</f>
        <v>-1.20947905995775E-2</v>
      </c>
      <c r="S303">
        <f>VLOOKUP($B303,OldCalib!$A$17:$AF$400,S$1+2,FALSE)</f>
        <v>-1.37335002989193E-2</v>
      </c>
      <c r="T303">
        <f>VLOOKUP($B303,OldCalib!$A$17:$AF$400,T$1+2,FALSE)</f>
        <v>-1.3296771309943301E-2</v>
      </c>
      <c r="U303">
        <f>VLOOKUP($B303,OldCalib!$A$17:$AF$400,U$1+2,FALSE)</f>
        <v>-1.2633894282427401E-2</v>
      </c>
      <c r="V303">
        <f>VLOOKUP($B303,OldCalib!$A$17:$AF$400,V$1+2,FALSE)</f>
        <v>-1.0199124414516701E-2</v>
      </c>
      <c r="W303">
        <f>VLOOKUP($B303,OldCalib!$A$17:$AF$400,W$1+2,FALSE)</f>
        <v>-1.2259449590229E-2</v>
      </c>
      <c r="X303">
        <f>VLOOKUP($B303,OldCalib!$A$17:$AF$400,X$1+2,FALSE)</f>
        <v>-1.0724514743656899E-2</v>
      </c>
      <c r="Y303">
        <f>VLOOKUP($B303,OldCalib!$A$17:$AF$400,Y$1+2,FALSE)</f>
        <v>-1.09683492014371E-2</v>
      </c>
      <c r="Z303">
        <f>VLOOKUP($B303,OldCalib!$A$17:$AF$400,Z$1+2,FALSE)</f>
        <v>-1.40445977527726E-2</v>
      </c>
      <c r="AA303">
        <f>VLOOKUP($B303,OldCalib!$A$17:$AF$400,AA$1+2,FALSE)</f>
        <v>-1.29353869336165E-2</v>
      </c>
      <c r="AB303">
        <f>VLOOKUP($B303,OldCalib!$A$17:$AF$400,AB$1+2,FALSE)</f>
        <v>-1.1435587697271E-2</v>
      </c>
      <c r="AC303">
        <f>VLOOKUP($B303,OldCalib!$A$17:$AF$400,AC$1+2,FALSE)</f>
        <v>-1.25997904980073E-2</v>
      </c>
      <c r="AD303">
        <f>VLOOKUP($B303,OldCalib!$A$17:$AF$400,AD$1+2,FALSE)</f>
        <v>-1.40790385873256E-2</v>
      </c>
      <c r="AE303">
        <f>VLOOKUP($B303,OldCalib!$A$17:$AF$400,AE$1+2,FALSE)</f>
        <v>-1.25813177591035E-2</v>
      </c>
      <c r="AF303">
        <f>VLOOKUP($B303,OldCalib!$A$17:$AF$400,AF$1+2,FALSE)</f>
        <v>-9.1473464128837504E-3</v>
      </c>
      <c r="AG303">
        <f>VLOOKUP($B303,OldCalib!$A$17:$AF$400,AG$1+2,FALSE)</f>
        <v>-1.02081443949171E-2</v>
      </c>
      <c r="AH303">
        <f>VLOOKUP($B303,OldCalib!$A$17:$AF$400,AH$1+2,FALSE)</f>
        <v>-1.09025701489531E-2</v>
      </c>
      <c r="AJ303" s="3"/>
    </row>
    <row r="304" spans="1:36" x14ac:dyDescent="0.25">
      <c r="B304" t="str">
        <f>CONCATENATE("PERCENTILE::Q",B301,"::O",B301,"_INCOMERETURN_Percentiles::INCOMERETURN::%",C304*100)</f>
        <v>PERCENTILE::QEmergingMarketEquities::OEmergingMarketEquities_INCOMERETURN_Percentiles::INCOMERETURN::%50</v>
      </c>
      <c r="C304" s="3">
        <v>0.5</v>
      </c>
      <c r="D304">
        <f>VLOOKUP($B304,OldCalib!$A$17:$AF$400,D$1+2,FALSE)</f>
        <v>0</v>
      </c>
      <c r="E304">
        <f>VLOOKUP($B304,OldCalib!$A$17:$AF$400,E$1+2,FALSE)</f>
        <v>1.4571449121883099E-2</v>
      </c>
      <c r="F304">
        <f>VLOOKUP($B304,OldCalib!$A$17:$AF$400,F$1+2,FALSE)</f>
        <v>2.24915758606959E-2</v>
      </c>
      <c r="G304">
        <f>VLOOKUP($B304,OldCalib!$A$17:$AF$400,G$1+2,FALSE)</f>
        <v>3.0262240066281601E-2</v>
      </c>
      <c r="H304">
        <f>VLOOKUP($B304,OldCalib!$A$17:$AF$400,H$1+2,FALSE)</f>
        <v>3.3120151705228598E-2</v>
      </c>
      <c r="I304">
        <f>VLOOKUP($B304,OldCalib!$A$17:$AF$400,I$1+2,FALSE)</f>
        <v>3.6593949542526302E-2</v>
      </c>
      <c r="J304">
        <f>VLOOKUP($B304,OldCalib!$A$17:$AF$400,J$1+2,FALSE)</f>
        <v>3.8507438979593397E-2</v>
      </c>
      <c r="K304">
        <f>VLOOKUP($B304,OldCalib!$A$17:$AF$400,K$1+2,FALSE)</f>
        <v>3.8187380634045802E-2</v>
      </c>
      <c r="L304">
        <f>VLOOKUP($B304,OldCalib!$A$17:$AF$400,L$1+2,FALSE)</f>
        <v>4.0103747036458803E-2</v>
      </c>
      <c r="M304">
        <f>VLOOKUP($B304,OldCalib!$A$17:$AF$400,M$1+2,FALSE)</f>
        <v>3.9629027219028203E-2</v>
      </c>
      <c r="N304">
        <f>VLOOKUP($B304,OldCalib!$A$17:$AF$400,N$1+2,FALSE)</f>
        <v>4.0826211180136102E-2</v>
      </c>
      <c r="O304">
        <f>VLOOKUP($B304,OldCalib!$A$17:$AF$400,O$1+2,FALSE)</f>
        <v>4.0653466038175802E-2</v>
      </c>
      <c r="P304">
        <f>VLOOKUP($B304,OldCalib!$A$17:$AF$400,P$1+2,FALSE)</f>
        <v>4.1477881831868103E-2</v>
      </c>
      <c r="Q304">
        <f>VLOOKUP($B304,OldCalib!$A$17:$AF$400,Q$1+2,FALSE)</f>
        <v>4.3543972931155098E-2</v>
      </c>
      <c r="R304">
        <f>VLOOKUP($B304,OldCalib!$A$17:$AF$400,R$1+2,FALSE)</f>
        <v>4.1182337351533198E-2</v>
      </c>
      <c r="S304">
        <f>VLOOKUP($B304,OldCalib!$A$17:$AF$400,S$1+2,FALSE)</f>
        <v>4.2613881791618798E-2</v>
      </c>
      <c r="T304">
        <f>VLOOKUP($B304,OldCalib!$A$17:$AF$400,T$1+2,FALSE)</f>
        <v>4.2951720081592697E-2</v>
      </c>
      <c r="U304">
        <f>VLOOKUP($B304,OldCalib!$A$17:$AF$400,U$1+2,FALSE)</f>
        <v>4.25111742648525E-2</v>
      </c>
      <c r="V304">
        <f>VLOOKUP($B304,OldCalib!$A$17:$AF$400,V$1+2,FALSE)</f>
        <v>4.2947850614639099E-2</v>
      </c>
      <c r="W304">
        <f>VLOOKUP($B304,OldCalib!$A$17:$AF$400,W$1+2,FALSE)</f>
        <v>4.2339552551208602E-2</v>
      </c>
      <c r="X304">
        <f>VLOOKUP($B304,OldCalib!$A$17:$AF$400,X$1+2,FALSE)</f>
        <v>4.3455420624251298E-2</v>
      </c>
      <c r="Y304">
        <f>VLOOKUP($B304,OldCalib!$A$17:$AF$400,Y$1+2,FALSE)</f>
        <v>4.3061977959587501E-2</v>
      </c>
      <c r="Z304">
        <f>VLOOKUP($B304,OldCalib!$A$17:$AF$400,Z$1+2,FALSE)</f>
        <v>4.0114664825233098E-2</v>
      </c>
      <c r="AA304">
        <f>VLOOKUP($B304,OldCalib!$A$17:$AF$400,AA$1+2,FALSE)</f>
        <v>3.9568942248834102E-2</v>
      </c>
      <c r="AB304">
        <f>VLOOKUP($B304,OldCalib!$A$17:$AF$400,AB$1+2,FALSE)</f>
        <v>4.2057311759872401E-2</v>
      </c>
      <c r="AC304">
        <f>VLOOKUP($B304,OldCalib!$A$17:$AF$400,AC$1+2,FALSE)</f>
        <v>4.17521556780776E-2</v>
      </c>
      <c r="AD304">
        <f>VLOOKUP($B304,OldCalib!$A$17:$AF$400,AD$1+2,FALSE)</f>
        <v>4.2167173769805798E-2</v>
      </c>
      <c r="AE304">
        <f>VLOOKUP($B304,OldCalib!$A$17:$AF$400,AE$1+2,FALSE)</f>
        <v>4.2290137700919397E-2</v>
      </c>
      <c r="AF304">
        <f>VLOOKUP($B304,OldCalib!$A$17:$AF$400,AF$1+2,FALSE)</f>
        <v>4.1785342956850297E-2</v>
      </c>
      <c r="AG304">
        <f>VLOOKUP($B304,OldCalib!$A$17:$AF$400,AG$1+2,FALSE)</f>
        <v>4.3380999270203002E-2</v>
      </c>
      <c r="AH304">
        <f>VLOOKUP($B304,OldCalib!$A$17:$AF$400,AH$1+2,FALSE)</f>
        <v>4.1944051416723298E-2</v>
      </c>
      <c r="AJ304" s="3"/>
    </row>
    <row r="305" spans="1:36" x14ac:dyDescent="0.25">
      <c r="B305" t="str">
        <f>CONCATENATE("PERCENTILE::Q",B301,"::O",B301,"_INCOMERETURN_Percentiles::INCOMERETURN::%",C305*100)</f>
        <v>PERCENTILE::QEmergingMarketEquities::OEmergingMarketEquities_INCOMERETURN_Percentiles::INCOMERETURN::%75</v>
      </c>
      <c r="C305" s="3">
        <v>0.75</v>
      </c>
      <c r="D305">
        <f>VLOOKUP($B305,OldCalib!$A$17:$AF$400,D$1+2,FALSE)</f>
        <v>0</v>
      </c>
      <c r="E305">
        <f>VLOOKUP($B305,OldCalib!$A$17:$AF$400,E$1+2,FALSE)</f>
        <v>5.4842989323465798E-2</v>
      </c>
      <c r="F305">
        <f>VLOOKUP($B305,OldCalib!$A$17:$AF$400,F$1+2,FALSE)</f>
        <v>7.2822010078439206E-2</v>
      </c>
      <c r="G305">
        <f>VLOOKUP($B305,OldCalib!$A$17:$AF$400,G$1+2,FALSE)</f>
        <v>8.4172601413861403E-2</v>
      </c>
      <c r="H305">
        <f>VLOOKUP($B305,OldCalib!$A$17:$AF$400,H$1+2,FALSE)</f>
        <v>8.5766217612048598E-2</v>
      </c>
      <c r="I305">
        <f>VLOOKUP($B305,OldCalib!$A$17:$AF$400,I$1+2,FALSE)</f>
        <v>9.1872705844219998E-2</v>
      </c>
      <c r="J305">
        <f>VLOOKUP($B305,OldCalib!$A$17:$AF$400,J$1+2,FALSE)</f>
        <v>9.3352538433107493E-2</v>
      </c>
      <c r="K305">
        <f>VLOOKUP($B305,OldCalib!$A$17:$AF$400,K$1+2,FALSE)</f>
        <v>9.3844916809723594E-2</v>
      </c>
      <c r="L305">
        <f>VLOOKUP($B305,OldCalib!$A$17:$AF$400,L$1+2,FALSE)</f>
        <v>9.3631586807691097E-2</v>
      </c>
      <c r="M305">
        <f>VLOOKUP($B305,OldCalib!$A$17:$AF$400,M$1+2,FALSE)</f>
        <v>9.7739659789095407E-2</v>
      </c>
      <c r="N305">
        <f>VLOOKUP($B305,OldCalib!$A$17:$AF$400,N$1+2,FALSE)</f>
        <v>9.7178489349472902E-2</v>
      </c>
      <c r="O305">
        <f>VLOOKUP($B305,OldCalib!$A$17:$AF$400,O$1+2,FALSE)</f>
        <v>9.8595068653004395E-2</v>
      </c>
      <c r="P305">
        <f>VLOOKUP($B305,OldCalib!$A$17:$AF$400,P$1+2,FALSE)</f>
        <v>9.8593069524580898E-2</v>
      </c>
      <c r="Q305">
        <f>VLOOKUP($B305,OldCalib!$A$17:$AF$400,Q$1+2,FALSE)</f>
        <v>0.101158820860902</v>
      </c>
      <c r="R305">
        <f>VLOOKUP($B305,OldCalib!$A$17:$AF$400,R$1+2,FALSE)</f>
        <v>0.100253404143038</v>
      </c>
      <c r="S305">
        <f>VLOOKUP($B305,OldCalib!$A$17:$AF$400,S$1+2,FALSE)</f>
        <v>0.101418644775077</v>
      </c>
      <c r="T305">
        <f>VLOOKUP($B305,OldCalib!$A$17:$AF$400,T$1+2,FALSE)</f>
        <v>9.8270599145852205E-2</v>
      </c>
      <c r="U305">
        <f>VLOOKUP($B305,OldCalib!$A$17:$AF$400,U$1+2,FALSE)</f>
        <v>0.101162684498787</v>
      </c>
      <c r="V305">
        <f>VLOOKUP($B305,OldCalib!$A$17:$AF$400,V$1+2,FALSE)</f>
        <v>9.9835836176328005E-2</v>
      </c>
      <c r="W305">
        <f>VLOOKUP($B305,OldCalib!$A$17:$AF$400,W$1+2,FALSE)</f>
        <v>9.8024371068402297E-2</v>
      </c>
      <c r="X305">
        <f>VLOOKUP($B305,OldCalib!$A$17:$AF$400,X$1+2,FALSE)</f>
        <v>9.7602619867997301E-2</v>
      </c>
      <c r="Y305">
        <f>VLOOKUP($B305,OldCalib!$A$17:$AF$400,Y$1+2,FALSE)</f>
        <v>9.7499358052836604E-2</v>
      </c>
      <c r="Z305">
        <f>VLOOKUP($B305,OldCalib!$A$17:$AF$400,Z$1+2,FALSE)</f>
        <v>9.8843336856099404E-2</v>
      </c>
      <c r="AA305">
        <f>VLOOKUP($B305,OldCalib!$A$17:$AF$400,AA$1+2,FALSE)</f>
        <v>9.5444040949680106E-2</v>
      </c>
      <c r="AB305">
        <f>VLOOKUP($B305,OldCalib!$A$17:$AF$400,AB$1+2,FALSE)</f>
        <v>9.8026987563359202E-2</v>
      </c>
      <c r="AC305">
        <f>VLOOKUP($B305,OldCalib!$A$17:$AF$400,AC$1+2,FALSE)</f>
        <v>9.6394181810463803E-2</v>
      </c>
      <c r="AD305">
        <f>VLOOKUP($B305,OldCalib!$A$17:$AF$400,AD$1+2,FALSE)</f>
        <v>9.7283885440525894E-2</v>
      </c>
      <c r="AE305">
        <f>VLOOKUP($B305,OldCalib!$A$17:$AF$400,AE$1+2,FALSE)</f>
        <v>9.8175983966480307E-2</v>
      </c>
      <c r="AF305">
        <f>VLOOKUP($B305,OldCalib!$A$17:$AF$400,AF$1+2,FALSE)</f>
        <v>9.9314235566013903E-2</v>
      </c>
      <c r="AG305">
        <f>VLOOKUP($B305,OldCalib!$A$17:$AF$400,AG$1+2,FALSE)</f>
        <v>0.100259896467445</v>
      </c>
      <c r="AH305">
        <f>VLOOKUP($B305,OldCalib!$A$17:$AF$400,AH$1+2,FALSE)</f>
        <v>9.9114518452203607E-2</v>
      </c>
      <c r="AJ305" s="3"/>
    </row>
    <row r="306" spans="1:36" x14ac:dyDescent="0.25">
      <c r="B306" t="str">
        <f>CONCATENATE("PERCENTILE::Q",B301,"::O",B301,"_INCOMERETURN_Percentiles::INCOMERETURN::%",C306*100)</f>
        <v>PERCENTILE::QEmergingMarketEquities::OEmergingMarketEquities_INCOMERETURN_Percentiles::INCOMERETURN::%95</v>
      </c>
      <c r="C306" s="3">
        <v>0.95</v>
      </c>
      <c r="D306">
        <f>VLOOKUP($B306,OldCalib!$A$17:$AF$400,D$1+2,FALSE)</f>
        <v>0</v>
      </c>
      <c r="E306">
        <f>VLOOKUP($B306,OldCalib!$A$17:$AF$400,E$1+2,FALSE)</f>
        <v>0.111395962987098</v>
      </c>
      <c r="F306">
        <f>VLOOKUP($B306,OldCalib!$A$17:$AF$400,F$1+2,FALSE)</f>
        <v>0.14608096447021601</v>
      </c>
      <c r="G306">
        <f>VLOOKUP($B306,OldCalib!$A$17:$AF$400,G$1+2,FALSE)</f>
        <v>0.16636020142358099</v>
      </c>
      <c r="H306">
        <f>VLOOKUP($B306,OldCalib!$A$17:$AF$400,H$1+2,FALSE)</f>
        <v>0.16676219017308</v>
      </c>
      <c r="I306">
        <f>VLOOKUP($B306,OldCalib!$A$17:$AF$400,I$1+2,FALSE)</f>
        <v>0.17350350838324999</v>
      </c>
      <c r="J306">
        <f>VLOOKUP($B306,OldCalib!$A$17:$AF$400,J$1+2,FALSE)</f>
        <v>0.177193515716045</v>
      </c>
      <c r="K306">
        <f>VLOOKUP($B306,OldCalib!$A$17:$AF$400,K$1+2,FALSE)</f>
        <v>0.18039956970107901</v>
      </c>
      <c r="L306">
        <f>VLOOKUP($B306,OldCalib!$A$17:$AF$400,L$1+2,FALSE)</f>
        <v>0.17978520101387799</v>
      </c>
      <c r="M306">
        <f>VLOOKUP($B306,OldCalib!$A$17:$AF$400,M$1+2,FALSE)</f>
        <v>0.183185727874079</v>
      </c>
      <c r="N306">
        <f>VLOOKUP($B306,OldCalib!$A$17:$AF$400,N$1+2,FALSE)</f>
        <v>0.17982731575716501</v>
      </c>
      <c r="O306">
        <f>VLOOKUP($B306,OldCalib!$A$17:$AF$400,O$1+2,FALSE)</f>
        <v>0.18884623191382499</v>
      </c>
      <c r="P306">
        <f>VLOOKUP($B306,OldCalib!$A$17:$AF$400,P$1+2,FALSE)</f>
        <v>0.18714321232605499</v>
      </c>
      <c r="Q306">
        <f>VLOOKUP($B306,OldCalib!$A$17:$AF$400,Q$1+2,FALSE)</f>
        <v>0.18783473476803</v>
      </c>
      <c r="R306">
        <f>VLOOKUP($B306,OldCalib!$A$17:$AF$400,R$1+2,FALSE)</f>
        <v>0.18480620597800401</v>
      </c>
      <c r="S306">
        <f>VLOOKUP($B306,OldCalib!$A$17:$AF$400,S$1+2,FALSE)</f>
        <v>0.18365063444225099</v>
      </c>
      <c r="T306">
        <f>VLOOKUP($B306,OldCalib!$A$17:$AF$400,T$1+2,FALSE)</f>
        <v>0.18477294063699601</v>
      </c>
      <c r="U306">
        <f>VLOOKUP($B306,OldCalib!$A$17:$AF$400,U$1+2,FALSE)</f>
        <v>0.18594214924557001</v>
      </c>
      <c r="V306">
        <f>VLOOKUP($B306,OldCalib!$A$17:$AF$400,V$1+2,FALSE)</f>
        <v>0.188285226554292</v>
      </c>
      <c r="W306">
        <f>VLOOKUP($B306,OldCalib!$A$17:$AF$400,W$1+2,FALSE)</f>
        <v>0.18517145352959299</v>
      </c>
      <c r="X306">
        <f>VLOOKUP($B306,OldCalib!$A$17:$AF$400,X$1+2,FALSE)</f>
        <v>0.18356380964240701</v>
      </c>
      <c r="Y306">
        <f>VLOOKUP($B306,OldCalib!$A$17:$AF$400,Y$1+2,FALSE)</f>
        <v>0.18515273699669799</v>
      </c>
      <c r="Z306">
        <f>VLOOKUP($B306,OldCalib!$A$17:$AF$400,Z$1+2,FALSE)</f>
        <v>0.18136510759296401</v>
      </c>
      <c r="AA306">
        <f>VLOOKUP($B306,OldCalib!$A$17:$AF$400,AA$1+2,FALSE)</f>
        <v>0.18799178642355999</v>
      </c>
      <c r="AB306">
        <f>VLOOKUP($B306,OldCalib!$A$17:$AF$400,AB$1+2,FALSE)</f>
        <v>0.18120709602780699</v>
      </c>
      <c r="AC306">
        <f>VLOOKUP($B306,OldCalib!$A$17:$AF$400,AC$1+2,FALSE)</f>
        <v>0.185324962835759</v>
      </c>
      <c r="AD306">
        <f>VLOOKUP($B306,OldCalib!$A$17:$AF$400,AD$1+2,FALSE)</f>
        <v>0.18445761900667099</v>
      </c>
      <c r="AE306">
        <f>VLOOKUP($B306,OldCalib!$A$17:$AF$400,AE$1+2,FALSE)</f>
        <v>0.18691759195327901</v>
      </c>
      <c r="AF306">
        <f>VLOOKUP($B306,OldCalib!$A$17:$AF$400,AF$1+2,FALSE)</f>
        <v>0.187153585834089</v>
      </c>
      <c r="AG306">
        <f>VLOOKUP($B306,OldCalib!$A$17:$AF$400,AG$1+2,FALSE)</f>
        <v>0.18253411635922301</v>
      </c>
      <c r="AH306">
        <f>VLOOKUP($B306,OldCalib!$A$17:$AF$400,AH$1+2,FALSE)</f>
        <v>0.18231074656559701</v>
      </c>
      <c r="AJ306" s="3"/>
    </row>
    <row r="307" spans="1:36" x14ac:dyDescent="0.25">
      <c r="A307" t="s">
        <v>2</v>
      </c>
      <c r="B307" t="str">
        <f>CONCATENATE("AVERAGE::Q",B301,"::O",B301,"_INCOMERETURN_Average::INCOMERETURN::::avg:")</f>
        <v>AVERAGE::QEmergingMarketEquities::OEmergingMarketEquities_INCOMERETURN_Average::INCOMERETURN::::avg:</v>
      </c>
      <c r="D307">
        <f>VLOOKUP($B307,OldCalib!$A$17:$AF$400,D$1+2,FALSE)</f>
        <v>0</v>
      </c>
      <c r="E307">
        <f>VLOOKUP($B307,OldCalib!$A$17:$AF$400,E$1+2,FALSE)</f>
        <v>1.56612496926605E-2</v>
      </c>
      <c r="F307">
        <f>VLOOKUP($B307,OldCalib!$A$17:$AF$400,F$1+2,FALSE)</f>
        <v>2.540002395181E-2</v>
      </c>
      <c r="G307">
        <f>VLOOKUP($B307,OldCalib!$A$17:$AF$400,G$1+2,FALSE)</f>
        <v>3.2983827637103398E-2</v>
      </c>
      <c r="H307">
        <f>VLOOKUP($B307,OldCalib!$A$17:$AF$400,H$1+2,FALSE)</f>
        <v>3.5905910057790397E-2</v>
      </c>
      <c r="I307">
        <f>VLOOKUP($B307,OldCalib!$A$17:$AF$400,I$1+2,FALSE)</f>
        <v>3.9710816859782699E-2</v>
      </c>
      <c r="J307">
        <f>VLOOKUP($B307,OldCalib!$A$17:$AF$400,J$1+2,FALSE)</f>
        <v>4.1642411406634397E-2</v>
      </c>
      <c r="K307">
        <f>VLOOKUP($B307,OldCalib!$A$17:$AF$400,K$1+2,FALSE)</f>
        <v>4.1154076024316498E-2</v>
      </c>
      <c r="L307">
        <f>VLOOKUP($B307,OldCalib!$A$17:$AF$400,L$1+2,FALSE)</f>
        <v>4.1523053022032103E-2</v>
      </c>
      <c r="M307">
        <f>VLOOKUP($B307,OldCalib!$A$17:$AF$400,M$1+2,FALSE)</f>
        <v>4.2963092712887903E-2</v>
      </c>
      <c r="N307">
        <f>VLOOKUP($B307,OldCalib!$A$17:$AF$400,N$1+2,FALSE)</f>
        <v>4.2663220862320203E-2</v>
      </c>
      <c r="O307">
        <f>VLOOKUP($B307,OldCalib!$A$17:$AF$400,O$1+2,FALSE)</f>
        <v>4.45574534551628E-2</v>
      </c>
      <c r="P307">
        <f>VLOOKUP($B307,OldCalib!$A$17:$AF$400,P$1+2,FALSE)</f>
        <v>4.54618184788129E-2</v>
      </c>
      <c r="Q307">
        <f>VLOOKUP($B307,OldCalib!$A$17:$AF$400,Q$1+2,FALSE)</f>
        <v>4.6600866583003102E-2</v>
      </c>
      <c r="R307">
        <f>VLOOKUP($B307,OldCalib!$A$17:$AF$400,R$1+2,FALSE)</f>
        <v>4.5566230066531203E-2</v>
      </c>
      <c r="S307">
        <f>VLOOKUP($B307,OldCalib!$A$17:$AF$400,S$1+2,FALSE)</f>
        <v>4.5283202095089202E-2</v>
      </c>
      <c r="T307">
        <f>VLOOKUP($B307,OldCalib!$A$17:$AF$400,T$1+2,FALSE)</f>
        <v>4.4993973419856899E-2</v>
      </c>
      <c r="U307">
        <f>VLOOKUP($B307,OldCalib!$A$17:$AF$400,U$1+2,FALSE)</f>
        <v>4.5604928064700498E-2</v>
      </c>
      <c r="V307">
        <f>VLOOKUP($B307,OldCalib!$A$17:$AF$400,V$1+2,FALSE)</f>
        <v>4.6281180081168397E-2</v>
      </c>
      <c r="W307">
        <f>VLOOKUP($B307,OldCalib!$A$17:$AF$400,W$1+2,FALSE)</f>
        <v>4.5226100056232503E-2</v>
      </c>
      <c r="X307">
        <f>VLOOKUP($B307,OldCalib!$A$17:$AF$400,X$1+2,FALSE)</f>
        <v>4.5533332173997597E-2</v>
      </c>
      <c r="Y307">
        <f>VLOOKUP($B307,OldCalib!$A$17:$AF$400,Y$1+2,FALSE)</f>
        <v>4.5634026920181599E-2</v>
      </c>
      <c r="Z307">
        <f>VLOOKUP($B307,OldCalib!$A$17:$AF$400,Z$1+2,FALSE)</f>
        <v>4.36716459179462E-2</v>
      </c>
      <c r="AA307">
        <f>VLOOKUP($B307,OldCalib!$A$17:$AF$400,AA$1+2,FALSE)</f>
        <v>4.4594162599787199E-2</v>
      </c>
      <c r="AB307">
        <f>VLOOKUP($B307,OldCalib!$A$17:$AF$400,AB$1+2,FALSE)</f>
        <v>4.5257921043726501E-2</v>
      </c>
      <c r="AC307">
        <f>VLOOKUP($B307,OldCalib!$A$17:$AF$400,AC$1+2,FALSE)</f>
        <v>4.5113877931355503E-2</v>
      </c>
      <c r="AD307">
        <f>VLOOKUP($B307,OldCalib!$A$17:$AF$400,AD$1+2,FALSE)</f>
        <v>4.4741448997636199E-2</v>
      </c>
      <c r="AE307">
        <f>VLOOKUP($B307,OldCalib!$A$17:$AF$400,AE$1+2,FALSE)</f>
        <v>4.55330948937945E-2</v>
      </c>
      <c r="AF307">
        <f>VLOOKUP($B307,OldCalib!$A$17:$AF$400,AF$1+2,FALSE)</f>
        <v>4.59953643916673E-2</v>
      </c>
      <c r="AG307">
        <f>VLOOKUP($B307,OldCalib!$A$17:$AF$400,AG$1+2,FALSE)</f>
        <v>4.6543133048260001E-2</v>
      </c>
      <c r="AH307">
        <f>VLOOKUP($B307,OldCalib!$A$17:$AF$400,AH$1+2,FALSE)</f>
        <v>4.5374219090169303E-2</v>
      </c>
    </row>
    <row r="308" spans="1:36" x14ac:dyDescent="0.25">
      <c r="A308" t="s">
        <v>3</v>
      </c>
      <c r="B308" t="str">
        <f>CONCATENATE("VOLATILITY::Q",B301,"::O",B301,"_INCOMERETURN_Volatility::INCOMERETURN::")</f>
        <v>VOLATILITY::QEmergingMarketEquities::OEmergingMarketEquities_INCOMERETURN_Volatility::INCOMERETURN::</v>
      </c>
      <c r="D308">
        <f>VLOOKUP($B308,OldCalib!$A$17:$AF$400,D$1+2,FALSE)</f>
        <v>0</v>
      </c>
      <c r="E308">
        <f>VLOOKUP($B308,OldCalib!$A$17:$AF$400,E$1+2,FALSE)</f>
        <v>5.8654361123263998E-2</v>
      </c>
      <c r="F308">
        <f>VLOOKUP($B308,OldCalib!$A$17:$AF$400,F$1+2,FALSE)</f>
        <v>7.1014830551650698E-2</v>
      </c>
      <c r="G308">
        <f>VLOOKUP($B308,OldCalib!$A$17:$AF$400,G$1+2,FALSE)</f>
        <v>7.7566884167476896E-2</v>
      </c>
      <c r="H308">
        <f>VLOOKUP($B308,OldCalib!$A$17:$AF$400,H$1+2,FALSE)</f>
        <v>7.7418925414478507E-2</v>
      </c>
      <c r="I308">
        <f>VLOOKUP($B308,OldCalib!$A$17:$AF$400,I$1+2,FALSE)</f>
        <v>7.88331888110997E-2</v>
      </c>
      <c r="J308">
        <f>VLOOKUP($B308,OldCalib!$A$17:$AF$400,J$1+2,FALSE)</f>
        <v>7.9607887628688603E-2</v>
      </c>
      <c r="K308">
        <f>VLOOKUP($B308,OldCalib!$A$17:$AF$400,K$1+2,FALSE)</f>
        <v>8.09038979377254E-2</v>
      </c>
      <c r="L308">
        <f>VLOOKUP($B308,OldCalib!$A$17:$AF$400,L$1+2,FALSE)</f>
        <v>8.1680322416446002E-2</v>
      </c>
      <c r="M308">
        <f>VLOOKUP($B308,OldCalib!$A$17:$AF$400,M$1+2,FALSE)</f>
        <v>8.1246415295944702E-2</v>
      </c>
      <c r="N308">
        <f>VLOOKUP($B308,OldCalib!$A$17:$AF$400,N$1+2,FALSE)</f>
        <v>8.1410578035834805E-2</v>
      </c>
      <c r="O308">
        <f>VLOOKUP($B308,OldCalib!$A$17:$AF$400,O$1+2,FALSE)</f>
        <v>8.3135042574938797E-2</v>
      </c>
      <c r="P308">
        <f>VLOOKUP($B308,OldCalib!$A$17:$AF$400,P$1+2,FALSE)</f>
        <v>8.2111880222586406E-2</v>
      </c>
      <c r="Q308">
        <f>VLOOKUP($B308,OldCalib!$A$17:$AF$400,Q$1+2,FALSE)</f>
        <v>8.2444474882474403E-2</v>
      </c>
      <c r="R308">
        <f>VLOOKUP($B308,OldCalib!$A$17:$AF$400,R$1+2,FALSE)</f>
        <v>8.2119819489487794E-2</v>
      </c>
      <c r="S308">
        <f>VLOOKUP($B308,OldCalib!$A$17:$AF$400,S$1+2,FALSE)</f>
        <v>8.2937204943029294E-2</v>
      </c>
      <c r="T308">
        <f>VLOOKUP($B308,OldCalib!$A$17:$AF$400,T$1+2,FALSE)</f>
        <v>8.2244297219956006E-2</v>
      </c>
      <c r="U308">
        <f>VLOOKUP($B308,OldCalib!$A$17:$AF$400,U$1+2,FALSE)</f>
        <v>8.2893895747067306E-2</v>
      </c>
      <c r="V308">
        <f>VLOOKUP($B308,OldCalib!$A$17:$AF$400,V$1+2,FALSE)</f>
        <v>8.3008627397625601E-2</v>
      </c>
      <c r="W308">
        <f>VLOOKUP($B308,OldCalib!$A$17:$AF$400,W$1+2,FALSE)</f>
        <v>8.3074868723314696E-2</v>
      </c>
      <c r="X308">
        <f>VLOOKUP($B308,OldCalib!$A$17:$AF$400,X$1+2,FALSE)</f>
        <v>8.1416807577608705E-2</v>
      </c>
      <c r="Y308">
        <f>VLOOKUP($B308,OldCalib!$A$17:$AF$400,Y$1+2,FALSE)</f>
        <v>8.1926127451498201E-2</v>
      </c>
      <c r="Z308">
        <f>VLOOKUP($B308,OldCalib!$A$17:$AF$400,Z$1+2,FALSE)</f>
        <v>8.22448914184465E-2</v>
      </c>
      <c r="AA308">
        <f>VLOOKUP($B308,OldCalib!$A$17:$AF$400,AA$1+2,FALSE)</f>
        <v>8.1959074435556195E-2</v>
      </c>
      <c r="AB308">
        <f>VLOOKUP($B308,OldCalib!$A$17:$AF$400,AB$1+2,FALSE)</f>
        <v>8.0786878933040998E-2</v>
      </c>
      <c r="AC308">
        <f>VLOOKUP($B308,OldCalib!$A$17:$AF$400,AC$1+2,FALSE)</f>
        <v>8.1877929768732705E-2</v>
      </c>
      <c r="AD308">
        <f>VLOOKUP($B308,OldCalib!$A$17:$AF$400,AD$1+2,FALSE)</f>
        <v>8.1889656131948901E-2</v>
      </c>
      <c r="AE308">
        <f>VLOOKUP($B308,OldCalib!$A$17:$AF$400,AE$1+2,FALSE)</f>
        <v>8.2060707256976007E-2</v>
      </c>
      <c r="AF308">
        <f>VLOOKUP($B308,OldCalib!$A$17:$AF$400,AF$1+2,FALSE)</f>
        <v>8.2562122111314001E-2</v>
      </c>
      <c r="AG308">
        <f>VLOOKUP($B308,OldCalib!$A$17:$AF$400,AG$1+2,FALSE)</f>
        <v>8.1088365774611704E-2</v>
      </c>
      <c r="AH308">
        <f>VLOOKUP($B308,OldCalib!$A$17:$AF$400,AH$1+2,FALSE)</f>
        <v>8.0656969181061397E-2</v>
      </c>
    </row>
    <row r="316" spans="1:36" x14ac:dyDescent="0.25">
      <c r="A316" t="s">
        <v>29</v>
      </c>
      <c r="B316" t="s">
        <v>83</v>
      </c>
      <c r="D316">
        <v>0</v>
      </c>
      <c r="E316">
        <v>1</v>
      </c>
      <c r="F316">
        <v>2</v>
      </c>
      <c r="G316">
        <v>3</v>
      </c>
      <c r="H316">
        <v>4</v>
      </c>
      <c r="I316">
        <v>5</v>
      </c>
      <c r="J316">
        <v>6</v>
      </c>
      <c r="K316">
        <v>7</v>
      </c>
      <c r="L316">
        <v>8</v>
      </c>
      <c r="M316">
        <v>9</v>
      </c>
      <c r="N316">
        <v>10</v>
      </c>
      <c r="O316">
        <v>11</v>
      </c>
      <c r="P316">
        <v>12</v>
      </c>
      <c r="Q316">
        <v>13</v>
      </c>
      <c r="R316">
        <v>14</v>
      </c>
      <c r="S316">
        <v>15</v>
      </c>
      <c r="T316">
        <v>16</v>
      </c>
      <c r="U316">
        <v>17</v>
      </c>
      <c r="V316">
        <v>18</v>
      </c>
      <c r="W316">
        <v>19</v>
      </c>
      <c r="X316">
        <v>20</v>
      </c>
      <c r="Y316">
        <v>21</v>
      </c>
      <c r="Z316">
        <v>22</v>
      </c>
      <c r="AA316">
        <v>23</v>
      </c>
      <c r="AB316">
        <v>24</v>
      </c>
      <c r="AC316">
        <v>25</v>
      </c>
      <c r="AD316">
        <v>26</v>
      </c>
      <c r="AE316">
        <v>27</v>
      </c>
      <c r="AF316">
        <v>28</v>
      </c>
      <c r="AG316">
        <v>29</v>
      </c>
      <c r="AH316">
        <v>30</v>
      </c>
    </row>
    <row r="317" spans="1:36" x14ac:dyDescent="0.25">
      <c r="A317" t="s">
        <v>1</v>
      </c>
      <c r="B317" t="str">
        <f>CONCATENATE("PERCENTILE::Q",B316,"::O",B316,"_INCOMERETURN_Percentiles::INCOMERETURN::%0",C317*100)</f>
        <v>PERCENTILE::QAustralianFixedInterestGovt::OAustralianFixedInterestGovt_INCOMERETURN_Percentiles::INCOMERETURN::%05</v>
      </c>
      <c r="C317" s="3">
        <v>0.05</v>
      </c>
      <c r="D317">
        <f>VLOOKUP($B317,OldCalib!$A$17:$AF$400,D$1+2,FALSE)</f>
        <v>0</v>
      </c>
      <c r="E317">
        <f>VLOOKUP($B317,OldCalib!$A$17:$AF$400,E$1+2,FALSE)</f>
        <v>-7.8598143900624501E-2</v>
      </c>
      <c r="F317">
        <f>VLOOKUP($B317,OldCalib!$A$17:$AF$400,F$1+2,FALSE)</f>
        <v>-8.5975927960392995E-2</v>
      </c>
      <c r="G317">
        <f>VLOOKUP($B317,OldCalib!$A$17:$AF$400,G$1+2,FALSE)</f>
        <v>-8.6560863112674205E-2</v>
      </c>
      <c r="H317">
        <f>VLOOKUP($B317,OldCalib!$A$17:$AF$400,H$1+2,FALSE)</f>
        <v>-8.8792286089677194E-2</v>
      </c>
      <c r="I317">
        <f>VLOOKUP($B317,OldCalib!$A$17:$AF$400,I$1+2,FALSE)</f>
        <v>-8.62784200219361E-2</v>
      </c>
      <c r="J317">
        <f>VLOOKUP($B317,OldCalib!$A$17:$AF$400,J$1+2,FALSE)</f>
        <v>-8.7581569006019405E-2</v>
      </c>
      <c r="K317">
        <f>VLOOKUP($B317,OldCalib!$A$17:$AF$400,K$1+2,FALSE)</f>
        <v>-8.3171936305064503E-2</v>
      </c>
      <c r="L317">
        <f>VLOOKUP($B317,OldCalib!$A$17:$AF$400,L$1+2,FALSE)</f>
        <v>-8.4142556704198304E-2</v>
      </c>
      <c r="M317">
        <f>VLOOKUP($B317,OldCalib!$A$17:$AF$400,M$1+2,FALSE)</f>
        <v>-8.4450535682709202E-2</v>
      </c>
      <c r="N317">
        <f>VLOOKUP($B317,OldCalib!$A$17:$AF$400,N$1+2,FALSE)</f>
        <v>-8.6081565319844497E-2</v>
      </c>
      <c r="O317">
        <f>VLOOKUP($B317,OldCalib!$A$17:$AF$400,O$1+2,FALSE)</f>
        <v>-8.6588374550441494E-2</v>
      </c>
      <c r="P317">
        <f>VLOOKUP($B317,OldCalib!$A$17:$AF$400,P$1+2,FALSE)</f>
        <v>-8.3899212942655996E-2</v>
      </c>
      <c r="Q317">
        <f>VLOOKUP($B317,OldCalib!$A$17:$AF$400,Q$1+2,FALSE)</f>
        <v>-8.2464894098600097E-2</v>
      </c>
      <c r="R317">
        <f>VLOOKUP($B317,OldCalib!$A$17:$AF$400,R$1+2,FALSE)</f>
        <v>-8.1234132803696596E-2</v>
      </c>
      <c r="S317">
        <f>VLOOKUP($B317,OldCalib!$A$17:$AF$400,S$1+2,FALSE)</f>
        <v>-8.4363073630450203E-2</v>
      </c>
      <c r="T317">
        <f>VLOOKUP($B317,OldCalib!$A$17:$AF$400,T$1+2,FALSE)</f>
        <v>-8.6387839683054898E-2</v>
      </c>
      <c r="U317">
        <f>VLOOKUP($B317,OldCalib!$A$17:$AF$400,U$1+2,FALSE)</f>
        <v>-8.5615900438164694E-2</v>
      </c>
      <c r="V317">
        <f>VLOOKUP($B317,OldCalib!$A$17:$AF$400,V$1+2,FALSE)</f>
        <v>-8.3279117663257296E-2</v>
      </c>
      <c r="W317">
        <f>VLOOKUP($B317,OldCalib!$A$17:$AF$400,W$1+2,FALSE)</f>
        <v>-8.27796690045325E-2</v>
      </c>
      <c r="X317">
        <f>VLOOKUP($B317,OldCalib!$A$17:$AF$400,X$1+2,FALSE)</f>
        <v>-8.4390555594830205E-2</v>
      </c>
      <c r="Y317">
        <f>VLOOKUP($B317,OldCalib!$A$17:$AF$400,Y$1+2,FALSE)</f>
        <v>-8.3229695827284095E-2</v>
      </c>
      <c r="Z317">
        <f>VLOOKUP($B317,OldCalib!$A$17:$AF$400,Z$1+2,FALSE)</f>
        <v>-8.4690445505784001E-2</v>
      </c>
      <c r="AA317">
        <f>VLOOKUP($B317,OldCalib!$A$17:$AF$400,AA$1+2,FALSE)</f>
        <v>-8.1232146319018303E-2</v>
      </c>
      <c r="AB317">
        <f>VLOOKUP($B317,OldCalib!$A$17:$AF$400,AB$1+2,FALSE)</f>
        <v>-8.4232136652563502E-2</v>
      </c>
      <c r="AC317">
        <f>VLOOKUP($B317,OldCalib!$A$17:$AF$400,AC$1+2,FALSE)</f>
        <v>-8.5661909555100099E-2</v>
      </c>
      <c r="AD317">
        <f>VLOOKUP($B317,OldCalib!$A$17:$AF$400,AD$1+2,FALSE)</f>
        <v>-8.4910051069609499E-2</v>
      </c>
      <c r="AE317">
        <f>VLOOKUP($B317,OldCalib!$A$17:$AF$400,AE$1+2,FALSE)</f>
        <v>-8.4695632120506598E-2</v>
      </c>
      <c r="AF317">
        <f>VLOOKUP($B317,OldCalib!$A$17:$AF$400,AF$1+2,FALSE)</f>
        <v>-8.3956620994452294E-2</v>
      </c>
      <c r="AG317">
        <f>VLOOKUP($B317,OldCalib!$A$17:$AF$400,AG$1+2,FALSE)</f>
        <v>-8.3089705247743006E-2</v>
      </c>
      <c r="AH317">
        <f>VLOOKUP($B317,OldCalib!$A$17:$AF$400,AH$1+2,FALSE)</f>
        <v>-8.14368701346663E-2</v>
      </c>
      <c r="AJ317" s="3"/>
    </row>
    <row r="318" spans="1:36" x14ac:dyDescent="0.25">
      <c r="B318" t="str">
        <f>CONCATENATE("PERCENTILE::Q",B316,"::O",B316,"_INCOMERETURN_Percentiles::INCOMERETURN::%",C318*100)</f>
        <v>PERCENTILE::QAustralianFixedInterestGovt::OAustralianFixedInterestGovt_INCOMERETURN_Percentiles::INCOMERETURN::%25</v>
      </c>
      <c r="C318" s="3">
        <v>0.25</v>
      </c>
      <c r="D318">
        <f>VLOOKUP($B318,OldCalib!$A$17:$AF$400,D$1+2,FALSE)</f>
        <v>0</v>
      </c>
      <c r="E318">
        <f>VLOOKUP($B318,OldCalib!$A$17:$AF$400,E$1+2,FALSE)</f>
        <v>-2.3473495204532902E-2</v>
      </c>
      <c r="F318">
        <f>VLOOKUP($B318,OldCalib!$A$17:$AF$400,F$1+2,FALSE)</f>
        <v>-2.1400317353647801E-2</v>
      </c>
      <c r="G318">
        <f>VLOOKUP($B318,OldCalib!$A$17:$AF$400,G$1+2,FALSE)</f>
        <v>-1.9952071411414099E-2</v>
      </c>
      <c r="H318">
        <f>VLOOKUP($B318,OldCalib!$A$17:$AF$400,H$1+2,FALSE)</f>
        <v>-1.8962987650742998E-2</v>
      </c>
      <c r="I318">
        <f>VLOOKUP($B318,OldCalib!$A$17:$AF$400,I$1+2,FALSE)</f>
        <v>-1.90487359145626E-2</v>
      </c>
      <c r="J318">
        <f>VLOOKUP($B318,OldCalib!$A$17:$AF$400,J$1+2,FALSE)</f>
        <v>-1.5140950134249299E-2</v>
      </c>
      <c r="K318">
        <f>VLOOKUP($B318,OldCalib!$A$17:$AF$400,K$1+2,FALSE)</f>
        <v>-1.32020647438508E-2</v>
      </c>
      <c r="L318">
        <f>VLOOKUP($B318,OldCalib!$A$17:$AF$400,L$1+2,FALSE)</f>
        <v>-1.1773054629425499E-2</v>
      </c>
      <c r="M318">
        <f>VLOOKUP($B318,OldCalib!$A$17:$AF$400,M$1+2,FALSE)</f>
        <v>-1.1247218168279101E-2</v>
      </c>
      <c r="N318">
        <f>VLOOKUP($B318,OldCalib!$A$17:$AF$400,N$1+2,FALSE)</f>
        <v>-1.19696334048623E-2</v>
      </c>
      <c r="O318">
        <f>VLOOKUP($B318,OldCalib!$A$17:$AF$400,O$1+2,FALSE)</f>
        <v>-1.34356245618299E-2</v>
      </c>
      <c r="P318">
        <f>VLOOKUP($B318,OldCalib!$A$17:$AF$400,P$1+2,FALSE)</f>
        <v>-1.25390910378384E-2</v>
      </c>
      <c r="Q318">
        <f>VLOOKUP($B318,OldCalib!$A$17:$AF$400,Q$1+2,FALSE)</f>
        <v>-1.0696706390125099E-2</v>
      </c>
      <c r="R318">
        <f>VLOOKUP($B318,OldCalib!$A$17:$AF$400,R$1+2,FALSE)</f>
        <v>-1.09522215289381E-2</v>
      </c>
      <c r="S318">
        <f>VLOOKUP($B318,OldCalib!$A$17:$AF$400,S$1+2,FALSE)</f>
        <v>-1.2766491213617901E-2</v>
      </c>
      <c r="T318">
        <f>VLOOKUP($B318,OldCalib!$A$17:$AF$400,T$1+2,FALSE)</f>
        <v>-1.50009944554109E-2</v>
      </c>
      <c r="U318">
        <f>VLOOKUP($B318,OldCalib!$A$17:$AF$400,U$1+2,FALSE)</f>
        <v>-1.24624989556267E-2</v>
      </c>
      <c r="V318">
        <f>VLOOKUP($B318,OldCalib!$A$17:$AF$400,V$1+2,FALSE)</f>
        <v>-1.15050128980577E-2</v>
      </c>
      <c r="W318">
        <f>VLOOKUP($B318,OldCalib!$A$17:$AF$400,W$1+2,FALSE)</f>
        <v>-1.1788846937428901E-2</v>
      </c>
      <c r="X318">
        <f>VLOOKUP($B318,OldCalib!$A$17:$AF$400,X$1+2,FALSE)</f>
        <v>-1.17835325722177E-2</v>
      </c>
      <c r="Y318">
        <f>VLOOKUP($B318,OldCalib!$A$17:$AF$400,Y$1+2,FALSE)</f>
        <v>-9.3703703957286593E-3</v>
      </c>
      <c r="Z318">
        <f>VLOOKUP($B318,OldCalib!$A$17:$AF$400,Z$1+2,FALSE)</f>
        <v>-1.12954925827557E-2</v>
      </c>
      <c r="AA318">
        <f>VLOOKUP($B318,OldCalib!$A$17:$AF$400,AA$1+2,FALSE)</f>
        <v>-1.19833999504734E-2</v>
      </c>
      <c r="AB318">
        <f>VLOOKUP($B318,OldCalib!$A$17:$AF$400,AB$1+2,FALSE)</f>
        <v>-1.1544470049830601E-2</v>
      </c>
      <c r="AC318">
        <f>VLOOKUP($B318,OldCalib!$A$17:$AF$400,AC$1+2,FALSE)</f>
        <v>-1.0913017866537001E-2</v>
      </c>
      <c r="AD318">
        <f>VLOOKUP($B318,OldCalib!$A$17:$AF$400,AD$1+2,FALSE)</f>
        <v>-1.2387836529737999E-2</v>
      </c>
      <c r="AE318">
        <f>VLOOKUP($B318,OldCalib!$A$17:$AF$400,AE$1+2,FALSE)</f>
        <v>-1.31322213801925E-2</v>
      </c>
      <c r="AF318">
        <f>VLOOKUP($B318,OldCalib!$A$17:$AF$400,AF$1+2,FALSE)</f>
        <v>-1.2869392686306399E-2</v>
      </c>
      <c r="AG318">
        <f>VLOOKUP($B318,OldCalib!$A$17:$AF$400,AG$1+2,FALSE)</f>
        <v>-1.09901410578165E-2</v>
      </c>
      <c r="AH318">
        <f>VLOOKUP($B318,OldCalib!$A$17:$AF$400,AH$1+2,FALSE)</f>
        <v>-9.3826183737596106E-3</v>
      </c>
      <c r="AJ318" s="3"/>
    </row>
    <row r="319" spans="1:36" x14ac:dyDescent="0.25">
      <c r="B319" t="str">
        <f>CONCATENATE("PERCENTILE::Q",B316,"::O",B316,"_INCOMERETURN_Percentiles::INCOMERETURN::%",C319*100)</f>
        <v>PERCENTILE::QAustralianFixedInterestGovt::OAustralianFixedInterestGovt_INCOMERETURN_Percentiles::INCOMERETURN::%50</v>
      </c>
      <c r="C319" s="3">
        <v>0.5</v>
      </c>
      <c r="D319">
        <f>VLOOKUP($B319,OldCalib!$A$17:$AF$400,D$1+2,FALSE)</f>
        <v>0</v>
      </c>
      <c r="E319">
        <f>VLOOKUP($B319,OldCalib!$A$17:$AF$400,E$1+2,FALSE)</f>
        <v>1.50556068650021E-2</v>
      </c>
      <c r="F319">
        <f>VLOOKUP($B319,OldCalib!$A$17:$AF$400,F$1+2,FALSE)</f>
        <v>2.5425533787214599E-2</v>
      </c>
      <c r="G319">
        <f>VLOOKUP($B319,OldCalib!$A$17:$AF$400,G$1+2,FALSE)</f>
        <v>2.9744148218375999E-2</v>
      </c>
      <c r="H319">
        <f>VLOOKUP($B319,OldCalib!$A$17:$AF$400,H$1+2,FALSE)</f>
        <v>3.3861178987610603E-2</v>
      </c>
      <c r="I319">
        <f>VLOOKUP($B319,OldCalib!$A$17:$AF$400,I$1+2,FALSE)</f>
        <v>3.6116544928652697E-2</v>
      </c>
      <c r="J319">
        <f>VLOOKUP($B319,OldCalib!$A$17:$AF$400,J$1+2,FALSE)</f>
        <v>3.7066184658766703E-2</v>
      </c>
      <c r="K319">
        <f>VLOOKUP($B319,OldCalib!$A$17:$AF$400,K$1+2,FALSE)</f>
        <v>3.9117895610055499E-2</v>
      </c>
      <c r="L319">
        <f>VLOOKUP($B319,OldCalib!$A$17:$AF$400,L$1+2,FALSE)</f>
        <v>4.2035024045151102E-2</v>
      </c>
      <c r="M319">
        <f>VLOOKUP($B319,OldCalib!$A$17:$AF$400,M$1+2,FALSE)</f>
        <v>4.1215121934975597E-2</v>
      </c>
      <c r="N319">
        <f>VLOOKUP($B319,OldCalib!$A$17:$AF$400,N$1+2,FALSE)</f>
        <v>4.1618423803925497E-2</v>
      </c>
      <c r="O319">
        <f>VLOOKUP($B319,OldCalib!$A$17:$AF$400,O$1+2,FALSE)</f>
        <v>4.1094121615258099E-2</v>
      </c>
      <c r="P319">
        <f>VLOOKUP($B319,OldCalib!$A$17:$AF$400,P$1+2,FALSE)</f>
        <v>4.1059824791421597E-2</v>
      </c>
      <c r="Q319">
        <f>VLOOKUP($B319,OldCalib!$A$17:$AF$400,Q$1+2,FALSE)</f>
        <v>4.1685632503415497E-2</v>
      </c>
      <c r="R319">
        <f>VLOOKUP($B319,OldCalib!$A$17:$AF$400,R$1+2,FALSE)</f>
        <v>4.15941928370996E-2</v>
      </c>
      <c r="S319">
        <f>VLOOKUP($B319,OldCalib!$A$17:$AF$400,S$1+2,FALSE)</f>
        <v>4.2283016757260899E-2</v>
      </c>
      <c r="T319">
        <f>VLOOKUP($B319,OldCalib!$A$17:$AF$400,T$1+2,FALSE)</f>
        <v>4.3135818450337302E-2</v>
      </c>
      <c r="U319">
        <f>VLOOKUP($B319,OldCalib!$A$17:$AF$400,U$1+2,FALSE)</f>
        <v>4.2402792080994997E-2</v>
      </c>
      <c r="V319">
        <f>VLOOKUP($B319,OldCalib!$A$17:$AF$400,V$1+2,FALSE)</f>
        <v>4.1300169951371202E-2</v>
      </c>
      <c r="W319">
        <f>VLOOKUP($B319,OldCalib!$A$17:$AF$400,W$1+2,FALSE)</f>
        <v>4.29811833858363E-2</v>
      </c>
      <c r="X319">
        <f>VLOOKUP($B319,OldCalib!$A$17:$AF$400,X$1+2,FALSE)</f>
        <v>4.2168986236125798E-2</v>
      </c>
      <c r="Y319">
        <f>VLOOKUP($B319,OldCalib!$A$17:$AF$400,Y$1+2,FALSE)</f>
        <v>4.1759692938201497E-2</v>
      </c>
      <c r="Z319">
        <f>VLOOKUP($B319,OldCalib!$A$17:$AF$400,Z$1+2,FALSE)</f>
        <v>4.3190611721279103E-2</v>
      </c>
      <c r="AA319">
        <f>VLOOKUP($B319,OldCalib!$A$17:$AF$400,AA$1+2,FALSE)</f>
        <v>4.2643003007611403E-2</v>
      </c>
      <c r="AB319">
        <f>VLOOKUP($B319,OldCalib!$A$17:$AF$400,AB$1+2,FALSE)</f>
        <v>4.25065320358574E-2</v>
      </c>
      <c r="AC319">
        <f>VLOOKUP($B319,OldCalib!$A$17:$AF$400,AC$1+2,FALSE)</f>
        <v>4.1991791782964902E-2</v>
      </c>
      <c r="AD319">
        <f>VLOOKUP($B319,OldCalib!$A$17:$AF$400,AD$1+2,FALSE)</f>
        <v>4.1754756355785898E-2</v>
      </c>
      <c r="AE319">
        <f>VLOOKUP($B319,OldCalib!$A$17:$AF$400,AE$1+2,FALSE)</f>
        <v>4.3839684016063897E-2</v>
      </c>
      <c r="AF319">
        <f>VLOOKUP($B319,OldCalib!$A$17:$AF$400,AF$1+2,FALSE)</f>
        <v>4.2772207044112803E-2</v>
      </c>
      <c r="AG319">
        <f>VLOOKUP($B319,OldCalib!$A$17:$AF$400,AG$1+2,FALSE)</f>
        <v>4.1831225114369402E-2</v>
      </c>
      <c r="AH319">
        <f>VLOOKUP($B319,OldCalib!$A$17:$AF$400,AH$1+2,FALSE)</f>
        <v>4.4357503695019201E-2</v>
      </c>
      <c r="AJ319" s="3"/>
    </row>
    <row r="320" spans="1:36" x14ac:dyDescent="0.25">
      <c r="B320" t="str">
        <f>CONCATENATE("PERCENTILE::Q",B316,"::O",B316,"_INCOMERETURN_Percentiles::INCOMERETURN::%",C320*100)</f>
        <v>PERCENTILE::QAustralianFixedInterestGovt::OAustralianFixedInterestGovt_INCOMERETURN_Percentiles::INCOMERETURN::%75</v>
      </c>
      <c r="C320" s="3">
        <v>0.75</v>
      </c>
      <c r="D320">
        <f>VLOOKUP($B320,OldCalib!$A$17:$AF$400,D$1+2,FALSE)</f>
        <v>0</v>
      </c>
      <c r="E320">
        <f>VLOOKUP($B320,OldCalib!$A$17:$AF$400,E$1+2,FALSE)</f>
        <v>5.5508598835664197E-2</v>
      </c>
      <c r="F320">
        <f>VLOOKUP($B320,OldCalib!$A$17:$AF$400,F$1+2,FALSE)</f>
        <v>7.4325735295675002E-2</v>
      </c>
      <c r="G320">
        <f>VLOOKUP($B320,OldCalib!$A$17:$AF$400,G$1+2,FALSE)</f>
        <v>8.3913801197914403E-2</v>
      </c>
      <c r="H320">
        <f>VLOOKUP($B320,OldCalib!$A$17:$AF$400,H$1+2,FALSE)</f>
        <v>8.8094606982751303E-2</v>
      </c>
      <c r="I320">
        <f>VLOOKUP($B320,OldCalib!$A$17:$AF$400,I$1+2,FALSE)</f>
        <v>9.30511957395177E-2</v>
      </c>
      <c r="J320">
        <f>VLOOKUP($B320,OldCalib!$A$17:$AF$400,J$1+2,FALSE)</f>
        <v>9.4282746460783107E-2</v>
      </c>
      <c r="K320">
        <f>VLOOKUP($B320,OldCalib!$A$17:$AF$400,K$1+2,FALSE)</f>
        <v>9.87439008792724E-2</v>
      </c>
      <c r="L320">
        <f>VLOOKUP($B320,OldCalib!$A$17:$AF$400,L$1+2,FALSE)</f>
        <v>0.101253068995277</v>
      </c>
      <c r="M320">
        <f>VLOOKUP($B320,OldCalib!$A$17:$AF$400,M$1+2,FALSE)</f>
        <v>9.7655977018606996E-2</v>
      </c>
      <c r="N320">
        <f>VLOOKUP($B320,OldCalib!$A$17:$AF$400,N$1+2,FALSE)</f>
        <v>9.9284933625342506E-2</v>
      </c>
      <c r="O320">
        <f>VLOOKUP($B320,OldCalib!$A$17:$AF$400,O$1+2,FALSE)</f>
        <v>9.8119454191997302E-2</v>
      </c>
      <c r="P320">
        <f>VLOOKUP($B320,OldCalib!$A$17:$AF$400,P$1+2,FALSE)</f>
        <v>9.8553951401965198E-2</v>
      </c>
      <c r="Q320">
        <f>VLOOKUP($B320,OldCalib!$A$17:$AF$400,Q$1+2,FALSE)</f>
        <v>0.101099818663327</v>
      </c>
      <c r="R320">
        <f>VLOOKUP($B320,OldCalib!$A$17:$AF$400,R$1+2,FALSE)</f>
        <v>9.9479692506566103E-2</v>
      </c>
      <c r="S320">
        <f>VLOOKUP($B320,OldCalib!$A$17:$AF$400,S$1+2,FALSE)</f>
        <v>0.100623154166132</v>
      </c>
      <c r="T320">
        <f>VLOOKUP($B320,OldCalib!$A$17:$AF$400,T$1+2,FALSE)</f>
        <v>9.8700192043171195E-2</v>
      </c>
      <c r="U320">
        <f>VLOOKUP($B320,OldCalib!$A$17:$AF$400,U$1+2,FALSE)</f>
        <v>9.9023440980721897E-2</v>
      </c>
      <c r="V320">
        <f>VLOOKUP($B320,OldCalib!$A$17:$AF$400,V$1+2,FALSE)</f>
        <v>9.8729816499904297E-2</v>
      </c>
      <c r="W320">
        <f>VLOOKUP($B320,OldCalib!$A$17:$AF$400,W$1+2,FALSE)</f>
        <v>9.81000608535397E-2</v>
      </c>
      <c r="X320">
        <f>VLOOKUP($B320,OldCalib!$A$17:$AF$400,X$1+2,FALSE)</f>
        <v>9.7896718209544903E-2</v>
      </c>
      <c r="Y320">
        <f>VLOOKUP($B320,OldCalib!$A$17:$AF$400,Y$1+2,FALSE)</f>
        <v>9.8111352907269203E-2</v>
      </c>
      <c r="Z320">
        <f>VLOOKUP($B320,OldCalib!$A$17:$AF$400,Z$1+2,FALSE)</f>
        <v>9.8928662354099903E-2</v>
      </c>
      <c r="AA320">
        <f>VLOOKUP($B320,OldCalib!$A$17:$AF$400,AA$1+2,FALSE)</f>
        <v>9.6027303207474393E-2</v>
      </c>
      <c r="AB320">
        <f>VLOOKUP($B320,OldCalib!$A$17:$AF$400,AB$1+2,FALSE)</f>
        <v>9.6501039552133197E-2</v>
      </c>
      <c r="AC320">
        <f>VLOOKUP($B320,OldCalib!$A$17:$AF$400,AC$1+2,FALSE)</f>
        <v>9.8477879095987694E-2</v>
      </c>
      <c r="AD320">
        <f>VLOOKUP($B320,OldCalib!$A$17:$AF$400,AD$1+2,FALSE)</f>
        <v>9.9122987987239106E-2</v>
      </c>
      <c r="AE320">
        <f>VLOOKUP($B320,OldCalib!$A$17:$AF$400,AE$1+2,FALSE)</f>
        <v>9.9413341134171301E-2</v>
      </c>
      <c r="AF320">
        <f>VLOOKUP($B320,OldCalib!$A$17:$AF$400,AF$1+2,FALSE)</f>
        <v>9.7560097606173096E-2</v>
      </c>
      <c r="AG320">
        <f>VLOOKUP($B320,OldCalib!$A$17:$AF$400,AG$1+2,FALSE)</f>
        <v>9.8552974854800898E-2</v>
      </c>
      <c r="AH320">
        <f>VLOOKUP($B320,OldCalib!$A$17:$AF$400,AH$1+2,FALSE)</f>
        <v>0.100558554630357</v>
      </c>
      <c r="AJ320" s="3"/>
    </row>
    <row r="321" spans="1:36" x14ac:dyDescent="0.25">
      <c r="B321" t="str">
        <f>CONCATENATE("PERCENTILE::Q",B316,"::O",B316,"_INCOMERETURN_Percentiles::INCOMERETURN::%",C321*100)</f>
        <v>PERCENTILE::QAustralianFixedInterestGovt::OAustralianFixedInterestGovt_INCOMERETURN_Percentiles::INCOMERETURN::%95</v>
      </c>
      <c r="C321" s="3">
        <v>0.95</v>
      </c>
      <c r="D321">
        <f>VLOOKUP($B321,OldCalib!$A$17:$AF$400,D$1+2,FALSE)</f>
        <v>0</v>
      </c>
      <c r="E321">
        <f>VLOOKUP($B321,OldCalib!$A$17:$AF$400,E$1+2,FALSE)</f>
        <v>0.114408822086236</v>
      </c>
      <c r="F321">
        <f>VLOOKUP($B321,OldCalib!$A$17:$AF$400,F$1+2,FALSE)</f>
        <v>0.14966212551854</v>
      </c>
      <c r="G321">
        <f>VLOOKUP($B321,OldCalib!$A$17:$AF$400,G$1+2,FALSE)</f>
        <v>0.15875521627765499</v>
      </c>
      <c r="H321">
        <f>VLOOKUP($B321,OldCalib!$A$17:$AF$400,H$1+2,FALSE)</f>
        <v>0.17150363564132801</v>
      </c>
      <c r="I321">
        <f>VLOOKUP($B321,OldCalib!$A$17:$AF$400,I$1+2,FALSE)</f>
        <v>0.18013168966728099</v>
      </c>
      <c r="J321">
        <f>VLOOKUP($B321,OldCalib!$A$17:$AF$400,J$1+2,FALSE)</f>
        <v>0.18104553911486099</v>
      </c>
      <c r="K321">
        <f>VLOOKUP($B321,OldCalib!$A$17:$AF$400,K$1+2,FALSE)</f>
        <v>0.18505779767761801</v>
      </c>
      <c r="L321">
        <f>VLOOKUP($B321,OldCalib!$A$17:$AF$400,L$1+2,FALSE)</f>
        <v>0.18397691915575801</v>
      </c>
      <c r="M321">
        <f>VLOOKUP($B321,OldCalib!$A$17:$AF$400,M$1+2,FALSE)</f>
        <v>0.18611220214288501</v>
      </c>
      <c r="N321">
        <f>VLOOKUP($B321,OldCalib!$A$17:$AF$400,N$1+2,FALSE)</f>
        <v>0.18400516033255099</v>
      </c>
      <c r="O321">
        <f>VLOOKUP($B321,OldCalib!$A$17:$AF$400,O$1+2,FALSE)</f>
        <v>0.18616272772088499</v>
      </c>
      <c r="P321">
        <f>VLOOKUP($B321,OldCalib!$A$17:$AF$400,P$1+2,FALSE)</f>
        <v>0.19020321019786199</v>
      </c>
      <c r="Q321">
        <f>VLOOKUP($B321,OldCalib!$A$17:$AF$400,Q$1+2,FALSE)</f>
        <v>0.18972676189042101</v>
      </c>
      <c r="R321">
        <f>VLOOKUP($B321,OldCalib!$A$17:$AF$400,R$1+2,FALSE)</f>
        <v>0.18446457515876899</v>
      </c>
      <c r="S321">
        <f>VLOOKUP($B321,OldCalib!$A$17:$AF$400,S$1+2,FALSE)</f>
        <v>0.18118100620574901</v>
      </c>
      <c r="T321">
        <f>VLOOKUP($B321,OldCalib!$A$17:$AF$400,T$1+2,FALSE)</f>
        <v>0.18276314572183</v>
      </c>
      <c r="U321">
        <f>VLOOKUP($B321,OldCalib!$A$17:$AF$400,U$1+2,FALSE)</f>
        <v>0.18192710768440201</v>
      </c>
      <c r="V321">
        <f>VLOOKUP($B321,OldCalib!$A$17:$AF$400,V$1+2,FALSE)</f>
        <v>0.18454912317351399</v>
      </c>
      <c r="W321">
        <f>VLOOKUP($B321,OldCalib!$A$17:$AF$400,W$1+2,FALSE)</f>
        <v>0.18528822593593899</v>
      </c>
      <c r="X321">
        <f>VLOOKUP($B321,OldCalib!$A$17:$AF$400,X$1+2,FALSE)</f>
        <v>0.18092523179963901</v>
      </c>
      <c r="Y321">
        <f>VLOOKUP($B321,OldCalib!$A$17:$AF$400,Y$1+2,FALSE)</f>
        <v>0.18630262651582299</v>
      </c>
      <c r="Z321">
        <f>VLOOKUP($B321,OldCalib!$A$17:$AF$400,Z$1+2,FALSE)</f>
        <v>0.18481905605469501</v>
      </c>
      <c r="AA321">
        <f>VLOOKUP($B321,OldCalib!$A$17:$AF$400,AA$1+2,FALSE)</f>
        <v>0.18426002673578801</v>
      </c>
      <c r="AB321">
        <f>VLOOKUP($B321,OldCalib!$A$17:$AF$400,AB$1+2,FALSE)</f>
        <v>0.180048394804602</v>
      </c>
      <c r="AC321">
        <f>VLOOKUP($B321,OldCalib!$A$17:$AF$400,AC$1+2,FALSE)</f>
        <v>0.182959755562077</v>
      </c>
      <c r="AD321">
        <f>VLOOKUP($B321,OldCalib!$A$17:$AF$400,AD$1+2,FALSE)</f>
        <v>0.19037833957241601</v>
      </c>
      <c r="AE321">
        <f>VLOOKUP($B321,OldCalib!$A$17:$AF$400,AE$1+2,FALSE)</f>
        <v>0.186637303621565</v>
      </c>
      <c r="AF321">
        <f>VLOOKUP($B321,OldCalib!$A$17:$AF$400,AF$1+2,FALSE)</f>
        <v>0.188164866837187</v>
      </c>
      <c r="AG321">
        <f>VLOOKUP($B321,OldCalib!$A$17:$AF$400,AG$1+2,FALSE)</f>
        <v>0.185347520701969</v>
      </c>
      <c r="AH321">
        <f>VLOOKUP($B321,OldCalib!$A$17:$AF$400,AH$1+2,FALSE)</f>
        <v>0.18325755541738101</v>
      </c>
      <c r="AJ321" s="3"/>
    </row>
    <row r="322" spans="1:36" x14ac:dyDescent="0.25">
      <c r="A322" t="s">
        <v>2</v>
      </c>
      <c r="B322" t="str">
        <f>CONCATENATE("AVERAGE::Q",B316,"::O",B316,"_INCOMERETURN_Average::INCOMERETURN::::avg:")</f>
        <v>AVERAGE::QAustralianFixedInterestGovt::OAustralianFixedInterestGovt_INCOMERETURN_Average::INCOMERETURN::::avg:</v>
      </c>
      <c r="D322">
        <f>VLOOKUP($B322,OldCalib!$A$17:$AF$400,D$1+2,FALSE)</f>
        <v>0</v>
      </c>
      <c r="E322">
        <f>VLOOKUP($B322,OldCalib!$A$17:$AF$400,E$1+2,FALSE)</f>
        <v>1.6413225462436901E-2</v>
      </c>
      <c r="F322">
        <f>VLOOKUP($B322,OldCalib!$A$17:$AF$400,F$1+2,FALSE)</f>
        <v>2.8030476581921399E-2</v>
      </c>
      <c r="G322">
        <f>VLOOKUP($B322,OldCalib!$A$17:$AF$400,G$1+2,FALSE)</f>
        <v>3.3042943405267901E-2</v>
      </c>
      <c r="H322">
        <f>VLOOKUP($B322,OldCalib!$A$17:$AF$400,H$1+2,FALSE)</f>
        <v>3.6450730379023001E-2</v>
      </c>
      <c r="I322">
        <f>VLOOKUP($B322,OldCalib!$A$17:$AF$400,I$1+2,FALSE)</f>
        <v>3.9206188624888699E-2</v>
      </c>
      <c r="J322">
        <f>VLOOKUP($B322,OldCalib!$A$17:$AF$400,J$1+2,FALSE)</f>
        <v>4.06320793732384E-2</v>
      </c>
      <c r="K322">
        <f>VLOOKUP($B322,OldCalib!$A$17:$AF$400,K$1+2,FALSE)</f>
        <v>4.4312073647247603E-2</v>
      </c>
      <c r="L322">
        <f>VLOOKUP($B322,OldCalib!$A$17:$AF$400,L$1+2,FALSE)</f>
        <v>4.5743559662571098E-2</v>
      </c>
      <c r="M322">
        <f>VLOOKUP($B322,OldCalib!$A$17:$AF$400,M$1+2,FALSE)</f>
        <v>4.5124538974564497E-2</v>
      </c>
      <c r="N322">
        <f>VLOOKUP($B322,OldCalib!$A$17:$AF$400,N$1+2,FALSE)</f>
        <v>4.5433152006388103E-2</v>
      </c>
      <c r="O322">
        <f>VLOOKUP($B322,OldCalib!$A$17:$AF$400,O$1+2,FALSE)</f>
        <v>4.4496099460815002E-2</v>
      </c>
      <c r="P322">
        <f>VLOOKUP($B322,OldCalib!$A$17:$AF$400,P$1+2,FALSE)</f>
        <v>4.5151550487010701E-2</v>
      </c>
      <c r="Q322">
        <f>VLOOKUP($B322,OldCalib!$A$17:$AF$400,Q$1+2,FALSE)</f>
        <v>4.6657871891385302E-2</v>
      </c>
      <c r="R322">
        <f>VLOOKUP($B322,OldCalib!$A$17:$AF$400,R$1+2,FALSE)</f>
        <v>4.5734281131740599E-2</v>
      </c>
      <c r="S322">
        <f>VLOOKUP($B322,OldCalib!$A$17:$AF$400,S$1+2,FALSE)</f>
        <v>4.5405692787740697E-2</v>
      </c>
      <c r="T322">
        <f>VLOOKUP($B322,OldCalib!$A$17:$AF$400,T$1+2,FALSE)</f>
        <v>4.46498953153735E-2</v>
      </c>
      <c r="U322">
        <f>VLOOKUP($B322,OldCalib!$A$17:$AF$400,U$1+2,FALSE)</f>
        <v>4.5084183139497198E-2</v>
      </c>
      <c r="V322">
        <f>VLOOKUP($B322,OldCalib!$A$17:$AF$400,V$1+2,FALSE)</f>
        <v>4.5207255857532602E-2</v>
      </c>
      <c r="W322">
        <f>VLOOKUP($B322,OldCalib!$A$17:$AF$400,W$1+2,FALSE)</f>
        <v>4.4992065728652803E-2</v>
      </c>
      <c r="X322">
        <f>VLOOKUP($B322,OldCalib!$A$17:$AF$400,X$1+2,FALSE)</f>
        <v>4.4470971850400297E-2</v>
      </c>
      <c r="Y322">
        <f>VLOOKUP($B322,OldCalib!$A$17:$AF$400,Y$1+2,FALSE)</f>
        <v>4.5894184015559399E-2</v>
      </c>
      <c r="Z322">
        <f>VLOOKUP($B322,OldCalib!$A$17:$AF$400,Z$1+2,FALSE)</f>
        <v>4.54281463016507E-2</v>
      </c>
      <c r="AA322">
        <f>VLOOKUP($B322,OldCalib!$A$17:$AF$400,AA$1+2,FALSE)</f>
        <v>4.4450687106655999E-2</v>
      </c>
      <c r="AB322">
        <f>VLOOKUP($B322,OldCalib!$A$17:$AF$400,AB$1+2,FALSE)</f>
        <v>4.3855380255718501E-2</v>
      </c>
      <c r="AC322">
        <f>VLOOKUP($B322,OldCalib!$A$17:$AF$400,AC$1+2,FALSE)</f>
        <v>4.45242968144655E-2</v>
      </c>
      <c r="AD322">
        <f>VLOOKUP($B322,OldCalib!$A$17:$AF$400,AD$1+2,FALSE)</f>
        <v>4.5536260241895103E-2</v>
      </c>
      <c r="AE322">
        <f>VLOOKUP($B322,OldCalib!$A$17:$AF$400,AE$1+2,FALSE)</f>
        <v>4.5557275572489002E-2</v>
      </c>
      <c r="AF322">
        <f>VLOOKUP($B322,OldCalib!$A$17:$AF$400,AF$1+2,FALSE)</f>
        <v>4.54430988553534E-2</v>
      </c>
      <c r="AG322">
        <f>VLOOKUP($B322,OldCalib!$A$17:$AF$400,AG$1+2,FALSE)</f>
        <v>4.5436163653232199E-2</v>
      </c>
      <c r="AH322">
        <f>VLOOKUP($B322,OldCalib!$A$17:$AF$400,AH$1+2,FALSE)</f>
        <v>4.7180718347445999E-2</v>
      </c>
    </row>
    <row r="323" spans="1:36" x14ac:dyDescent="0.25">
      <c r="A323" t="s">
        <v>3</v>
      </c>
      <c r="B323" t="str">
        <f>CONCATENATE("VOLATILITY::Q",B316,"::O",B316,"_INCOMERETURN_Volatility::INCOMERETURN::")</f>
        <v>VOLATILITY::QAustralianFixedInterestGovt::OAustralianFixedInterestGovt_INCOMERETURN_Volatility::INCOMERETURN::</v>
      </c>
      <c r="D323">
        <f>VLOOKUP($B323,OldCalib!$A$17:$AF$400,D$1+2,FALSE)</f>
        <v>0</v>
      </c>
      <c r="E323">
        <f>VLOOKUP($B323,OldCalib!$A$17:$AF$400,E$1+2,FALSE)</f>
        <v>5.8933063687490399E-2</v>
      </c>
      <c r="F323">
        <f>VLOOKUP($B323,OldCalib!$A$17:$AF$400,F$1+2,FALSE)</f>
        <v>7.1524292462600003E-2</v>
      </c>
      <c r="G323">
        <f>VLOOKUP($B323,OldCalib!$A$17:$AF$400,G$1+2,FALSE)</f>
        <v>7.6171234426597595E-2</v>
      </c>
      <c r="H323">
        <f>VLOOKUP($B323,OldCalib!$A$17:$AF$400,H$1+2,FALSE)</f>
        <v>7.9568634112318501E-2</v>
      </c>
      <c r="I323">
        <f>VLOOKUP($B323,OldCalib!$A$17:$AF$400,I$1+2,FALSE)</f>
        <v>8.1877224588893696E-2</v>
      </c>
      <c r="J323">
        <f>VLOOKUP($B323,OldCalib!$A$17:$AF$400,J$1+2,FALSE)</f>
        <v>8.1283499743698903E-2</v>
      </c>
      <c r="K323">
        <f>VLOOKUP($B323,OldCalib!$A$17:$AF$400,K$1+2,FALSE)</f>
        <v>8.0742506843479694E-2</v>
      </c>
      <c r="L323">
        <f>VLOOKUP($B323,OldCalib!$A$17:$AF$400,L$1+2,FALSE)</f>
        <v>8.1987039368560194E-2</v>
      </c>
      <c r="M323">
        <f>VLOOKUP($B323,OldCalib!$A$17:$AF$400,M$1+2,FALSE)</f>
        <v>8.1795890074771796E-2</v>
      </c>
      <c r="N323">
        <f>VLOOKUP($B323,OldCalib!$A$17:$AF$400,N$1+2,FALSE)</f>
        <v>8.2863182645153105E-2</v>
      </c>
      <c r="O323">
        <f>VLOOKUP($B323,OldCalib!$A$17:$AF$400,O$1+2,FALSE)</f>
        <v>8.2324874189261807E-2</v>
      </c>
      <c r="P323">
        <f>VLOOKUP($B323,OldCalib!$A$17:$AF$400,P$1+2,FALSE)</f>
        <v>8.3016234762983795E-2</v>
      </c>
      <c r="Q323">
        <f>VLOOKUP($B323,OldCalib!$A$17:$AF$400,Q$1+2,FALSE)</f>
        <v>8.3101156141465501E-2</v>
      </c>
      <c r="R323">
        <f>VLOOKUP($B323,OldCalib!$A$17:$AF$400,R$1+2,FALSE)</f>
        <v>8.2124195890007301E-2</v>
      </c>
      <c r="S323">
        <f>VLOOKUP($B323,OldCalib!$A$17:$AF$400,S$1+2,FALSE)</f>
        <v>8.1593828629961507E-2</v>
      </c>
      <c r="T323">
        <f>VLOOKUP($B323,OldCalib!$A$17:$AF$400,T$1+2,FALSE)</f>
        <v>8.2744004549723305E-2</v>
      </c>
      <c r="U323">
        <f>VLOOKUP($B323,OldCalib!$A$17:$AF$400,U$1+2,FALSE)</f>
        <v>8.2361279439998505E-2</v>
      </c>
      <c r="V323">
        <f>VLOOKUP($B323,OldCalib!$A$17:$AF$400,V$1+2,FALSE)</f>
        <v>8.2377205328048805E-2</v>
      </c>
      <c r="W323">
        <f>VLOOKUP($B323,OldCalib!$A$17:$AF$400,W$1+2,FALSE)</f>
        <v>8.1997266784063202E-2</v>
      </c>
      <c r="X323">
        <f>VLOOKUP($B323,OldCalib!$A$17:$AF$400,X$1+2,FALSE)</f>
        <v>8.10600293781992E-2</v>
      </c>
      <c r="Y323">
        <f>VLOOKUP($B323,OldCalib!$A$17:$AF$400,Y$1+2,FALSE)</f>
        <v>8.23266110981586E-2</v>
      </c>
      <c r="Z323">
        <f>VLOOKUP($B323,OldCalib!$A$17:$AF$400,Z$1+2,FALSE)</f>
        <v>8.2419318638270803E-2</v>
      </c>
      <c r="AA323">
        <f>VLOOKUP($B323,OldCalib!$A$17:$AF$400,AA$1+2,FALSE)</f>
        <v>8.0543824692583699E-2</v>
      </c>
      <c r="AB323">
        <f>VLOOKUP($B323,OldCalib!$A$17:$AF$400,AB$1+2,FALSE)</f>
        <v>8.0160065394062605E-2</v>
      </c>
      <c r="AC323">
        <f>VLOOKUP($B323,OldCalib!$A$17:$AF$400,AC$1+2,FALSE)</f>
        <v>8.1839611412212104E-2</v>
      </c>
      <c r="AD323">
        <f>VLOOKUP($B323,OldCalib!$A$17:$AF$400,AD$1+2,FALSE)</f>
        <v>8.3814493413169502E-2</v>
      </c>
      <c r="AE323">
        <f>VLOOKUP($B323,OldCalib!$A$17:$AF$400,AE$1+2,FALSE)</f>
        <v>8.2676663350471094E-2</v>
      </c>
      <c r="AF323">
        <f>VLOOKUP($B323,OldCalib!$A$17:$AF$400,AF$1+2,FALSE)</f>
        <v>8.2491589927398898E-2</v>
      </c>
      <c r="AG323">
        <f>VLOOKUP($B323,OldCalib!$A$17:$AF$400,AG$1+2,FALSE)</f>
        <v>8.1317069241556697E-2</v>
      </c>
      <c r="AH323">
        <f>VLOOKUP($B323,OldCalib!$A$17:$AF$400,AH$1+2,FALSE)</f>
        <v>8.2141883716393194E-2</v>
      </c>
    </row>
    <row r="331" spans="1:36" x14ac:dyDescent="0.25">
      <c r="A331" t="s">
        <v>30</v>
      </c>
      <c r="B331" t="s">
        <v>323</v>
      </c>
      <c r="D331">
        <v>0</v>
      </c>
      <c r="E331">
        <v>1</v>
      </c>
      <c r="F331">
        <v>2</v>
      </c>
      <c r="G331">
        <v>3</v>
      </c>
      <c r="H331">
        <v>4</v>
      </c>
      <c r="I331">
        <v>5</v>
      </c>
      <c r="J331">
        <v>6</v>
      </c>
      <c r="K331">
        <v>7</v>
      </c>
      <c r="L331">
        <v>8</v>
      </c>
      <c r="M331">
        <v>9</v>
      </c>
      <c r="N331">
        <v>10</v>
      </c>
      <c r="O331">
        <v>11</v>
      </c>
      <c r="P331">
        <v>12</v>
      </c>
      <c r="Q331">
        <v>13</v>
      </c>
      <c r="R331">
        <v>14</v>
      </c>
      <c r="S331">
        <v>15</v>
      </c>
      <c r="T331">
        <v>16</v>
      </c>
      <c r="U331">
        <v>17</v>
      </c>
      <c r="V331">
        <v>18</v>
      </c>
      <c r="W331">
        <v>19</v>
      </c>
      <c r="X331">
        <v>20</v>
      </c>
      <c r="Y331">
        <v>21</v>
      </c>
      <c r="Z331">
        <v>22</v>
      </c>
      <c r="AA331">
        <v>23</v>
      </c>
      <c r="AB331">
        <v>24</v>
      </c>
      <c r="AC331">
        <v>25</v>
      </c>
      <c r="AD331">
        <v>26</v>
      </c>
      <c r="AE331">
        <v>27</v>
      </c>
      <c r="AF331">
        <v>28</v>
      </c>
      <c r="AG331">
        <v>29</v>
      </c>
      <c r="AH331">
        <v>30</v>
      </c>
    </row>
    <row r="332" spans="1:36" x14ac:dyDescent="0.25">
      <c r="A332" t="s">
        <v>1</v>
      </c>
      <c r="B332" t="str">
        <f>CONCATENATE("PERCENTILE::Q",B331,"::O",B331,"_INCOMERETURN_Percentiles::INCOMERETURN::%0",C332*100)</f>
        <v>PERCENTILE::QAustralianFixedInterestCorp::OAustralianFixedInterestCorp_INCOMERETURN_Percentiles::INCOMERETURN::%05</v>
      </c>
      <c r="C332" s="3">
        <v>0.05</v>
      </c>
      <c r="D332">
        <f>VLOOKUP($B332,OldCalib!$A$17:$AF$400,D$1+2,FALSE)</f>
        <v>0</v>
      </c>
      <c r="E332">
        <f>VLOOKUP($B332,OldCalib!$A$17:$AF$400,E$1+2,FALSE)</f>
        <v>-7.8190669969199295E-2</v>
      </c>
      <c r="F332">
        <f>VLOOKUP($B332,OldCalib!$A$17:$AF$400,F$1+2,FALSE)</f>
        <v>-8.5729792613317299E-2</v>
      </c>
      <c r="G332">
        <f>VLOOKUP($B332,OldCalib!$A$17:$AF$400,G$1+2,FALSE)</f>
        <v>-9.1666288161853904E-2</v>
      </c>
      <c r="H332">
        <f>VLOOKUP($B332,OldCalib!$A$17:$AF$400,H$1+2,FALSE)</f>
        <v>-8.8874244323236304E-2</v>
      </c>
      <c r="I332">
        <f>VLOOKUP($B332,OldCalib!$A$17:$AF$400,I$1+2,FALSE)</f>
        <v>-8.6832528857997096E-2</v>
      </c>
      <c r="J332">
        <f>VLOOKUP($B332,OldCalib!$A$17:$AF$400,J$1+2,FALSE)</f>
        <v>-8.75965216669954E-2</v>
      </c>
      <c r="K332">
        <f>VLOOKUP($B332,OldCalib!$A$17:$AF$400,K$1+2,FALSE)</f>
        <v>-8.5351173842660097E-2</v>
      </c>
      <c r="L332">
        <f>VLOOKUP($B332,OldCalib!$A$17:$AF$400,L$1+2,FALSE)</f>
        <v>-8.2886910962024302E-2</v>
      </c>
      <c r="M332">
        <f>VLOOKUP($B332,OldCalib!$A$17:$AF$400,M$1+2,FALSE)</f>
        <v>-8.4363573794769706E-2</v>
      </c>
      <c r="N332">
        <f>VLOOKUP($B332,OldCalib!$A$17:$AF$400,N$1+2,FALSE)</f>
        <v>-8.9538422870489201E-2</v>
      </c>
      <c r="O332">
        <f>VLOOKUP($B332,OldCalib!$A$17:$AF$400,O$1+2,FALSE)</f>
        <v>-8.5536949359761902E-2</v>
      </c>
      <c r="P332">
        <f>VLOOKUP($B332,OldCalib!$A$17:$AF$400,P$1+2,FALSE)</f>
        <v>-8.5517361677649506E-2</v>
      </c>
      <c r="Q332">
        <f>VLOOKUP($B332,OldCalib!$A$17:$AF$400,Q$1+2,FALSE)</f>
        <v>-8.0829683690107998E-2</v>
      </c>
      <c r="R332">
        <f>VLOOKUP($B332,OldCalib!$A$17:$AF$400,R$1+2,FALSE)</f>
        <v>-8.3634242771433595E-2</v>
      </c>
      <c r="S332">
        <f>VLOOKUP($B332,OldCalib!$A$17:$AF$400,S$1+2,FALSE)</f>
        <v>-8.4019230478811005E-2</v>
      </c>
      <c r="T332">
        <f>VLOOKUP($B332,OldCalib!$A$17:$AF$400,T$1+2,FALSE)</f>
        <v>-8.19150988461506E-2</v>
      </c>
      <c r="U332">
        <f>VLOOKUP($B332,OldCalib!$A$17:$AF$400,U$1+2,FALSE)</f>
        <v>-8.1445582796843205E-2</v>
      </c>
      <c r="V332">
        <f>VLOOKUP($B332,OldCalib!$A$17:$AF$400,V$1+2,FALSE)</f>
        <v>-7.8940519917626101E-2</v>
      </c>
      <c r="W332">
        <f>VLOOKUP($B332,OldCalib!$A$17:$AF$400,W$1+2,FALSE)</f>
        <v>-8.2640264814999295E-2</v>
      </c>
      <c r="X332">
        <f>VLOOKUP($B332,OldCalib!$A$17:$AF$400,X$1+2,FALSE)</f>
        <v>-8.2610196600352598E-2</v>
      </c>
      <c r="Y332">
        <f>VLOOKUP($B332,OldCalib!$A$17:$AF$400,Y$1+2,FALSE)</f>
        <v>-8.5251150652020699E-2</v>
      </c>
      <c r="Z332">
        <f>VLOOKUP($B332,OldCalib!$A$17:$AF$400,Z$1+2,FALSE)</f>
        <v>-8.1662289782312797E-2</v>
      </c>
      <c r="AA332">
        <f>VLOOKUP($B332,OldCalib!$A$17:$AF$400,AA$1+2,FALSE)</f>
        <v>-8.2898428706600497E-2</v>
      </c>
      <c r="AB332">
        <f>VLOOKUP($B332,OldCalib!$A$17:$AF$400,AB$1+2,FALSE)</f>
        <v>-8.3935877540926601E-2</v>
      </c>
      <c r="AC332">
        <f>VLOOKUP($B332,OldCalib!$A$17:$AF$400,AC$1+2,FALSE)</f>
        <v>-8.3320913652497205E-2</v>
      </c>
      <c r="AD332">
        <f>VLOOKUP($B332,OldCalib!$A$17:$AF$400,AD$1+2,FALSE)</f>
        <v>-8.4433323789484399E-2</v>
      </c>
      <c r="AE332">
        <f>VLOOKUP($B332,OldCalib!$A$17:$AF$400,AE$1+2,FALSE)</f>
        <v>-8.3675140973814996E-2</v>
      </c>
      <c r="AF332">
        <f>VLOOKUP($B332,OldCalib!$A$17:$AF$400,AF$1+2,FALSE)</f>
        <v>-8.8752519638472804E-2</v>
      </c>
      <c r="AG332">
        <f>VLOOKUP($B332,OldCalib!$A$17:$AF$400,AG$1+2,FALSE)</f>
        <v>-8.5017966404747805E-2</v>
      </c>
      <c r="AH332">
        <f>VLOOKUP($B332,OldCalib!$A$17:$AF$400,AH$1+2,FALSE)</f>
        <v>-8.6094401055690106E-2</v>
      </c>
      <c r="AJ332" s="3"/>
    </row>
    <row r="333" spans="1:36" x14ac:dyDescent="0.25">
      <c r="B333" t="str">
        <f>CONCATENATE("PERCENTILE::Q",B331,"::O",B331,"_INCOMERETURN_Percentiles::INCOMERETURN::%",C333*100)</f>
        <v>PERCENTILE::QAustralianFixedInterestCorp::OAustralianFixedInterestCorp_INCOMERETURN_Percentiles::INCOMERETURN::%25</v>
      </c>
      <c r="C333" s="3">
        <v>0.25</v>
      </c>
      <c r="D333">
        <f>VLOOKUP($B333,OldCalib!$A$17:$AF$400,D$1+2,FALSE)</f>
        <v>0</v>
      </c>
      <c r="E333">
        <f>VLOOKUP($B333,OldCalib!$A$17:$AF$400,E$1+2,FALSE)</f>
        <v>-2.5838673909251101E-2</v>
      </c>
      <c r="F333">
        <f>VLOOKUP($B333,OldCalib!$A$17:$AF$400,F$1+2,FALSE)</f>
        <v>-2.3688207754968299E-2</v>
      </c>
      <c r="G333">
        <f>VLOOKUP($B333,OldCalib!$A$17:$AF$400,G$1+2,FALSE)</f>
        <v>-2.0902257097872998E-2</v>
      </c>
      <c r="H333">
        <f>VLOOKUP($B333,OldCalib!$A$17:$AF$400,H$1+2,FALSE)</f>
        <v>-2.0081577824521399E-2</v>
      </c>
      <c r="I333">
        <f>VLOOKUP($B333,OldCalib!$A$17:$AF$400,I$1+2,FALSE)</f>
        <v>-1.67036242596359E-2</v>
      </c>
      <c r="J333">
        <f>VLOOKUP($B333,OldCalib!$A$17:$AF$400,J$1+2,FALSE)</f>
        <v>-1.3555053661026301E-2</v>
      </c>
      <c r="K333">
        <f>VLOOKUP($B333,OldCalib!$A$17:$AF$400,K$1+2,FALSE)</f>
        <v>-1.330668357201E-2</v>
      </c>
      <c r="L333">
        <f>VLOOKUP($B333,OldCalib!$A$17:$AF$400,L$1+2,FALSE)</f>
        <v>-1.06739196529604E-2</v>
      </c>
      <c r="M333">
        <f>VLOOKUP($B333,OldCalib!$A$17:$AF$400,M$1+2,FALSE)</f>
        <v>-1.1506440887759799E-2</v>
      </c>
      <c r="N333">
        <f>VLOOKUP($B333,OldCalib!$A$17:$AF$400,N$1+2,FALSE)</f>
        <v>-1.0314738734159499E-2</v>
      </c>
      <c r="O333">
        <f>VLOOKUP($B333,OldCalib!$A$17:$AF$400,O$1+2,FALSE)</f>
        <v>-1.2868992919555801E-2</v>
      </c>
      <c r="P333">
        <f>VLOOKUP($B333,OldCalib!$A$17:$AF$400,P$1+2,FALSE)</f>
        <v>-1.49190846356086E-2</v>
      </c>
      <c r="Q333">
        <f>VLOOKUP($B333,OldCalib!$A$17:$AF$400,Q$1+2,FALSE)</f>
        <v>-8.6356852784796601E-3</v>
      </c>
      <c r="R333">
        <f>VLOOKUP($B333,OldCalib!$A$17:$AF$400,R$1+2,FALSE)</f>
        <v>-9.5817929870398097E-3</v>
      </c>
      <c r="S333">
        <f>VLOOKUP($B333,OldCalib!$A$17:$AF$400,S$1+2,FALSE)</f>
        <v>-1.2422143428540901E-2</v>
      </c>
      <c r="T333">
        <f>VLOOKUP($B333,OldCalib!$A$17:$AF$400,T$1+2,FALSE)</f>
        <v>-1.0074109510762199E-2</v>
      </c>
      <c r="U333">
        <f>VLOOKUP($B333,OldCalib!$A$17:$AF$400,U$1+2,FALSE)</f>
        <v>-1.0201032208514701E-2</v>
      </c>
      <c r="V333">
        <f>VLOOKUP($B333,OldCalib!$A$17:$AF$400,V$1+2,FALSE)</f>
        <v>-1.0442826827072999E-2</v>
      </c>
      <c r="W333">
        <f>VLOOKUP($B333,OldCalib!$A$17:$AF$400,W$1+2,FALSE)</f>
        <v>-9.5734513980523205E-3</v>
      </c>
      <c r="X333">
        <f>VLOOKUP($B333,OldCalib!$A$17:$AF$400,X$1+2,FALSE)</f>
        <v>-1.34452077971266E-2</v>
      </c>
      <c r="Y333">
        <f>VLOOKUP($B333,OldCalib!$A$17:$AF$400,Y$1+2,FALSE)</f>
        <v>-1.1850741393276401E-2</v>
      </c>
      <c r="Z333">
        <f>VLOOKUP($B333,OldCalib!$A$17:$AF$400,Z$1+2,FALSE)</f>
        <v>-1.2607931317673101E-2</v>
      </c>
      <c r="AA333">
        <f>VLOOKUP($B333,OldCalib!$A$17:$AF$400,AA$1+2,FALSE)</f>
        <v>-1.01685591009408E-2</v>
      </c>
      <c r="AB333">
        <f>VLOOKUP($B333,OldCalib!$A$17:$AF$400,AB$1+2,FALSE)</f>
        <v>-9.2222531505650098E-3</v>
      </c>
      <c r="AC333">
        <f>VLOOKUP($B333,OldCalib!$A$17:$AF$400,AC$1+2,FALSE)</f>
        <v>-9.2754904919389002E-3</v>
      </c>
      <c r="AD333">
        <f>VLOOKUP($B333,OldCalib!$A$17:$AF$400,AD$1+2,FALSE)</f>
        <v>-1.19703459527168E-2</v>
      </c>
      <c r="AE333">
        <f>VLOOKUP($B333,OldCalib!$A$17:$AF$400,AE$1+2,FALSE)</f>
        <v>-1.2312655700982601E-2</v>
      </c>
      <c r="AF333">
        <f>VLOOKUP($B333,OldCalib!$A$17:$AF$400,AF$1+2,FALSE)</f>
        <v>-1.27587996462649E-2</v>
      </c>
      <c r="AG333">
        <f>VLOOKUP($B333,OldCalib!$A$17:$AF$400,AG$1+2,FALSE)</f>
        <v>-1.0158962741189E-2</v>
      </c>
      <c r="AH333">
        <f>VLOOKUP($B333,OldCalib!$A$17:$AF$400,AH$1+2,FALSE)</f>
        <v>-1.00149167288834E-2</v>
      </c>
      <c r="AJ333" s="3"/>
    </row>
    <row r="334" spans="1:36" x14ac:dyDescent="0.25">
      <c r="B334" t="str">
        <f>CONCATENATE("PERCENTILE::Q",B331,"::O",B331,"_INCOMERETURN_Percentiles::INCOMERETURN::%",C334*100)</f>
        <v>PERCENTILE::QAustralianFixedInterestCorp::OAustralianFixedInterestCorp_INCOMERETURN_Percentiles::INCOMERETURN::%50</v>
      </c>
      <c r="C334" s="3">
        <v>0.5</v>
      </c>
      <c r="D334">
        <f>VLOOKUP($B334,OldCalib!$A$17:$AF$400,D$1+2,FALSE)</f>
        <v>0</v>
      </c>
      <c r="E334">
        <f>VLOOKUP($B334,OldCalib!$A$17:$AF$400,E$1+2,FALSE)</f>
        <v>1.41257109513208E-2</v>
      </c>
      <c r="F334">
        <f>VLOOKUP($B334,OldCalib!$A$17:$AF$400,F$1+2,FALSE)</f>
        <v>2.3200990792204602E-2</v>
      </c>
      <c r="G334">
        <f>VLOOKUP($B334,OldCalib!$A$17:$AF$400,G$1+2,FALSE)</f>
        <v>2.9567729695196599E-2</v>
      </c>
      <c r="H334">
        <f>VLOOKUP($B334,OldCalib!$A$17:$AF$400,H$1+2,FALSE)</f>
        <v>3.1899002928280101E-2</v>
      </c>
      <c r="I334">
        <f>VLOOKUP($B334,OldCalib!$A$17:$AF$400,I$1+2,FALSE)</f>
        <v>3.8183200183546102E-2</v>
      </c>
      <c r="J334">
        <f>VLOOKUP($B334,OldCalib!$A$17:$AF$400,J$1+2,FALSE)</f>
        <v>3.7801783601940003E-2</v>
      </c>
      <c r="K334">
        <f>VLOOKUP($B334,OldCalib!$A$17:$AF$400,K$1+2,FALSE)</f>
        <v>4.2209077233944098E-2</v>
      </c>
      <c r="L334">
        <f>VLOOKUP($B334,OldCalib!$A$17:$AF$400,L$1+2,FALSE)</f>
        <v>4.1717209682585098E-2</v>
      </c>
      <c r="M334">
        <f>VLOOKUP($B334,OldCalib!$A$17:$AF$400,M$1+2,FALSE)</f>
        <v>4.1598776351200101E-2</v>
      </c>
      <c r="N334">
        <f>VLOOKUP($B334,OldCalib!$A$17:$AF$400,N$1+2,FALSE)</f>
        <v>4.20701291532928E-2</v>
      </c>
      <c r="O334">
        <f>VLOOKUP($B334,OldCalib!$A$17:$AF$400,O$1+2,FALSE)</f>
        <v>4.1931463809774298E-2</v>
      </c>
      <c r="P334">
        <f>VLOOKUP($B334,OldCalib!$A$17:$AF$400,P$1+2,FALSE)</f>
        <v>4.1360401490655001E-2</v>
      </c>
      <c r="Q334">
        <f>VLOOKUP($B334,OldCalib!$A$17:$AF$400,Q$1+2,FALSE)</f>
        <v>4.2938927976705801E-2</v>
      </c>
      <c r="R334">
        <f>VLOOKUP($B334,OldCalib!$A$17:$AF$400,R$1+2,FALSE)</f>
        <v>4.3700864155124898E-2</v>
      </c>
      <c r="S334">
        <f>VLOOKUP($B334,OldCalib!$A$17:$AF$400,S$1+2,FALSE)</f>
        <v>4.3144975487678802E-2</v>
      </c>
      <c r="T334">
        <f>VLOOKUP($B334,OldCalib!$A$17:$AF$400,T$1+2,FALSE)</f>
        <v>4.1032520231150199E-2</v>
      </c>
      <c r="U334">
        <f>VLOOKUP($B334,OldCalib!$A$17:$AF$400,U$1+2,FALSE)</f>
        <v>4.2549767502944903E-2</v>
      </c>
      <c r="V334">
        <f>VLOOKUP($B334,OldCalib!$A$17:$AF$400,V$1+2,FALSE)</f>
        <v>4.2761621222294398E-2</v>
      </c>
      <c r="W334">
        <f>VLOOKUP($B334,OldCalib!$A$17:$AF$400,W$1+2,FALSE)</f>
        <v>4.1481173594693103E-2</v>
      </c>
      <c r="X334">
        <f>VLOOKUP($B334,OldCalib!$A$17:$AF$400,X$1+2,FALSE)</f>
        <v>3.8991510422474097E-2</v>
      </c>
      <c r="Y334">
        <f>VLOOKUP($B334,OldCalib!$A$17:$AF$400,Y$1+2,FALSE)</f>
        <v>4.0848432894335103E-2</v>
      </c>
      <c r="Z334">
        <f>VLOOKUP($B334,OldCalib!$A$17:$AF$400,Z$1+2,FALSE)</f>
        <v>4.3575774846583801E-2</v>
      </c>
      <c r="AA334">
        <f>VLOOKUP($B334,OldCalib!$A$17:$AF$400,AA$1+2,FALSE)</f>
        <v>4.3097084433261802E-2</v>
      </c>
      <c r="AB334">
        <f>VLOOKUP($B334,OldCalib!$A$17:$AF$400,AB$1+2,FALSE)</f>
        <v>4.2168484160737901E-2</v>
      </c>
      <c r="AC334">
        <f>VLOOKUP($B334,OldCalib!$A$17:$AF$400,AC$1+2,FALSE)</f>
        <v>4.2617773044939002E-2</v>
      </c>
      <c r="AD334">
        <f>VLOOKUP($B334,OldCalib!$A$17:$AF$400,AD$1+2,FALSE)</f>
        <v>4.0921402249133799E-2</v>
      </c>
      <c r="AE334">
        <f>VLOOKUP($B334,OldCalib!$A$17:$AF$400,AE$1+2,FALSE)</f>
        <v>4.0040042834034603E-2</v>
      </c>
      <c r="AF334">
        <f>VLOOKUP($B334,OldCalib!$A$17:$AF$400,AF$1+2,FALSE)</f>
        <v>4.09581671296207E-2</v>
      </c>
      <c r="AG334">
        <f>VLOOKUP($B334,OldCalib!$A$17:$AF$400,AG$1+2,FALSE)</f>
        <v>4.2595977647838998E-2</v>
      </c>
      <c r="AH334">
        <f>VLOOKUP($B334,OldCalib!$A$17:$AF$400,AH$1+2,FALSE)</f>
        <v>4.3744275696336599E-2</v>
      </c>
      <c r="AJ334" s="3"/>
    </row>
    <row r="335" spans="1:36" x14ac:dyDescent="0.25">
      <c r="B335" t="str">
        <f>CONCATENATE("PERCENTILE::Q",B331,"::O",B331,"_INCOMERETURN_Percentiles::INCOMERETURN::%",C335*100)</f>
        <v>PERCENTILE::QAustralianFixedInterestCorp::OAustralianFixedInterestCorp_INCOMERETURN_Percentiles::INCOMERETURN::%75</v>
      </c>
      <c r="C335" s="3">
        <v>0.75</v>
      </c>
      <c r="D335">
        <f>VLOOKUP($B335,OldCalib!$A$17:$AF$400,D$1+2,FALSE)</f>
        <v>0</v>
      </c>
      <c r="E335">
        <f>VLOOKUP($B335,OldCalib!$A$17:$AF$400,E$1+2,FALSE)</f>
        <v>5.3655247326966297E-2</v>
      </c>
      <c r="F335">
        <f>VLOOKUP($B335,OldCalib!$A$17:$AF$400,F$1+2,FALSE)</f>
        <v>7.3670605809178294E-2</v>
      </c>
      <c r="G335">
        <f>VLOOKUP($B335,OldCalib!$A$17:$AF$400,G$1+2,FALSE)</f>
        <v>8.4102673154673999E-2</v>
      </c>
      <c r="H335">
        <f>VLOOKUP($B335,OldCalib!$A$17:$AF$400,H$1+2,FALSE)</f>
        <v>8.7861509036289698E-2</v>
      </c>
      <c r="I335">
        <f>VLOOKUP($B335,OldCalib!$A$17:$AF$400,I$1+2,FALSE)</f>
        <v>9.02197545360994E-2</v>
      </c>
      <c r="J335">
        <f>VLOOKUP($B335,OldCalib!$A$17:$AF$400,J$1+2,FALSE)</f>
        <v>9.3668887818997904E-2</v>
      </c>
      <c r="K335">
        <f>VLOOKUP($B335,OldCalib!$A$17:$AF$400,K$1+2,FALSE)</f>
        <v>9.74153848436453E-2</v>
      </c>
      <c r="L335">
        <f>VLOOKUP($B335,OldCalib!$A$17:$AF$400,L$1+2,FALSE)</f>
        <v>9.6676965555711994E-2</v>
      </c>
      <c r="M335">
        <f>VLOOKUP($B335,OldCalib!$A$17:$AF$400,M$1+2,FALSE)</f>
        <v>9.8177232839209899E-2</v>
      </c>
      <c r="N335">
        <f>VLOOKUP($B335,OldCalib!$A$17:$AF$400,N$1+2,FALSE)</f>
        <v>0.100451755411037</v>
      </c>
      <c r="O335">
        <f>VLOOKUP($B335,OldCalib!$A$17:$AF$400,O$1+2,FALSE)</f>
        <v>9.8000075246875401E-2</v>
      </c>
      <c r="P335">
        <f>VLOOKUP($B335,OldCalib!$A$17:$AF$400,P$1+2,FALSE)</f>
        <v>9.9370162919499905E-2</v>
      </c>
      <c r="Q335">
        <f>VLOOKUP($B335,OldCalib!$A$17:$AF$400,Q$1+2,FALSE)</f>
        <v>9.9749617663627402E-2</v>
      </c>
      <c r="R335">
        <f>VLOOKUP($B335,OldCalib!$A$17:$AF$400,R$1+2,FALSE)</f>
        <v>9.9287158594271605E-2</v>
      </c>
      <c r="S335">
        <f>VLOOKUP($B335,OldCalib!$A$17:$AF$400,S$1+2,FALSE)</f>
        <v>9.8609361134770895E-2</v>
      </c>
      <c r="T335">
        <f>VLOOKUP($B335,OldCalib!$A$17:$AF$400,T$1+2,FALSE)</f>
        <v>9.8060074586688098E-2</v>
      </c>
      <c r="U335">
        <f>VLOOKUP($B335,OldCalib!$A$17:$AF$400,U$1+2,FALSE)</f>
        <v>9.7659240569813496E-2</v>
      </c>
      <c r="V335">
        <f>VLOOKUP($B335,OldCalib!$A$17:$AF$400,V$1+2,FALSE)</f>
        <v>0.10105701660293601</v>
      </c>
      <c r="W335">
        <f>VLOOKUP($B335,OldCalib!$A$17:$AF$400,W$1+2,FALSE)</f>
        <v>9.9221247570128901E-2</v>
      </c>
      <c r="X335">
        <f>VLOOKUP($B335,OldCalib!$A$17:$AF$400,X$1+2,FALSE)</f>
        <v>9.7052189233318903E-2</v>
      </c>
      <c r="Y335">
        <f>VLOOKUP($B335,OldCalib!$A$17:$AF$400,Y$1+2,FALSE)</f>
        <v>9.9209927480710905E-2</v>
      </c>
      <c r="Z335">
        <f>VLOOKUP($B335,OldCalib!$A$17:$AF$400,Z$1+2,FALSE)</f>
        <v>0.100409382574168</v>
      </c>
      <c r="AA335">
        <f>VLOOKUP($B335,OldCalib!$A$17:$AF$400,AA$1+2,FALSE)</f>
        <v>0.100611737558917</v>
      </c>
      <c r="AB335">
        <f>VLOOKUP($B335,OldCalib!$A$17:$AF$400,AB$1+2,FALSE)</f>
        <v>9.8945010905294797E-2</v>
      </c>
      <c r="AC335">
        <f>VLOOKUP($B335,OldCalib!$A$17:$AF$400,AC$1+2,FALSE)</f>
        <v>9.8048178433058103E-2</v>
      </c>
      <c r="AD335">
        <f>VLOOKUP($B335,OldCalib!$A$17:$AF$400,AD$1+2,FALSE)</f>
        <v>9.9361476379665997E-2</v>
      </c>
      <c r="AE335">
        <f>VLOOKUP($B335,OldCalib!$A$17:$AF$400,AE$1+2,FALSE)</f>
        <v>9.6585928430360707E-2</v>
      </c>
      <c r="AF335">
        <f>VLOOKUP($B335,OldCalib!$A$17:$AF$400,AF$1+2,FALSE)</f>
        <v>9.6341495718829606E-2</v>
      </c>
      <c r="AG335">
        <f>VLOOKUP($B335,OldCalib!$A$17:$AF$400,AG$1+2,FALSE)</f>
        <v>9.6847708723862197E-2</v>
      </c>
      <c r="AH335">
        <f>VLOOKUP($B335,OldCalib!$A$17:$AF$400,AH$1+2,FALSE)</f>
        <v>9.7639844094384101E-2</v>
      </c>
      <c r="AJ335" s="3"/>
    </row>
    <row r="336" spans="1:36" x14ac:dyDescent="0.25">
      <c r="B336" t="str">
        <f>CONCATENATE("PERCENTILE::Q",B331,"::O",B331,"_INCOMERETURN_Percentiles::INCOMERETURN::%",C336*100)</f>
        <v>PERCENTILE::QAustralianFixedInterestCorp::OAustralianFixedInterestCorp_INCOMERETURN_Percentiles::INCOMERETURN::%95</v>
      </c>
      <c r="C336" s="3">
        <v>0.95</v>
      </c>
      <c r="D336">
        <f>VLOOKUP($B336,OldCalib!$A$17:$AF$400,D$1+2,FALSE)</f>
        <v>0</v>
      </c>
      <c r="E336">
        <f>VLOOKUP($B336,OldCalib!$A$17:$AF$400,E$1+2,FALSE)</f>
        <v>0.11561365719456999</v>
      </c>
      <c r="F336">
        <f>VLOOKUP($B336,OldCalib!$A$17:$AF$400,F$1+2,FALSE)</f>
        <v>0.143802715969432</v>
      </c>
      <c r="G336">
        <f>VLOOKUP($B336,OldCalib!$A$17:$AF$400,G$1+2,FALSE)</f>
        <v>0.16459726803375599</v>
      </c>
      <c r="H336">
        <f>VLOOKUP($B336,OldCalib!$A$17:$AF$400,H$1+2,FALSE)</f>
        <v>0.17089379795249701</v>
      </c>
      <c r="I336">
        <f>VLOOKUP($B336,OldCalib!$A$17:$AF$400,I$1+2,FALSE)</f>
        <v>0.17452143749455001</v>
      </c>
      <c r="J336">
        <f>VLOOKUP($B336,OldCalib!$A$17:$AF$400,J$1+2,FALSE)</f>
        <v>0.177919158474933</v>
      </c>
      <c r="K336">
        <f>VLOOKUP($B336,OldCalib!$A$17:$AF$400,K$1+2,FALSE)</f>
        <v>0.182181747542806</v>
      </c>
      <c r="L336">
        <f>VLOOKUP($B336,OldCalib!$A$17:$AF$400,L$1+2,FALSE)</f>
        <v>0.18168551703503599</v>
      </c>
      <c r="M336">
        <f>VLOOKUP($B336,OldCalib!$A$17:$AF$400,M$1+2,FALSE)</f>
        <v>0.187116795152481</v>
      </c>
      <c r="N336">
        <f>VLOOKUP($B336,OldCalib!$A$17:$AF$400,N$1+2,FALSE)</f>
        <v>0.18965571434379599</v>
      </c>
      <c r="O336">
        <f>VLOOKUP($B336,OldCalib!$A$17:$AF$400,O$1+2,FALSE)</f>
        <v>0.18848095815670099</v>
      </c>
      <c r="P336">
        <f>VLOOKUP($B336,OldCalib!$A$17:$AF$400,P$1+2,FALSE)</f>
        <v>0.19126106942509599</v>
      </c>
      <c r="Q336">
        <f>VLOOKUP($B336,OldCalib!$A$17:$AF$400,Q$1+2,FALSE)</f>
        <v>0.187616045133015</v>
      </c>
      <c r="R336">
        <f>VLOOKUP($B336,OldCalib!$A$17:$AF$400,R$1+2,FALSE)</f>
        <v>0.18957688512183399</v>
      </c>
      <c r="S336">
        <f>VLOOKUP($B336,OldCalib!$A$17:$AF$400,S$1+2,FALSE)</f>
        <v>0.18250717393167401</v>
      </c>
      <c r="T336">
        <f>VLOOKUP($B336,OldCalib!$A$17:$AF$400,T$1+2,FALSE)</f>
        <v>0.187653742346749</v>
      </c>
      <c r="U336">
        <f>VLOOKUP($B336,OldCalib!$A$17:$AF$400,U$1+2,FALSE)</f>
        <v>0.18482568367176</v>
      </c>
      <c r="V336">
        <f>VLOOKUP($B336,OldCalib!$A$17:$AF$400,V$1+2,FALSE)</f>
        <v>0.183446264908911</v>
      </c>
      <c r="W336">
        <f>VLOOKUP($B336,OldCalib!$A$17:$AF$400,W$1+2,FALSE)</f>
        <v>0.18218946537675301</v>
      </c>
      <c r="X336">
        <f>VLOOKUP($B336,OldCalib!$A$17:$AF$400,X$1+2,FALSE)</f>
        <v>0.18963589080038001</v>
      </c>
      <c r="Y336">
        <f>VLOOKUP($B336,OldCalib!$A$17:$AF$400,Y$1+2,FALSE)</f>
        <v>0.19003466158027399</v>
      </c>
      <c r="Z336">
        <f>VLOOKUP($B336,OldCalib!$A$17:$AF$400,Z$1+2,FALSE)</f>
        <v>0.189854976261317</v>
      </c>
      <c r="AA336">
        <f>VLOOKUP($B336,OldCalib!$A$17:$AF$400,AA$1+2,FALSE)</f>
        <v>0.188417626069597</v>
      </c>
      <c r="AB336">
        <f>VLOOKUP($B336,OldCalib!$A$17:$AF$400,AB$1+2,FALSE)</f>
        <v>0.18836830102366001</v>
      </c>
      <c r="AC336">
        <f>VLOOKUP($B336,OldCalib!$A$17:$AF$400,AC$1+2,FALSE)</f>
        <v>0.18416112629440201</v>
      </c>
      <c r="AD336">
        <f>VLOOKUP($B336,OldCalib!$A$17:$AF$400,AD$1+2,FALSE)</f>
        <v>0.18713338418780201</v>
      </c>
      <c r="AE336">
        <f>VLOOKUP($B336,OldCalib!$A$17:$AF$400,AE$1+2,FALSE)</f>
        <v>0.18584434263078201</v>
      </c>
      <c r="AF336">
        <f>VLOOKUP($B336,OldCalib!$A$17:$AF$400,AF$1+2,FALSE)</f>
        <v>0.18352314624018801</v>
      </c>
      <c r="AG336">
        <f>VLOOKUP($B336,OldCalib!$A$17:$AF$400,AG$1+2,FALSE)</f>
        <v>0.18080560674938201</v>
      </c>
      <c r="AH336">
        <f>VLOOKUP($B336,OldCalib!$A$17:$AF$400,AH$1+2,FALSE)</f>
        <v>0.187477470457731</v>
      </c>
      <c r="AJ336" s="3"/>
    </row>
    <row r="337" spans="1:36" x14ac:dyDescent="0.25">
      <c r="A337" t="s">
        <v>2</v>
      </c>
      <c r="B337" t="str">
        <f>CONCATENATE("AVERAGE::Q",B331,"::O",B331,"_INCOMERETURN_Average::INCOMERETURN::::avg:")</f>
        <v>AVERAGE::QAustralianFixedInterestCorp::OAustralianFixedInterestCorp_INCOMERETURN_Average::INCOMERETURN::::avg:</v>
      </c>
      <c r="D337">
        <f>VLOOKUP($B337,OldCalib!$A$17:$AF$400,D$1+2,FALSE)</f>
        <v>0</v>
      </c>
      <c r="E337">
        <f>VLOOKUP($B337,OldCalib!$A$17:$AF$400,E$1+2,FALSE)</f>
        <v>1.5571937484339099E-2</v>
      </c>
      <c r="F337">
        <f>VLOOKUP($B337,OldCalib!$A$17:$AF$400,F$1+2,FALSE)</f>
        <v>2.61497461444016E-2</v>
      </c>
      <c r="G337">
        <f>VLOOKUP($B337,OldCalib!$A$17:$AF$400,G$1+2,FALSE)</f>
        <v>3.2305425976872103E-2</v>
      </c>
      <c r="H337">
        <f>VLOOKUP($B337,OldCalib!$A$17:$AF$400,H$1+2,FALSE)</f>
        <v>3.5811915904443499E-2</v>
      </c>
      <c r="I337">
        <f>VLOOKUP($B337,OldCalib!$A$17:$AF$400,I$1+2,FALSE)</f>
        <v>3.9146687614000003E-2</v>
      </c>
      <c r="J337">
        <f>VLOOKUP($B337,OldCalib!$A$17:$AF$400,J$1+2,FALSE)</f>
        <v>4.0858083439630398E-2</v>
      </c>
      <c r="K337">
        <f>VLOOKUP($B337,OldCalib!$A$17:$AF$400,K$1+2,FALSE)</f>
        <v>4.4284597615198901E-2</v>
      </c>
      <c r="L337">
        <f>VLOOKUP($B337,OldCalib!$A$17:$AF$400,L$1+2,FALSE)</f>
        <v>4.4714400170809201E-2</v>
      </c>
      <c r="M337">
        <f>VLOOKUP($B337,OldCalib!$A$17:$AF$400,M$1+2,FALSE)</f>
        <v>4.51727532941259E-2</v>
      </c>
      <c r="N337">
        <f>VLOOKUP($B337,OldCalib!$A$17:$AF$400,N$1+2,FALSE)</f>
        <v>4.6130884452941001E-2</v>
      </c>
      <c r="O337">
        <f>VLOOKUP($B337,OldCalib!$A$17:$AF$400,O$1+2,FALSE)</f>
        <v>4.4849239281278298E-2</v>
      </c>
      <c r="P337">
        <f>VLOOKUP($B337,OldCalib!$A$17:$AF$400,P$1+2,FALSE)</f>
        <v>4.5416322679449103E-2</v>
      </c>
      <c r="Q337">
        <f>VLOOKUP($B337,OldCalib!$A$17:$AF$400,Q$1+2,FALSE)</f>
        <v>4.69931412671497E-2</v>
      </c>
      <c r="R337">
        <f>VLOOKUP($B337,OldCalib!$A$17:$AF$400,R$1+2,FALSE)</f>
        <v>4.6638574124488102E-2</v>
      </c>
      <c r="S337">
        <f>VLOOKUP($B337,OldCalib!$A$17:$AF$400,S$1+2,FALSE)</f>
        <v>4.5029012575179599E-2</v>
      </c>
      <c r="T337">
        <f>VLOOKUP($B337,OldCalib!$A$17:$AF$400,T$1+2,FALSE)</f>
        <v>4.5618132559620203E-2</v>
      </c>
      <c r="U337">
        <f>VLOOKUP($B337,OldCalib!$A$17:$AF$400,U$1+2,FALSE)</f>
        <v>4.5353405607494297E-2</v>
      </c>
      <c r="V337">
        <f>VLOOKUP($B337,OldCalib!$A$17:$AF$400,V$1+2,FALSE)</f>
        <v>4.6890650629247202E-2</v>
      </c>
      <c r="W337">
        <f>VLOOKUP($B337,OldCalib!$A$17:$AF$400,W$1+2,FALSE)</f>
        <v>4.5870793215079898E-2</v>
      </c>
      <c r="X337">
        <f>VLOOKUP($B337,OldCalib!$A$17:$AF$400,X$1+2,FALSE)</f>
        <v>4.4096051370355202E-2</v>
      </c>
      <c r="Y337">
        <f>VLOOKUP($B337,OldCalib!$A$17:$AF$400,Y$1+2,FALSE)</f>
        <v>4.5507279301436603E-2</v>
      </c>
      <c r="Z337">
        <f>VLOOKUP($B337,OldCalib!$A$17:$AF$400,Z$1+2,FALSE)</f>
        <v>4.6727501988474598E-2</v>
      </c>
      <c r="AA337">
        <f>VLOOKUP($B337,OldCalib!$A$17:$AF$400,AA$1+2,FALSE)</f>
        <v>4.7158100610255299E-2</v>
      </c>
      <c r="AB337">
        <f>VLOOKUP($B337,OldCalib!$A$17:$AF$400,AB$1+2,FALSE)</f>
        <v>4.6446441288733702E-2</v>
      </c>
      <c r="AC337">
        <f>VLOOKUP($B337,OldCalib!$A$17:$AF$400,AC$1+2,FALSE)</f>
        <v>4.5270366534848498E-2</v>
      </c>
      <c r="AD337">
        <f>VLOOKUP($B337,OldCalib!$A$17:$AF$400,AD$1+2,FALSE)</f>
        <v>4.4976841699441099E-2</v>
      </c>
      <c r="AE337">
        <f>VLOOKUP($B337,OldCalib!$A$17:$AF$400,AE$1+2,FALSE)</f>
        <v>4.4110235884194902E-2</v>
      </c>
      <c r="AF337">
        <f>VLOOKUP($B337,OldCalib!$A$17:$AF$400,AF$1+2,FALSE)</f>
        <v>4.4006163303917899E-2</v>
      </c>
      <c r="AG337">
        <f>VLOOKUP($B337,OldCalib!$A$17:$AF$400,AG$1+2,FALSE)</f>
        <v>4.4768820976091799E-2</v>
      </c>
      <c r="AH337">
        <f>VLOOKUP($B337,OldCalib!$A$17:$AF$400,AH$1+2,FALSE)</f>
        <v>4.6044166820857602E-2</v>
      </c>
    </row>
    <row r="338" spans="1:36" x14ac:dyDescent="0.25">
      <c r="A338" t="s">
        <v>3</v>
      </c>
      <c r="B338" t="str">
        <f>CONCATENATE("VOLATILITY::Q",B331,"::O",B331,"_INCOMERETURN_Volatility::INCOMERETURN::")</f>
        <v>VOLATILITY::QAustralianFixedInterestCorp::OAustralianFixedInterestCorp_INCOMERETURN_Volatility::INCOMERETURN::</v>
      </c>
      <c r="D338">
        <f>VLOOKUP($B338,OldCalib!$A$17:$AF$400,D$1+2,FALSE)</f>
        <v>0</v>
      </c>
      <c r="E338">
        <f>VLOOKUP($B338,OldCalib!$A$17:$AF$400,E$1+2,FALSE)</f>
        <v>5.8711809211782498E-2</v>
      </c>
      <c r="F338">
        <f>VLOOKUP($B338,OldCalib!$A$17:$AF$400,F$1+2,FALSE)</f>
        <v>7.1076252525110101E-2</v>
      </c>
      <c r="G338">
        <f>VLOOKUP($B338,OldCalib!$A$17:$AF$400,G$1+2,FALSE)</f>
        <v>7.6872251805508302E-2</v>
      </c>
      <c r="H338">
        <f>VLOOKUP($B338,OldCalib!$A$17:$AF$400,H$1+2,FALSE)</f>
        <v>7.9233303339172501E-2</v>
      </c>
      <c r="I338">
        <f>VLOOKUP($B338,OldCalib!$A$17:$AF$400,I$1+2,FALSE)</f>
        <v>7.9225067469790605E-2</v>
      </c>
      <c r="J338">
        <f>VLOOKUP($B338,OldCalib!$A$17:$AF$400,J$1+2,FALSE)</f>
        <v>8.1261369542903306E-2</v>
      </c>
      <c r="K338">
        <f>VLOOKUP($B338,OldCalib!$A$17:$AF$400,K$1+2,FALSE)</f>
        <v>8.2297067551974301E-2</v>
      </c>
      <c r="L338">
        <f>VLOOKUP($B338,OldCalib!$A$17:$AF$400,L$1+2,FALSE)</f>
        <v>8.0959887282923804E-2</v>
      </c>
      <c r="M338">
        <f>VLOOKUP($B338,OldCalib!$A$17:$AF$400,M$1+2,FALSE)</f>
        <v>8.2142580034668497E-2</v>
      </c>
      <c r="N338">
        <f>VLOOKUP($B338,OldCalib!$A$17:$AF$400,N$1+2,FALSE)</f>
        <v>8.3953576489446693E-2</v>
      </c>
      <c r="O338">
        <f>VLOOKUP($B338,OldCalib!$A$17:$AF$400,O$1+2,FALSE)</f>
        <v>8.3241473510749994E-2</v>
      </c>
      <c r="P338">
        <f>VLOOKUP($B338,OldCalib!$A$17:$AF$400,P$1+2,FALSE)</f>
        <v>8.3930689794333699E-2</v>
      </c>
      <c r="Q338">
        <f>VLOOKUP($B338,OldCalib!$A$17:$AF$400,Q$1+2,FALSE)</f>
        <v>8.1284533299915501E-2</v>
      </c>
      <c r="R338">
        <f>VLOOKUP($B338,OldCalib!$A$17:$AF$400,R$1+2,FALSE)</f>
        <v>8.2122318270417202E-2</v>
      </c>
      <c r="S338">
        <f>VLOOKUP($B338,OldCalib!$A$17:$AF$400,S$1+2,FALSE)</f>
        <v>8.1001520485740997E-2</v>
      </c>
      <c r="T338">
        <f>VLOOKUP($B338,OldCalib!$A$17:$AF$400,T$1+2,FALSE)</f>
        <v>8.1967803261907293E-2</v>
      </c>
      <c r="U338">
        <f>VLOOKUP($B338,OldCalib!$A$17:$AF$400,U$1+2,FALSE)</f>
        <v>8.1274614691264194E-2</v>
      </c>
      <c r="V338">
        <f>VLOOKUP($B338,OldCalib!$A$17:$AF$400,V$1+2,FALSE)</f>
        <v>8.1200458194502903E-2</v>
      </c>
      <c r="W338">
        <f>VLOOKUP($B338,OldCalib!$A$17:$AF$400,W$1+2,FALSE)</f>
        <v>8.1146494795097404E-2</v>
      </c>
      <c r="X338">
        <f>VLOOKUP($B338,OldCalib!$A$17:$AF$400,X$1+2,FALSE)</f>
        <v>8.2538743041315907E-2</v>
      </c>
      <c r="Y338">
        <f>VLOOKUP($B338,OldCalib!$A$17:$AF$400,Y$1+2,FALSE)</f>
        <v>8.3244002103396095E-2</v>
      </c>
      <c r="Z338">
        <f>VLOOKUP($B338,OldCalib!$A$17:$AF$400,Z$1+2,FALSE)</f>
        <v>8.2499869519146798E-2</v>
      </c>
      <c r="AA338">
        <f>VLOOKUP($B338,OldCalib!$A$17:$AF$400,AA$1+2,FALSE)</f>
        <v>8.2555302239942202E-2</v>
      </c>
      <c r="AB338">
        <f>VLOOKUP($B338,OldCalib!$A$17:$AF$400,AB$1+2,FALSE)</f>
        <v>8.2074026016037999E-2</v>
      </c>
      <c r="AC338">
        <f>VLOOKUP($B338,OldCalib!$A$17:$AF$400,AC$1+2,FALSE)</f>
        <v>8.0897885182039594E-2</v>
      </c>
      <c r="AD338">
        <f>VLOOKUP($B338,OldCalib!$A$17:$AF$400,AD$1+2,FALSE)</f>
        <v>8.2321948867750905E-2</v>
      </c>
      <c r="AE338">
        <f>VLOOKUP($B338,OldCalib!$A$17:$AF$400,AE$1+2,FALSE)</f>
        <v>8.1612871795271297E-2</v>
      </c>
      <c r="AF338">
        <f>VLOOKUP($B338,OldCalib!$A$17:$AF$400,AF$1+2,FALSE)</f>
        <v>8.2544820561936294E-2</v>
      </c>
      <c r="AG338">
        <f>VLOOKUP($B338,OldCalib!$A$17:$AF$400,AG$1+2,FALSE)</f>
        <v>8.0839972309480201E-2</v>
      </c>
      <c r="AH338">
        <f>VLOOKUP($B338,OldCalib!$A$17:$AF$400,AH$1+2,FALSE)</f>
        <v>8.1869525369997906E-2</v>
      </c>
    </row>
    <row r="346" spans="1:36" x14ac:dyDescent="0.25">
      <c r="A346" t="s">
        <v>31</v>
      </c>
      <c r="B346" t="s">
        <v>84</v>
      </c>
      <c r="D346">
        <v>0</v>
      </c>
      <c r="E346">
        <v>1</v>
      </c>
      <c r="F346">
        <v>2</v>
      </c>
      <c r="G346">
        <v>3</v>
      </c>
      <c r="H346">
        <v>4</v>
      </c>
      <c r="I346">
        <v>5</v>
      </c>
      <c r="J346">
        <v>6</v>
      </c>
      <c r="K346">
        <v>7</v>
      </c>
      <c r="L346">
        <v>8</v>
      </c>
      <c r="M346">
        <v>9</v>
      </c>
      <c r="N346">
        <v>10</v>
      </c>
      <c r="O346">
        <v>11</v>
      </c>
      <c r="P346">
        <v>12</v>
      </c>
      <c r="Q346">
        <v>13</v>
      </c>
      <c r="R346">
        <v>14</v>
      </c>
      <c r="S346">
        <v>15</v>
      </c>
      <c r="T346">
        <v>16</v>
      </c>
      <c r="U346">
        <v>17</v>
      </c>
      <c r="V346">
        <v>18</v>
      </c>
      <c r="W346">
        <v>19</v>
      </c>
      <c r="X346">
        <v>20</v>
      </c>
      <c r="Y346">
        <v>21</v>
      </c>
      <c r="Z346">
        <v>22</v>
      </c>
      <c r="AA346">
        <v>23</v>
      </c>
      <c r="AB346">
        <v>24</v>
      </c>
      <c r="AC346">
        <v>25</v>
      </c>
      <c r="AD346">
        <v>26</v>
      </c>
      <c r="AE346">
        <v>27</v>
      </c>
      <c r="AF346">
        <v>28</v>
      </c>
      <c r="AG346">
        <v>29</v>
      </c>
      <c r="AH346">
        <v>30</v>
      </c>
    </row>
    <row r="347" spans="1:36" x14ac:dyDescent="0.25">
      <c r="A347" t="s">
        <v>1</v>
      </c>
      <c r="B347" t="str">
        <f>CONCATENATE("PERCENTILE::Q",B346,"::O",B346,"_INCOMERETURN_Percentiles::INCOMERETURN::%0",C347*100)</f>
        <v>PERCENTILE::QInternationalFixedInterestGovernmentBonds::OInternationalFixedInterestGovernmentBonds_INCOMERETURN_Percentiles::INCOMERETURN::%05</v>
      </c>
      <c r="C347" s="3">
        <v>0.05</v>
      </c>
      <c r="D347">
        <f>VLOOKUP($B347,OldCalib!$A$17:$AF$400,D$1+2,FALSE)</f>
        <v>0</v>
      </c>
      <c r="E347">
        <f>VLOOKUP($B347,OldCalib!$A$17:$AF$400,E$1+2,FALSE)</f>
        <v>-7.9386052243400701E-2</v>
      </c>
      <c r="F347">
        <f>VLOOKUP($B347,OldCalib!$A$17:$AF$400,F$1+2,FALSE)</f>
        <v>-8.6564365230027196E-2</v>
      </c>
      <c r="G347">
        <f>VLOOKUP($B347,OldCalib!$A$17:$AF$400,G$1+2,FALSE)</f>
        <v>-8.9168613768556199E-2</v>
      </c>
      <c r="H347">
        <f>VLOOKUP($B347,OldCalib!$A$17:$AF$400,H$1+2,FALSE)</f>
        <v>-8.7906018208725303E-2</v>
      </c>
      <c r="I347">
        <f>VLOOKUP($B347,OldCalib!$A$17:$AF$400,I$1+2,FALSE)</f>
        <v>-8.4466583955296298E-2</v>
      </c>
      <c r="J347">
        <f>VLOOKUP($B347,OldCalib!$A$17:$AF$400,J$1+2,FALSE)</f>
        <v>-8.8316764462915504E-2</v>
      </c>
      <c r="K347">
        <f>VLOOKUP($B347,OldCalib!$A$17:$AF$400,K$1+2,FALSE)</f>
        <v>-8.2498144918918798E-2</v>
      </c>
      <c r="L347">
        <f>VLOOKUP($B347,OldCalib!$A$17:$AF$400,L$1+2,FALSE)</f>
        <v>-8.1933030763635797E-2</v>
      </c>
      <c r="M347">
        <f>VLOOKUP($B347,OldCalib!$A$17:$AF$400,M$1+2,FALSE)</f>
        <v>-8.4105533685634906E-2</v>
      </c>
      <c r="N347">
        <f>VLOOKUP($B347,OldCalib!$A$17:$AF$400,N$1+2,FALSE)</f>
        <v>-8.3891965445598002E-2</v>
      </c>
      <c r="O347">
        <f>VLOOKUP($B347,OldCalib!$A$17:$AF$400,O$1+2,FALSE)</f>
        <v>-8.7010697230469794E-2</v>
      </c>
      <c r="P347">
        <f>VLOOKUP($B347,OldCalib!$A$17:$AF$400,P$1+2,FALSE)</f>
        <v>-8.3729545216288698E-2</v>
      </c>
      <c r="Q347">
        <f>VLOOKUP($B347,OldCalib!$A$17:$AF$400,Q$1+2,FALSE)</f>
        <v>-8.5336947135428998E-2</v>
      </c>
      <c r="R347">
        <f>VLOOKUP($B347,OldCalib!$A$17:$AF$400,R$1+2,FALSE)</f>
        <v>-8.4900770443315302E-2</v>
      </c>
      <c r="S347">
        <f>VLOOKUP($B347,OldCalib!$A$17:$AF$400,S$1+2,FALSE)</f>
        <v>-8.4214213298005297E-2</v>
      </c>
      <c r="T347">
        <f>VLOOKUP($B347,OldCalib!$A$17:$AF$400,T$1+2,FALSE)</f>
        <v>-8.4336062509718396E-2</v>
      </c>
      <c r="U347">
        <f>VLOOKUP($B347,OldCalib!$A$17:$AF$400,U$1+2,FALSE)</f>
        <v>-8.0690865914171503E-2</v>
      </c>
      <c r="V347">
        <f>VLOOKUP($B347,OldCalib!$A$17:$AF$400,V$1+2,FALSE)</f>
        <v>-8.4874070579582905E-2</v>
      </c>
      <c r="W347">
        <f>VLOOKUP($B347,OldCalib!$A$17:$AF$400,W$1+2,FALSE)</f>
        <v>-8.1591838084513604E-2</v>
      </c>
      <c r="X347">
        <f>VLOOKUP($B347,OldCalib!$A$17:$AF$400,X$1+2,FALSE)</f>
        <v>-8.4395915977903094E-2</v>
      </c>
      <c r="Y347">
        <f>VLOOKUP($B347,OldCalib!$A$17:$AF$400,Y$1+2,FALSE)</f>
        <v>-8.5090148430145604E-2</v>
      </c>
      <c r="Z347">
        <f>VLOOKUP($B347,OldCalib!$A$17:$AF$400,Z$1+2,FALSE)</f>
        <v>-8.3504160011653505E-2</v>
      </c>
      <c r="AA347">
        <f>VLOOKUP($B347,OldCalib!$A$17:$AF$400,AA$1+2,FALSE)</f>
        <v>-8.4770526105805502E-2</v>
      </c>
      <c r="AB347">
        <f>VLOOKUP($B347,OldCalib!$A$17:$AF$400,AB$1+2,FALSE)</f>
        <v>-8.1157742785372605E-2</v>
      </c>
      <c r="AC347">
        <f>VLOOKUP($B347,OldCalib!$A$17:$AF$400,AC$1+2,FALSE)</f>
        <v>-8.2710010476979498E-2</v>
      </c>
      <c r="AD347">
        <f>VLOOKUP($B347,OldCalib!$A$17:$AF$400,AD$1+2,FALSE)</f>
        <v>-8.2008778555310094E-2</v>
      </c>
      <c r="AE347">
        <f>VLOOKUP($B347,OldCalib!$A$17:$AF$400,AE$1+2,FALSE)</f>
        <v>-8.3815321875205406E-2</v>
      </c>
      <c r="AF347">
        <f>VLOOKUP($B347,OldCalib!$A$17:$AF$400,AF$1+2,FALSE)</f>
        <v>-8.3039439644287893E-2</v>
      </c>
      <c r="AG347">
        <f>VLOOKUP($B347,OldCalib!$A$17:$AF$400,AG$1+2,FALSE)</f>
        <v>-7.9937448757292903E-2</v>
      </c>
      <c r="AH347">
        <f>VLOOKUP($B347,OldCalib!$A$17:$AF$400,AH$1+2,FALSE)</f>
        <v>-8.0024988005793996E-2</v>
      </c>
      <c r="AJ347" s="3"/>
    </row>
    <row r="348" spans="1:36" x14ac:dyDescent="0.25">
      <c r="B348" t="str">
        <f>CONCATENATE("PERCENTILE::Q",B346,"::O",B346,"_INCOMERETURN_Percentiles::INCOMERETURN::%",C348*100)</f>
        <v>PERCENTILE::QInternationalFixedInterestGovernmentBonds::OInternationalFixedInterestGovernmentBonds_INCOMERETURN_Percentiles::INCOMERETURN::%25</v>
      </c>
      <c r="C348" s="3">
        <v>0.25</v>
      </c>
      <c r="D348">
        <f>VLOOKUP($B348,OldCalib!$A$17:$AF$400,D$1+2,FALSE)</f>
        <v>0</v>
      </c>
      <c r="E348">
        <f>VLOOKUP($B348,OldCalib!$A$17:$AF$400,E$1+2,FALSE)</f>
        <v>-2.5078249767988899E-2</v>
      </c>
      <c r="F348">
        <f>VLOOKUP($B348,OldCalib!$A$17:$AF$400,F$1+2,FALSE)</f>
        <v>-2.2379132869203601E-2</v>
      </c>
      <c r="G348">
        <f>VLOOKUP($B348,OldCalib!$A$17:$AF$400,G$1+2,FALSE)</f>
        <v>-2.0918144425579401E-2</v>
      </c>
      <c r="H348">
        <f>VLOOKUP($B348,OldCalib!$A$17:$AF$400,H$1+2,FALSE)</f>
        <v>-1.7881120227896001E-2</v>
      </c>
      <c r="I348">
        <f>VLOOKUP($B348,OldCalib!$A$17:$AF$400,I$1+2,FALSE)</f>
        <v>-1.5853966703746801E-2</v>
      </c>
      <c r="J348">
        <f>VLOOKUP($B348,OldCalib!$A$17:$AF$400,J$1+2,FALSE)</f>
        <v>-1.3793045156849201E-2</v>
      </c>
      <c r="K348">
        <f>VLOOKUP($B348,OldCalib!$A$17:$AF$400,K$1+2,FALSE)</f>
        <v>-1.48434402029079E-2</v>
      </c>
      <c r="L348">
        <f>VLOOKUP($B348,OldCalib!$A$17:$AF$400,L$1+2,FALSE)</f>
        <v>-1.19946403846002E-2</v>
      </c>
      <c r="M348">
        <f>VLOOKUP($B348,OldCalib!$A$17:$AF$400,M$1+2,FALSE)</f>
        <v>-1.3722189133445299E-2</v>
      </c>
      <c r="N348">
        <f>VLOOKUP($B348,OldCalib!$A$17:$AF$400,N$1+2,FALSE)</f>
        <v>-1.3688416863156199E-2</v>
      </c>
      <c r="O348">
        <f>VLOOKUP($B348,OldCalib!$A$17:$AF$400,O$1+2,FALSE)</f>
        <v>-1.34332399042854E-2</v>
      </c>
      <c r="P348">
        <f>VLOOKUP($B348,OldCalib!$A$17:$AF$400,P$1+2,FALSE)</f>
        <v>-1.1071118397631301E-2</v>
      </c>
      <c r="Q348">
        <f>VLOOKUP($B348,OldCalib!$A$17:$AF$400,Q$1+2,FALSE)</f>
        <v>-1.23438571654953E-2</v>
      </c>
      <c r="R348">
        <f>VLOOKUP($B348,OldCalib!$A$17:$AF$400,R$1+2,FALSE)</f>
        <v>-1.1594528944755701E-2</v>
      </c>
      <c r="S348">
        <f>VLOOKUP($B348,OldCalib!$A$17:$AF$400,S$1+2,FALSE)</f>
        <v>-1.23556332313767E-2</v>
      </c>
      <c r="T348">
        <f>VLOOKUP($B348,OldCalib!$A$17:$AF$400,T$1+2,FALSE)</f>
        <v>-1.08382763005948E-2</v>
      </c>
      <c r="U348">
        <f>VLOOKUP($B348,OldCalib!$A$17:$AF$400,U$1+2,FALSE)</f>
        <v>-9.3333762350842793E-3</v>
      </c>
      <c r="V348">
        <f>VLOOKUP($B348,OldCalib!$A$17:$AF$400,V$1+2,FALSE)</f>
        <v>-1.3274895846539099E-2</v>
      </c>
      <c r="W348">
        <f>VLOOKUP($B348,OldCalib!$A$17:$AF$400,W$1+2,FALSE)</f>
        <v>-1.2376844491012199E-2</v>
      </c>
      <c r="X348">
        <f>VLOOKUP($B348,OldCalib!$A$17:$AF$400,X$1+2,FALSE)</f>
        <v>-1.1510685836234101E-2</v>
      </c>
      <c r="Y348">
        <f>VLOOKUP($B348,OldCalib!$A$17:$AF$400,Y$1+2,FALSE)</f>
        <v>-1.2841807222582101E-2</v>
      </c>
      <c r="Z348">
        <f>VLOOKUP($B348,OldCalib!$A$17:$AF$400,Z$1+2,FALSE)</f>
        <v>-1.12332046692501E-2</v>
      </c>
      <c r="AA348">
        <f>VLOOKUP($B348,OldCalib!$A$17:$AF$400,AA$1+2,FALSE)</f>
        <v>-1.2387925903022699E-2</v>
      </c>
      <c r="AB348">
        <f>VLOOKUP($B348,OldCalib!$A$17:$AF$400,AB$1+2,FALSE)</f>
        <v>-1.2499884215745299E-2</v>
      </c>
      <c r="AC348">
        <f>VLOOKUP($B348,OldCalib!$A$17:$AF$400,AC$1+2,FALSE)</f>
        <v>-1.11911799090266E-2</v>
      </c>
      <c r="AD348">
        <f>VLOOKUP($B348,OldCalib!$A$17:$AF$400,AD$1+2,FALSE)</f>
        <v>-1.14521534432943E-2</v>
      </c>
      <c r="AE348">
        <f>VLOOKUP($B348,OldCalib!$A$17:$AF$400,AE$1+2,FALSE)</f>
        <v>-9.2224633463616999E-3</v>
      </c>
      <c r="AF348">
        <f>VLOOKUP($B348,OldCalib!$A$17:$AF$400,AF$1+2,FALSE)</f>
        <v>-1.13192891405604E-2</v>
      </c>
      <c r="AG348">
        <f>VLOOKUP($B348,OldCalib!$A$17:$AF$400,AG$1+2,FALSE)</f>
        <v>-9.7704206477252607E-3</v>
      </c>
      <c r="AH348">
        <f>VLOOKUP($B348,OldCalib!$A$17:$AF$400,AH$1+2,FALSE)</f>
        <v>-7.4629709562770898E-3</v>
      </c>
      <c r="AJ348" s="3"/>
    </row>
    <row r="349" spans="1:36" x14ac:dyDescent="0.25">
      <c r="B349" t="str">
        <f>CONCATENATE("PERCENTILE::Q",B346,"::O",B346,"_INCOMERETURN_Percentiles::INCOMERETURN::%",C349*100)</f>
        <v>PERCENTILE::QInternationalFixedInterestGovernmentBonds::OInternationalFixedInterestGovernmentBonds_INCOMERETURN_Percentiles::INCOMERETURN::%50</v>
      </c>
      <c r="C349" s="3">
        <v>0.5</v>
      </c>
      <c r="D349">
        <f>VLOOKUP($B349,OldCalib!$A$17:$AF$400,D$1+2,FALSE)</f>
        <v>0</v>
      </c>
      <c r="E349">
        <f>VLOOKUP($B349,OldCalib!$A$17:$AF$400,E$1+2,FALSE)</f>
        <v>1.45838728275926E-2</v>
      </c>
      <c r="F349">
        <f>VLOOKUP($B349,OldCalib!$A$17:$AF$400,F$1+2,FALSE)</f>
        <v>2.32048718189217E-2</v>
      </c>
      <c r="G349">
        <f>VLOOKUP($B349,OldCalib!$A$17:$AF$400,G$1+2,FALSE)</f>
        <v>3.0290190431289402E-2</v>
      </c>
      <c r="H349">
        <f>VLOOKUP($B349,OldCalib!$A$17:$AF$400,H$1+2,FALSE)</f>
        <v>3.30913457506085E-2</v>
      </c>
      <c r="I349">
        <f>VLOOKUP($B349,OldCalib!$A$17:$AF$400,I$1+2,FALSE)</f>
        <v>3.5712215654381201E-2</v>
      </c>
      <c r="J349">
        <f>VLOOKUP($B349,OldCalib!$A$17:$AF$400,J$1+2,FALSE)</f>
        <v>3.8058714388277702E-2</v>
      </c>
      <c r="K349">
        <f>VLOOKUP($B349,OldCalib!$A$17:$AF$400,K$1+2,FALSE)</f>
        <v>3.8835412306058401E-2</v>
      </c>
      <c r="L349">
        <f>VLOOKUP($B349,OldCalib!$A$17:$AF$400,L$1+2,FALSE)</f>
        <v>3.9275638111474998E-2</v>
      </c>
      <c r="M349">
        <f>VLOOKUP($B349,OldCalib!$A$17:$AF$400,M$1+2,FALSE)</f>
        <v>4.0180214917537198E-2</v>
      </c>
      <c r="N349">
        <f>VLOOKUP($B349,OldCalib!$A$17:$AF$400,N$1+2,FALSE)</f>
        <v>3.9536466282751502E-2</v>
      </c>
      <c r="O349">
        <f>VLOOKUP($B349,OldCalib!$A$17:$AF$400,O$1+2,FALSE)</f>
        <v>4.1510540348874997E-2</v>
      </c>
      <c r="P349">
        <f>VLOOKUP($B349,OldCalib!$A$17:$AF$400,P$1+2,FALSE)</f>
        <v>4.1183050830194398E-2</v>
      </c>
      <c r="Q349">
        <f>VLOOKUP($B349,OldCalib!$A$17:$AF$400,Q$1+2,FALSE)</f>
        <v>3.9407094311782499E-2</v>
      </c>
      <c r="R349">
        <f>VLOOKUP($B349,OldCalib!$A$17:$AF$400,R$1+2,FALSE)</f>
        <v>4.1150926829126001E-2</v>
      </c>
      <c r="S349">
        <f>VLOOKUP($B349,OldCalib!$A$17:$AF$400,S$1+2,FALSE)</f>
        <v>4.2271849505230302E-2</v>
      </c>
      <c r="T349">
        <f>VLOOKUP($B349,OldCalib!$A$17:$AF$400,T$1+2,FALSE)</f>
        <v>4.3877274476222999E-2</v>
      </c>
      <c r="U349">
        <f>VLOOKUP($B349,OldCalib!$A$17:$AF$400,U$1+2,FALSE)</f>
        <v>4.4373228717647498E-2</v>
      </c>
      <c r="V349">
        <f>VLOOKUP($B349,OldCalib!$A$17:$AF$400,V$1+2,FALSE)</f>
        <v>4.2672430961711902E-2</v>
      </c>
      <c r="W349">
        <f>VLOOKUP($B349,OldCalib!$A$17:$AF$400,W$1+2,FALSE)</f>
        <v>4.00113041189206E-2</v>
      </c>
      <c r="X349">
        <f>VLOOKUP($B349,OldCalib!$A$17:$AF$400,X$1+2,FALSE)</f>
        <v>4.0010488991971703E-2</v>
      </c>
      <c r="Y349">
        <f>VLOOKUP($B349,OldCalib!$A$17:$AF$400,Y$1+2,FALSE)</f>
        <v>4.2117830047626002E-2</v>
      </c>
      <c r="Z349">
        <f>VLOOKUP($B349,OldCalib!$A$17:$AF$400,Z$1+2,FALSE)</f>
        <v>4.2555140098393403E-2</v>
      </c>
      <c r="AA349">
        <f>VLOOKUP($B349,OldCalib!$A$17:$AF$400,AA$1+2,FALSE)</f>
        <v>4.0951642303870897E-2</v>
      </c>
      <c r="AB349">
        <f>VLOOKUP($B349,OldCalib!$A$17:$AF$400,AB$1+2,FALSE)</f>
        <v>4.2912965128776501E-2</v>
      </c>
      <c r="AC349">
        <f>VLOOKUP($B349,OldCalib!$A$17:$AF$400,AC$1+2,FALSE)</f>
        <v>4.1063562998061402E-2</v>
      </c>
      <c r="AD349">
        <f>VLOOKUP($B349,OldCalib!$A$17:$AF$400,AD$1+2,FALSE)</f>
        <v>3.9862743893251597E-2</v>
      </c>
      <c r="AE349">
        <f>VLOOKUP($B349,OldCalib!$A$17:$AF$400,AE$1+2,FALSE)</f>
        <v>4.17683875107129E-2</v>
      </c>
      <c r="AF349">
        <f>VLOOKUP($B349,OldCalib!$A$17:$AF$400,AF$1+2,FALSE)</f>
        <v>4.1230074993009201E-2</v>
      </c>
      <c r="AG349">
        <f>VLOOKUP($B349,OldCalib!$A$17:$AF$400,AG$1+2,FALSE)</f>
        <v>4.4814963282416798E-2</v>
      </c>
      <c r="AH349">
        <f>VLOOKUP($B349,OldCalib!$A$17:$AF$400,AH$1+2,FALSE)</f>
        <v>4.2941580953515697E-2</v>
      </c>
      <c r="AJ349" s="3"/>
    </row>
    <row r="350" spans="1:36" x14ac:dyDescent="0.25">
      <c r="B350" t="str">
        <f>CONCATENATE("PERCENTILE::Q",B346,"::O",B346,"_INCOMERETURN_Percentiles::INCOMERETURN::%",C350*100)</f>
        <v>PERCENTILE::QInternationalFixedInterestGovernmentBonds::OInternationalFixedInterestGovernmentBonds_INCOMERETURN_Percentiles::INCOMERETURN::%75</v>
      </c>
      <c r="C350" s="3">
        <v>0.75</v>
      </c>
      <c r="D350">
        <f>VLOOKUP($B350,OldCalib!$A$17:$AF$400,D$1+2,FALSE)</f>
        <v>0</v>
      </c>
      <c r="E350">
        <f>VLOOKUP($B350,OldCalib!$A$17:$AF$400,E$1+2,FALSE)</f>
        <v>5.5293541514049298E-2</v>
      </c>
      <c r="F350">
        <f>VLOOKUP($B350,OldCalib!$A$17:$AF$400,F$1+2,FALSE)</f>
        <v>7.2048043980325605E-2</v>
      </c>
      <c r="G350">
        <f>VLOOKUP($B350,OldCalib!$A$17:$AF$400,G$1+2,FALSE)</f>
        <v>8.3404438820526297E-2</v>
      </c>
      <c r="H350">
        <f>VLOOKUP($B350,OldCalib!$A$17:$AF$400,H$1+2,FALSE)</f>
        <v>8.8145815955595994E-2</v>
      </c>
      <c r="I350">
        <f>VLOOKUP($B350,OldCalib!$A$17:$AF$400,I$1+2,FALSE)</f>
        <v>9.1364702949996504E-2</v>
      </c>
      <c r="J350">
        <f>VLOOKUP($B350,OldCalib!$A$17:$AF$400,J$1+2,FALSE)</f>
        <v>9.1491761935637503E-2</v>
      </c>
      <c r="K350">
        <f>VLOOKUP($B350,OldCalib!$A$17:$AF$400,K$1+2,FALSE)</f>
        <v>9.2743804937136895E-2</v>
      </c>
      <c r="L350">
        <f>VLOOKUP($B350,OldCalib!$A$17:$AF$400,L$1+2,FALSE)</f>
        <v>9.5168679570229203E-2</v>
      </c>
      <c r="M350">
        <f>VLOOKUP($B350,OldCalib!$A$17:$AF$400,M$1+2,FALSE)</f>
        <v>9.5772299051755203E-2</v>
      </c>
      <c r="N350">
        <f>VLOOKUP($B350,OldCalib!$A$17:$AF$400,N$1+2,FALSE)</f>
        <v>9.5677516287340697E-2</v>
      </c>
      <c r="O350">
        <f>VLOOKUP($B350,OldCalib!$A$17:$AF$400,O$1+2,FALSE)</f>
        <v>9.6947046055500502E-2</v>
      </c>
      <c r="P350">
        <f>VLOOKUP($B350,OldCalib!$A$17:$AF$400,P$1+2,FALSE)</f>
        <v>9.7443372780354004E-2</v>
      </c>
      <c r="Q350">
        <f>VLOOKUP($B350,OldCalib!$A$17:$AF$400,Q$1+2,FALSE)</f>
        <v>9.6342429249205705E-2</v>
      </c>
      <c r="R350">
        <f>VLOOKUP($B350,OldCalib!$A$17:$AF$400,R$1+2,FALSE)</f>
        <v>9.6982617195069704E-2</v>
      </c>
      <c r="S350">
        <f>VLOOKUP($B350,OldCalib!$A$17:$AF$400,S$1+2,FALSE)</f>
        <v>9.9506537564386502E-2</v>
      </c>
      <c r="T350">
        <f>VLOOKUP($B350,OldCalib!$A$17:$AF$400,T$1+2,FALSE)</f>
        <v>0.10094263404140801</v>
      </c>
      <c r="U350">
        <f>VLOOKUP($B350,OldCalib!$A$17:$AF$400,U$1+2,FALSE)</f>
        <v>9.8412215538305994E-2</v>
      </c>
      <c r="V350">
        <f>VLOOKUP($B350,OldCalib!$A$17:$AF$400,V$1+2,FALSE)</f>
        <v>9.9009290711460196E-2</v>
      </c>
      <c r="W350">
        <f>VLOOKUP($B350,OldCalib!$A$17:$AF$400,W$1+2,FALSE)</f>
        <v>9.9422607535856994E-2</v>
      </c>
      <c r="X350">
        <f>VLOOKUP($B350,OldCalib!$A$17:$AF$400,X$1+2,FALSE)</f>
        <v>9.6563858949262199E-2</v>
      </c>
      <c r="Y350">
        <f>VLOOKUP($B350,OldCalib!$A$17:$AF$400,Y$1+2,FALSE)</f>
        <v>9.84242073392598E-2</v>
      </c>
      <c r="Z350">
        <f>VLOOKUP($B350,OldCalib!$A$17:$AF$400,Z$1+2,FALSE)</f>
        <v>9.8098933429229401E-2</v>
      </c>
      <c r="AA350">
        <f>VLOOKUP($B350,OldCalib!$A$17:$AF$400,AA$1+2,FALSE)</f>
        <v>9.8228133144664498E-2</v>
      </c>
      <c r="AB350">
        <f>VLOOKUP($B350,OldCalib!$A$17:$AF$400,AB$1+2,FALSE)</f>
        <v>9.8255297526470706E-2</v>
      </c>
      <c r="AC350">
        <f>VLOOKUP($B350,OldCalib!$A$17:$AF$400,AC$1+2,FALSE)</f>
        <v>9.8188828577388199E-2</v>
      </c>
      <c r="AD350">
        <f>VLOOKUP($B350,OldCalib!$A$17:$AF$400,AD$1+2,FALSE)</f>
        <v>9.6773093704449795E-2</v>
      </c>
      <c r="AE350">
        <f>VLOOKUP($B350,OldCalib!$A$17:$AF$400,AE$1+2,FALSE)</f>
        <v>9.8566880179597402E-2</v>
      </c>
      <c r="AF350">
        <f>VLOOKUP($B350,OldCalib!$A$17:$AF$400,AF$1+2,FALSE)</f>
        <v>9.7658515655151101E-2</v>
      </c>
      <c r="AG350">
        <f>VLOOKUP($B350,OldCalib!$A$17:$AF$400,AG$1+2,FALSE)</f>
        <v>9.9074949279837399E-2</v>
      </c>
      <c r="AH350">
        <f>VLOOKUP($B350,OldCalib!$A$17:$AF$400,AH$1+2,FALSE)</f>
        <v>9.9267573835652101E-2</v>
      </c>
      <c r="AJ350" s="3"/>
    </row>
    <row r="351" spans="1:36" x14ac:dyDescent="0.25">
      <c r="B351" t="str">
        <f>CONCATENATE("PERCENTILE::Q",B346,"::O",B346,"_INCOMERETURN_Percentiles::INCOMERETURN::%",C351*100)</f>
        <v>PERCENTILE::QInternationalFixedInterestGovernmentBonds::OInternationalFixedInterestGovernmentBonds_INCOMERETURN_Percentiles::INCOMERETURN::%95</v>
      </c>
      <c r="C351" s="3">
        <v>0.95</v>
      </c>
      <c r="D351">
        <f>VLOOKUP($B351,OldCalib!$A$17:$AF$400,D$1+2,FALSE)</f>
        <v>0</v>
      </c>
      <c r="E351">
        <f>VLOOKUP($B351,OldCalib!$A$17:$AF$400,E$1+2,FALSE)</f>
        <v>0.11504675963322999</v>
      </c>
      <c r="F351">
        <f>VLOOKUP($B351,OldCalib!$A$17:$AF$400,F$1+2,FALSE)</f>
        <v>0.15068439641815501</v>
      </c>
      <c r="G351">
        <f>VLOOKUP($B351,OldCalib!$A$17:$AF$400,G$1+2,FALSE)</f>
        <v>0.16389807784377899</v>
      </c>
      <c r="H351">
        <f>VLOOKUP($B351,OldCalib!$A$17:$AF$400,H$1+2,FALSE)</f>
        <v>0.17295541614464</v>
      </c>
      <c r="I351">
        <f>VLOOKUP($B351,OldCalib!$A$17:$AF$400,I$1+2,FALSE)</f>
        <v>0.17596825404341901</v>
      </c>
      <c r="J351">
        <f>VLOOKUP($B351,OldCalib!$A$17:$AF$400,J$1+2,FALSE)</f>
        <v>0.17752110327138901</v>
      </c>
      <c r="K351">
        <f>VLOOKUP($B351,OldCalib!$A$17:$AF$400,K$1+2,FALSE)</f>
        <v>0.18074335665608399</v>
      </c>
      <c r="L351">
        <f>VLOOKUP($B351,OldCalib!$A$17:$AF$400,L$1+2,FALSE)</f>
        <v>0.17981838350007201</v>
      </c>
      <c r="M351">
        <f>VLOOKUP($B351,OldCalib!$A$17:$AF$400,M$1+2,FALSE)</f>
        <v>0.182172291473673</v>
      </c>
      <c r="N351">
        <f>VLOOKUP($B351,OldCalib!$A$17:$AF$400,N$1+2,FALSE)</f>
        <v>0.1831694868372</v>
      </c>
      <c r="O351">
        <f>VLOOKUP($B351,OldCalib!$A$17:$AF$400,O$1+2,FALSE)</f>
        <v>0.177198552839259</v>
      </c>
      <c r="P351">
        <f>VLOOKUP($B351,OldCalib!$A$17:$AF$400,P$1+2,FALSE)</f>
        <v>0.18496082229264599</v>
      </c>
      <c r="Q351">
        <f>VLOOKUP($B351,OldCalib!$A$17:$AF$400,Q$1+2,FALSE)</f>
        <v>0.18218395479511401</v>
      </c>
      <c r="R351">
        <f>VLOOKUP($B351,OldCalib!$A$17:$AF$400,R$1+2,FALSE)</f>
        <v>0.18630296552504899</v>
      </c>
      <c r="S351">
        <f>VLOOKUP($B351,OldCalib!$A$17:$AF$400,S$1+2,FALSE)</f>
        <v>0.18483463647086201</v>
      </c>
      <c r="T351">
        <f>VLOOKUP($B351,OldCalib!$A$17:$AF$400,T$1+2,FALSE)</f>
        <v>0.190372677165184</v>
      </c>
      <c r="U351">
        <f>VLOOKUP($B351,OldCalib!$A$17:$AF$400,U$1+2,FALSE)</f>
        <v>0.186848861827138</v>
      </c>
      <c r="V351">
        <f>VLOOKUP($B351,OldCalib!$A$17:$AF$400,V$1+2,FALSE)</f>
        <v>0.18923541836489</v>
      </c>
      <c r="W351">
        <f>VLOOKUP($B351,OldCalib!$A$17:$AF$400,W$1+2,FALSE)</f>
        <v>0.18770043612116899</v>
      </c>
      <c r="X351">
        <f>VLOOKUP($B351,OldCalib!$A$17:$AF$400,X$1+2,FALSE)</f>
        <v>0.18295120731966699</v>
      </c>
      <c r="Y351">
        <f>VLOOKUP($B351,OldCalib!$A$17:$AF$400,Y$1+2,FALSE)</f>
        <v>0.18526198962481599</v>
      </c>
      <c r="Z351">
        <f>VLOOKUP($B351,OldCalib!$A$17:$AF$400,Z$1+2,FALSE)</f>
        <v>0.183795267886984</v>
      </c>
      <c r="AA351">
        <f>VLOOKUP($B351,OldCalib!$A$17:$AF$400,AA$1+2,FALSE)</f>
        <v>0.18595380085202801</v>
      </c>
      <c r="AB351">
        <f>VLOOKUP($B351,OldCalib!$A$17:$AF$400,AB$1+2,FALSE)</f>
        <v>0.185750737730348</v>
      </c>
      <c r="AC351">
        <f>VLOOKUP($B351,OldCalib!$A$17:$AF$400,AC$1+2,FALSE)</f>
        <v>0.18242975589325999</v>
      </c>
      <c r="AD351">
        <f>VLOOKUP($B351,OldCalib!$A$17:$AF$400,AD$1+2,FALSE)</f>
        <v>0.182650152503776</v>
      </c>
      <c r="AE351">
        <f>VLOOKUP($B351,OldCalib!$A$17:$AF$400,AE$1+2,FALSE)</f>
        <v>0.18459243726375499</v>
      </c>
      <c r="AF351">
        <f>VLOOKUP($B351,OldCalib!$A$17:$AF$400,AF$1+2,FALSE)</f>
        <v>0.185324575561191</v>
      </c>
      <c r="AG351">
        <f>VLOOKUP($B351,OldCalib!$A$17:$AF$400,AG$1+2,FALSE)</f>
        <v>0.183918675090322</v>
      </c>
      <c r="AH351">
        <f>VLOOKUP($B351,OldCalib!$A$17:$AF$400,AH$1+2,FALSE)</f>
        <v>0.19112384610008601</v>
      </c>
      <c r="AJ351" s="3"/>
    </row>
    <row r="352" spans="1:36" x14ac:dyDescent="0.25">
      <c r="A352" t="s">
        <v>2</v>
      </c>
      <c r="B352" t="str">
        <f>CONCATENATE("AVERAGE::Q",B346,"::O",B346,"_INCOMERETURN_Average::INCOMERETURN::::avg:")</f>
        <v>AVERAGE::QInternationalFixedInterestGovernmentBonds::OInternationalFixedInterestGovernmentBonds_INCOMERETURN_Average::INCOMERETURN::::avg:</v>
      </c>
      <c r="D352">
        <f>VLOOKUP($B352,OldCalib!$A$17:$AF$400,D$1+2,FALSE)</f>
        <v>0</v>
      </c>
      <c r="E352">
        <f>VLOOKUP($B352,OldCalib!$A$17:$AF$400,E$1+2,FALSE)</f>
        <v>1.6041491693218501E-2</v>
      </c>
      <c r="F352">
        <f>VLOOKUP($B352,OldCalib!$A$17:$AF$400,F$1+2,FALSE)</f>
        <v>2.6522815209495999E-2</v>
      </c>
      <c r="G352">
        <f>VLOOKUP($B352,OldCalib!$A$17:$AF$400,G$1+2,FALSE)</f>
        <v>3.3047561425675699E-2</v>
      </c>
      <c r="H352">
        <f>VLOOKUP($B352,OldCalib!$A$17:$AF$400,H$1+2,FALSE)</f>
        <v>3.70095591390871E-2</v>
      </c>
      <c r="I352">
        <f>VLOOKUP($B352,OldCalib!$A$17:$AF$400,I$1+2,FALSE)</f>
        <v>3.9485502522079899E-2</v>
      </c>
      <c r="J352">
        <f>VLOOKUP($B352,OldCalib!$A$17:$AF$400,J$1+2,FALSE)</f>
        <v>3.9852631889581602E-2</v>
      </c>
      <c r="K352">
        <f>VLOOKUP($B352,OldCalib!$A$17:$AF$400,K$1+2,FALSE)</f>
        <v>4.2321723489463101E-2</v>
      </c>
      <c r="L352">
        <f>VLOOKUP($B352,OldCalib!$A$17:$AF$400,L$1+2,FALSE)</f>
        <v>4.3097426731263801E-2</v>
      </c>
      <c r="M352">
        <f>VLOOKUP($B352,OldCalib!$A$17:$AF$400,M$1+2,FALSE)</f>
        <v>4.3349602845155003E-2</v>
      </c>
      <c r="N352">
        <f>VLOOKUP($B352,OldCalib!$A$17:$AF$400,N$1+2,FALSE)</f>
        <v>4.3000463051693701E-2</v>
      </c>
      <c r="O352">
        <f>VLOOKUP($B352,OldCalib!$A$17:$AF$400,O$1+2,FALSE)</f>
        <v>4.3131420570956397E-2</v>
      </c>
      <c r="P352">
        <f>VLOOKUP($B352,OldCalib!$A$17:$AF$400,P$1+2,FALSE)</f>
        <v>4.4424489612613999E-2</v>
      </c>
      <c r="Q352">
        <f>VLOOKUP($B352,OldCalib!$A$17:$AF$400,Q$1+2,FALSE)</f>
        <v>4.3914562387177301E-2</v>
      </c>
      <c r="R352">
        <f>VLOOKUP($B352,OldCalib!$A$17:$AF$400,R$1+2,FALSE)</f>
        <v>4.4623033919368497E-2</v>
      </c>
      <c r="S352">
        <f>VLOOKUP($B352,OldCalib!$A$17:$AF$400,S$1+2,FALSE)</f>
        <v>4.5155061545242597E-2</v>
      </c>
      <c r="T352">
        <f>VLOOKUP($B352,OldCalib!$A$17:$AF$400,T$1+2,FALSE)</f>
        <v>4.7010333941232198E-2</v>
      </c>
      <c r="U352">
        <f>VLOOKUP($B352,OldCalib!$A$17:$AF$400,U$1+2,FALSE)</f>
        <v>4.6752386163238603E-2</v>
      </c>
      <c r="V352">
        <f>VLOOKUP($B352,OldCalib!$A$17:$AF$400,V$1+2,FALSE)</f>
        <v>4.5848444960684999E-2</v>
      </c>
      <c r="W352">
        <f>VLOOKUP($B352,OldCalib!$A$17:$AF$400,W$1+2,FALSE)</f>
        <v>4.5260108698992302E-2</v>
      </c>
      <c r="X352">
        <f>VLOOKUP($B352,OldCalib!$A$17:$AF$400,X$1+2,FALSE)</f>
        <v>4.3830777765379997E-2</v>
      </c>
      <c r="Y352">
        <f>VLOOKUP($B352,OldCalib!$A$17:$AF$400,Y$1+2,FALSE)</f>
        <v>4.43474876275642E-2</v>
      </c>
      <c r="Z352">
        <f>VLOOKUP($B352,OldCalib!$A$17:$AF$400,Z$1+2,FALSE)</f>
        <v>4.5015173285880297E-2</v>
      </c>
      <c r="AA352">
        <f>VLOOKUP($B352,OldCalib!$A$17:$AF$400,AA$1+2,FALSE)</f>
        <v>4.46608105905471E-2</v>
      </c>
      <c r="AB352">
        <f>VLOOKUP($B352,OldCalib!$A$17:$AF$400,AB$1+2,FALSE)</f>
        <v>4.54089861212E-2</v>
      </c>
      <c r="AC352">
        <f>VLOOKUP($B352,OldCalib!$A$17:$AF$400,AC$1+2,FALSE)</f>
        <v>4.4745553838690201E-2</v>
      </c>
      <c r="AD352">
        <f>VLOOKUP($B352,OldCalib!$A$17:$AF$400,AD$1+2,FALSE)</f>
        <v>4.36544303380548E-2</v>
      </c>
      <c r="AE352">
        <f>VLOOKUP($B352,OldCalib!$A$17:$AF$400,AE$1+2,FALSE)</f>
        <v>4.5341120793919699E-2</v>
      </c>
      <c r="AF352">
        <f>VLOOKUP($B352,OldCalib!$A$17:$AF$400,AF$1+2,FALSE)</f>
        <v>4.55504796903205E-2</v>
      </c>
      <c r="AG352">
        <f>VLOOKUP($B352,OldCalib!$A$17:$AF$400,AG$1+2,FALSE)</f>
        <v>4.7145208308448303E-2</v>
      </c>
      <c r="AH352">
        <f>VLOOKUP($B352,OldCalib!$A$17:$AF$400,AH$1+2,FALSE)</f>
        <v>4.7736960430703197E-2</v>
      </c>
    </row>
    <row r="353" spans="1:36" x14ac:dyDescent="0.25">
      <c r="A353" t="s">
        <v>3</v>
      </c>
      <c r="B353" t="str">
        <f>CONCATENATE("VOLATILITY::Q",B346,"::O",B346,"_INCOMERETURN_Volatility::INCOMERETURN::")</f>
        <v>VOLATILITY::QInternationalFixedInterestGovernmentBonds::OInternationalFixedInterestGovernmentBonds_INCOMERETURN_Volatility::INCOMERETURN::</v>
      </c>
      <c r="D353">
        <f>VLOOKUP($B353,OldCalib!$A$17:$AF$400,D$1+2,FALSE)</f>
        <v>0</v>
      </c>
      <c r="E353">
        <f>VLOOKUP($B353,OldCalib!$A$17:$AF$400,E$1+2,FALSE)</f>
        <v>5.93115838122742E-2</v>
      </c>
      <c r="F353">
        <f>VLOOKUP($B353,OldCalib!$A$17:$AF$400,F$1+2,FALSE)</f>
        <v>7.1742110977392401E-2</v>
      </c>
      <c r="G353">
        <f>VLOOKUP($B353,OldCalib!$A$17:$AF$400,G$1+2,FALSE)</f>
        <v>7.7355585455588502E-2</v>
      </c>
      <c r="H353">
        <f>VLOOKUP($B353,OldCalib!$A$17:$AF$400,H$1+2,FALSE)</f>
        <v>8.0144895615145595E-2</v>
      </c>
      <c r="I353">
        <f>VLOOKUP($B353,OldCalib!$A$17:$AF$400,I$1+2,FALSE)</f>
        <v>8.0649028880204601E-2</v>
      </c>
      <c r="J353">
        <f>VLOOKUP($B353,OldCalib!$A$17:$AF$400,J$1+2,FALSE)</f>
        <v>7.9939919557451694E-2</v>
      </c>
      <c r="K353">
        <f>VLOOKUP($B353,OldCalib!$A$17:$AF$400,K$1+2,FALSE)</f>
        <v>8.0337035744264207E-2</v>
      </c>
      <c r="L353">
        <f>VLOOKUP($B353,OldCalib!$A$17:$AF$400,L$1+2,FALSE)</f>
        <v>8.0015158344332496E-2</v>
      </c>
      <c r="M353">
        <f>VLOOKUP($B353,OldCalib!$A$17:$AF$400,M$1+2,FALSE)</f>
        <v>8.1088432053692802E-2</v>
      </c>
      <c r="N353">
        <f>VLOOKUP($B353,OldCalib!$A$17:$AF$400,N$1+2,FALSE)</f>
        <v>8.1188746856363403E-2</v>
      </c>
      <c r="O353">
        <f>VLOOKUP($B353,OldCalib!$A$17:$AF$400,O$1+2,FALSE)</f>
        <v>8.0656059624338999E-2</v>
      </c>
      <c r="P353">
        <f>VLOOKUP($B353,OldCalib!$A$17:$AF$400,P$1+2,FALSE)</f>
        <v>8.1580258969195005E-2</v>
      </c>
      <c r="Q353">
        <f>VLOOKUP($B353,OldCalib!$A$17:$AF$400,Q$1+2,FALSE)</f>
        <v>8.1948321530445206E-2</v>
      </c>
      <c r="R353">
        <f>VLOOKUP($B353,OldCalib!$A$17:$AF$400,R$1+2,FALSE)</f>
        <v>8.2061353029097006E-2</v>
      </c>
      <c r="S353">
        <f>VLOOKUP($B353,OldCalib!$A$17:$AF$400,S$1+2,FALSE)</f>
        <v>8.2308798238196798E-2</v>
      </c>
      <c r="T353">
        <f>VLOOKUP($B353,OldCalib!$A$17:$AF$400,T$1+2,FALSE)</f>
        <v>8.3090134228355206E-2</v>
      </c>
      <c r="U353">
        <f>VLOOKUP($B353,OldCalib!$A$17:$AF$400,U$1+2,FALSE)</f>
        <v>8.2005959350605506E-2</v>
      </c>
      <c r="V353">
        <f>VLOOKUP($B353,OldCalib!$A$17:$AF$400,V$1+2,FALSE)</f>
        <v>8.3416308599516695E-2</v>
      </c>
      <c r="W353">
        <f>VLOOKUP($B353,OldCalib!$A$17:$AF$400,W$1+2,FALSE)</f>
        <v>8.1864468758828496E-2</v>
      </c>
      <c r="X353">
        <f>VLOOKUP($B353,OldCalib!$A$17:$AF$400,X$1+2,FALSE)</f>
        <v>8.1295898458404597E-2</v>
      </c>
      <c r="Y353">
        <f>VLOOKUP($B353,OldCalib!$A$17:$AF$400,Y$1+2,FALSE)</f>
        <v>8.2150976878059404E-2</v>
      </c>
      <c r="Z353">
        <f>VLOOKUP($B353,OldCalib!$A$17:$AF$400,Z$1+2,FALSE)</f>
        <v>8.1022481368105997E-2</v>
      </c>
      <c r="AA353">
        <f>VLOOKUP($B353,OldCalib!$A$17:$AF$400,AA$1+2,FALSE)</f>
        <v>8.2426218545126995E-2</v>
      </c>
      <c r="AB353">
        <f>VLOOKUP($B353,OldCalib!$A$17:$AF$400,AB$1+2,FALSE)</f>
        <v>8.1712107923650398E-2</v>
      </c>
      <c r="AC353">
        <f>VLOOKUP($B353,OldCalib!$A$17:$AF$400,AC$1+2,FALSE)</f>
        <v>8.0984091157073806E-2</v>
      </c>
      <c r="AD353">
        <f>VLOOKUP($B353,OldCalib!$A$17:$AF$400,AD$1+2,FALSE)</f>
        <v>8.0784386676493597E-2</v>
      </c>
      <c r="AE353">
        <f>VLOOKUP($B353,OldCalib!$A$17:$AF$400,AE$1+2,FALSE)</f>
        <v>8.08466726268703E-2</v>
      </c>
      <c r="AF353">
        <f>VLOOKUP($B353,OldCalib!$A$17:$AF$400,AF$1+2,FALSE)</f>
        <v>8.1351549980363605E-2</v>
      </c>
      <c r="AG353">
        <f>VLOOKUP($B353,OldCalib!$A$17:$AF$400,AG$1+2,FALSE)</f>
        <v>8.0839008050138203E-2</v>
      </c>
      <c r="AH353">
        <f>VLOOKUP($B353,OldCalib!$A$17:$AF$400,AH$1+2,FALSE)</f>
        <v>8.1873067402960797E-2</v>
      </c>
    </row>
    <row r="361" spans="1:36" x14ac:dyDescent="0.25">
      <c r="A361" t="s">
        <v>32</v>
      </c>
      <c r="B361" t="s">
        <v>85</v>
      </c>
      <c r="D361">
        <v>0</v>
      </c>
      <c r="E361">
        <v>1</v>
      </c>
      <c r="F361">
        <v>2</v>
      </c>
      <c r="G361">
        <v>3</v>
      </c>
      <c r="H361">
        <v>4</v>
      </c>
      <c r="I361">
        <v>5</v>
      </c>
      <c r="J361">
        <v>6</v>
      </c>
      <c r="K361">
        <v>7</v>
      </c>
      <c r="L361">
        <v>8</v>
      </c>
      <c r="M361">
        <v>9</v>
      </c>
      <c r="N361">
        <v>10</v>
      </c>
      <c r="O361">
        <v>11</v>
      </c>
      <c r="P361">
        <v>12</v>
      </c>
      <c r="Q361">
        <v>13</v>
      </c>
      <c r="R361">
        <v>14</v>
      </c>
      <c r="S361">
        <v>15</v>
      </c>
      <c r="T361">
        <v>16</v>
      </c>
      <c r="U361">
        <v>17</v>
      </c>
      <c r="V361">
        <v>18</v>
      </c>
      <c r="W361">
        <v>19</v>
      </c>
      <c r="X361">
        <v>20</v>
      </c>
      <c r="Y361">
        <v>21</v>
      </c>
      <c r="Z361">
        <v>22</v>
      </c>
      <c r="AA361">
        <v>23</v>
      </c>
      <c r="AB361">
        <v>24</v>
      </c>
      <c r="AC361">
        <v>25</v>
      </c>
      <c r="AD361">
        <v>26</v>
      </c>
      <c r="AE361">
        <v>27</v>
      </c>
      <c r="AF361">
        <v>28</v>
      </c>
      <c r="AG361">
        <v>29</v>
      </c>
      <c r="AH361">
        <v>30</v>
      </c>
    </row>
    <row r="362" spans="1:36" x14ac:dyDescent="0.25">
      <c r="A362" t="s">
        <v>1</v>
      </c>
      <c r="B362" t="str">
        <f>CONCATENATE("PERCENTILE::Q",B361,"::O",B361,"_INCOMERETURN_Percentiles::INCOMERETURN::%0",C362*100)</f>
        <v>PERCENTILE::QAustralianListedProperty::OAustralianListedProperty_INCOMERETURN_Percentiles::INCOMERETURN::%05</v>
      </c>
      <c r="C362" s="3">
        <v>0.05</v>
      </c>
      <c r="D362">
        <f>VLOOKUP($B362,OldCalib!$A$17:$AF$400,D$1+2,FALSE)</f>
        <v>0</v>
      </c>
      <c r="E362">
        <f>VLOOKUP($B362,OldCalib!$A$17:$AF$400,E$1+2,FALSE)</f>
        <v>-7.7838350235662601E-2</v>
      </c>
      <c r="F362">
        <f>VLOOKUP($B362,OldCalib!$A$17:$AF$400,F$1+2,FALSE)</f>
        <v>-8.8208737226234596E-2</v>
      </c>
      <c r="G362">
        <f>VLOOKUP($B362,OldCalib!$A$17:$AF$400,G$1+2,FALSE)</f>
        <v>-9.0669266236816495E-2</v>
      </c>
      <c r="H362">
        <f>VLOOKUP($B362,OldCalib!$A$17:$AF$400,H$1+2,FALSE)</f>
        <v>-8.8524722385221397E-2</v>
      </c>
      <c r="I362">
        <f>VLOOKUP($B362,OldCalib!$A$17:$AF$400,I$1+2,FALSE)</f>
        <v>-8.9186798400132897E-2</v>
      </c>
      <c r="J362">
        <f>VLOOKUP($B362,OldCalib!$A$17:$AF$400,J$1+2,FALSE)</f>
        <v>-8.5118745726979098E-2</v>
      </c>
      <c r="K362">
        <f>VLOOKUP($B362,OldCalib!$A$17:$AF$400,K$1+2,FALSE)</f>
        <v>-8.4584923913403096E-2</v>
      </c>
      <c r="L362">
        <f>VLOOKUP($B362,OldCalib!$A$17:$AF$400,L$1+2,FALSE)</f>
        <v>-8.0928183405385198E-2</v>
      </c>
      <c r="M362">
        <f>VLOOKUP($B362,OldCalib!$A$17:$AF$400,M$1+2,FALSE)</f>
        <v>-8.3805937788318005E-2</v>
      </c>
      <c r="N362">
        <f>VLOOKUP($B362,OldCalib!$A$17:$AF$400,N$1+2,FALSE)</f>
        <v>-8.7855223718053599E-2</v>
      </c>
      <c r="O362">
        <f>VLOOKUP($B362,OldCalib!$A$17:$AF$400,O$1+2,FALSE)</f>
        <v>-8.4501530668080096E-2</v>
      </c>
      <c r="P362">
        <f>VLOOKUP($B362,OldCalib!$A$17:$AF$400,P$1+2,FALSE)</f>
        <v>-8.3953790826331101E-2</v>
      </c>
      <c r="Q362">
        <f>VLOOKUP($B362,OldCalib!$A$17:$AF$400,Q$1+2,FALSE)</f>
        <v>-8.1438752397622993E-2</v>
      </c>
      <c r="R362">
        <f>VLOOKUP($B362,OldCalib!$A$17:$AF$400,R$1+2,FALSE)</f>
        <v>-8.1123549948423801E-2</v>
      </c>
      <c r="S362">
        <f>VLOOKUP($B362,OldCalib!$A$17:$AF$400,S$1+2,FALSE)</f>
        <v>-8.6986181273694896E-2</v>
      </c>
      <c r="T362">
        <f>VLOOKUP($B362,OldCalib!$A$17:$AF$400,T$1+2,FALSE)</f>
        <v>-8.0504203149524695E-2</v>
      </c>
      <c r="U362">
        <f>VLOOKUP($B362,OldCalib!$A$17:$AF$400,U$1+2,FALSE)</f>
        <v>-8.3290788214246694E-2</v>
      </c>
      <c r="V362">
        <f>VLOOKUP($B362,OldCalib!$A$17:$AF$400,V$1+2,FALSE)</f>
        <v>-8.5128125902330695E-2</v>
      </c>
      <c r="W362">
        <f>VLOOKUP($B362,OldCalib!$A$17:$AF$400,W$1+2,FALSE)</f>
        <v>-8.8118238420215406E-2</v>
      </c>
      <c r="X362">
        <f>VLOOKUP($B362,OldCalib!$A$17:$AF$400,X$1+2,FALSE)</f>
        <v>-8.45702321722651E-2</v>
      </c>
      <c r="Y362">
        <f>VLOOKUP($B362,OldCalib!$A$17:$AF$400,Y$1+2,FALSE)</f>
        <v>-8.7076055966242905E-2</v>
      </c>
      <c r="Z362">
        <f>VLOOKUP($B362,OldCalib!$A$17:$AF$400,Z$1+2,FALSE)</f>
        <v>-8.4825662914361902E-2</v>
      </c>
      <c r="AA362">
        <f>VLOOKUP($B362,OldCalib!$A$17:$AF$400,AA$1+2,FALSE)</f>
        <v>-8.3080750987045995E-2</v>
      </c>
      <c r="AB362">
        <f>VLOOKUP($B362,OldCalib!$A$17:$AF$400,AB$1+2,FALSE)</f>
        <v>-8.26973983745172E-2</v>
      </c>
      <c r="AC362">
        <f>VLOOKUP($B362,OldCalib!$A$17:$AF$400,AC$1+2,FALSE)</f>
        <v>-8.8471690257055105E-2</v>
      </c>
      <c r="AD362">
        <f>VLOOKUP($B362,OldCalib!$A$17:$AF$400,AD$1+2,FALSE)</f>
        <v>-8.67612512255862E-2</v>
      </c>
      <c r="AE362">
        <f>VLOOKUP($B362,OldCalib!$A$17:$AF$400,AE$1+2,FALSE)</f>
        <v>-8.6036078561251894E-2</v>
      </c>
      <c r="AF362">
        <f>VLOOKUP($B362,OldCalib!$A$17:$AF$400,AF$1+2,FALSE)</f>
        <v>-8.5466930253650902E-2</v>
      </c>
      <c r="AG362">
        <f>VLOOKUP($B362,OldCalib!$A$17:$AF$400,AG$1+2,FALSE)</f>
        <v>-7.9782760276845804E-2</v>
      </c>
      <c r="AH362">
        <f>VLOOKUP($B362,OldCalib!$A$17:$AF$400,AH$1+2,FALSE)</f>
        <v>-8.3886628825156406E-2</v>
      </c>
      <c r="AJ362" s="3"/>
    </row>
    <row r="363" spans="1:36" x14ac:dyDescent="0.25">
      <c r="B363" t="str">
        <f>CONCATENATE("PERCENTILE::Q",B361,"::O",B361,"_INCOMERETURN_Percentiles::INCOMERETURN::%",C363*100)</f>
        <v>PERCENTILE::QAustralianListedProperty::OAustralianListedProperty_INCOMERETURN_Percentiles::INCOMERETURN::%25</v>
      </c>
      <c r="C363" s="3">
        <v>0.25</v>
      </c>
      <c r="D363">
        <f>VLOOKUP($B363,OldCalib!$A$17:$AF$400,D$1+2,FALSE)</f>
        <v>0</v>
      </c>
      <c r="E363">
        <f>VLOOKUP($B363,OldCalib!$A$17:$AF$400,E$1+2,FALSE)</f>
        <v>-2.40681784460447E-2</v>
      </c>
      <c r="F363">
        <f>VLOOKUP($B363,OldCalib!$A$17:$AF$400,F$1+2,FALSE)</f>
        <v>-2.25110749394506E-2</v>
      </c>
      <c r="G363">
        <f>VLOOKUP($B363,OldCalib!$A$17:$AF$400,G$1+2,FALSE)</f>
        <v>-2.3200586383268201E-2</v>
      </c>
      <c r="H363">
        <f>VLOOKUP($B363,OldCalib!$A$17:$AF$400,H$1+2,FALSE)</f>
        <v>-1.8634565259028301E-2</v>
      </c>
      <c r="I363">
        <f>VLOOKUP($B363,OldCalib!$A$17:$AF$400,I$1+2,FALSE)</f>
        <v>-1.6809899933551E-2</v>
      </c>
      <c r="J363">
        <f>VLOOKUP($B363,OldCalib!$A$17:$AF$400,J$1+2,FALSE)</f>
        <v>-1.4133872306839899E-2</v>
      </c>
      <c r="K363">
        <f>VLOOKUP($B363,OldCalib!$A$17:$AF$400,K$1+2,FALSE)</f>
        <v>-1.43237407987935E-2</v>
      </c>
      <c r="L363">
        <f>VLOOKUP($B363,OldCalib!$A$17:$AF$400,L$1+2,FALSE)</f>
        <v>-1.1946087372244301E-2</v>
      </c>
      <c r="M363">
        <f>VLOOKUP($B363,OldCalib!$A$17:$AF$400,M$1+2,FALSE)</f>
        <v>-1.3176545574514999E-2</v>
      </c>
      <c r="N363">
        <f>VLOOKUP($B363,OldCalib!$A$17:$AF$400,N$1+2,FALSE)</f>
        <v>-1.23617574659943E-2</v>
      </c>
      <c r="O363">
        <f>VLOOKUP($B363,OldCalib!$A$17:$AF$400,O$1+2,FALSE)</f>
        <v>-1.27371744253262E-2</v>
      </c>
      <c r="P363">
        <f>VLOOKUP($B363,OldCalib!$A$17:$AF$400,P$1+2,FALSE)</f>
        <v>-1.25090846512373E-2</v>
      </c>
      <c r="Q363">
        <f>VLOOKUP($B363,OldCalib!$A$17:$AF$400,Q$1+2,FALSE)</f>
        <v>-1.2515051075215399E-2</v>
      </c>
      <c r="R363">
        <f>VLOOKUP($B363,OldCalib!$A$17:$AF$400,R$1+2,FALSE)</f>
        <v>-1.09209318143855E-2</v>
      </c>
      <c r="S363">
        <f>VLOOKUP($B363,OldCalib!$A$17:$AF$400,S$1+2,FALSE)</f>
        <v>-9.2969524699186498E-3</v>
      </c>
      <c r="T363">
        <f>VLOOKUP($B363,OldCalib!$A$17:$AF$400,T$1+2,FALSE)</f>
        <v>-9.6409752924033094E-3</v>
      </c>
      <c r="U363">
        <f>VLOOKUP($B363,OldCalib!$A$17:$AF$400,U$1+2,FALSE)</f>
        <v>-8.6352890551441505E-3</v>
      </c>
      <c r="V363">
        <f>VLOOKUP($B363,OldCalib!$A$17:$AF$400,V$1+2,FALSE)</f>
        <v>-1.21417845451558E-2</v>
      </c>
      <c r="W363">
        <f>VLOOKUP($B363,OldCalib!$A$17:$AF$400,W$1+2,FALSE)</f>
        <v>-1.11920718112072E-2</v>
      </c>
      <c r="X363">
        <f>VLOOKUP($B363,OldCalib!$A$17:$AF$400,X$1+2,FALSE)</f>
        <v>-1.16263932546512E-2</v>
      </c>
      <c r="Y363">
        <f>VLOOKUP($B363,OldCalib!$A$17:$AF$400,Y$1+2,FALSE)</f>
        <v>-9.7287555907122607E-3</v>
      </c>
      <c r="Z363">
        <f>VLOOKUP($B363,OldCalib!$A$17:$AF$400,Z$1+2,FALSE)</f>
        <v>-1.17370703591444E-2</v>
      </c>
      <c r="AA363">
        <f>VLOOKUP($B363,OldCalib!$A$17:$AF$400,AA$1+2,FALSE)</f>
        <v>-1.34159944707762E-2</v>
      </c>
      <c r="AB363">
        <f>VLOOKUP($B363,OldCalib!$A$17:$AF$400,AB$1+2,FALSE)</f>
        <v>-1.1796109442746699E-2</v>
      </c>
      <c r="AC363">
        <f>VLOOKUP($B363,OldCalib!$A$17:$AF$400,AC$1+2,FALSE)</f>
        <v>-1.3848038608000801E-2</v>
      </c>
      <c r="AD363">
        <f>VLOOKUP($B363,OldCalib!$A$17:$AF$400,AD$1+2,FALSE)</f>
        <v>-1.40118608405918E-2</v>
      </c>
      <c r="AE363">
        <f>VLOOKUP($B363,OldCalib!$A$17:$AF$400,AE$1+2,FALSE)</f>
        <v>-1.12662055632947E-2</v>
      </c>
      <c r="AF363">
        <f>VLOOKUP($B363,OldCalib!$A$17:$AF$400,AF$1+2,FALSE)</f>
        <v>-1.0416908971253301E-2</v>
      </c>
      <c r="AG363">
        <f>VLOOKUP($B363,OldCalib!$A$17:$AF$400,AG$1+2,FALSE)</f>
        <v>-1.1805435905373101E-2</v>
      </c>
      <c r="AH363">
        <f>VLOOKUP($B363,OldCalib!$A$17:$AF$400,AH$1+2,FALSE)</f>
        <v>-1.16280449834026E-2</v>
      </c>
      <c r="AJ363" s="3"/>
    </row>
    <row r="364" spans="1:36" x14ac:dyDescent="0.25">
      <c r="B364" t="str">
        <f>CONCATENATE("PERCENTILE::Q",B361,"::O",B361,"_INCOMERETURN_Percentiles::INCOMERETURN::%",C364*100)</f>
        <v>PERCENTILE::QAustralianListedProperty::OAustralianListedProperty_INCOMERETURN_Percentiles::INCOMERETURN::%50</v>
      </c>
      <c r="C364" s="3">
        <v>0.5</v>
      </c>
      <c r="D364">
        <f>VLOOKUP($B364,OldCalib!$A$17:$AF$400,D$1+2,FALSE)</f>
        <v>0</v>
      </c>
      <c r="E364">
        <f>VLOOKUP($B364,OldCalib!$A$17:$AF$400,E$1+2,FALSE)</f>
        <v>1.4572270231835599E-2</v>
      </c>
      <c r="F364">
        <f>VLOOKUP($B364,OldCalib!$A$17:$AF$400,F$1+2,FALSE)</f>
        <v>2.36383610439873E-2</v>
      </c>
      <c r="G364">
        <f>VLOOKUP($B364,OldCalib!$A$17:$AF$400,G$1+2,FALSE)</f>
        <v>2.9432081942598401E-2</v>
      </c>
      <c r="H364">
        <f>VLOOKUP($B364,OldCalib!$A$17:$AF$400,H$1+2,FALSE)</f>
        <v>3.2713291304246897E-2</v>
      </c>
      <c r="I364">
        <f>VLOOKUP($B364,OldCalib!$A$17:$AF$400,I$1+2,FALSE)</f>
        <v>3.6401635680761601E-2</v>
      </c>
      <c r="J364">
        <f>VLOOKUP($B364,OldCalib!$A$17:$AF$400,J$1+2,FALSE)</f>
        <v>3.8779388181367697E-2</v>
      </c>
      <c r="K364">
        <f>VLOOKUP($B364,OldCalib!$A$17:$AF$400,K$1+2,FALSE)</f>
        <v>3.8409888268618103E-2</v>
      </c>
      <c r="L364">
        <f>VLOOKUP($B364,OldCalib!$A$17:$AF$400,L$1+2,FALSE)</f>
        <v>4.1087030973856097E-2</v>
      </c>
      <c r="M364">
        <f>VLOOKUP($B364,OldCalib!$A$17:$AF$400,M$1+2,FALSE)</f>
        <v>3.9948057042404998E-2</v>
      </c>
      <c r="N364">
        <f>VLOOKUP($B364,OldCalib!$A$17:$AF$400,N$1+2,FALSE)</f>
        <v>3.9890989181801097E-2</v>
      </c>
      <c r="O364">
        <f>VLOOKUP($B364,OldCalib!$A$17:$AF$400,O$1+2,FALSE)</f>
        <v>4.0470464061388697E-2</v>
      </c>
      <c r="P364">
        <f>VLOOKUP($B364,OldCalib!$A$17:$AF$400,P$1+2,FALSE)</f>
        <v>4.1335534265510898E-2</v>
      </c>
      <c r="Q364">
        <f>VLOOKUP($B364,OldCalib!$A$17:$AF$400,Q$1+2,FALSE)</f>
        <v>4.1043289949090601E-2</v>
      </c>
      <c r="R364">
        <f>VLOOKUP($B364,OldCalib!$A$17:$AF$400,R$1+2,FALSE)</f>
        <v>4.4616919463455501E-2</v>
      </c>
      <c r="S364">
        <f>VLOOKUP($B364,OldCalib!$A$17:$AF$400,S$1+2,FALSE)</f>
        <v>4.2714419246824897E-2</v>
      </c>
      <c r="T364">
        <f>VLOOKUP($B364,OldCalib!$A$17:$AF$400,T$1+2,FALSE)</f>
        <v>4.3693976328607199E-2</v>
      </c>
      <c r="U364">
        <f>VLOOKUP($B364,OldCalib!$A$17:$AF$400,U$1+2,FALSE)</f>
        <v>4.48841693353648E-2</v>
      </c>
      <c r="V364">
        <f>VLOOKUP($B364,OldCalib!$A$17:$AF$400,V$1+2,FALSE)</f>
        <v>4.2640816753322597E-2</v>
      </c>
      <c r="W364">
        <f>VLOOKUP($B364,OldCalib!$A$17:$AF$400,W$1+2,FALSE)</f>
        <v>4.2386755938383203E-2</v>
      </c>
      <c r="X364">
        <f>VLOOKUP($B364,OldCalib!$A$17:$AF$400,X$1+2,FALSE)</f>
        <v>4.2485641484309097E-2</v>
      </c>
      <c r="Y364">
        <f>VLOOKUP($B364,OldCalib!$A$17:$AF$400,Y$1+2,FALSE)</f>
        <v>4.3383196165575198E-2</v>
      </c>
      <c r="Z364">
        <f>VLOOKUP($B364,OldCalib!$A$17:$AF$400,Z$1+2,FALSE)</f>
        <v>4.1350140262317002E-2</v>
      </c>
      <c r="AA364">
        <f>VLOOKUP($B364,OldCalib!$A$17:$AF$400,AA$1+2,FALSE)</f>
        <v>3.9879987235900402E-2</v>
      </c>
      <c r="AB364">
        <f>VLOOKUP($B364,OldCalib!$A$17:$AF$400,AB$1+2,FALSE)</f>
        <v>4.1373432961259303E-2</v>
      </c>
      <c r="AC364">
        <f>VLOOKUP($B364,OldCalib!$A$17:$AF$400,AC$1+2,FALSE)</f>
        <v>4.1668306333729699E-2</v>
      </c>
      <c r="AD364">
        <f>VLOOKUP($B364,OldCalib!$A$17:$AF$400,AD$1+2,FALSE)</f>
        <v>3.9596254281641499E-2</v>
      </c>
      <c r="AE364">
        <f>VLOOKUP($B364,OldCalib!$A$17:$AF$400,AE$1+2,FALSE)</f>
        <v>4.1079398285473398E-2</v>
      </c>
      <c r="AF364">
        <f>VLOOKUP($B364,OldCalib!$A$17:$AF$400,AF$1+2,FALSE)</f>
        <v>4.20645376379448E-2</v>
      </c>
      <c r="AG364">
        <f>VLOOKUP($B364,OldCalib!$A$17:$AF$400,AG$1+2,FALSE)</f>
        <v>4.1747897404886998E-2</v>
      </c>
      <c r="AH364">
        <f>VLOOKUP($B364,OldCalib!$A$17:$AF$400,AH$1+2,FALSE)</f>
        <v>4.1303070248310002E-2</v>
      </c>
      <c r="AJ364" s="3"/>
    </row>
    <row r="365" spans="1:36" x14ac:dyDescent="0.25">
      <c r="B365" t="str">
        <f>CONCATENATE("PERCENTILE::Q",B361,"::O",B361,"_INCOMERETURN_Percentiles::INCOMERETURN::%",C365*100)</f>
        <v>PERCENTILE::QAustralianListedProperty::OAustralianListedProperty_INCOMERETURN_Percentiles::INCOMERETURN::%75</v>
      </c>
      <c r="C365" s="3">
        <v>0.75</v>
      </c>
      <c r="D365">
        <f>VLOOKUP($B365,OldCalib!$A$17:$AF$400,D$1+2,FALSE)</f>
        <v>0</v>
      </c>
      <c r="E365">
        <f>VLOOKUP($B365,OldCalib!$A$17:$AF$400,E$1+2,FALSE)</f>
        <v>5.7144568720378403E-2</v>
      </c>
      <c r="F365">
        <f>VLOOKUP($B365,OldCalib!$A$17:$AF$400,F$1+2,FALSE)</f>
        <v>7.5369988926976106E-2</v>
      </c>
      <c r="G365">
        <f>VLOOKUP($B365,OldCalib!$A$17:$AF$400,G$1+2,FALSE)</f>
        <v>8.3534568035530804E-2</v>
      </c>
      <c r="H365">
        <f>VLOOKUP($B365,OldCalib!$A$17:$AF$400,H$1+2,FALSE)</f>
        <v>8.7942366213208695E-2</v>
      </c>
      <c r="I365">
        <f>VLOOKUP($B365,OldCalib!$A$17:$AF$400,I$1+2,FALSE)</f>
        <v>9.3779038942761003E-2</v>
      </c>
      <c r="J365">
        <f>VLOOKUP($B365,OldCalib!$A$17:$AF$400,J$1+2,FALSE)</f>
        <v>9.5686514047365001E-2</v>
      </c>
      <c r="K365">
        <f>VLOOKUP($B365,OldCalib!$A$17:$AF$400,K$1+2,FALSE)</f>
        <v>9.6483032984950895E-2</v>
      </c>
      <c r="L365">
        <f>VLOOKUP($B365,OldCalib!$A$17:$AF$400,L$1+2,FALSE)</f>
        <v>9.5519599580223699E-2</v>
      </c>
      <c r="M365">
        <f>VLOOKUP($B365,OldCalib!$A$17:$AF$400,M$1+2,FALSE)</f>
        <v>9.7966148172317302E-2</v>
      </c>
      <c r="N365">
        <f>VLOOKUP($B365,OldCalib!$A$17:$AF$400,N$1+2,FALSE)</f>
        <v>9.6924094556953305E-2</v>
      </c>
      <c r="O365">
        <f>VLOOKUP($B365,OldCalib!$A$17:$AF$400,O$1+2,FALSE)</f>
        <v>9.7372494068760002E-2</v>
      </c>
      <c r="P365">
        <f>VLOOKUP($B365,OldCalib!$A$17:$AF$400,P$1+2,FALSE)</f>
        <v>9.7290358531861895E-2</v>
      </c>
      <c r="Q365">
        <f>VLOOKUP($B365,OldCalib!$A$17:$AF$400,Q$1+2,FALSE)</f>
        <v>9.7688726063659803E-2</v>
      </c>
      <c r="R365">
        <f>VLOOKUP($B365,OldCalib!$A$17:$AF$400,R$1+2,FALSE)</f>
        <v>9.8907711076400506E-2</v>
      </c>
      <c r="S365">
        <f>VLOOKUP($B365,OldCalib!$A$17:$AF$400,S$1+2,FALSE)</f>
        <v>9.7837534600318896E-2</v>
      </c>
      <c r="T365">
        <f>VLOOKUP($B365,OldCalib!$A$17:$AF$400,T$1+2,FALSE)</f>
        <v>9.9034589126504299E-2</v>
      </c>
      <c r="U365">
        <f>VLOOKUP($B365,OldCalib!$A$17:$AF$400,U$1+2,FALSE)</f>
        <v>0.102697956375031</v>
      </c>
      <c r="V365">
        <f>VLOOKUP($B365,OldCalib!$A$17:$AF$400,V$1+2,FALSE)</f>
        <v>9.9491208299689299E-2</v>
      </c>
      <c r="W365">
        <f>VLOOKUP($B365,OldCalib!$A$17:$AF$400,W$1+2,FALSE)</f>
        <v>9.8813628492223804E-2</v>
      </c>
      <c r="X365">
        <f>VLOOKUP($B365,OldCalib!$A$17:$AF$400,X$1+2,FALSE)</f>
        <v>9.9054767431125207E-2</v>
      </c>
      <c r="Y365">
        <f>VLOOKUP($B365,OldCalib!$A$17:$AF$400,Y$1+2,FALSE)</f>
        <v>9.9235684548260206E-2</v>
      </c>
      <c r="Z365">
        <f>VLOOKUP($B365,OldCalib!$A$17:$AF$400,Z$1+2,FALSE)</f>
        <v>9.8466338979440501E-2</v>
      </c>
      <c r="AA365">
        <f>VLOOKUP($B365,OldCalib!$A$17:$AF$400,AA$1+2,FALSE)</f>
        <v>9.6565153089777603E-2</v>
      </c>
      <c r="AB365">
        <f>VLOOKUP($B365,OldCalib!$A$17:$AF$400,AB$1+2,FALSE)</f>
        <v>9.7887166657666599E-2</v>
      </c>
      <c r="AC365">
        <f>VLOOKUP($B365,OldCalib!$A$17:$AF$400,AC$1+2,FALSE)</f>
        <v>9.8793022425947605E-2</v>
      </c>
      <c r="AD365">
        <f>VLOOKUP($B365,OldCalib!$A$17:$AF$400,AD$1+2,FALSE)</f>
        <v>9.8212752392998204E-2</v>
      </c>
      <c r="AE365">
        <f>VLOOKUP($B365,OldCalib!$A$17:$AF$400,AE$1+2,FALSE)</f>
        <v>9.9263079899424497E-2</v>
      </c>
      <c r="AF365">
        <f>VLOOKUP($B365,OldCalib!$A$17:$AF$400,AF$1+2,FALSE)</f>
        <v>9.7380159675710204E-2</v>
      </c>
      <c r="AG365">
        <f>VLOOKUP($B365,OldCalib!$A$17:$AF$400,AG$1+2,FALSE)</f>
        <v>9.79594860138681E-2</v>
      </c>
      <c r="AH365">
        <f>VLOOKUP($B365,OldCalib!$A$17:$AF$400,AH$1+2,FALSE)</f>
        <v>9.8402800593959394E-2</v>
      </c>
      <c r="AJ365" s="3"/>
    </row>
    <row r="366" spans="1:36" x14ac:dyDescent="0.25">
      <c r="B366" t="str">
        <f>CONCATENATE("PERCENTILE::Q",B361,"::O",B361,"_INCOMERETURN_Percentiles::INCOMERETURN::%",C366*100)</f>
        <v>PERCENTILE::QAustralianListedProperty::OAustralianListedProperty_INCOMERETURN_Percentiles::INCOMERETURN::%95</v>
      </c>
      <c r="C366" s="3">
        <v>0.95</v>
      </c>
      <c r="D366">
        <f>VLOOKUP($B366,OldCalib!$A$17:$AF$400,D$1+2,FALSE)</f>
        <v>0</v>
      </c>
      <c r="E366">
        <f>VLOOKUP($B366,OldCalib!$A$17:$AF$400,E$1+2,FALSE)</f>
        <v>0.115014157741137</v>
      </c>
      <c r="F366">
        <f>VLOOKUP($B366,OldCalib!$A$17:$AF$400,F$1+2,FALSE)</f>
        <v>0.14601969315779401</v>
      </c>
      <c r="G366">
        <f>VLOOKUP($B366,OldCalib!$A$17:$AF$400,G$1+2,FALSE)</f>
        <v>0.163399570235153</v>
      </c>
      <c r="H366">
        <f>VLOOKUP($B366,OldCalib!$A$17:$AF$400,H$1+2,FALSE)</f>
        <v>0.17313657261909601</v>
      </c>
      <c r="I366">
        <f>VLOOKUP($B366,OldCalib!$A$17:$AF$400,I$1+2,FALSE)</f>
        <v>0.182163267472534</v>
      </c>
      <c r="J366">
        <f>VLOOKUP($B366,OldCalib!$A$17:$AF$400,J$1+2,FALSE)</f>
        <v>0.17791614436321401</v>
      </c>
      <c r="K366">
        <f>VLOOKUP($B366,OldCalib!$A$17:$AF$400,K$1+2,FALSE)</f>
        <v>0.181741795024919</v>
      </c>
      <c r="L366">
        <f>VLOOKUP($B366,OldCalib!$A$17:$AF$400,L$1+2,FALSE)</f>
        <v>0.181919679851303</v>
      </c>
      <c r="M366">
        <f>VLOOKUP($B366,OldCalib!$A$17:$AF$400,M$1+2,FALSE)</f>
        <v>0.18200345560209799</v>
      </c>
      <c r="N366">
        <f>VLOOKUP($B366,OldCalib!$A$17:$AF$400,N$1+2,FALSE)</f>
        <v>0.18239560436720301</v>
      </c>
      <c r="O366">
        <f>VLOOKUP($B366,OldCalib!$A$17:$AF$400,O$1+2,FALSE)</f>
        <v>0.18493986848733501</v>
      </c>
      <c r="P366">
        <f>VLOOKUP($B366,OldCalib!$A$17:$AF$400,P$1+2,FALSE)</f>
        <v>0.18784476922069701</v>
      </c>
      <c r="Q366">
        <f>VLOOKUP($B366,OldCalib!$A$17:$AF$400,Q$1+2,FALSE)</f>
        <v>0.18671279019591899</v>
      </c>
      <c r="R366">
        <f>VLOOKUP($B366,OldCalib!$A$17:$AF$400,R$1+2,FALSE)</f>
        <v>0.183008410687517</v>
      </c>
      <c r="S366">
        <f>VLOOKUP($B366,OldCalib!$A$17:$AF$400,S$1+2,FALSE)</f>
        <v>0.186851694116004</v>
      </c>
      <c r="T366">
        <f>VLOOKUP($B366,OldCalib!$A$17:$AF$400,T$1+2,FALSE)</f>
        <v>0.191576556504055</v>
      </c>
      <c r="U366">
        <f>VLOOKUP($B366,OldCalib!$A$17:$AF$400,U$1+2,FALSE)</f>
        <v>0.18743848527781301</v>
      </c>
      <c r="V366">
        <f>VLOOKUP($B366,OldCalib!$A$17:$AF$400,V$1+2,FALSE)</f>
        <v>0.187421654500115</v>
      </c>
      <c r="W366">
        <f>VLOOKUP($B366,OldCalib!$A$17:$AF$400,W$1+2,FALSE)</f>
        <v>0.187979660271966</v>
      </c>
      <c r="X366">
        <f>VLOOKUP($B366,OldCalib!$A$17:$AF$400,X$1+2,FALSE)</f>
        <v>0.18504605862114201</v>
      </c>
      <c r="Y366">
        <f>VLOOKUP($B366,OldCalib!$A$17:$AF$400,Y$1+2,FALSE)</f>
        <v>0.182903931648247</v>
      </c>
      <c r="Z366">
        <f>VLOOKUP($B366,OldCalib!$A$17:$AF$400,Z$1+2,FALSE)</f>
        <v>0.182613439662936</v>
      </c>
      <c r="AA366">
        <f>VLOOKUP($B366,OldCalib!$A$17:$AF$400,AA$1+2,FALSE)</f>
        <v>0.183598671209937</v>
      </c>
      <c r="AB366">
        <f>VLOOKUP($B366,OldCalib!$A$17:$AF$400,AB$1+2,FALSE)</f>
        <v>0.184092104944514</v>
      </c>
      <c r="AC366">
        <f>VLOOKUP($B366,OldCalib!$A$17:$AF$400,AC$1+2,FALSE)</f>
        <v>0.18714370066028199</v>
      </c>
      <c r="AD366">
        <f>VLOOKUP($B366,OldCalib!$A$17:$AF$400,AD$1+2,FALSE)</f>
        <v>0.18702395564233201</v>
      </c>
      <c r="AE366">
        <f>VLOOKUP($B366,OldCalib!$A$17:$AF$400,AE$1+2,FALSE)</f>
        <v>0.18316066357458</v>
      </c>
      <c r="AF366">
        <f>VLOOKUP($B366,OldCalib!$A$17:$AF$400,AF$1+2,FALSE)</f>
        <v>0.180134826876829</v>
      </c>
      <c r="AG366">
        <f>VLOOKUP($B366,OldCalib!$A$17:$AF$400,AG$1+2,FALSE)</f>
        <v>0.18252281266088799</v>
      </c>
      <c r="AH366">
        <f>VLOOKUP($B366,OldCalib!$A$17:$AF$400,AH$1+2,FALSE)</f>
        <v>0.187784283597211</v>
      </c>
      <c r="AJ366" s="3"/>
    </row>
    <row r="367" spans="1:36" x14ac:dyDescent="0.25">
      <c r="A367" t="s">
        <v>2</v>
      </c>
      <c r="B367" t="str">
        <f>CONCATENATE("AVERAGE::Q",B361,"::O",B361,"_INCOMERETURN_Average::INCOMERETURN::::avg:")</f>
        <v>AVERAGE::QAustralianListedProperty::OAustralianListedProperty_INCOMERETURN_Average::INCOMERETURN::::avg:</v>
      </c>
      <c r="D367">
        <f>VLOOKUP($B367,OldCalib!$A$17:$AF$400,D$1+2,FALSE)</f>
        <v>0</v>
      </c>
      <c r="E367">
        <f>VLOOKUP($B367,OldCalib!$A$17:$AF$400,E$1+2,FALSE)</f>
        <v>1.6414386985479101E-2</v>
      </c>
      <c r="F367">
        <f>VLOOKUP($B367,OldCalib!$A$17:$AF$400,F$1+2,FALSE)</f>
        <v>2.65697406054007E-2</v>
      </c>
      <c r="G367">
        <f>VLOOKUP($B367,OldCalib!$A$17:$AF$400,G$1+2,FALSE)</f>
        <v>3.21558773387133E-2</v>
      </c>
      <c r="H367">
        <f>VLOOKUP($B367,OldCalib!$A$17:$AF$400,H$1+2,FALSE)</f>
        <v>3.6787424590916301E-2</v>
      </c>
      <c r="I367">
        <f>VLOOKUP($B367,OldCalib!$A$17:$AF$400,I$1+2,FALSE)</f>
        <v>3.9925427230295601E-2</v>
      </c>
      <c r="J367">
        <f>VLOOKUP($B367,OldCalib!$A$17:$AF$400,J$1+2,FALSE)</f>
        <v>4.1735694849912901E-2</v>
      </c>
      <c r="K367">
        <f>VLOOKUP($B367,OldCalib!$A$17:$AF$400,K$1+2,FALSE)</f>
        <v>4.2195367550801902E-2</v>
      </c>
      <c r="L367">
        <f>VLOOKUP($B367,OldCalib!$A$17:$AF$400,L$1+2,FALSE)</f>
        <v>4.4197820243754203E-2</v>
      </c>
      <c r="M367">
        <f>VLOOKUP($B367,OldCalib!$A$17:$AF$400,M$1+2,FALSE)</f>
        <v>4.3926249084377401E-2</v>
      </c>
      <c r="N367">
        <f>VLOOKUP($B367,OldCalib!$A$17:$AF$400,N$1+2,FALSE)</f>
        <v>4.3889846821104798E-2</v>
      </c>
      <c r="O367">
        <f>VLOOKUP($B367,OldCalib!$A$17:$AF$400,O$1+2,FALSE)</f>
        <v>4.4425778427109298E-2</v>
      </c>
      <c r="P367">
        <f>VLOOKUP($B367,OldCalib!$A$17:$AF$400,P$1+2,FALSE)</f>
        <v>4.5036523098388501E-2</v>
      </c>
      <c r="Q367">
        <f>VLOOKUP($B367,OldCalib!$A$17:$AF$400,Q$1+2,FALSE)</f>
        <v>4.4835989773666401E-2</v>
      </c>
      <c r="R367">
        <f>VLOOKUP($B367,OldCalib!$A$17:$AF$400,R$1+2,FALSE)</f>
        <v>4.6130499221550797E-2</v>
      </c>
      <c r="S367">
        <f>VLOOKUP($B367,OldCalib!$A$17:$AF$400,S$1+2,FALSE)</f>
        <v>4.5692563286624702E-2</v>
      </c>
      <c r="T367">
        <f>VLOOKUP($B367,OldCalib!$A$17:$AF$400,T$1+2,FALSE)</f>
        <v>4.6967714022461103E-2</v>
      </c>
      <c r="U367">
        <f>VLOOKUP($B367,OldCalib!$A$17:$AF$400,U$1+2,FALSE)</f>
        <v>4.8024434588972299E-2</v>
      </c>
      <c r="V367">
        <f>VLOOKUP($B367,OldCalib!$A$17:$AF$400,V$1+2,FALSE)</f>
        <v>4.5861599984109103E-2</v>
      </c>
      <c r="W367">
        <f>VLOOKUP($B367,OldCalib!$A$17:$AF$400,W$1+2,FALSE)</f>
        <v>4.5294323374750901E-2</v>
      </c>
      <c r="X367">
        <f>VLOOKUP($B367,OldCalib!$A$17:$AF$400,X$1+2,FALSE)</f>
        <v>4.5379475018971299E-2</v>
      </c>
      <c r="Y367">
        <f>VLOOKUP($B367,OldCalib!$A$17:$AF$400,Y$1+2,FALSE)</f>
        <v>4.5628843444814202E-2</v>
      </c>
      <c r="Z367">
        <f>VLOOKUP($B367,OldCalib!$A$17:$AF$400,Z$1+2,FALSE)</f>
        <v>4.5048195028022403E-2</v>
      </c>
      <c r="AA367">
        <f>VLOOKUP($B367,OldCalib!$A$17:$AF$400,AA$1+2,FALSE)</f>
        <v>4.3795977601420698E-2</v>
      </c>
      <c r="AB367">
        <f>VLOOKUP($B367,OldCalib!$A$17:$AF$400,AB$1+2,FALSE)</f>
        <v>4.4698805234569601E-2</v>
      </c>
      <c r="AC367">
        <f>VLOOKUP($B367,OldCalib!$A$17:$AF$400,AC$1+2,FALSE)</f>
        <v>4.4032906845285401E-2</v>
      </c>
      <c r="AD367">
        <f>VLOOKUP($B367,OldCalib!$A$17:$AF$400,AD$1+2,FALSE)</f>
        <v>4.3802469885794303E-2</v>
      </c>
      <c r="AE367">
        <f>VLOOKUP($B367,OldCalib!$A$17:$AF$400,AE$1+2,FALSE)</f>
        <v>4.43177980012633E-2</v>
      </c>
      <c r="AF367">
        <f>VLOOKUP($B367,OldCalib!$A$17:$AF$400,AF$1+2,FALSE)</f>
        <v>4.4242526712925098E-2</v>
      </c>
      <c r="AG367">
        <f>VLOOKUP($B367,OldCalib!$A$17:$AF$400,AG$1+2,FALSE)</f>
        <v>4.4935855925921697E-2</v>
      </c>
      <c r="AH367">
        <f>VLOOKUP($B367,OldCalib!$A$17:$AF$400,AH$1+2,FALSE)</f>
        <v>4.6177465386707001E-2</v>
      </c>
    </row>
    <row r="368" spans="1:36" x14ac:dyDescent="0.25">
      <c r="A368" t="s">
        <v>3</v>
      </c>
      <c r="B368" t="str">
        <f>CONCATENATE("VOLATILITY::Q",B361,"::O",B361,"_INCOMERETURN_Volatility::INCOMERETURN::")</f>
        <v>VOLATILITY::QAustralianListedProperty::OAustralianListedProperty_INCOMERETURN_Volatility::INCOMERETURN::</v>
      </c>
      <c r="D368">
        <f>VLOOKUP($B368,OldCalib!$A$17:$AF$400,D$1+2,FALSE)</f>
        <v>0</v>
      </c>
      <c r="E368">
        <f>VLOOKUP($B368,OldCalib!$A$17:$AF$400,E$1+2,FALSE)</f>
        <v>5.8614280210746598E-2</v>
      </c>
      <c r="F368">
        <f>VLOOKUP($B368,OldCalib!$A$17:$AF$400,F$1+2,FALSE)</f>
        <v>7.1574282236777004E-2</v>
      </c>
      <c r="G368">
        <f>VLOOKUP($B368,OldCalib!$A$17:$AF$400,G$1+2,FALSE)</f>
        <v>7.7577753074246206E-2</v>
      </c>
      <c r="H368">
        <f>VLOOKUP($B368,OldCalib!$A$17:$AF$400,H$1+2,FALSE)</f>
        <v>7.9968847020993702E-2</v>
      </c>
      <c r="I368">
        <f>VLOOKUP($B368,OldCalib!$A$17:$AF$400,I$1+2,FALSE)</f>
        <v>8.2176938059367599E-2</v>
      </c>
      <c r="J368">
        <f>VLOOKUP($B368,OldCalib!$A$17:$AF$400,J$1+2,FALSE)</f>
        <v>8.0046401883360901E-2</v>
      </c>
      <c r="K368">
        <f>VLOOKUP($B368,OldCalib!$A$17:$AF$400,K$1+2,FALSE)</f>
        <v>8.09472803120585E-2</v>
      </c>
      <c r="L368">
        <f>VLOOKUP($B368,OldCalib!$A$17:$AF$400,L$1+2,FALSE)</f>
        <v>8.0690747389546194E-2</v>
      </c>
      <c r="M368">
        <f>VLOOKUP($B368,OldCalib!$A$17:$AF$400,M$1+2,FALSE)</f>
        <v>8.1717752429274496E-2</v>
      </c>
      <c r="N368">
        <f>VLOOKUP($B368,OldCalib!$A$17:$AF$400,N$1+2,FALSE)</f>
        <v>8.2344290540949799E-2</v>
      </c>
      <c r="O368">
        <f>VLOOKUP($B368,OldCalib!$A$17:$AF$400,O$1+2,FALSE)</f>
        <v>8.2164117716084298E-2</v>
      </c>
      <c r="P368">
        <f>VLOOKUP($B368,OldCalib!$A$17:$AF$400,P$1+2,FALSE)</f>
        <v>8.1958451797203097E-2</v>
      </c>
      <c r="Q368">
        <f>VLOOKUP($B368,OldCalib!$A$17:$AF$400,Q$1+2,FALSE)</f>
        <v>8.1232837782733505E-2</v>
      </c>
      <c r="R368">
        <f>VLOOKUP($B368,OldCalib!$A$17:$AF$400,R$1+2,FALSE)</f>
        <v>8.1079493924472307E-2</v>
      </c>
      <c r="S368">
        <f>VLOOKUP($B368,OldCalib!$A$17:$AF$400,S$1+2,FALSE)</f>
        <v>8.2241774752067606E-2</v>
      </c>
      <c r="T368">
        <f>VLOOKUP($B368,OldCalib!$A$17:$AF$400,T$1+2,FALSE)</f>
        <v>8.2153413864156005E-2</v>
      </c>
      <c r="U368">
        <f>VLOOKUP($B368,OldCalib!$A$17:$AF$400,U$1+2,FALSE)</f>
        <v>8.2287967234513898E-2</v>
      </c>
      <c r="V368">
        <f>VLOOKUP($B368,OldCalib!$A$17:$AF$400,V$1+2,FALSE)</f>
        <v>8.3109221384555398E-2</v>
      </c>
      <c r="W368">
        <f>VLOOKUP($B368,OldCalib!$A$17:$AF$400,W$1+2,FALSE)</f>
        <v>8.22960945440709E-2</v>
      </c>
      <c r="X368">
        <f>VLOOKUP($B368,OldCalib!$A$17:$AF$400,X$1+2,FALSE)</f>
        <v>8.2227461666047705E-2</v>
      </c>
      <c r="Y368">
        <f>VLOOKUP($B368,OldCalib!$A$17:$AF$400,Y$1+2,FALSE)</f>
        <v>8.1877704267187906E-2</v>
      </c>
      <c r="Z368">
        <f>VLOOKUP($B368,OldCalib!$A$17:$AF$400,Z$1+2,FALSE)</f>
        <v>8.1648372432174904E-2</v>
      </c>
      <c r="AA368">
        <f>VLOOKUP($B368,OldCalib!$A$17:$AF$400,AA$1+2,FALSE)</f>
        <v>8.1992289679423999E-2</v>
      </c>
      <c r="AB368">
        <f>VLOOKUP($B368,OldCalib!$A$17:$AF$400,AB$1+2,FALSE)</f>
        <v>8.1719745576994296E-2</v>
      </c>
      <c r="AC368">
        <f>VLOOKUP($B368,OldCalib!$A$17:$AF$400,AC$1+2,FALSE)</f>
        <v>8.2711287552327803E-2</v>
      </c>
      <c r="AD368">
        <f>VLOOKUP($B368,OldCalib!$A$17:$AF$400,AD$1+2,FALSE)</f>
        <v>8.2780289725582004E-2</v>
      </c>
      <c r="AE368">
        <f>VLOOKUP($B368,OldCalib!$A$17:$AF$400,AE$1+2,FALSE)</f>
        <v>8.1746834304904606E-2</v>
      </c>
      <c r="AF368">
        <f>VLOOKUP($B368,OldCalib!$A$17:$AF$400,AF$1+2,FALSE)</f>
        <v>8.06077838277625E-2</v>
      </c>
      <c r="AG368">
        <f>VLOOKUP($B368,OldCalib!$A$17:$AF$400,AG$1+2,FALSE)</f>
        <v>8.0356207737924901E-2</v>
      </c>
      <c r="AH368">
        <f>VLOOKUP($B368,OldCalib!$A$17:$AF$400,AH$1+2,FALSE)</f>
        <v>8.1972185495183397E-2</v>
      </c>
    </row>
    <row r="376" spans="1:36" x14ac:dyDescent="0.25">
      <c r="A376" t="s">
        <v>33</v>
      </c>
      <c r="B376" t="s">
        <v>86</v>
      </c>
      <c r="D376">
        <v>0</v>
      </c>
      <c r="E376">
        <v>1</v>
      </c>
      <c r="F376">
        <v>2</v>
      </c>
      <c r="G376">
        <v>3</v>
      </c>
      <c r="H376">
        <v>4</v>
      </c>
      <c r="I376">
        <v>5</v>
      </c>
      <c r="J376">
        <v>6</v>
      </c>
      <c r="K376">
        <v>7</v>
      </c>
      <c r="L376">
        <v>8</v>
      </c>
      <c r="M376">
        <v>9</v>
      </c>
      <c r="N376">
        <v>10</v>
      </c>
      <c r="O376">
        <v>11</v>
      </c>
      <c r="P376">
        <v>12</v>
      </c>
      <c r="Q376">
        <v>13</v>
      </c>
      <c r="R376">
        <v>14</v>
      </c>
      <c r="S376">
        <v>15</v>
      </c>
      <c r="T376">
        <v>16</v>
      </c>
      <c r="U376">
        <v>17</v>
      </c>
      <c r="V376">
        <v>18</v>
      </c>
      <c r="W376">
        <v>19</v>
      </c>
      <c r="X376">
        <v>20</v>
      </c>
      <c r="Y376">
        <v>21</v>
      </c>
      <c r="Z376">
        <v>22</v>
      </c>
      <c r="AA376">
        <v>23</v>
      </c>
      <c r="AB376">
        <v>24</v>
      </c>
      <c r="AC376">
        <v>25</v>
      </c>
      <c r="AD376">
        <v>26</v>
      </c>
      <c r="AE376">
        <v>27</v>
      </c>
      <c r="AF376">
        <v>28</v>
      </c>
      <c r="AG376">
        <v>29</v>
      </c>
      <c r="AH376">
        <v>30</v>
      </c>
    </row>
    <row r="377" spans="1:36" x14ac:dyDescent="0.25">
      <c r="A377" t="s">
        <v>1</v>
      </c>
      <c r="B377" t="str">
        <f>CONCATENATE("PERCENTILE::Q",B376,"::O",B376,"_INCOMERETURN_Percentiles::INCOMERETURN::%0",C377*100)</f>
        <v>PERCENTILE::QAustralianDirectProperty::OAustralianDirectProperty_INCOMERETURN_Percentiles::INCOMERETURN::%05</v>
      </c>
      <c r="C377" s="3">
        <v>0.05</v>
      </c>
      <c r="D377">
        <f>VLOOKUP($B377,OldCalib!$A$17:$AF$400,D$1+2,FALSE)</f>
        <v>0</v>
      </c>
      <c r="E377">
        <f>VLOOKUP($B377,OldCalib!$A$17:$AF$400,E$1+2,FALSE)</f>
        <v>-8.0455919792025904E-2</v>
      </c>
      <c r="F377">
        <f>VLOOKUP($B377,OldCalib!$A$17:$AF$400,F$1+2,FALSE)</f>
        <v>-9.0209960437974995E-2</v>
      </c>
      <c r="G377">
        <f>VLOOKUP($B377,OldCalib!$A$17:$AF$400,G$1+2,FALSE)</f>
        <v>-9.0226311589578306E-2</v>
      </c>
      <c r="H377">
        <f>VLOOKUP($B377,OldCalib!$A$17:$AF$400,H$1+2,FALSE)</f>
        <v>-8.7017656497806004E-2</v>
      </c>
      <c r="I377">
        <f>VLOOKUP($B377,OldCalib!$A$17:$AF$400,I$1+2,FALSE)</f>
        <v>-8.6751042748622595E-2</v>
      </c>
      <c r="J377">
        <f>VLOOKUP($B377,OldCalib!$A$17:$AF$400,J$1+2,FALSE)</f>
        <v>-8.6532925888167606E-2</v>
      </c>
      <c r="K377">
        <f>VLOOKUP($B377,OldCalib!$A$17:$AF$400,K$1+2,FALSE)</f>
        <v>-8.6883982601442297E-2</v>
      </c>
      <c r="L377">
        <f>VLOOKUP($B377,OldCalib!$A$17:$AF$400,L$1+2,FALSE)</f>
        <v>-8.3825110559260396E-2</v>
      </c>
      <c r="M377">
        <f>VLOOKUP($B377,OldCalib!$A$17:$AF$400,M$1+2,FALSE)</f>
        <v>-8.3288465443514495E-2</v>
      </c>
      <c r="N377">
        <f>VLOOKUP($B377,OldCalib!$A$17:$AF$400,N$1+2,FALSE)</f>
        <v>-8.0516944510431093E-2</v>
      </c>
      <c r="O377">
        <f>VLOOKUP($B377,OldCalib!$A$17:$AF$400,O$1+2,FALSE)</f>
        <v>-8.0503320827851499E-2</v>
      </c>
      <c r="P377">
        <f>VLOOKUP($B377,OldCalib!$A$17:$AF$400,P$1+2,FALSE)</f>
        <v>-8.5682723931291199E-2</v>
      </c>
      <c r="Q377">
        <f>VLOOKUP($B377,OldCalib!$A$17:$AF$400,Q$1+2,FALSE)</f>
        <v>-8.6632526681090297E-2</v>
      </c>
      <c r="R377">
        <f>VLOOKUP($B377,OldCalib!$A$17:$AF$400,R$1+2,FALSE)</f>
        <v>-8.6913564379614103E-2</v>
      </c>
      <c r="S377">
        <f>VLOOKUP($B377,OldCalib!$A$17:$AF$400,S$1+2,FALSE)</f>
        <v>-8.1477012469167706E-2</v>
      </c>
      <c r="T377">
        <f>VLOOKUP($B377,OldCalib!$A$17:$AF$400,T$1+2,FALSE)</f>
        <v>-8.5623254625666403E-2</v>
      </c>
      <c r="U377">
        <f>VLOOKUP($B377,OldCalib!$A$17:$AF$400,U$1+2,FALSE)</f>
        <v>-8.3695270773413696E-2</v>
      </c>
      <c r="V377">
        <f>VLOOKUP($B377,OldCalib!$A$17:$AF$400,V$1+2,FALSE)</f>
        <v>-8.3045439063238705E-2</v>
      </c>
      <c r="W377">
        <f>VLOOKUP($B377,OldCalib!$A$17:$AF$400,W$1+2,FALSE)</f>
        <v>-8.5450714144310699E-2</v>
      </c>
      <c r="X377">
        <f>VLOOKUP($B377,OldCalib!$A$17:$AF$400,X$1+2,FALSE)</f>
        <v>-8.6284232592043597E-2</v>
      </c>
      <c r="Y377">
        <f>VLOOKUP($B377,OldCalib!$A$17:$AF$400,Y$1+2,FALSE)</f>
        <v>-8.3358958793179505E-2</v>
      </c>
      <c r="Z377">
        <f>VLOOKUP($B377,OldCalib!$A$17:$AF$400,Z$1+2,FALSE)</f>
        <v>-8.6987312401392194E-2</v>
      </c>
      <c r="AA377">
        <f>VLOOKUP($B377,OldCalib!$A$17:$AF$400,AA$1+2,FALSE)</f>
        <v>-8.8235845423794104E-2</v>
      </c>
      <c r="AB377">
        <f>VLOOKUP($B377,OldCalib!$A$17:$AF$400,AB$1+2,FALSE)</f>
        <v>-8.7674640148108995E-2</v>
      </c>
      <c r="AC377">
        <f>VLOOKUP($B377,OldCalib!$A$17:$AF$400,AC$1+2,FALSE)</f>
        <v>-8.5513300802161296E-2</v>
      </c>
      <c r="AD377">
        <f>VLOOKUP($B377,OldCalib!$A$17:$AF$400,AD$1+2,FALSE)</f>
        <v>-8.7760063097785806E-2</v>
      </c>
      <c r="AE377">
        <f>VLOOKUP($B377,OldCalib!$A$17:$AF$400,AE$1+2,FALSE)</f>
        <v>-8.4916137447591702E-2</v>
      </c>
      <c r="AF377">
        <f>VLOOKUP($B377,OldCalib!$A$17:$AF$400,AF$1+2,FALSE)</f>
        <v>-8.7897059660935598E-2</v>
      </c>
      <c r="AG377">
        <f>VLOOKUP($B377,OldCalib!$A$17:$AF$400,AG$1+2,FALSE)</f>
        <v>-8.5024372486995306E-2</v>
      </c>
      <c r="AH377">
        <f>VLOOKUP($B377,OldCalib!$A$17:$AF$400,AH$1+2,FALSE)</f>
        <v>-8.7175575351592302E-2</v>
      </c>
      <c r="AJ377" s="3"/>
    </row>
    <row r="378" spans="1:36" x14ac:dyDescent="0.25">
      <c r="B378" t="str">
        <f>CONCATENATE("PERCENTILE::Q",B376,"::O",B376,"_INCOMERETURN_Percentiles::INCOMERETURN::%",C378*100)</f>
        <v>PERCENTILE::QAustralianDirectProperty::OAustralianDirectProperty_INCOMERETURN_Percentiles::INCOMERETURN::%25</v>
      </c>
      <c r="C378" s="3">
        <v>0.25</v>
      </c>
      <c r="D378">
        <f>VLOOKUP($B378,OldCalib!$A$17:$AF$400,D$1+2,FALSE)</f>
        <v>0</v>
      </c>
      <c r="E378">
        <f>VLOOKUP($B378,OldCalib!$A$17:$AF$400,E$1+2,FALSE)</f>
        <v>-2.6019151276465601E-2</v>
      </c>
      <c r="F378">
        <f>VLOOKUP($B378,OldCalib!$A$17:$AF$400,F$1+2,FALSE)</f>
        <v>-2.4084742732482799E-2</v>
      </c>
      <c r="G378">
        <f>VLOOKUP($B378,OldCalib!$A$17:$AF$400,G$1+2,FALSE)</f>
        <v>-2.2542628904550301E-2</v>
      </c>
      <c r="H378">
        <f>VLOOKUP($B378,OldCalib!$A$17:$AF$400,H$1+2,FALSE)</f>
        <v>-1.7384161733993399E-2</v>
      </c>
      <c r="I378">
        <f>VLOOKUP($B378,OldCalib!$A$17:$AF$400,I$1+2,FALSE)</f>
        <v>-1.7966557284766801E-2</v>
      </c>
      <c r="J378">
        <f>VLOOKUP($B378,OldCalib!$A$17:$AF$400,J$1+2,FALSE)</f>
        <v>-1.51927130359294E-2</v>
      </c>
      <c r="K378">
        <f>VLOOKUP($B378,OldCalib!$A$17:$AF$400,K$1+2,FALSE)</f>
        <v>-1.6247083345311199E-2</v>
      </c>
      <c r="L378">
        <f>VLOOKUP($B378,OldCalib!$A$17:$AF$400,L$1+2,FALSE)</f>
        <v>-1.4383128306081201E-2</v>
      </c>
      <c r="M378">
        <f>VLOOKUP($B378,OldCalib!$A$17:$AF$400,M$1+2,FALSE)</f>
        <v>-1.18291067617296E-2</v>
      </c>
      <c r="N378">
        <f>VLOOKUP($B378,OldCalib!$A$17:$AF$400,N$1+2,FALSE)</f>
        <v>-1.20166101286301E-2</v>
      </c>
      <c r="O378">
        <f>VLOOKUP($B378,OldCalib!$A$17:$AF$400,O$1+2,FALSE)</f>
        <v>-1.0285680764707599E-2</v>
      </c>
      <c r="P378">
        <f>VLOOKUP($B378,OldCalib!$A$17:$AF$400,P$1+2,FALSE)</f>
        <v>-1.20241863420293E-2</v>
      </c>
      <c r="Q378">
        <f>VLOOKUP($B378,OldCalib!$A$17:$AF$400,Q$1+2,FALSE)</f>
        <v>-1.28465029002231E-2</v>
      </c>
      <c r="R378">
        <f>VLOOKUP($B378,OldCalib!$A$17:$AF$400,R$1+2,FALSE)</f>
        <v>-1.20743768178366E-2</v>
      </c>
      <c r="S378">
        <f>VLOOKUP($B378,OldCalib!$A$17:$AF$400,S$1+2,FALSE)</f>
        <v>-1.03096411161626E-2</v>
      </c>
      <c r="T378">
        <f>VLOOKUP($B378,OldCalib!$A$17:$AF$400,T$1+2,FALSE)</f>
        <v>-9.8818004128173303E-3</v>
      </c>
      <c r="U378">
        <f>VLOOKUP($B378,OldCalib!$A$17:$AF$400,U$1+2,FALSE)</f>
        <v>-1.1542924197958999E-2</v>
      </c>
      <c r="V378">
        <f>VLOOKUP($B378,OldCalib!$A$17:$AF$400,V$1+2,FALSE)</f>
        <v>-1.1844507070666499E-2</v>
      </c>
      <c r="W378">
        <f>VLOOKUP($B378,OldCalib!$A$17:$AF$400,W$1+2,FALSE)</f>
        <v>-1.2496035773684499E-2</v>
      </c>
      <c r="X378">
        <f>VLOOKUP($B378,OldCalib!$A$17:$AF$400,X$1+2,FALSE)</f>
        <v>-1.24180798617365E-2</v>
      </c>
      <c r="Y378">
        <f>VLOOKUP($B378,OldCalib!$A$17:$AF$400,Y$1+2,FALSE)</f>
        <v>-1.26398286815688E-2</v>
      </c>
      <c r="Z378">
        <f>VLOOKUP($B378,OldCalib!$A$17:$AF$400,Z$1+2,FALSE)</f>
        <v>-1.47388051246168E-2</v>
      </c>
      <c r="AA378">
        <f>VLOOKUP($B378,OldCalib!$A$17:$AF$400,AA$1+2,FALSE)</f>
        <v>-1.4217980558876599E-2</v>
      </c>
      <c r="AB378">
        <f>VLOOKUP($B378,OldCalib!$A$17:$AF$400,AB$1+2,FALSE)</f>
        <v>-1.40085169512557E-2</v>
      </c>
      <c r="AC378">
        <f>VLOOKUP($B378,OldCalib!$A$17:$AF$400,AC$1+2,FALSE)</f>
        <v>-1.07900007237686E-2</v>
      </c>
      <c r="AD378">
        <f>VLOOKUP($B378,OldCalib!$A$17:$AF$400,AD$1+2,FALSE)</f>
        <v>-1.24591851967287E-2</v>
      </c>
      <c r="AE378">
        <f>VLOOKUP($B378,OldCalib!$A$17:$AF$400,AE$1+2,FALSE)</f>
        <v>-1.2783820593729799E-2</v>
      </c>
      <c r="AF378">
        <f>VLOOKUP($B378,OldCalib!$A$17:$AF$400,AF$1+2,FALSE)</f>
        <v>-1.33575444667056E-2</v>
      </c>
      <c r="AG378">
        <f>VLOOKUP($B378,OldCalib!$A$17:$AF$400,AG$1+2,FALSE)</f>
        <v>-1.2371573471201901E-2</v>
      </c>
      <c r="AH378">
        <f>VLOOKUP($B378,OldCalib!$A$17:$AF$400,AH$1+2,FALSE)</f>
        <v>-1.19630125572647E-2</v>
      </c>
      <c r="AJ378" s="3"/>
    </row>
    <row r="379" spans="1:36" x14ac:dyDescent="0.25">
      <c r="B379" t="str">
        <f>CONCATENATE("PERCENTILE::Q",B376,"::O",B376,"_INCOMERETURN_Percentiles::INCOMERETURN::%",C379*100)</f>
        <v>PERCENTILE::QAustralianDirectProperty::OAustralianDirectProperty_INCOMERETURN_Percentiles::INCOMERETURN::%50</v>
      </c>
      <c r="C379" s="3">
        <v>0.5</v>
      </c>
      <c r="D379">
        <f>VLOOKUP($B379,OldCalib!$A$17:$AF$400,D$1+2,FALSE)</f>
        <v>0</v>
      </c>
      <c r="E379">
        <f>VLOOKUP($B379,OldCalib!$A$17:$AF$400,E$1+2,FALSE)</f>
        <v>1.42694025105155E-2</v>
      </c>
      <c r="F379">
        <f>VLOOKUP($B379,OldCalib!$A$17:$AF$400,F$1+2,FALSE)</f>
        <v>2.3647245705562502E-2</v>
      </c>
      <c r="G379">
        <f>VLOOKUP($B379,OldCalib!$A$17:$AF$400,G$1+2,FALSE)</f>
        <v>2.86834790338137E-2</v>
      </c>
      <c r="H379">
        <f>VLOOKUP($B379,OldCalib!$A$17:$AF$400,H$1+2,FALSE)</f>
        <v>3.3288689106432102E-2</v>
      </c>
      <c r="I379">
        <f>VLOOKUP($B379,OldCalib!$A$17:$AF$400,I$1+2,FALSE)</f>
        <v>3.5785157950280297E-2</v>
      </c>
      <c r="J379">
        <f>VLOOKUP($B379,OldCalib!$A$17:$AF$400,J$1+2,FALSE)</f>
        <v>3.8531722791139901E-2</v>
      </c>
      <c r="K379">
        <f>VLOOKUP($B379,OldCalib!$A$17:$AF$400,K$1+2,FALSE)</f>
        <v>3.8501591341897498E-2</v>
      </c>
      <c r="L379">
        <f>VLOOKUP($B379,OldCalib!$A$17:$AF$400,L$1+2,FALSE)</f>
        <v>4.0804697873406202E-2</v>
      </c>
      <c r="M379">
        <f>VLOOKUP($B379,OldCalib!$A$17:$AF$400,M$1+2,FALSE)</f>
        <v>4.11806505280208E-2</v>
      </c>
      <c r="N379">
        <f>VLOOKUP($B379,OldCalib!$A$17:$AF$400,N$1+2,FALSE)</f>
        <v>4.1629944450422597E-2</v>
      </c>
      <c r="O379">
        <f>VLOOKUP($B379,OldCalib!$A$17:$AF$400,O$1+2,FALSE)</f>
        <v>4.1602252562822503E-2</v>
      </c>
      <c r="P379">
        <f>VLOOKUP($B379,OldCalib!$A$17:$AF$400,P$1+2,FALSE)</f>
        <v>4.1082487814216903E-2</v>
      </c>
      <c r="Q379">
        <f>VLOOKUP($B379,OldCalib!$A$17:$AF$400,Q$1+2,FALSE)</f>
        <v>4.01189448642136E-2</v>
      </c>
      <c r="R379">
        <f>VLOOKUP($B379,OldCalib!$A$17:$AF$400,R$1+2,FALSE)</f>
        <v>4.3611331563997699E-2</v>
      </c>
      <c r="S379">
        <f>VLOOKUP($B379,OldCalib!$A$17:$AF$400,S$1+2,FALSE)</f>
        <v>4.20364399060697E-2</v>
      </c>
      <c r="T379">
        <f>VLOOKUP($B379,OldCalib!$A$17:$AF$400,T$1+2,FALSE)</f>
        <v>4.2919106446289899E-2</v>
      </c>
      <c r="U379">
        <f>VLOOKUP($B379,OldCalib!$A$17:$AF$400,U$1+2,FALSE)</f>
        <v>4.3472986228228802E-2</v>
      </c>
      <c r="V379">
        <f>VLOOKUP($B379,OldCalib!$A$17:$AF$400,V$1+2,FALSE)</f>
        <v>4.2434060366103803E-2</v>
      </c>
      <c r="W379">
        <f>VLOOKUP($B379,OldCalib!$A$17:$AF$400,W$1+2,FALSE)</f>
        <v>4.2713194965412399E-2</v>
      </c>
      <c r="X379">
        <f>VLOOKUP($B379,OldCalib!$A$17:$AF$400,X$1+2,FALSE)</f>
        <v>4.1556425889737902E-2</v>
      </c>
      <c r="Y379">
        <f>VLOOKUP($B379,OldCalib!$A$17:$AF$400,Y$1+2,FALSE)</f>
        <v>4.1883343478698001E-2</v>
      </c>
      <c r="Z379">
        <f>VLOOKUP($B379,OldCalib!$A$17:$AF$400,Z$1+2,FALSE)</f>
        <v>4.1774555363033899E-2</v>
      </c>
      <c r="AA379">
        <f>VLOOKUP($B379,OldCalib!$A$17:$AF$400,AA$1+2,FALSE)</f>
        <v>4.1194794903144101E-2</v>
      </c>
      <c r="AB379">
        <f>VLOOKUP($B379,OldCalib!$A$17:$AF$400,AB$1+2,FALSE)</f>
        <v>4.1477231281252601E-2</v>
      </c>
      <c r="AC379">
        <f>VLOOKUP($B379,OldCalib!$A$17:$AF$400,AC$1+2,FALSE)</f>
        <v>4.1368707372598498E-2</v>
      </c>
      <c r="AD379">
        <f>VLOOKUP($B379,OldCalib!$A$17:$AF$400,AD$1+2,FALSE)</f>
        <v>4.2194722102794097E-2</v>
      </c>
      <c r="AE379">
        <f>VLOOKUP($B379,OldCalib!$A$17:$AF$400,AE$1+2,FALSE)</f>
        <v>4.0922253047060902E-2</v>
      </c>
      <c r="AF379">
        <f>VLOOKUP($B379,OldCalib!$A$17:$AF$400,AF$1+2,FALSE)</f>
        <v>4.2350094480139398E-2</v>
      </c>
      <c r="AG379">
        <f>VLOOKUP($B379,OldCalib!$A$17:$AF$400,AG$1+2,FALSE)</f>
        <v>4.1891776491335402E-2</v>
      </c>
      <c r="AH379">
        <f>VLOOKUP($B379,OldCalib!$A$17:$AF$400,AH$1+2,FALSE)</f>
        <v>4.2624482139329102E-2</v>
      </c>
      <c r="AJ379" s="3"/>
    </row>
    <row r="380" spans="1:36" x14ac:dyDescent="0.25">
      <c r="B380" t="str">
        <f>CONCATENATE("PERCENTILE::Q",B376,"::O",B376,"_INCOMERETURN_Percentiles::INCOMERETURN::%",C380*100)</f>
        <v>PERCENTILE::QAustralianDirectProperty::OAustralianDirectProperty_INCOMERETURN_Percentiles::INCOMERETURN::%75</v>
      </c>
      <c r="C380" s="3">
        <v>0.75</v>
      </c>
      <c r="D380">
        <f>VLOOKUP($B380,OldCalib!$A$17:$AF$400,D$1+2,FALSE)</f>
        <v>0</v>
      </c>
      <c r="E380">
        <f>VLOOKUP($B380,OldCalib!$A$17:$AF$400,E$1+2,FALSE)</f>
        <v>5.5367064597718903E-2</v>
      </c>
      <c r="F380">
        <f>VLOOKUP($B380,OldCalib!$A$17:$AF$400,F$1+2,FALSE)</f>
        <v>7.46952737663681E-2</v>
      </c>
      <c r="G380">
        <f>VLOOKUP($B380,OldCalib!$A$17:$AF$400,G$1+2,FALSE)</f>
        <v>8.2182689793189698E-2</v>
      </c>
      <c r="H380">
        <f>VLOOKUP($B380,OldCalib!$A$17:$AF$400,H$1+2,FALSE)</f>
        <v>8.7117206352266302E-2</v>
      </c>
      <c r="I380">
        <f>VLOOKUP($B380,OldCalib!$A$17:$AF$400,I$1+2,FALSE)</f>
        <v>9.3023795406079302E-2</v>
      </c>
      <c r="J380">
        <f>VLOOKUP($B380,OldCalib!$A$17:$AF$400,J$1+2,FALSE)</f>
        <v>9.3076012440839101E-2</v>
      </c>
      <c r="K380">
        <f>VLOOKUP($B380,OldCalib!$A$17:$AF$400,K$1+2,FALSE)</f>
        <v>9.3988824329501605E-2</v>
      </c>
      <c r="L380">
        <f>VLOOKUP($B380,OldCalib!$A$17:$AF$400,L$1+2,FALSE)</f>
        <v>9.4784513077900007E-2</v>
      </c>
      <c r="M380">
        <f>VLOOKUP($B380,OldCalib!$A$17:$AF$400,M$1+2,FALSE)</f>
        <v>9.3552329203534498E-2</v>
      </c>
      <c r="N380">
        <f>VLOOKUP($B380,OldCalib!$A$17:$AF$400,N$1+2,FALSE)</f>
        <v>9.7189138606670597E-2</v>
      </c>
      <c r="O380">
        <f>VLOOKUP($B380,OldCalib!$A$17:$AF$400,O$1+2,FALSE)</f>
        <v>9.7053634926216395E-2</v>
      </c>
      <c r="P380">
        <f>VLOOKUP($B380,OldCalib!$A$17:$AF$400,P$1+2,FALSE)</f>
        <v>9.7745272187479096E-2</v>
      </c>
      <c r="Q380">
        <f>VLOOKUP($B380,OldCalib!$A$17:$AF$400,Q$1+2,FALSE)</f>
        <v>9.8065765028665403E-2</v>
      </c>
      <c r="R380">
        <f>VLOOKUP($B380,OldCalib!$A$17:$AF$400,R$1+2,FALSE)</f>
        <v>9.6503512927392995E-2</v>
      </c>
      <c r="S380">
        <f>VLOOKUP($B380,OldCalib!$A$17:$AF$400,S$1+2,FALSE)</f>
        <v>9.7452291195209706E-2</v>
      </c>
      <c r="T380">
        <f>VLOOKUP($B380,OldCalib!$A$17:$AF$400,T$1+2,FALSE)</f>
        <v>9.6604761981460896E-2</v>
      </c>
      <c r="U380">
        <f>VLOOKUP($B380,OldCalib!$A$17:$AF$400,U$1+2,FALSE)</f>
        <v>9.8034257953362597E-2</v>
      </c>
      <c r="V380">
        <f>VLOOKUP($B380,OldCalib!$A$17:$AF$400,V$1+2,FALSE)</f>
        <v>9.8251425469630102E-2</v>
      </c>
      <c r="W380">
        <f>VLOOKUP($B380,OldCalib!$A$17:$AF$400,W$1+2,FALSE)</f>
        <v>9.9279903644169706E-2</v>
      </c>
      <c r="X380">
        <f>VLOOKUP($B380,OldCalib!$A$17:$AF$400,X$1+2,FALSE)</f>
        <v>9.9757349681845006E-2</v>
      </c>
      <c r="Y380">
        <f>VLOOKUP($B380,OldCalib!$A$17:$AF$400,Y$1+2,FALSE)</f>
        <v>9.85284193740468E-2</v>
      </c>
      <c r="Z380">
        <f>VLOOKUP($B380,OldCalib!$A$17:$AF$400,Z$1+2,FALSE)</f>
        <v>9.8663571535129904E-2</v>
      </c>
      <c r="AA380">
        <f>VLOOKUP($B380,OldCalib!$A$17:$AF$400,AA$1+2,FALSE)</f>
        <v>9.7267129108719E-2</v>
      </c>
      <c r="AB380">
        <f>VLOOKUP($B380,OldCalib!$A$17:$AF$400,AB$1+2,FALSE)</f>
        <v>9.8141842008492394E-2</v>
      </c>
      <c r="AC380">
        <f>VLOOKUP($B380,OldCalib!$A$17:$AF$400,AC$1+2,FALSE)</f>
        <v>9.8449626552170696E-2</v>
      </c>
      <c r="AD380">
        <f>VLOOKUP($B380,OldCalib!$A$17:$AF$400,AD$1+2,FALSE)</f>
        <v>9.6744161655608396E-2</v>
      </c>
      <c r="AE380">
        <f>VLOOKUP($B380,OldCalib!$A$17:$AF$400,AE$1+2,FALSE)</f>
        <v>9.6943343659725498E-2</v>
      </c>
      <c r="AF380">
        <f>VLOOKUP($B380,OldCalib!$A$17:$AF$400,AF$1+2,FALSE)</f>
        <v>9.7144277277657703E-2</v>
      </c>
      <c r="AG380">
        <f>VLOOKUP($B380,OldCalib!$A$17:$AF$400,AG$1+2,FALSE)</f>
        <v>9.7592610380207195E-2</v>
      </c>
      <c r="AH380">
        <f>VLOOKUP($B380,OldCalib!$A$17:$AF$400,AH$1+2,FALSE)</f>
        <v>9.7186725829160797E-2</v>
      </c>
      <c r="AJ380" s="3"/>
    </row>
    <row r="381" spans="1:36" x14ac:dyDescent="0.25">
      <c r="B381" t="str">
        <f>CONCATENATE("PERCENTILE::Q",B376,"::O",B376,"_INCOMERETURN_Percentiles::INCOMERETURN::%",C381*100)</f>
        <v>PERCENTILE::QAustralianDirectProperty::OAustralianDirectProperty_INCOMERETURN_Percentiles::INCOMERETURN::%95</v>
      </c>
      <c r="C381" s="3">
        <v>0.95</v>
      </c>
      <c r="D381">
        <f>VLOOKUP($B381,OldCalib!$A$17:$AF$400,D$1+2,FALSE)</f>
        <v>0</v>
      </c>
      <c r="E381">
        <f>VLOOKUP($B381,OldCalib!$A$17:$AF$400,E$1+2,FALSE)</f>
        <v>0.116164636693639</v>
      </c>
      <c r="F381">
        <f>VLOOKUP($B381,OldCalib!$A$17:$AF$400,F$1+2,FALSE)</f>
        <v>0.148855759140023</v>
      </c>
      <c r="G381">
        <f>VLOOKUP($B381,OldCalib!$A$17:$AF$400,G$1+2,FALSE)</f>
        <v>0.16213118587054001</v>
      </c>
      <c r="H381">
        <f>VLOOKUP($B381,OldCalib!$A$17:$AF$400,H$1+2,FALSE)</f>
        <v>0.17140229626130801</v>
      </c>
      <c r="I381">
        <f>VLOOKUP($B381,OldCalib!$A$17:$AF$400,I$1+2,FALSE)</f>
        <v>0.17945187177649499</v>
      </c>
      <c r="J381">
        <f>VLOOKUP($B381,OldCalib!$A$17:$AF$400,J$1+2,FALSE)</f>
        <v>0.181413648249444</v>
      </c>
      <c r="K381">
        <f>VLOOKUP($B381,OldCalib!$A$17:$AF$400,K$1+2,FALSE)</f>
        <v>0.179524318961711</v>
      </c>
      <c r="L381">
        <f>VLOOKUP($B381,OldCalib!$A$17:$AF$400,L$1+2,FALSE)</f>
        <v>0.180030189179124</v>
      </c>
      <c r="M381">
        <f>VLOOKUP($B381,OldCalib!$A$17:$AF$400,M$1+2,FALSE)</f>
        <v>0.184821963946706</v>
      </c>
      <c r="N381">
        <f>VLOOKUP($B381,OldCalib!$A$17:$AF$400,N$1+2,FALSE)</f>
        <v>0.18533148339876701</v>
      </c>
      <c r="O381">
        <f>VLOOKUP($B381,OldCalib!$A$17:$AF$400,O$1+2,FALSE)</f>
        <v>0.189589602587727</v>
      </c>
      <c r="P381">
        <f>VLOOKUP($B381,OldCalib!$A$17:$AF$400,P$1+2,FALSE)</f>
        <v>0.18589474676614701</v>
      </c>
      <c r="Q381">
        <f>VLOOKUP($B381,OldCalib!$A$17:$AF$400,Q$1+2,FALSE)</f>
        <v>0.186479523585246</v>
      </c>
      <c r="R381">
        <f>VLOOKUP($B381,OldCalib!$A$17:$AF$400,R$1+2,FALSE)</f>
        <v>0.18350688352147801</v>
      </c>
      <c r="S381">
        <f>VLOOKUP($B381,OldCalib!$A$17:$AF$400,S$1+2,FALSE)</f>
        <v>0.187813788231212</v>
      </c>
      <c r="T381">
        <f>VLOOKUP($B381,OldCalib!$A$17:$AF$400,T$1+2,FALSE)</f>
        <v>0.187867620515519</v>
      </c>
      <c r="U381">
        <f>VLOOKUP($B381,OldCalib!$A$17:$AF$400,U$1+2,FALSE)</f>
        <v>0.18508380936956101</v>
      </c>
      <c r="V381">
        <f>VLOOKUP($B381,OldCalib!$A$17:$AF$400,V$1+2,FALSE)</f>
        <v>0.18621655402019899</v>
      </c>
      <c r="W381">
        <f>VLOOKUP($B381,OldCalib!$A$17:$AF$400,W$1+2,FALSE)</f>
        <v>0.18389427552410201</v>
      </c>
      <c r="X381">
        <f>VLOOKUP($B381,OldCalib!$A$17:$AF$400,X$1+2,FALSE)</f>
        <v>0.18539424944888599</v>
      </c>
      <c r="Y381">
        <f>VLOOKUP($B381,OldCalib!$A$17:$AF$400,Y$1+2,FALSE)</f>
        <v>0.186380456248042</v>
      </c>
      <c r="Z381">
        <f>VLOOKUP($B381,OldCalib!$A$17:$AF$400,Z$1+2,FALSE)</f>
        <v>0.18754594438501901</v>
      </c>
      <c r="AA381">
        <f>VLOOKUP($B381,OldCalib!$A$17:$AF$400,AA$1+2,FALSE)</f>
        <v>0.191182677789034</v>
      </c>
      <c r="AB381">
        <f>VLOOKUP($B381,OldCalib!$A$17:$AF$400,AB$1+2,FALSE)</f>
        <v>0.18486088049987101</v>
      </c>
      <c r="AC381">
        <f>VLOOKUP($B381,OldCalib!$A$17:$AF$400,AC$1+2,FALSE)</f>
        <v>0.186257028966265</v>
      </c>
      <c r="AD381">
        <f>VLOOKUP($B381,OldCalib!$A$17:$AF$400,AD$1+2,FALSE)</f>
        <v>0.182685091711594</v>
      </c>
      <c r="AE381">
        <f>VLOOKUP($B381,OldCalib!$A$17:$AF$400,AE$1+2,FALSE)</f>
        <v>0.18707020996899301</v>
      </c>
      <c r="AF381">
        <f>VLOOKUP($B381,OldCalib!$A$17:$AF$400,AF$1+2,FALSE)</f>
        <v>0.18427571828363901</v>
      </c>
      <c r="AG381">
        <f>VLOOKUP($B381,OldCalib!$A$17:$AF$400,AG$1+2,FALSE)</f>
        <v>0.18293230959581799</v>
      </c>
      <c r="AH381">
        <f>VLOOKUP($B381,OldCalib!$A$17:$AF$400,AH$1+2,FALSE)</f>
        <v>0.18278645355677001</v>
      </c>
      <c r="AJ381" s="3"/>
    </row>
    <row r="382" spans="1:36" x14ac:dyDescent="0.25">
      <c r="A382" t="s">
        <v>2</v>
      </c>
      <c r="B382" t="str">
        <f>CONCATENATE("AVERAGE::Q",B376,"::O",B376,"_INCOMERETURN_Average::INCOMERETURN::::avg:")</f>
        <v>AVERAGE::QAustralianDirectProperty::OAustralianDirectProperty_INCOMERETURN_Average::INCOMERETURN::::avg:</v>
      </c>
      <c r="D382">
        <f>VLOOKUP($B382,OldCalib!$A$17:$AF$400,D$1+2,FALSE)</f>
        <v>0</v>
      </c>
      <c r="E382">
        <f>VLOOKUP($B382,OldCalib!$A$17:$AF$400,E$1+2,FALSE)</f>
        <v>1.5813325851771001E-2</v>
      </c>
      <c r="F382">
        <f>VLOOKUP($B382,OldCalib!$A$17:$AF$400,F$1+2,FALSE)</f>
        <v>2.62435593571912E-2</v>
      </c>
      <c r="G382">
        <f>VLOOKUP($B382,OldCalib!$A$17:$AF$400,G$1+2,FALSE)</f>
        <v>3.1689524534609298E-2</v>
      </c>
      <c r="H382">
        <f>VLOOKUP($B382,OldCalib!$A$17:$AF$400,H$1+2,FALSE)</f>
        <v>3.6052810197499598E-2</v>
      </c>
      <c r="I382">
        <f>VLOOKUP($B382,OldCalib!$A$17:$AF$400,I$1+2,FALSE)</f>
        <v>3.91343595627381E-2</v>
      </c>
      <c r="J382">
        <f>VLOOKUP($B382,OldCalib!$A$17:$AF$400,J$1+2,FALSE)</f>
        <v>4.1113487561748499E-2</v>
      </c>
      <c r="K382">
        <f>VLOOKUP($B382,OldCalib!$A$17:$AF$400,K$1+2,FALSE)</f>
        <v>4.08137073484416E-2</v>
      </c>
      <c r="L382">
        <f>VLOOKUP($B382,OldCalib!$A$17:$AF$400,L$1+2,FALSE)</f>
        <v>4.26802964490509E-2</v>
      </c>
      <c r="M382">
        <f>VLOOKUP($B382,OldCalib!$A$17:$AF$400,M$1+2,FALSE)</f>
        <v>4.4099658641807003E-2</v>
      </c>
      <c r="N382">
        <f>VLOOKUP($B382,OldCalib!$A$17:$AF$400,N$1+2,FALSE)</f>
        <v>4.4796519891687397E-2</v>
      </c>
      <c r="O382">
        <f>VLOOKUP($B382,OldCalib!$A$17:$AF$400,O$1+2,FALSE)</f>
        <v>4.5674866386183101E-2</v>
      </c>
      <c r="P382">
        <f>VLOOKUP($B382,OldCalib!$A$17:$AF$400,P$1+2,FALSE)</f>
        <v>4.4575375742708798E-2</v>
      </c>
      <c r="Q382">
        <f>VLOOKUP($B382,OldCalib!$A$17:$AF$400,Q$1+2,FALSE)</f>
        <v>4.4057210715992903E-2</v>
      </c>
      <c r="R382">
        <f>VLOOKUP($B382,OldCalib!$A$17:$AF$400,R$1+2,FALSE)</f>
        <v>4.4711685396391899E-2</v>
      </c>
      <c r="S382">
        <f>VLOOKUP($B382,OldCalib!$A$17:$AF$400,S$1+2,FALSE)</f>
        <v>4.5490187311467603E-2</v>
      </c>
      <c r="T382">
        <f>VLOOKUP($B382,OldCalib!$A$17:$AF$400,T$1+2,FALSE)</f>
        <v>4.5333909402483601E-2</v>
      </c>
      <c r="U382">
        <f>VLOOKUP($B382,OldCalib!$A$17:$AF$400,U$1+2,FALSE)</f>
        <v>4.5417957969116803E-2</v>
      </c>
      <c r="V382">
        <f>VLOOKUP($B382,OldCalib!$A$17:$AF$400,V$1+2,FALSE)</f>
        <v>4.5268535308180799E-2</v>
      </c>
      <c r="W382">
        <f>VLOOKUP($B382,OldCalib!$A$17:$AF$400,W$1+2,FALSE)</f>
        <v>4.46397976968455E-2</v>
      </c>
      <c r="X382">
        <f>VLOOKUP($B382,OldCalib!$A$17:$AF$400,X$1+2,FALSE)</f>
        <v>4.4706957016422903E-2</v>
      </c>
      <c r="Y382">
        <f>VLOOKUP($B382,OldCalib!$A$17:$AF$400,Y$1+2,FALSE)</f>
        <v>4.4382868275404601E-2</v>
      </c>
      <c r="Z382">
        <f>VLOOKUP($B382,OldCalib!$A$17:$AF$400,Z$1+2,FALSE)</f>
        <v>4.4222824163118998E-2</v>
      </c>
      <c r="AA382">
        <f>VLOOKUP($B382,OldCalib!$A$17:$AF$400,AA$1+2,FALSE)</f>
        <v>4.38424599889796E-2</v>
      </c>
      <c r="AB382">
        <f>VLOOKUP($B382,OldCalib!$A$17:$AF$400,AB$1+2,FALSE)</f>
        <v>4.3688064816368097E-2</v>
      </c>
      <c r="AC382">
        <f>VLOOKUP($B382,OldCalib!$A$17:$AF$400,AC$1+2,FALSE)</f>
        <v>4.5034720327193203E-2</v>
      </c>
      <c r="AD382">
        <f>VLOOKUP($B382,OldCalib!$A$17:$AF$400,AD$1+2,FALSE)</f>
        <v>4.3743360896211003E-2</v>
      </c>
      <c r="AE382">
        <f>VLOOKUP($B382,OldCalib!$A$17:$AF$400,AE$1+2,FALSE)</f>
        <v>4.4044883857408401E-2</v>
      </c>
      <c r="AF382">
        <f>VLOOKUP($B382,OldCalib!$A$17:$AF$400,AF$1+2,FALSE)</f>
        <v>4.4430394094935398E-2</v>
      </c>
      <c r="AG382">
        <f>VLOOKUP($B382,OldCalib!$A$17:$AF$400,AG$1+2,FALSE)</f>
        <v>4.4003991968483799E-2</v>
      </c>
      <c r="AH382">
        <f>VLOOKUP($B382,OldCalib!$A$17:$AF$400,AH$1+2,FALSE)</f>
        <v>4.4382809102865697E-2</v>
      </c>
    </row>
    <row r="383" spans="1:36" x14ac:dyDescent="0.25">
      <c r="A383" t="s">
        <v>3</v>
      </c>
      <c r="B383" t="str">
        <f>CONCATENATE("VOLATILITY::Q",B376,"::O",B376,"_INCOMERETURN_Volatility::INCOMERETURN::")</f>
        <v>VOLATILITY::QAustralianDirectProperty::OAustralianDirectProperty_INCOMERETURN_Volatility::INCOMERETURN::</v>
      </c>
      <c r="D383">
        <f>VLOOKUP($B383,OldCalib!$A$17:$AF$400,D$1+2,FALSE)</f>
        <v>0</v>
      </c>
      <c r="E383">
        <f>VLOOKUP($B383,OldCalib!$A$17:$AF$400,E$1+2,FALSE)</f>
        <v>6.0561681519340098E-2</v>
      </c>
      <c r="F383">
        <f>VLOOKUP($B383,OldCalib!$A$17:$AF$400,F$1+2,FALSE)</f>
        <v>7.2785850343138503E-2</v>
      </c>
      <c r="G383">
        <f>VLOOKUP($B383,OldCalib!$A$17:$AF$400,G$1+2,FALSE)</f>
        <v>7.7391062924492104E-2</v>
      </c>
      <c r="H383">
        <f>VLOOKUP($B383,OldCalib!$A$17:$AF$400,H$1+2,FALSE)</f>
        <v>7.8608172320786804E-2</v>
      </c>
      <c r="I383">
        <f>VLOOKUP($B383,OldCalib!$A$17:$AF$400,I$1+2,FALSE)</f>
        <v>8.1102471928585398E-2</v>
      </c>
      <c r="J383">
        <f>VLOOKUP($B383,OldCalib!$A$17:$AF$400,J$1+2,FALSE)</f>
        <v>8.1150462142596594E-2</v>
      </c>
      <c r="K383">
        <f>VLOOKUP($B383,OldCalib!$A$17:$AF$400,K$1+2,FALSE)</f>
        <v>8.15048139355148E-2</v>
      </c>
      <c r="L383">
        <f>VLOOKUP($B383,OldCalib!$A$17:$AF$400,L$1+2,FALSE)</f>
        <v>8.0918840256275396E-2</v>
      </c>
      <c r="M383">
        <f>VLOOKUP($B383,OldCalib!$A$17:$AF$400,M$1+2,FALSE)</f>
        <v>8.1094228669355103E-2</v>
      </c>
      <c r="N383">
        <f>VLOOKUP($B383,OldCalib!$A$17:$AF$400,N$1+2,FALSE)</f>
        <v>8.0953471552508302E-2</v>
      </c>
      <c r="O383">
        <f>VLOOKUP($B383,OldCalib!$A$17:$AF$400,O$1+2,FALSE)</f>
        <v>8.1209108379057801E-2</v>
      </c>
      <c r="P383">
        <f>VLOOKUP($B383,OldCalib!$A$17:$AF$400,P$1+2,FALSE)</f>
        <v>8.3165612515060106E-2</v>
      </c>
      <c r="Q383">
        <f>VLOOKUP($B383,OldCalib!$A$17:$AF$400,Q$1+2,FALSE)</f>
        <v>8.2972204988183904E-2</v>
      </c>
      <c r="R383">
        <f>VLOOKUP($B383,OldCalib!$A$17:$AF$400,R$1+2,FALSE)</f>
        <v>8.1995514060097294E-2</v>
      </c>
      <c r="S383">
        <f>VLOOKUP($B383,OldCalib!$A$17:$AF$400,S$1+2,FALSE)</f>
        <v>8.2401245470095003E-2</v>
      </c>
      <c r="T383">
        <f>VLOOKUP($B383,OldCalib!$A$17:$AF$400,T$1+2,FALSE)</f>
        <v>8.1874412951822795E-2</v>
      </c>
      <c r="U383">
        <f>VLOOKUP($B383,OldCalib!$A$17:$AF$400,U$1+2,FALSE)</f>
        <v>8.1741383662841297E-2</v>
      </c>
      <c r="V383">
        <f>VLOOKUP($B383,OldCalib!$A$17:$AF$400,V$1+2,FALSE)</f>
        <v>8.1932595946800094E-2</v>
      </c>
      <c r="W383">
        <f>VLOOKUP($B383,OldCalib!$A$17:$AF$400,W$1+2,FALSE)</f>
        <v>8.1969399716265906E-2</v>
      </c>
      <c r="X383">
        <f>VLOOKUP($B383,OldCalib!$A$17:$AF$400,X$1+2,FALSE)</f>
        <v>8.2188240497271303E-2</v>
      </c>
      <c r="Y383">
        <f>VLOOKUP($B383,OldCalib!$A$17:$AF$400,Y$1+2,FALSE)</f>
        <v>8.1327014334690501E-2</v>
      </c>
      <c r="Z383">
        <f>VLOOKUP($B383,OldCalib!$A$17:$AF$400,Z$1+2,FALSE)</f>
        <v>8.4295830525755705E-2</v>
      </c>
      <c r="AA383">
        <f>VLOOKUP($B383,OldCalib!$A$17:$AF$400,AA$1+2,FALSE)</f>
        <v>8.4027099338572997E-2</v>
      </c>
      <c r="AB383">
        <f>VLOOKUP($B383,OldCalib!$A$17:$AF$400,AB$1+2,FALSE)</f>
        <v>8.3404549539710104E-2</v>
      </c>
      <c r="AC383">
        <f>VLOOKUP($B383,OldCalib!$A$17:$AF$400,AC$1+2,FALSE)</f>
        <v>8.2667079903656196E-2</v>
      </c>
      <c r="AD383">
        <f>VLOOKUP($B383,OldCalib!$A$17:$AF$400,AD$1+2,FALSE)</f>
        <v>8.2338486992867901E-2</v>
      </c>
      <c r="AE383">
        <f>VLOOKUP($B383,OldCalib!$A$17:$AF$400,AE$1+2,FALSE)</f>
        <v>8.18918663832367E-2</v>
      </c>
      <c r="AF383">
        <f>VLOOKUP($B383,OldCalib!$A$17:$AF$400,AF$1+2,FALSE)</f>
        <v>8.2752457757212794E-2</v>
      </c>
      <c r="AG383">
        <f>VLOOKUP($B383,OldCalib!$A$17:$AF$400,AG$1+2,FALSE)</f>
        <v>8.1803204737481899E-2</v>
      </c>
      <c r="AH383">
        <f>VLOOKUP($B383,OldCalib!$A$17:$AF$400,AH$1+2,FALSE)</f>
        <v>8.1701393135798203E-2</v>
      </c>
    </row>
    <row r="391" spans="1:36" x14ac:dyDescent="0.25">
      <c r="A391" t="s">
        <v>34</v>
      </c>
      <c r="B391" t="s">
        <v>87</v>
      </c>
      <c r="D391">
        <v>0</v>
      </c>
      <c r="E391">
        <v>1</v>
      </c>
      <c r="F391">
        <v>2</v>
      </c>
      <c r="G391">
        <v>3</v>
      </c>
      <c r="H391">
        <v>4</v>
      </c>
      <c r="I391">
        <v>5</v>
      </c>
      <c r="J391">
        <v>6</v>
      </c>
      <c r="K391">
        <v>7</v>
      </c>
      <c r="L391">
        <v>8</v>
      </c>
      <c r="M391">
        <v>9</v>
      </c>
      <c r="N391">
        <v>10</v>
      </c>
      <c r="O391">
        <v>11</v>
      </c>
      <c r="P391">
        <v>12</v>
      </c>
      <c r="Q391">
        <v>13</v>
      </c>
      <c r="R391">
        <v>14</v>
      </c>
      <c r="S391">
        <v>15</v>
      </c>
      <c r="T391">
        <v>16</v>
      </c>
      <c r="U391">
        <v>17</v>
      </c>
      <c r="V391">
        <v>18</v>
      </c>
      <c r="W391">
        <v>19</v>
      </c>
      <c r="X391">
        <v>20</v>
      </c>
      <c r="Y391">
        <v>21</v>
      </c>
      <c r="Z391">
        <v>22</v>
      </c>
      <c r="AA391">
        <v>23</v>
      </c>
      <c r="AB391">
        <v>24</v>
      </c>
      <c r="AC391">
        <v>25</v>
      </c>
      <c r="AD391">
        <v>26</v>
      </c>
      <c r="AE391">
        <v>27</v>
      </c>
      <c r="AF391">
        <v>28</v>
      </c>
      <c r="AG391">
        <v>29</v>
      </c>
      <c r="AH391">
        <v>30</v>
      </c>
    </row>
    <row r="392" spans="1:36" x14ac:dyDescent="0.25">
      <c r="A392" t="s">
        <v>1</v>
      </c>
      <c r="B392" t="str">
        <f>CONCATENATE("PERCENTILE::Q",B391,"::O",B391,"_INCOMERETURN_Percentiles::INCOMERETURN::%0",C392*100)</f>
        <v>PERCENTILE::QInternationalAlternatives::OInternationalAlternatives_INCOMERETURN_Percentiles::INCOMERETURN::%05</v>
      </c>
      <c r="C392" s="3">
        <v>0.05</v>
      </c>
      <c r="D392">
        <f>VLOOKUP($B392,OldCalib!$A$17:$AF$400,D$1+2,FALSE)</f>
        <v>0</v>
      </c>
      <c r="E392">
        <f>VLOOKUP($B392,OldCalib!$A$17:$AF$400,E$1+2,FALSE)</f>
        <v>-7.8782628169871596E-2</v>
      </c>
      <c r="F392">
        <f>VLOOKUP($B392,OldCalib!$A$17:$AF$400,F$1+2,FALSE)</f>
        <v>-8.93651581678995E-2</v>
      </c>
      <c r="G392">
        <f>VLOOKUP($B392,OldCalib!$A$17:$AF$400,G$1+2,FALSE)</f>
        <v>-9.1863583620168193E-2</v>
      </c>
      <c r="H392">
        <f>VLOOKUP($B392,OldCalib!$A$17:$AF$400,H$1+2,FALSE)</f>
        <v>-9.2376856834864393E-2</v>
      </c>
      <c r="I392">
        <f>VLOOKUP($B392,OldCalib!$A$17:$AF$400,I$1+2,FALSE)</f>
        <v>-9.0897295687312696E-2</v>
      </c>
      <c r="J392">
        <f>VLOOKUP($B392,OldCalib!$A$17:$AF$400,J$1+2,FALSE)</f>
        <v>-8.8113485040629699E-2</v>
      </c>
      <c r="K392">
        <f>VLOOKUP($B392,OldCalib!$A$17:$AF$400,K$1+2,FALSE)</f>
        <v>-8.5743149617037398E-2</v>
      </c>
      <c r="L392">
        <f>VLOOKUP($B392,OldCalib!$A$17:$AF$400,L$1+2,FALSE)</f>
        <v>-8.6989967090550901E-2</v>
      </c>
      <c r="M392">
        <f>VLOOKUP($B392,OldCalib!$A$17:$AF$400,M$1+2,FALSE)</f>
        <v>-8.4963729324899498E-2</v>
      </c>
      <c r="N392">
        <f>VLOOKUP($B392,OldCalib!$A$17:$AF$400,N$1+2,FALSE)</f>
        <v>-8.44050788311735E-2</v>
      </c>
      <c r="O392">
        <f>VLOOKUP($B392,OldCalib!$A$17:$AF$400,O$1+2,FALSE)</f>
        <v>-8.53494465954895E-2</v>
      </c>
      <c r="P392">
        <f>VLOOKUP($B392,OldCalib!$A$17:$AF$400,P$1+2,FALSE)</f>
        <v>-8.4748167003278502E-2</v>
      </c>
      <c r="Q392">
        <f>VLOOKUP($B392,OldCalib!$A$17:$AF$400,Q$1+2,FALSE)</f>
        <v>-8.6040381016706496E-2</v>
      </c>
      <c r="R392">
        <f>VLOOKUP($B392,OldCalib!$A$17:$AF$400,R$1+2,FALSE)</f>
        <v>-8.7671738763123605E-2</v>
      </c>
      <c r="S392">
        <f>VLOOKUP($B392,OldCalib!$A$17:$AF$400,S$1+2,FALSE)</f>
        <v>-8.3016428984897306E-2</v>
      </c>
      <c r="T392">
        <f>VLOOKUP($B392,OldCalib!$A$17:$AF$400,T$1+2,FALSE)</f>
        <v>-8.4651267359070997E-2</v>
      </c>
      <c r="U392">
        <f>VLOOKUP($B392,OldCalib!$A$17:$AF$400,U$1+2,FALSE)</f>
        <v>-8.6844195215399697E-2</v>
      </c>
      <c r="V392">
        <f>VLOOKUP($B392,OldCalib!$A$17:$AF$400,V$1+2,FALSE)</f>
        <v>-8.2048679310189804E-2</v>
      </c>
      <c r="W392">
        <f>VLOOKUP($B392,OldCalib!$A$17:$AF$400,W$1+2,FALSE)</f>
        <v>-8.3227678071162201E-2</v>
      </c>
      <c r="X392">
        <f>VLOOKUP($B392,OldCalib!$A$17:$AF$400,X$1+2,FALSE)</f>
        <v>-8.4612695600631699E-2</v>
      </c>
      <c r="Y392">
        <f>VLOOKUP($B392,OldCalib!$A$17:$AF$400,Y$1+2,FALSE)</f>
        <v>-8.1600448815517299E-2</v>
      </c>
      <c r="Z392">
        <f>VLOOKUP($B392,OldCalib!$A$17:$AF$400,Z$1+2,FALSE)</f>
        <v>-8.6881730128333001E-2</v>
      </c>
      <c r="AA392">
        <f>VLOOKUP($B392,OldCalib!$A$17:$AF$400,AA$1+2,FALSE)</f>
        <v>-8.7632173255671894E-2</v>
      </c>
      <c r="AB392">
        <f>VLOOKUP($B392,OldCalib!$A$17:$AF$400,AB$1+2,FALSE)</f>
        <v>-8.6142131103427499E-2</v>
      </c>
      <c r="AC392">
        <f>VLOOKUP($B392,OldCalib!$A$17:$AF$400,AC$1+2,FALSE)</f>
        <v>-8.4079962241511999E-2</v>
      </c>
      <c r="AD392">
        <f>VLOOKUP($B392,OldCalib!$A$17:$AF$400,AD$1+2,FALSE)</f>
        <v>-8.4224720171855103E-2</v>
      </c>
      <c r="AE392">
        <f>VLOOKUP($B392,OldCalib!$A$17:$AF$400,AE$1+2,FALSE)</f>
        <v>-8.4671301559706799E-2</v>
      </c>
      <c r="AF392">
        <f>VLOOKUP($B392,OldCalib!$A$17:$AF$400,AF$1+2,FALSE)</f>
        <v>-8.4853910082574396E-2</v>
      </c>
      <c r="AG392">
        <f>VLOOKUP($B392,OldCalib!$A$17:$AF$400,AG$1+2,FALSE)</f>
        <v>-8.3489634266417104E-2</v>
      </c>
      <c r="AH392">
        <f>VLOOKUP($B392,OldCalib!$A$17:$AF$400,AH$1+2,FALSE)</f>
        <v>-8.1684347067850493E-2</v>
      </c>
      <c r="AJ392" s="3"/>
    </row>
    <row r="393" spans="1:36" x14ac:dyDescent="0.25">
      <c r="B393" t="str">
        <f>CONCATENATE("PERCENTILE::Q",B391,"::O",B391,"_INCOMERETURN_Percentiles::INCOMERETURN::%",C393*100)</f>
        <v>PERCENTILE::QInternationalAlternatives::OInternationalAlternatives_INCOMERETURN_Percentiles::INCOMERETURN::%25</v>
      </c>
      <c r="C393" s="3">
        <v>0.25</v>
      </c>
      <c r="D393">
        <f>VLOOKUP($B393,OldCalib!$A$17:$AF$400,D$1+2,FALSE)</f>
        <v>0</v>
      </c>
      <c r="E393">
        <f>VLOOKUP($B393,OldCalib!$A$17:$AF$400,E$1+2,FALSE)</f>
        <v>-2.4496689455243199E-2</v>
      </c>
      <c r="F393">
        <f>VLOOKUP($B393,OldCalib!$A$17:$AF$400,F$1+2,FALSE)</f>
        <v>-2.3669677017081898E-2</v>
      </c>
      <c r="G393">
        <f>VLOOKUP($B393,OldCalib!$A$17:$AF$400,G$1+2,FALSE)</f>
        <v>-2.0466954531209901E-2</v>
      </c>
      <c r="H393">
        <f>VLOOKUP($B393,OldCalib!$A$17:$AF$400,H$1+2,FALSE)</f>
        <v>-1.8015174857734399E-2</v>
      </c>
      <c r="I393">
        <f>VLOOKUP($B393,OldCalib!$A$17:$AF$400,I$1+2,FALSE)</f>
        <v>-1.7312022454582101E-2</v>
      </c>
      <c r="J393">
        <f>VLOOKUP($B393,OldCalib!$A$17:$AF$400,J$1+2,FALSE)</f>
        <v>-1.49281964358879E-2</v>
      </c>
      <c r="K393">
        <f>VLOOKUP($B393,OldCalib!$A$17:$AF$400,K$1+2,FALSE)</f>
        <v>-1.46723837273457E-2</v>
      </c>
      <c r="L393">
        <f>VLOOKUP($B393,OldCalib!$A$17:$AF$400,L$1+2,FALSE)</f>
        <v>-1.52581175870867E-2</v>
      </c>
      <c r="M393">
        <f>VLOOKUP($B393,OldCalib!$A$17:$AF$400,M$1+2,FALSE)</f>
        <v>-1.32589873548071E-2</v>
      </c>
      <c r="N393">
        <f>VLOOKUP($B393,OldCalib!$A$17:$AF$400,N$1+2,FALSE)</f>
        <v>-1.5310421537989101E-2</v>
      </c>
      <c r="O393">
        <f>VLOOKUP($B393,OldCalib!$A$17:$AF$400,O$1+2,FALSE)</f>
        <v>-1.2515655118897399E-2</v>
      </c>
      <c r="P393">
        <f>VLOOKUP($B393,OldCalib!$A$17:$AF$400,P$1+2,FALSE)</f>
        <v>-1.21763802285818E-2</v>
      </c>
      <c r="Q393">
        <f>VLOOKUP($B393,OldCalib!$A$17:$AF$400,Q$1+2,FALSE)</f>
        <v>-1.4580064471033201E-2</v>
      </c>
      <c r="R393">
        <f>VLOOKUP($B393,OldCalib!$A$17:$AF$400,R$1+2,FALSE)</f>
        <v>-1.2521974133008399E-2</v>
      </c>
      <c r="S393">
        <f>VLOOKUP($B393,OldCalib!$A$17:$AF$400,S$1+2,FALSE)</f>
        <v>-1.1218415925522999E-2</v>
      </c>
      <c r="T393">
        <f>VLOOKUP($B393,OldCalib!$A$17:$AF$400,T$1+2,FALSE)</f>
        <v>-1.0703852929546301E-2</v>
      </c>
      <c r="U393">
        <f>VLOOKUP($B393,OldCalib!$A$17:$AF$400,U$1+2,FALSE)</f>
        <v>-1.08344018991229E-2</v>
      </c>
      <c r="V393">
        <f>VLOOKUP($B393,OldCalib!$A$17:$AF$400,V$1+2,FALSE)</f>
        <v>-1.27029270716876E-2</v>
      </c>
      <c r="W393">
        <f>VLOOKUP($B393,OldCalib!$A$17:$AF$400,W$1+2,FALSE)</f>
        <v>-1.30403473397325E-2</v>
      </c>
      <c r="X393">
        <f>VLOOKUP($B393,OldCalib!$A$17:$AF$400,X$1+2,FALSE)</f>
        <v>-1.2505563802317699E-2</v>
      </c>
      <c r="Y393">
        <f>VLOOKUP($B393,OldCalib!$A$17:$AF$400,Y$1+2,FALSE)</f>
        <v>-1.18024498722663E-2</v>
      </c>
      <c r="Z393">
        <f>VLOOKUP($B393,OldCalib!$A$17:$AF$400,Z$1+2,FALSE)</f>
        <v>-1.1961265366421199E-2</v>
      </c>
      <c r="AA393">
        <f>VLOOKUP($B393,OldCalib!$A$17:$AF$400,AA$1+2,FALSE)</f>
        <v>-1.36554920373922E-2</v>
      </c>
      <c r="AB393">
        <f>VLOOKUP($B393,OldCalib!$A$17:$AF$400,AB$1+2,FALSE)</f>
        <v>-1.24764152830096E-2</v>
      </c>
      <c r="AC393">
        <f>VLOOKUP($B393,OldCalib!$A$17:$AF$400,AC$1+2,FALSE)</f>
        <v>-1.12226980273341E-2</v>
      </c>
      <c r="AD393">
        <f>VLOOKUP($B393,OldCalib!$A$17:$AF$400,AD$1+2,FALSE)</f>
        <v>-1.07105578677694E-2</v>
      </c>
      <c r="AE393">
        <f>VLOOKUP($B393,OldCalib!$A$17:$AF$400,AE$1+2,FALSE)</f>
        <v>-1.0749483679127999E-2</v>
      </c>
      <c r="AF393">
        <f>VLOOKUP($B393,OldCalib!$A$17:$AF$400,AF$1+2,FALSE)</f>
        <v>-1.10450266289857E-2</v>
      </c>
      <c r="AG393">
        <f>VLOOKUP($B393,OldCalib!$A$17:$AF$400,AG$1+2,FALSE)</f>
        <v>-1.13783253579006E-2</v>
      </c>
      <c r="AH393">
        <f>VLOOKUP($B393,OldCalib!$A$17:$AF$400,AH$1+2,FALSE)</f>
        <v>-1.3331742837274599E-2</v>
      </c>
      <c r="AJ393" s="3"/>
    </row>
    <row r="394" spans="1:36" x14ac:dyDescent="0.25">
      <c r="B394" t="str">
        <f>CONCATENATE("PERCENTILE::Q",B391,"::O",B391,"_INCOMERETURN_Percentiles::INCOMERETURN::%",C394*100)</f>
        <v>PERCENTILE::QInternationalAlternatives::OInternationalAlternatives_INCOMERETURN_Percentiles::INCOMERETURN::%50</v>
      </c>
      <c r="C394" s="3">
        <v>0.5</v>
      </c>
      <c r="D394">
        <f>VLOOKUP($B394,OldCalib!$A$17:$AF$400,D$1+2,FALSE)</f>
        <v>0</v>
      </c>
      <c r="E394">
        <f>VLOOKUP($B394,OldCalib!$A$17:$AF$400,E$1+2,FALSE)</f>
        <v>1.4655903471406599E-2</v>
      </c>
      <c r="F394">
        <f>VLOOKUP($B394,OldCalib!$A$17:$AF$400,F$1+2,FALSE)</f>
        <v>2.4082786048961101E-2</v>
      </c>
      <c r="G394">
        <f>VLOOKUP($B394,OldCalib!$A$17:$AF$400,G$1+2,FALSE)</f>
        <v>2.96384859745377E-2</v>
      </c>
      <c r="H394">
        <f>VLOOKUP($B394,OldCalib!$A$17:$AF$400,H$1+2,FALSE)</f>
        <v>3.3965780807366501E-2</v>
      </c>
      <c r="I394">
        <f>VLOOKUP($B394,OldCalib!$A$17:$AF$400,I$1+2,FALSE)</f>
        <v>3.5531995491058198E-2</v>
      </c>
      <c r="J394">
        <f>VLOOKUP($B394,OldCalib!$A$17:$AF$400,J$1+2,FALSE)</f>
        <v>3.8040805145221103E-2</v>
      </c>
      <c r="K394">
        <f>VLOOKUP($B394,OldCalib!$A$17:$AF$400,K$1+2,FALSE)</f>
        <v>3.8971678817622202E-2</v>
      </c>
      <c r="L394">
        <f>VLOOKUP($B394,OldCalib!$A$17:$AF$400,L$1+2,FALSE)</f>
        <v>3.8233512597309498E-2</v>
      </c>
      <c r="M394">
        <f>VLOOKUP($B394,OldCalib!$A$17:$AF$400,M$1+2,FALSE)</f>
        <v>4.1100285077959098E-2</v>
      </c>
      <c r="N394">
        <f>VLOOKUP($B394,OldCalib!$A$17:$AF$400,N$1+2,FALSE)</f>
        <v>3.6620049669462897E-2</v>
      </c>
      <c r="O394">
        <f>VLOOKUP($B394,OldCalib!$A$17:$AF$400,O$1+2,FALSE)</f>
        <v>4.26290712933532E-2</v>
      </c>
      <c r="P394">
        <f>VLOOKUP($B394,OldCalib!$A$17:$AF$400,P$1+2,FALSE)</f>
        <v>4.2600885696416103E-2</v>
      </c>
      <c r="Q394">
        <f>VLOOKUP($B394,OldCalib!$A$17:$AF$400,Q$1+2,FALSE)</f>
        <v>4.0499168800839799E-2</v>
      </c>
      <c r="R394">
        <f>VLOOKUP($B394,OldCalib!$A$17:$AF$400,R$1+2,FALSE)</f>
        <v>4.2411339670082301E-2</v>
      </c>
      <c r="S394">
        <f>VLOOKUP($B394,OldCalib!$A$17:$AF$400,S$1+2,FALSE)</f>
        <v>4.2704915063850303E-2</v>
      </c>
      <c r="T394">
        <f>VLOOKUP($B394,OldCalib!$A$17:$AF$400,T$1+2,FALSE)</f>
        <v>4.3407591447377901E-2</v>
      </c>
      <c r="U394">
        <f>VLOOKUP($B394,OldCalib!$A$17:$AF$400,U$1+2,FALSE)</f>
        <v>4.4454571946945E-2</v>
      </c>
      <c r="V394">
        <f>VLOOKUP($B394,OldCalib!$A$17:$AF$400,V$1+2,FALSE)</f>
        <v>4.3397443024298203E-2</v>
      </c>
      <c r="W394">
        <f>VLOOKUP($B394,OldCalib!$A$17:$AF$400,W$1+2,FALSE)</f>
        <v>4.2051966564867899E-2</v>
      </c>
      <c r="X394">
        <f>VLOOKUP($B394,OldCalib!$A$17:$AF$400,X$1+2,FALSE)</f>
        <v>4.2568867560325199E-2</v>
      </c>
      <c r="Y394">
        <f>VLOOKUP($B394,OldCalib!$A$17:$AF$400,Y$1+2,FALSE)</f>
        <v>4.1724903667024298E-2</v>
      </c>
      <c r="Z394">
        <f>VLOOKUP($B394,OldCalib!$A$17:$AF$400,Z$1+2,FALSE)</f>
        <v>3.9433372311488503E-2</v>
      </c>
      <c r="AA394">
        <f>VLOOKUP($B394,OldCalib!$A$17:$AF$400,AA$1+2,FALSE)</f>
        <v>4.1289187509409998E-2</v>
      </c>
      <c r="AB394">
        <f>VLOOKUP($B394,OldCalib!$A$17:$AF$400,AB$1+2,FALSE)</f>
        <v>4.0743438715554997E-2</v>
      </c>
      <c r="AC394">
        <f>VLOOKUP($B394,OldCalib!$A$17:$AF$400,AC$1+2,FALSE)</f>
        <v>4.0949540462464303E-2</v>
      </c>
      <c r="AD394">
        <f>VLOOKUP($B394,OldCalib!$A$17:$AF$400,AD$1+2,FALSE)</f>
        <v>4.0280835771726503E-2</v>
      </c>
      <c r="AE394">
        <f>VLOOKUP($B394,OldCalib!$A$17:$AF$400,AE$1+2,FALSE)</f>
        <v>4.2704765792532698E-2</v>
      </c>
      <c r="AF394">
        <f>VLOOKUP($B394,OldCalib!$A$17:$AF$400,AF$1+2,FALSE)</f>
        <v>4.2006263499469502E-2</v>
      </c>
      <c r="AG394">
        <f>VLOOKUP($B394,OldCalib!$A$17:$AF$400,AG$1+2,FALSE)</f>
        <v>4.2623519018082097E-2</v>
      </c>
      <c r="AH394">
        <f>VLOOKUP($B394,OldCalib!$A$17:$AF$400,AH$1+2,FALSE)</f>
        <v>4.0456817832370401E-2</v>
      </c>
      <c r="AJ394" s="3"/>
    </row>
    <row r="395" spans="1:36" x14ac:dyDescent="0.25">
      <c r="B395" t="str">
        <f>CONCATENATE("PERCENTILE::Q",B391,"::O",B391,"_INCOMERETURN_Percentiles::INCOMERETURN::%",C395*100)</f>
        <v>PERCENTILE::QInternationalAlternatives::OInternationalAlternatives_INCOMERETURN_Percentiles::INCOMERETURN::%75</v>
      </c>
      <c r="C395" s="3">
        <v>0.75</v>
      </c>
      <c r="D395">
        <f>VLOOKUP($B395,OldCalib!$A$17:$AF$400,D$1+2,FALSE)</f>
        <v>0</v>
      </c>
      <c r="E395">
        <f>VLOOKUP($B395,OldCalib!$A$17:$AF$400,E$1+2,FALSE)</f>
        <v>5.7759840801191099E-2</v>
      </c>
      <c r="F395">
        <f>VLOOKUP($B395,OldCalib!$A$17:$AF$400,F$1+2,FALSE)</f>
        <v>7.2720195047300304E-2</v>
      </c>
      <c r="G395">
        <f>VLOOKUP($B395,OldCalib!$A$17:$AF$400,G$1+2,FALSE)</f>
        <v>8.2026746336942305E-2</v>
      </c>
      <c r="H395">
        <f>VLOOKUP($B395,OldCalib!$A$17:$AF$400,H$1+2,FALSE)</f>
        <v>8.67939803904033E-2</v>
      </c>
      <c r="I395">
        <f>VLOOKUP($B395,OldCalib!$A$17:$AF$400,I$1+2,FALSE)</f>
        <v>9.1551575798432205E-2</v>
      </c>
      <c r="J395">
        <f>VLOOKUP($B395,OldCalib!$A$17:$AF$400,J$1+2,FALSE)</f>
        <v>9.2763967576071096E-2</v>
      </c>
      <c r="K395">
        <f>VLOOKUP($B395,OldCalib!$A$17:$AF$400,K$1+2,FALSE)</f>
        <v>9.2503382523837899E-2</v>
      </c>
      <c r="L395">
        <f>VLOOKUP($B395,OldCalib!$A$17:$AF$400,L$1+2,FALSE)</f>
        <v>9.4089295791320901E-2</v>
      </c>
      <c r="M395">
        <f>VLOOKUP($B395,OldCalib!$A$17:$AF$400,M$1+2,FALSE)</f>
        <v>9.7424732253473298E-2</v>
      </c>
      <c r="N395">
        <f>VLOOKUP($B395,OldCalib!$A$17:$AF$400,N$1+2,FALSE)</f>
        <v>9.4797147837718004E-2</v>
      </c>
      <c r="O395">
        <f>VLOOKUP($B395,OldCalib!$A$17:$AF$400,O$1+2,FALSE)</f>
        <v>9.7697920334251301E-2</v>
      </c>
      <c r="P395">
        <f>VLOOKUP($B395,OldCalib!$A$17:$AF$400,P$1+2,FALSE)</f>
        <v>9.8247075777593104E-2</v>
      </c>
      <c r="Q395">
        <f>VLOOKUP($B395,OldCalib!$A$17:$AF$400,Q$1+2,FALSE)</f>
        <v>9.6401528498809702E-2</v>
      </c>
      <c r="R395">
        <f>VLOOKUP($B395,OldCalib!$A$17:$AF$400,R$1+2,FALSE)</f>
        <v>9.8270524559767397E-2</v>
      </c>
      <c r="S395">
        <f>VLOOKUP($B395,OldCalib!$A$17:$AF$400,S$1+2,FALSE)</f>
        <v>9.9521996240861901E-2</v>
      </c>
      <c r="T395">
        <f>VLOOKUP($B395,OldCalib!$A$17:$AF$400,T$1+2,FALSE)</f>
        <v>0.100665457547749</v>
      </c>
      <c r="U395">
        <f>VLOOKUP($B395,OldCalib!$A$17:$AF$400,U$1+2,FALSE)</f>
        <v>9.8987278467812301E-2</v>
      </c>
      <c r="V395">
        <f>VLOOKUP($B395,OldCalib!$A$17:$AF$400,V$1+2,FALSE)</f>
        <v>9.8010052818706395E-2</v>
      </c>
      <c r="W395">
        <f>VLOOKUP($B395,OldCalib!$A$17:$AF$400,W$1+2,FALSE)</f>
        <v>9.8500893318640995E-2</v>
      </c>
      <c r="X395">
        <f>VLOOKUP($B395,OldCalib!$A$17:$AF$400,X$1+2,FALSE)</f>
        <v>9.7178882249880597E-2</v>
      </c>
      <c r="Y395">
        <f>VLOOKUP($B395,OldCalib!$A$17:$AF$400,Y$1+2,FALSE)</f>
        <v>9.7197112672501598E-2</v>
      </c>
      <c r="Z395">
        <f>VLOOKUP($B395,OldCalib!$A$17:$AF$400,Z$1+2,FALSE)</f>
        <v>9.7243696701598104E-2</v>
      </c>
      <c r="AA395">
        <f>VLOOKUP($B395,OldCalib!$A$17:$AF$400,AA$1+2,FALSE)</f>
        <v>9.7173474337720805E-2</v>
      </c>
      <c r="AB395">
        <f>VLOOKUP($B395,OldCalib!$A$17:$AF$400,AB$1+2,FALSE)</f>
        <v>9.7973124394805294E-2</v>
      </c>
      <c r="AC395">
        <f>VLOOKUP($B395,OldCalib!$A$17:$AF$400,AC$1+2,FALSE)</f>
        <v>9.7606470204897405E-2</v>
      </c>
      <c r="AD395">
        <f>VLOOKUP($B395,OldCalib!$A$17:$AF$400,AD$1+2,FALSE)</f>
        <v>9.8631183704394901E-2</v>
      </c>
      <c r="AE395">
        <f>VLOOKUP($B395,OldCalib!$A$17:$AF$400,AE$1+2,FALSE)</f>
        <v>0.100390372092844</v>
      </c>
      <c r="AF395">
        <f>VLOOKUP($B395,OldCalib!$A$17:$AF$400,AF$1+2,FALSE)</f>
        <v>9.8914155247238497E-2</v>
      </c>
      <c r="AG395">
        <f>VLOOKUP($B395,OldCalib!$A$17:$AF$400,AG$1+2,FALSE)</f>
        <v>9.6703712148767204E-2</v>
      </c>
      <c r="AH395">
        <f>VLOOKUP($B395,OldCalib!$A$17:$AF$400,AH$1+2,FALSE)</f>
        <v>9.6938868809971698E-2</v>
      </c>
      <c r="AJ395" s="3"/>
    </row>
    <row r="396" spans="1:36" x14ac:dyDescent="0.25">
      <c r="B396" t="str">
        <f>CONCATENATE("PERCENTILE::Q",B391,"::O",B391,"_INCOMERETURN_Percentiles::INCOMERETURN::%",C396*100)</f>
        <v>PERCENTILE::QInternationalAlternatives::OInternationalAlternatives_INCOMERETURN_Percentiles::INCOMERETURN::%95</v>
      </c>
      <c r="C396" s="3">
        <v>0.95</v>
      </c>
      <c r="D396">
        <f>VLOOKUP($B396,OldCalib!$A$17:$AF$400,D$1+2,FALSE)</f>
        <v>0</v>
      </c>
      <c r="E396">
        <f>VLOOKUP($B396,OldCalib!$A$17:$AF$400,E$1+2,FALSE)</f>
        <v>0.118190102618262</v>
      </c>
      <c r="F396">
        <f>VLOOKUP($B396,OldCalib!$A$17:$AF$400,F$1+2,FALSE)</f>
        <v>0.14510273394301201</v>
      </c>
      <c r="G396">
        <f>VLOOKUP($B396,OldCalib!$A$17:$AF$400,G$1+2,FALSE)</f>
        <v>0.16226559034260199</v>
      </c>
      <c r="H396">
        <f>VLOOKUP($B396,OldCalib!$A$17:$AF$400,H$1+2,FALSE)</f>
        <v>0.17237092542667601</v>
      </c>
      <c r="I396">
        <f>VLOOKUP($B396,OldCalib!$A$17:$AF$400,I$1+2,FALSE)</f>
        <v>0.17935301415610899</v>
      </c>
      <c r="J396">
        <f>VLOOKUP($B396,OldCalib!$A$17:$AF$400,J$1+2,FALSE)</f>
        <v>0.18056680749790199</v>
      </c>
      <c r="K396">
        <f>VLOOKUP($B396,OldCalib!$A$17:$AF$400,K$1+2,FALSE)</f>
        <v>0.175839097183601</v>
      </c>
      <c r="L396">
        <f>VLOOKUP($B396,OldCalib!$A$17:$AF$400,L$1+2,FALSE)</f>
        <v>0.181513008257841</v>
      </c>
      <c r="M396">
        <f>VLOOKUP($B396,OldCalib!$A$17:$AF$400,M$1+2,FALSE)</f>
        <v>0.18348702814765</v>
      </c>
      <c r="N396">
        <f>VLOOKUP($B396,OldCalib!$A$17:$AF$400,N$1+2,FALSE)</f>
        <v>0.182706802657154</v>
      </c>
      <c r="O396">
        <f>VLOOKUP($B396,OldCalib!$A$17:$AF$400,O$1+2,FALSE)</f>
        <v>0.18156394682372101</v>
      </c>
      <c r="P396">
        <f>VLOOKUP($B396,OldCalib!$A$17:$AF$400,P$1+2,FALSE)</f>
        <v>0.180275457244229</v>
      </c>
      <c r="Q396">
        <f>VLOOKUP($B396,OldCalib!$A$17:$AF$400,Q$1+2,FALSE)</f>
        <v>0.17957143368196701</v>
      </c>
      <c r="R396">
        <f>VLOOKUP($B396,OldCalib!$A$17:$AF$400,R$1+2,FALSE)</f>
        <v>0.18073212456368801</v>
      </c>
      <c r="S396">
        <f>VLOOKUP($B396,OldCalib!$A$17:$AF$400,S$1+2,FALSE)</f>
        <v>0.186959402198355</v>
      </c>
      <c r="T396">
        <f>VLOOKUP($B396,OldCalib!$A$17:$AF$400,T$1+2,FALSE)</f>
        <v>0.187791807958714</v>
      </c>
      <c r="U396">
        <f>VLOOKUP($B396,OldCalib!$A$17:$AF$400,U$1+2,FALSE)</f>
        <v>0.18515148486446101</v>
      </c>
      <c r="V396">
        <f>VLOOKUP($B396,OldCalib!$A$17:$AF$400,V$1+2,FALSE)</f>
        <v>0.18148403380783201</v>
      </c>
      <c r="W396">
        <f>VLOOKUP($B396,OldCalib!$A$17:$AF$400,W$1+2,FALSE)</f>
        <v>0.186636731657502</v>
      </c>
      <c r="X396">
        <f>VLOOKUP($B396,OldCalib!$A$17:$AF$400,X$1+2,FALSE)</f>
        <v>0.182722832841826</v>
      </c>
      <c r="Y396">
        <f>VLOOKUP($B396,OldCalib!$A$17:$AF$400,Y$1+2,FALSE)</f>
        <v>0.18176502170388101</v>
      </c>
      <c r="Z396">
        <f>VLOOKUP($B396,OldCalib!$A$17:$AF$400,Z$1+2,FALSE)</f>
        <v>0.18216310922474199</v>
      </c>
      <c r="AA396">
        <f>VLOOKUP($B396,OldCalib!$A$17:$AF$400,AA$1+2,FALSE)</f>
        <v>0.18005207799676901</v>
      </c>
      <c r="AB396">
        <f>VLOOKUP($B396,OldCalib!$A$17:$AF$400,AB$1+2,FALSE)</f>
        <v>0.18092875605626299</v>
      </c>
      <c r="AC396">
        <f>VLOOKUP($B396,OldCalib!$A$17:$AF$400,AC$1+2,FALSE)</f>
        <v>0.18247860128350199</v>
      </c>
      <c r="AD396">
        <f>VLOOKUP($B396,OldCalib!$A$17:$AF$400,AD$1+2,FALSE)</f>
        <v>0.18653626962228101</v>
      </c>
      <c r="AE396">
        <f>VLOOKUP($B396,OldCalib!$A$17:$AF$400,AE$1+2,FALSE)</f>
        <v>0.18508598109111199</v>
      </c>
      <c r="AF396">
        <f>VLOOKUP($B396,OldCalib!$A$17:$AF$400,AF$1+2,FALSE)</f>
        <v>0.18123255051433301</v>
      </c>
      <c r="AG396">
        <f>VLOOKUP($B396,OldCalib!$A$17:$AF$400,AG$1+2,FALSE)</f>
        <v>0.18490327365300699</v>
      </c>
      <c r="AH396">
        <f>VLOOKUP($B396,OldCalib!$A$17:$AF$400,AH$1+2,FALSE)</f>
        <v>0.1878578454632</v>
      </c>
      <c r="AJ396" s="3"/>
    </row>
    <row r="397" spans="1:36" x14ac:dyDescent="0.25">
      <c r="A397" t="s">
        <v>2</v>
      </c>
      <c r="B397" t="str">
        <f>CONCATENATE("AVERAGE::Q",B391,"::O",B391,"_INCOMERETURN_Average::INCOMERETURN::::avg:")</f>
        <v>AVERAGE::QInternationalAlternatives::OInternationalAlternatives_INCOMERETURN_Average::INCOMERETURN::::avg:</v>
      </c>
      <c r="D397">
        <f>VLOOKUP($B397,OldCalib!$A$17:$AF$400,D$1+2,FALSE)</f>
        <v>0</v>
      </c>
      <c r="E397">
        <f>VLOOKUP($B397,OldCalib!$A$17:$AF$400,E$1+2,FALSE)</f>
        <v>1.6582684293237102E-2</v>
      </c>
      <c r="F397">
        <f>VLOOKUP($B397,OldCalib!$A$17:$AF$400,F$1+2,FALSE)</f>
        <v>2.6142217851776801E-2</v>
      </c>
      <c r="G397">
        <f>VLOOKUP($B397,OldCalib!$A$17:$AF$400,G$1+2,FALSE)</f>
        <v>3.2254808287404999E-2</v>
      </c>
      <c r="H397">
        <f>VLOOKUP($B397,OldCalib!$A$17:$AF$400,H$1+2,FALSE)</f>
        <v>3.5724270048019501E-2</v>
      </c>
      <c r="I397">
        <f>VLOOKUP($B397,OldCalib!$A$17:$AF$400,I$1+2,FALSE)</f>
        <v>3.9013449387067502E-2</v>
      </c>
      <c r="J397">
        <f>VLOOKUP($B397,OldCalib!$A$17:$AF$400,J$1+2,FALSE)</f>
        <v>4.0818948284283799E-2</v>
      </c>
      <c r="K397">
        <f>VLOOKUP($B397,OldCalib!$A$17:$AF$400,K$1+2,FALSE)</f>
        <v>4.03636256149945E-2</v>
      </c>
      <c r="L397">
        <f>VLOOKUP($B397,OldCalib!$A$17:$AF$400,L$1+2,FALSE)</f>
        <v>4.1555362547519799E-2</v>
      </c>
      <c r="M397">
        <f>VLOOKUP($B397,OldCalib!$A$17:$AF$400,M$1+2,FALSE)</f>
        <v>4.3313799087840103E-2</v>
      </c>
      <c r="N397">
        <f>VLOOKUP($B397,OldCalib!$A$17:$AF$400,N$1+2,FALSE)</f>
        <v>4.1503129262431597E-2</v>
      </c>
      <c r="O397">
        <f>VLOOKUP($B397,OldCalib!$A$17:$AF$400,O$1+2,FALSE)</f>
        <v>4.3767689663019298E-2</v>
      </c>
      <c r="P397">
        <f>VLOOKUP($B397,OldCalib!$A$17:$AF$400,P$1+2,FALSE)</f>
        <v>4.3877528323910002E-2</v>
      </c>
      <c r="Q397">
        <f>VLOOKUP($B397,OldCalib!$A$17:$AF$400,Q$1+2,FALSE)</f>
        <v>4.2682741673320403E-2</v>
      </c>
      <c r="R397">
        <f>VLOOKUP($B397,OldCalib!$A$17:$AF$400,R$1+2,FALSE)</f>
        <v>4.3747314319626203E-2</v>
      </c>
      <c r="S397">
        <f>VLOOKUP($B397,OldCalib!$A$17:$AF$400,S$1+2,FALSE)</f>
        <v>4.5641094240772402E-2</v>
      </c>
      <c r="T397">
        <f>VLOOKUP($B397,OldCalib!$A$17:$AF$400,T$1+2,FALSE)</f>
        <v>4.6195220485185901E-2</v>
      </c>
      <c r="U397">
        <f>VLOOKUP($B397,OldCalib!$A$17:$AF$400,U$1+2,FALSE)</f>
        <v>4.6252545032509702E-2</v>
      </c>
      <c r="V397">
        <f>VLOOKUP($B397,OldCalib!$A$17:$AF$400,V$1+2,FALSE)</f>
        <v>4.5200884472368301E-2</v>
      </c>
      <c r="W397">
        <f>VLOOKUP($B397,OldCalib!$A$17:$AF$400,W$1+2,FALSE)</f>
        <v>4.5195334430528998E-2</v>
      </c>
      <c r="X397">
        <f>VLOOKUP($B397,OldCalib!$A$17:$AF$400,X$1+2,FALSE)</f>
        <v>4.4242850875901601E-2</v>
      </c>
      <c r="Y397">
        <f>VLOOKUP($B397,OldCalib!$A$17:$AF$400,Y$1+2,FALSE)</f>
        <v>4.4580381029829801E-2</v>
      </c>
      <c r="Z397">
        <f>VLOOKUP($B397,OldCalib!$A$17:$AF$400,Z$1+2,FALSE)</f>
        <v>4.31324543607393E-2</v>
      </c>
      <c r="AA397">
        <f>VLOOKUP($B397,OldCalib!$A$17:$AF$400,AA$1+2,FALSE)</f>
        <v>4.3615405356332002E-2</v>
      </c>
      <c r="AB397">
        <f>VLOOKUP($B397,OldCalib!$A$17:$AF$400,AB$1+2,FALSE)</f>
        <v>4.4163868646580798E-2</v>
      </c>
      <c r="AC397">
        <f>VLOOKUP($B397,OldCalib!$A$17:$AF$400,AC$1+2,FALSE)</f>
        <v>4.4124361067672598E-2</v>
      </c>
      <c r="AD397">
        <f>VLOOKUP($B397,OldCalib!$A$17:$AF$400,AD$1+2,FALSE)</f>
        <v>4.5048629088323397E-2</v>
      </c>
      <c r="AE397">
        <f>VLOOKUP($B397,OldCalib!$A$17:$AF$400,AE$1+2,FALSE)</f>
        <v>4.5868672156831602E-2</v>
      </c>
      <c r="AF397">
        <f>VLOOKUP($B397,OldCalib!$A$17:$AF$400,AF$1+2,FALSE)</f>
        <v>4.4674470610591398E-2</v>
      </c>
      <c r="AG397">
        <f>VLOOKUP($B397,OldCalib!$A$17:$AF$400,AG$1+2,FALSE)</f>
        <v>4.5101904801791999E-2</v>
      </c>
      <c r="AH397">
        <f>VLOOKUP($B397,OldCalib!$A$17:$AF$400,AH$1+2,FALSE)</f>
        <v>4.4622601777633303E-2</v>
      </c>
    </row>
    <row r="398" spans="1:36" x14ac:dyDescent="0.25">
      <c r="A398" t="s">
        <v>3</v>
      </c>
      <c r="B398" t="str">
        <f>CONCATENATE("VOLATILITY::Q",B391,"::O",B391,"_INCOMERETURN_Volatility::INCOMERETURN::")</f>
        <v>VOLATILITY::QInternationalAlternatives::OInternationalAlternatives_INCOMERETURN_Volatility::INCOMERETURN::</v>
      </c>
      <c r="D398">
        <f>VLOOKUP($B398,OldCalib!$A$17:$AF$400,D$1+2,FALSE)</f>
        <v>0</v>
      </c>
      <c r="E398">
        <f>VLOOKUP($B398,OldCalib!$A$17:$AF$400,E$1+2,FALSE)</f>
        <v>6.0099527509956299E-2</v>
      </c>
      <c r="F398">
        <f>VLOOKUP($B398,OldCalib!$A$17:$AF$400,F$1+2,FALSE)</f>
        <v>7.1681225125369299E-2</v>
      </c>
      <c r="G398">
        <f>VLOOKUP($B398,OldCalib!$A$17:$AF$400,G$1+2,FALSE)</f>
        <v>7.7419176968822195E-2</v>
      </c>
      <c r="H398">
        <f>VLOOKUP($B398,OldCalib!$A$17:$AF$400,H$1+2,FALSE)</f>
        <v>7.9199006114596293E-2</v>
      </c>
      <c r="I398">
        <f>VLOOKUP($B398,OldCalib!$A$17:$AF$400,I$1+2,FALSE)</f>
        <v>8.1689265584953E-2</v>
      </c>
      <c r="J398">
        <f>VLOOKUP($B398,OldCalib!$A$17:$AF$400,J$1+2,FALSE)</f>
        <v>8.1396088260283495E-2</v>
      </c>
      <c r="K398">
        <f>VLOOKUP($B398,OldCalib!$A$17:$AF$400,K$1+2,FALSE)</f>
        <v>7.9760115066820805E-2</v>
      </c>
      <c r="L398">
        <f>VLOOKUP($B398,OldCalib!$A$17:$AF$400,L$1+2,FALSE)</f>
        <v>8.1921180537467497E-2</v>
      </c>
      <c r="M398">
        <f>VLOOKUP($B398,OldCalib!$A$17:$AF$400,M$1+2,FALSE)</f>
        <v>8.1778343678257398E-2</v>
      </c>
      <c r="N398">
        <f>VLOOKUP($B398,OldCalib!$A$17:$AF$400,N$1+2,FALSE)</f>
        <v>8.0587104546012103E-2</v>
      </c>
      <c r="O398">
        <f>VLOOKUP($B398,OldCalib!$A$17:$AF$400,O$1+2,FALSE)</f>
        <v>8.1367571146324105E-2</v>
      </c>
      <c r="P398">
        <f>VLOOKUP($B398,OldCalib!$A$17:$AF$400,P$1+2,FALSE)</f>
        <v>8.1570647640835797E-2</v>
      </c>
      <c r="Q398">
        <f>VLOOKUP($B398,OldCalib!$A$17:$AF$400,Q$1+2,FALSE)</f>
        <v>8.1839453914296797E-2</v>
      </c>
      <c r="R398">
        <f>VLOOKUP($B398,OldCalib!$A$17:$AF$400,R$1+2,FALSE)</f>
        <v>8.15769485423576E-2</v>
      </c>
      <c r="S398">
        <f>VLOOKUP($B398,OldCalib!$A$17:$AF$400,S$1+2,FALSE)</f>
        <v>8.18307477812696E-2</v>
      </c>
      <c r="T398">
        <f>VLOOKUP($B398,OldCalib!$A$17:$AF$400,T$1+2,FALSE)</f>
        <v>8.25379743250787E-2</v>
      </c>
      <c r="U398">
        <f>VLOOKUP($B398,OldCalib!$A$17:$AF$400,U$1+2,FALSE)</f>
        <v>8.1798572262552605E-2</v>
      </c>
      <c r="V398">
        <f>VLOOKUP($B398,OldCalib!$A$17:$AF$400,V$1+2,FALSE)</f>
        <v>8.1379257544471895E-2</v>
      </c>
      <c r="W398">
        <f>VLOOKUP($B398,OldCalib!$A$17:$AF$400,W$1+2,FALSE)</f>
        <v>8.2024129491188397E-2</v>
      </c>
      <c r="X398">
        <f>VLOOKUP($B398,OldCalib!$A$17:$AF$400,X$1+2,FALSE)</f>
        <v>8.1796809169972895E-2</v>
      </c>
      <c r="Y398">
        <f>VLOOKUP($B398,OldCalib!$A$17:$AF$400,Y$1+2,FALSE)</f>
        <v>8.0799103063759994E-2</v>
      </c>
      <c r="Z398">
        <f>VLOOKUP($B398,OldCalib!$A$17:$AF$400,Z$1+2,FALSE)</f>
        <v>8.0963612134142202E-2</v>
      </c>
      <c r="AA398">
        <f>VLOOKUP($B398,OldCalib!$A$17:$AF$400,AA$1+2,FALSE)</f>
        <v>8.1921685583153006E-2</v>
      </c>
      <c r="AB398">
        <f>VLOOKUP($B398,OldCalib!$A$17:$AF$400,AB$1+2,FALSE)</f>
        <v>8.1963718569025304E-2</v>
      </c>
      <c r="AC398">
        <f>VLOOKUP($B398,OldCalib!$A$17:$AF$400,AC$1+2,FALSE)</f>
        <v>8.1552691652868395E-2</v>
      </c>
      <c r="AD398">
        <f>VLOOKUP($B398,OldCalib!$A$17:$AF$400,AD$1+2,FALSE)</f>
        <v>8.15815803298197E-2</v>
      </c>
      <c r="AE398">
        <f>VLOOKUP($B398,OldCalib!$A$17:$AF$400,AE$1+2,FALSE)</f>
        <v>8.1645366197626495E-2</v>
      </c>
      <c r="AF398">
        <f>VLOOKUP($B398,OldCalib!$A$17:$AF$400,AF$1+2,FALSE)</f>
        <v>8.1652895788220506E-2</v>
      </c>
      <c r="AG398">
        <f>VLOOKUP($B398,OldCalib!$A$17:$AF$400,AG$1+2,FALSE)</f>
        <v>8.0976517400332501E-2</v>
      </c>
      <c r="AH398">
        <f>VLOOKUP($B398,OldCalib!$A$17:$AF$400,AH$1+2,FALSE)</f>
        <v>8.2851498581575797E-2</v>
      </c>
    </row>
    <row r="406" spans="1:36" x14ac:dyDescent="0.25">
      <c r="A406" t="s">
        <v>35</v>
      </c>
      <c r="B406" t="s">
        <v>88</v>
      </c>
      <c r="D406">
        <v>0</v>
      </c>
      <c r="E406">
        <v>1</v>
      </c>
      <c r="F406">
        <v>2</v>
      </c>
      <c r="G406">
        <v>3</v>
      </c>
      <c r="H406">
        <v>4</v>
      </c>
      <c r="I406">
        <v>5</v>
      </c>
      <c r="J406">
        <v>6</v>
      </c>
      <c r="K406">
        <v>7</v>
      </c>
      <c r="L406">
        <v>8</v>
      </c>
      <c r="M406">
        <v>9</v>
      </c>
      <c r="N406">
        <v>10</v>
      </c>
      <c r="O406">
        <v>11</v>
      </c>
      <c r="P406">
        <v>12</v>
      </c>
      <c r="Q406">
        <v>13</v>
      </c>
      <c r="R406">
        <v>14</v>
      </c>
      <c r="S406">
        <v>15</v>
      </c>
      <c r="T406">
        <v>16</v>
      </c>
      <c r="U406">
        <v>17</v>
      </c>
      <c r="V406">
        <v>18</v>
      </c>
      <c r="W406">
        <v>19</v>
      </c>
      <c r="X406">
        <v>20</v>
      </c>
      <c r="Y406">
        <v>21</v>
      </c>
      <c r="Z406">
        <v>22</v>
      </c>
      <c r="AA406">
        <v>23</v>
      </c>
      <c r="AB406">
        <v>24</v>
      </c>
      <c r="AC406">
        <v>25</v>
      </c>
      <c r="AD406">
        <v>26</v>
      </c>
      <c r="AE406">
        <v>27</v>
      </c>
      <c r="AF406">
        <v>28</v>
      </c>
      <c r="AG406">
        <v>29</v>
      </c>
      <c r="AH406">
        <v>30</v>
      </c>
    </row>
    <row r="407" spans="1:36" x14ac:dyDescent="0.25">
      <c r="A407" t="s">
        <v>1</v>
      </c>
      <c r="B407" t="str">
        <f>CONCATENATE("PERCENTILE::Q",B406,"::O",B406,"_INCOMERETURN_Percentiles::INCOMERETURN::%0",C407*100)</f>
        <v>PERCENTILE::QAustralianInfrastructure::OAustralianInfrastructure_INCOMERETURN_Percentiles::INCOMERETURN::%05</v>
      </c>
      <c r="C407" s="3">
        <v>0.05</v>
      </c>
      <c r="D407">
        <f>VLOOKUP($B407,OldCalib!$A$17:$AF$400,D$1+2,FALSE)</f>
        <v>0</v>
      </c>
      <c r="E407">
        <f>VLOOKUP($B407,OldCalib!$A$17:$AF$400,E$1+2,FALSE)</f>
        <v>-7.9715908553202305E-2</v>
      </c>
      <c r="F407">
        <f>VLOOKUP($B407,OldCalib!$A$17:$AF$400,F$1+2,FALSE)</f>
        <v>-8.5479280933646401E-2</v>
      </c>
      <c r="G407">
        <f>VLOOKUP($B407,OldCalib!$A$17:$AF$400,G$1+2,FALSE)</f>
        <v>-8.96726755171766E-2</v>
      </c>
      <c r="H407">
        <f>VLOOKUP($B407,OldCalib!$A$17:$AF$400,H$1+2,FALSE)</f>
        <v>-9.1875265399227996E-2</v>
      </c>
      <c r="I407">
        <f>VLOOKUP($B407,OldCalib!$A$17:$AF$400,I$1+2,FALSE)</f>
        <v>-8.9718221299883896E-2</v>
      </c>
      <c r="J407">
        <f>VLOOKUP($B407,OldCalib!$A$17:$AF$400,J$1+2,FALSE)</f>
        <v>-8.7065085879500098E-2</v>
      </c>
      <c r="K407">
        <f>VLOOKUP($B407,OldCalib!$A$17:$AF$400,K$1+2,FALSE)</f>
        <v>-8.6774533253627495E-2</v>
      </c>
      <c r="L407">
        <f>VLOOKUP($B407,OldCalib!$A$17:$AF$400,L$1+2,FALSE)</f>
        <v>-8.5972464590981401E-2</v>
      </c>
      <c r="M407">
        <f>VLOOKUP($B407,OldCalib!$A$17:$AF$400,M$1+2,FALSE)</f>
        <v>-8.67495576988975E-2</v>
      </c>
      <c r="N407">
        <f>VLOOKUP($B407,OldCalib!$A$17:$AF$400,N$1+2,FALSE)</f>
        <v>-8.7358993417795405E-2</v>
      </c>
      <c r="O407">
        <f>VLOOKUP($B407,OldCalib!$A$17:$AF$400,O$1+2,FALSE)</f>
        <v>-8.6251462394669298E-2</v>
      </c>
      <c r="P407">
        <f>VLOOKUP($B407,OldCalib!$A$17:$AF$400,P$1+2,FALSE)</f>
        <v>-8.5305936320631395E-2</v>
      </c>
      <c r="Q407">
        <f>VLOOKUP($B407,OldCalib!$A$17:$AF$400,Q$1+2,FALSE)</f>
        <v>-8.7854084546063096E-2</v>
      </c>
      <c r="R407">
        <f>VLOOKUP($B407,OldCalib!$A$17:$AF$400,R$1+2,FALSE)</f>
        <v>-8.6382758309403104E-2</v>
      </c>
      <c r="S407">
        <f>VLOOKUP($B407,OldCalib!$A$17:$AF$400,S$1+2,FALSE)</f>
        <v>-8.3940110503630996E-2</v>
      </c>
      <c r="T407">
        <f>VLOOKUP($B407,OldCalib!$A$17:$AF$400,T$1+2,FALSE)</f>
        <v>-8.3446454346902399E-2</v>
      </c>
      <c r="U407">
        <f>VLOOKUP($B407,OldCalib!$A$17:$AF$400,U$1+2,FALSE)</f>
        <v>-8.2929887652429701E-2</v>
      </c>
      <c r="V407">
        <f>VLOOKUP($B407,OldCalib!$A$17:$AF$400,V$1+2,FALSE)</f>
        <v>-8.4963402085127496E-2</v>
      </c>
      <c r="W407">
        <f>VLOOKUP($B407,OldCalib!$A$17:$AF$400,W$1+2,FALSE)</f>
        <v>-8.3021896022613506E-2</v>
      </c>
      <c r="X407">
        <f>VLOOKUP($B407,OldCalib!$A$17:$AF$400,X$1+2,FALSE)</f>
        <v>-8.4577786770643704E-2</v>
      </c>
      <c r="Y407">
        <f>VLOOKUP($B407,OldCalib!$A$17:$AF$400,Y$1+2,FALSE)</f>
        <v>-8.07673240099782E-2</v>
      </c>
      <c r="Z407">
        <f>VLOOKUP($B407,OldCalib!$A$17:$AF$400,Z$1+2,FALSE)</f>
        <v>-8.3733912626162504E-2</v>
      </c>
      <c r="AA407">
        <f>VLOOKUP($B407,OldCalib!$A$17:$AF$400,AA$1+2,FALSE)</f>
        <v>-8.3833869879625905E-2</v>
      </c>
      <c r="AB407">
        <f>VLOOKUP($B407,OldCalib!$A$17:$AF$400,AB$1+2,FALSE)</f>
        <v>-8.6319956586958402E-2</v>
      </c>
      <c r="AC407">
        <f>VLOOKUP($B407,OldCalib!$A$17:$AF$400,AC$1+2,FALSE)</f>
        <v>-8.4887944642969407E-2</v>
      </c>
      <c r="AD407">
        <f>VLOOKUP($B407,OldCalib!$A$17:$AF$400,AD$1+2,FALSE)</f>
        <v>-8.3422470186940406E-2</v>
      </c>
      <c r="AE407">
        <f>VLOOKUP($B407,OldCalib!$A$17:$AF$400,AE$1+2,FALSE)</f>
        <v>-8.2076093154936094E-2</v>
      </c>
      <c r="AF407">
        <f>VLOOKUP($B407,OldCalib!$A$17:$AF$400,AF$1+2,FALSE)</f>
        <v>-8.2626413152093195E-2</v>
      </c>
      <c r="AG407">
        <f>VLOOKUP($B407,OldCalib!$A$17:$AF$400,AG$1+2,FALSE)</f>
        <v>-8.3824997176594807E-2</v>
      </c>
      <c r="AH407">
        <f>VLOOKUP($B407,OldCalib!$A$17:$AF$400,AH$1+2,FALSE)</f>
        <v>-8.1955414471471297E-2</v>
      </c>
      <c r="AJ407" s="3"/>
    </row>
    <row r="408" spans="1:36" x14ac:dyDescent="0.25">
      <c r="B408" t="str">
        <f>CONCATENATE("PERCENTILE::Q",B406,"::O",B406,"_INCOMERETURN_Percentiles::INCOMERETURN::%",C408*100)</f>
        <v>PERCENTILE::QAustralianInfrastructure::OAustralianInfrastructure_INCOMERETURN_Percentiles::INCOMERETURN::%25</v>
      </c>
      <c r="C408" s="3">
        <v>0.25</v>
      </c>
      <c r="D408">
        <f>VLOOKUP($B408,OldCalib!$A$17:$AF$400,D$1+2,FALSE)</f>
        <v>0</v>
      </c>
      <c r="E408">
        <f>VLOOKUP($B408,OldCalib!$A$17:$AF$400,E$1+2,FALSE)</f>
        <v>-2.44101090112449E-2</v>
      </c>
      <c r="F408">
        <f>VLOOKUP($B408,OldCalib!$A$17:$AF$400,F$1+2,FALSE)</f>
        <v>-2.3157918193617899E-2</v>
      </c>
      <c r="G408">
        <f>VLOOKUP($B408,OldCalib!$A$17:$AF$400,G$1+2,FALSE)</f>
        <v>-2.0838843377221802E-2</v>
      </c>
      <c r="H408">
        <f>VLOOKUP($B408,OldCalib!$A$17:$AF$400,H$1+2,FALSE)</f>
        <v>-1.7787901768785801E-2</v>
      </c>
      <c r="I408">
        <f>VLOOKUP($B408,OldCalib!$A$17:$AF$400,I$1+2,FALSE)</f>
        <v>-1.77294860049843E-2</v>
      </c>
      <c r="J408">
        <f>VLOOKUP($B408,OldCalib!$A$17:$AF$400,J$1+2,FALSE)</f>
        <v>-1.4423864887570401E-2</v>
      </c>
      <c r="K408">
        <f>VLOOKUP($B408,OldCalib!$A$17:$AF$400,K$1+2,FALSE)</f>
        <v>-1.4097646238828501E-2</v>
      </c>
      <c r="L408">
        <f>VLOOKUP($B408,OldCalib!$A$17:$AF$400,L$1+2,FALSE)</f>
        <v>-1.33516573970673E-2</v>
      </c>
      <c r="M408">
        <f>VLOOKUP($B408,OldCalib!$A$17:$AF$400,M$1+2,FALSE)</f>
        <v>-1.2191543793944199E-2</v>
      </c>
      <c r="N408">
        <f>VLOOKUP($B408,OldCalib!$A$17:$AF$400,N$1+2,FALSE)</f>
        <v>-1.5758577172257399E-2</v>
      </c>
      <c r="O408">
        <f>VLOOKUP($B408,OldCalib!$A$17:$AF$400,O$1+2,FALSE)</f>
        <v>-1.62709140209213E-2</v>
      </c>
      <c r="P408">
        <f>VLOOKUP($B408,OldCalib!$A$17:$AF$400,P$1+2,FALSE)</f>
        <v>-1.2247065809740399E-2</v>
      </c>
      <c r="Q408">
        <f>VLOOKUP($B408,OldCalib!$A$17:$AF$400,Q$1+2,FALSE)</f>
        <v>-1.3358205250435301E-2</v>
      </c>
      <c r="R408">
        <f>VLOOKUP($B408,OldCalib!$A$17:$AF$400,R$1+2,FALSE)</f>
        <v>-1.18041037100554E-2</v>
      </c>
      <c r="S408">
        <f>VLOOKUP($B408,OldCalib!$A$17:$AF$400,S$1+2,FALSE)</f>
        <v>-1.27383914943604E-2</v>
      </c>
      <c r="T408">
        <f>VLOOKUP($B408,OldCalib!$A$17:$AF$400,T$1+2,FALSE)</f>
        <v>-1.12418899830508E-2</v>
      </c>
      <c r="U408">
        <f>VLOOKUP($B408,OldCalib!$A$17:$AF$400,U$1+2,FALSE)</f>
        <v>-1.13382346974469E-2</v>
      </c>
      <c r="V408">
        <f>VLOOKUP($B408,OldCalib!$A$17:$AF$400,V$1+2,FALSE)</f>
        <v>-1.03922116208463E-2</v>
      </c>
      <c r="W408">
        <f>VLOOKUP($B408,OldCalib!$A$17:$AF$400,W$1+2,FALSE)</f>
        <v>-1.07894193592318E-2</v>
      </c>
      <c r="X408">
        <f>VLOOKUP($B408,OldCalib!$A$17:$AF$400,X$1+2,FALSE)</f>
        <v>-1.0358893483545999E-2</v>
      </c>
      <c r="Y408">
        <f>VLOOKUP($B408,OldCalib!$A$17:$AF$400,Y$1+2,FALSE)</f>
        <v>-1.03786611715224E-2</v>
      </c>
      <c r="Z408">
        <f>VLOOKUP($B408,OldCalib!$A$17:$AF$400,Z$1+2,FALSE)</f>
        <v>-1.0782290329076001E-2</v>
      </c>
      <c r="AA408">
        <f>VLOOKUP($B408,OldCalib!$A$17:$AF$400,AA$1+2,FALSE)</f>
        <v>-1.1397221624038899E-2</v>
      </c>
      <c r="AB408">
        <f>VLOOKUP($B408,OldCalib!$A$17:$AF$400,AB$1+2,FALSE)</f>
        <v>-1.35901304607948E-2</v>
      </c>
      <c r="AC408">
        <f>VLOOKUP($B408,OldCalib!$A$17:$AF$400,AC$1+2,FALSE)</f>
        <v>-1.0952126025323399E-2</v>
      </c>
      <c r="AD408">
        <f>VLOOKUP($B408,OldCalib!$A$17:$AF$400,AD$1+2,FALSE)</f>
        <v>-1.15161801535136E-2</v>
      </c>
      <c r="AE408">
        <f>VLOOKUP($B408,OldCalib!$A$17:$AF$400,AE$1+2,FALSE)</f>
        <v>-1.0142053675221E-2</v>
      </c>
      <c r="AF408">
        <f>VLOOKUP($B408,OldCalib!$A$17:$AF$400,AF$1+2,FALSE)</f>
        <v>-9.3969140059660602E-3</v>
      </c>
      <c r="AG408">
        <f>VLOOKUP($B408,OldCalib!$A$17:$AF$400,AG$1+2,FALSE)</f>
        <v>-1.13363911205512E-2</v>
      </c>
      <c r="AH408">
        <f>VLOOKUP($B408,OldCalib!$A$17:$AF$400,AH$1+2,FALSE)</f>
        <v>-9.8042381904727399E-3</v>
      </c>
      <c r="AJ408" s="3"/>
    </row>
    <row r="409" spans="1:36" x14ac:dyDescent="0.25">
      <c r="B409" t="str">
        <f>CONCATENATE("PERCENTILE::Q",B406,"::O",B406,"_INCOMERETURN_Percentiles::INCOMERETURN::%",C409*100)</f>
        <v>PERCENTILE::QAustralianInfrastructure::OAustralianInfrastructure_INCOMERETURN_Percentiles::INCOMERETURN::%50</v>
      </c>
      <c r="C409" s="3">
        <v>0.5</v>
      </c>
      <c r="D409">
        <f>VLOOKUP($B409,OldCalib!$A$17:$AF$400,D$1+2,FALSE)</f>
        <v>0</v>
      </c>
      <c r="E409">
        <f>VLOOKUP($B409,OldCalib!$A$17:$AF$400,E$1+2,FALSE)</f>
        <v>1.40815190721336E-2</v>
      </c>
      <c r="F409">
        <f>VLOOKUP($B409,OldCalib!$A$17:$AF$400,F$1+2,FALSE)</f>
        <v>2.3212595992278501E-2</v>
      </c>
      <c r="G409">
        <f>VLOOKUP($B409,OldCalib!$A$17:$AF$400,G$1+2,FALSE)</f>
        <v>3.0499083416191002E-2</v>
      </c>
      <c r="H409">
        <f>VLOOKUP($B409,OldCalib!$A$17:$AF$400,H$1+2,FALSE)</f>
        <v>3.3927864648418501E-2</v>
      </c>
      <c r="I409">
        <f>VLOOKUP($B409,OldCalib!$A$17:$AF$400,I$1+2,FALSE)</f>
        <v>3.6458784824360997E-2</v>
      </c>
      <c r="J409">
        <f>VLOOKUP($B409,OldCalib!$A$17:$AF$400,J$1+2,FALSE)</f>
        <v>3.7256246216365099E-2</v>
      </c>
      <c r="K409">
        <f>VLOOKUP($B409,OldCalib!$A$17:$AF$400,K$1+2,FALSE)</f>
        <v>3.7810361019153499E-2</v>
      </c>
      <c r="L409">
        <f>VLOOKUP($B409,OldCalib!$A$17:$AF$400,L$1+2,FALSE)</f>
        <v>3.7900329632925597E-2</v>
      </c>
      <c r="M409">
        <f>VLOOKUP($B409,OldCalib!$A$17:$AF$400,M$1+2,FALSE)</f>
        <v>4.0225004359696601E-2</v>
      </c>
      <c r="N409">
        <f>VLOOKUP($B409,OldCalib!$A$17:$AF$400,N$1+2,FALSE)</f>
        <v>3.90552602893341E-2</v>
      </c>
      <c r="O409">
        <f>VLOOKUP($B409,OldCalib!$A$17:$AF$400,O$1+2,FALSE)</f>
        <v>4.0733648778880499E-2</v>
      </c>
      <c r="P409">
        <f>VLOOKUP($B409,OldCalib!$A$17:$AF$400,P$1+2,FALSE)</f>
        <v>3.9756575553690103E-2</v>
      </c>
      <c r="Q409">
        <f>VLOOKUP($B409,OldCalib!$A$17:$AF$400,Q$1+2,FALSE)</f>
        <v>4.0336629123047002E-2</v>
      </c>
      <c r="R409">
        <f>VLOOKUP($B409,OldCalib!$A$17:$AF$400,R$1+2,FALSE)</f>
        <v>4.2412322828681702E-2</v>
      </c>
      <c r="S409">
        <f>VLOOKUP($B409,OldCalib!$A$17:$AF$400,S$1+2,FALSE)</f>
        <v>4.2004215825432498E-2</v>
      </c>
      <c r="T409">
        <f>VLOOKUP($B409,OldCalib!$A$17:$AF$400,T$1+2,FALSE)</f>
        <v>4.0846822287116301E-2</v>
      </c>
      <c r="U409">
        <f>VLOOKUP($B409,OldCalib!$A$17:$AF$400,U$1+2,FALSE)</f>
        <v>4.1336710743733303E-2</v>
      </c>
      <c r="V409">
        <f>VLOOKUP($B409,OldCalib!$A$17:$AF$400,V$1+2,FALSE)</f>
        <v>4.2922552436125402E-2</v>
      </c>
      <c r="W409">
        <f>VLOOKUP($B409,OldCalib!$A$17:$AF$400,W$1+2,FALSE)</f>
        <v>4.3657917514274301E-2</v>
      </c>
      <c r="X409">
        <f>VLOOKUP($B409,OldCalib!$A$17:$AF$400,X$1+2,FALSE)</f>
        <v>4.1845043307233203E-2</v>
      </c>
      <c r="Y409">
        <f>VLOOKUP($B409,OldCalib!$A$17:$AF$400,Y$1+2,FALSE)</f>
        <v>4.3947128019153001E-2</v>
      </c>
      <c r="Z409">
        <f>VLOOKUP($B409,OldCalib!$A$17:$AF$400,Z$1+2,FALSE)</f>
        <v>4.1400387178614002E-2</v>
      </c>
      <c r="AA409">
        <f>VLOOKUP($B409,OldCalib!$A$17:$AF$400,AA$1+2,FALSE)</f>
        <v>4.2709324889436302E-2</v>
      </c>
      <c r="AB409">
        <f>VLOOKUP($B409,OldCalib!$A$17:$AF$400,AB$1+2,FALSE)</f>
        <v>4.1520416646255401E-2</v>
      </c>
      <c r="AC409">
        <f>VLOOKUP($B409,OldCalib!$A$17:$AF$400,AC$1+2,FALSE)</f>
        <v>4.1813804029171502E-2</v>
      </c>
      <c r="AD409">
        <f>VLOOKUP($B409,OldCalib!$A$17:$AF$400,AD$1+2,FALSE)</f>
        <v>4.25211872978652E-2</v>
      </c>
      <c r="AE409">
        <f>VLOOKUP($B409,OldCalib!$A$17:$AF$400,AE$1+2,FALSE)</f>
        <v>4.2341307078956801E-2</v>
      </c>
      <c r="AF409">
        <f>VLOOKUP($B409,OldCalib!$A$17:$AF$400,AF$1+2,FALSE)</f>
        <v>4.2675844455486098E-2</v>
      </c>
      <c r="AG409">
        <f>VLOOKUP($B409,OldCalib!$A$17:$AF$400,AG$1+2,FALSE)</f>
        <v>4.2218362258050798E-2</v>
      </c>
      <c r="AH409">
        <f>VLOOKUP($B409,OldCalib!$A$17:$AF$400,AH$1+2,FALSE)</f>
        <v>4.1553515002692103E-2</v>
      </c>
      <c r="AJ409" s="3"/>
    </row>
    <row r="410" spans="1:36" x14ac:dyDescent="0.25">
      <c r="B410" t="str">
        <f>CONCATENATE("PERCENTILE::Q",B406,"::O",B406,"_INCOMERETURN_Percentiles::INCOMERETURN::%",C410*100)</f>
        <v>PERCENTILE::QAustralianInfrastructure::OAustralianInfrastructure_INCOMERETURN_Percentiles::INCOMERETURN::%75</v>
      </c>
      <c r="C410" s="3">
        <v>0.75</v>
      </c>
      <c r="D410">
        <f>VLOOKUP($B410,OldCalib!$A$17:$AF$400,D$1+2,FALSE)</f>
        <v>0</v>
      </c>
      <c r="E410">
        <f>VLOOKUP($B410,OldCalib!$A$17:$AF$400,E$1+2,FALSE)</f>
        <v>5.5245391900884101E-2</v>
      </c>
      <c r="F410">
        <f>VLOOKUP($B410,OldCalib!$A$17:$AF$400,F$1+2,FALSE)</f>
        <v>7.3596394994357495E-2</v>
      </c>
      <c r="G410">
        <f>VLOOKUP($B410,OldCalib!$A$17:$AF$400,G$1+2,FALSE)</f>
        <v>8.2102526076036006E-2</v>
      </c>
      <c r="H410">
        <f>VLOOKUP($B410,OldCalib!$A$17:$AF$400,H$1+2,FALSE)</f>
        <v>8.7910969561533506E-2</v>
      </c>
      <c r="I410">
        <f>VLOOKUP($B410,OldCalib!$A$17:$AF$400,I$1+2,FALSE)</f>
        <v>9.1600818796623601E-2</v>
      </c>
      <c r="J410">
        <f>VLOOKUP($B410,OldCalib!$A$17:$AF$400,J$1+2,FALSE)</f>
        <v>9.3582518121514996E-2</v>
      </c>
      <c r="K410">
        <f>VLOOKUP($B410,OldCalib!$A$17:$AF$400,K$1+2,FALSE)</f>
        <v>9.2191437347993802E-2</v>
      </c>
      <c r="L410">
        <f>VLOOKUP($B410,OldCalib!$A$17:$AF$400,L$1+2,FALSE)</f>
        <v>9.5582008617656797E-2</v>
      </c>
      <c r="M410">
        <f>VLOOKUP($B410,OldCalib!$A$17:$AF$400,M$1+2,FALSE)</f>
        <v>9.6909404859453596E-2</v>
      </c>
      <c r="N410">
        <f>VLOOKUP($B410,OldCalib!$A$17:$AF$400,N$1+2,FALSE)</f>
        <v>9.5206315366122202E-2</v>
      </c>
      <c r="O410">
        <f>VLOOKUP($B410,OldCalib!$A$17:$AF$400,O$1+2,FALSE)</f>
        <v>9.9986970447569198E-2</v>
      </c>
      <c r="P410">
        <f>VLOOKUP($B410,OldCalib!$A$17:$AF$400,P$1+2,FALSE)</f>
        <v>9.8935866400973599E-2</v>
      </c>
      <c r="Q410">
        <f>VLOOKUP($B410,OldCalib!$A$17:$AF$400,Q$1+2,FALSE)</f>
        <v>9.8730132944051904E-2</v>
      </c>
      <c r="R410">
        <f>VLOOKUP($B410,OldCalib!$A$17:$AF$400,R$1+2,FALSE)</f>
        <v>9.6788078047652604E-2</v>
      </c>
      <c r="S410">
        <f>VLOOKUP($B410,OldCalib!$A$17:$AF$400,S$1+2,FALSE)</f>
        <v>9.8947258926341E-2</v>
      </c>
      <c r="T410">
        <f>VLOOKUP($B410,OldCalib!$A$17:$AF$400,T$1+2,FALSE)</f>
        <v>9.7020480043070303E-2</v>
      </c>
      <c r="U410">
        <f>VLOOKUP($B410,OldCalib!$A$17:$AF$400,U$1+2,FALSE)</f>
        <v>0.100229694314986</v>
      </c>
      <c r="V410">
        <f>VLOOKUP($B410,OldCalib!$A$17:$AF$400,V$1+2,FALSE)</f>
        <v>0.10155533263329</v>
      </c>
      <c r="W410">
        <f>VLOOKUP($B410,OldCalib!$A$17:$AF$400,W$1+2,FALSE)</f>
        <v>9.9267561493975198E-2</v>
      </c>
      <c r="X410">
        <f>VLOOKUP($B410,OldCalib!$A$17:$AF$400,X$1+2,FALSE)</f>
        <v>9.7268545035583298E-2</v>
      </c>
      <c r="Y410">
        <f>VLOOKUP($B410,OldCalib!$A$17:$AF$400,Y$1+2,FALSE)</f>
        <v>9.6503483637569096E-2</v>
      </c>
      <c r="Z410">
        <f>VLOOKUP($B410,OldCalib!$A$17:$AF$400,Z$1+2,FALSE)</f>
        <v>9.5830135026389304E-2</v>
      </c>
      <c r="AA410">
        <f>VLOOKUP($B410,OldCalib!$A$17:$AF$400,AA$1+2,FALSE)</f>
        <v>9.8852619710019102E-2</v>
      </c>
      <c r="AB410">
        <f>VLOOKUP($B410,OldCalib!$A$17:$AF$400,AB$1+2,FALSE)</f>
        <v>9.98162428808793E-2</v>
      </c>
      <c r="AC410">
        <f>VLOOKUP($B410,OldCalib!$A$17:$AF$400,AC$1+2,FALSE)</f>
        <v>9.7303782845360107E-2</v>
      </c>
      <c r="AD410">
        <f>VLOOKUP($B410,OldCalib!$A$17:$AF$400,AD$1+2,FALSE)</f>
        <v>9.7421645041718394E-2</v>
      </c>
      <c r="AE410">
        <f>VLOOKUP($B410,OldCalib!$A$17:$AF$400,AE$1+2,FALSE)</f>
        <v>9.9442366609125005E-2</v>
      </c>
      <c r="AF410">
        <f>VLOOKUP($B410,OldCalib!$A$17:$AF$400,AF$1+2,FALSE)</f>
        <v>0.10047537706273001</v>
      </c>
      <c r="AG410">
        <f>VLOOKUP($B410,OldCalib!$A$17:$AF$400,AG$1+2,FALSE)</f>
        <v>0.101248039546672</v>
      </c>
      <c r="AH410">
        <f>VLOOKUP($B410,OldCalib!$A$17:$AF$400,AH$1+2,FALSE)</f>
        <v>9.9812733975740406E-2</v>
      </c>
      <c r="AJ410" s="3"/>
    </row>
    <row r="411" spans="1:36" x14ac:dyDescent="0.25">
      <c r="B411" t="str">
        <f>CONCATENATE("PERCENTILE::Q",B406,"::O",B406,"_INCOMERETURN_Percentiles::INCOMERETURN::%",C411*100)</f>
        <v>PERCENTILE::QAustralianInfrastructure::OAustralianInfrastructure_INCOMERETURN_Percentiles::INCOMERETURN::%95</v>
      </c>
      <c r="C411" s="3">
        <v>0.95</v>
      </c>
      <c r="D411">
        <f>VLOOKUP($B411,OldCalib!$A$17:$AF$400,D$1+2,FALSE)</f>
        <v>0</v>
      </c>
      <c r="E411">
        <f>VLOOKUP($B411,OldCalib!$A$17:$AF$400,E$1+2,FALSE)</f>
        <v>0.11644282766516199</v>
      </c>
      <c r="F411">
        <f>VLOOKUP($B411,OldCalib!$A$17:$AF$400,F$1+2,FALSE)</f>
        <v>0.145487930616786</v>
      </c>
      <c r="G411">
        <f>VLOOKUP($B411,OldCalib!$A$17:$AF$400,G$1+2,FALSE)</f>
        <v>0.16056332894738901</v>
      </c>
      <c r="H411">
        <f>VLOOKUP($B411,OldCalib!$A$17:$AF$400,H$1+2,FALSE)</f>
        <v>0.17168338465767199</v>
      </c>
      <c r="I411">
        <f>VLOOKUP($B411,OldCalib!$A$17:$AF$400,I$1+2,FALSE)</f>
        <v>0.17871222712996601</v>
      </c>
      <c r="J411">
        <f>VLOOKUP($B411,OldCalib!$A$17:$AF$400,J$1+2,FALSE)</f>
        <v>0.184986987881639</v>
      </c>
      <c r="K411">
        <f>VLOOKUP($B411,OldCalib!$A$17:$AF$400,K$1+2,FALSE)</f>
        <v>0.178824929959635</v>
      </c>
      <c r="L411">
        <f>VLOOKUP($B411,OldCalib!$A$17:$AF$400,L$1+2,FALSE)</f>
        <v>0.18256958592626599</v>
      </c>
      <c r="M411">
        <f>VLOOKUP($B411,OldCalib!$A$17:$AF$400,M$1+2,FALSE)</f>
        <v>0.18480393971673201</v>
      </c>
      <c r="N411">
        <f>VLOOKUP($B411,OldCalib!$A$17:$AF$400,N$1+2,FALSE)</f>
        <v>0.183140103975866</v>
      </c>
      <c r="O411">
        <f>VLOOKUP($B411,OldCalib!$A$17:$AF$400,O$1+2,FALSE)</f>
        <v>0.184233110216246</v>
      </c>
      <c r="P411">
        <f>VLOOKUP($B411,OldCalib!$A$17:$AF$400,P$1+2,FALSE)</f>
        <v>0.18314722763795299</v>
      </c>
      <c r="Q411">
        <f>VLOOKUP($B411,OldCalib!$A$17:$AF$400,Q$1+2,FALSE)</f>
        <v>0.180135668451677</v>
      </c>
      <c r="R411">
        <f>VLOOKUP($B411,OldCalib!$A$17:$AF$400,R$1+2,FALSE)</f>
        <v>0.18287882789569701</v>
      </c>
      <c r="S411">
        <f>VLOOKUP($B411,OldCalib!$A$17:$AF$400,S$1+2,FALSE)</f>
        <v>0.183751838550755</v>
      </c>
      <c r="T411">
        <f>VLOOKUP($B411,OldCalib!$A$17:$AF$400,T$1+2,FALSE)</f>
        <v>0.189750644136187</v>
      </c>
      <c r="U411">
        <f>VLOOKUP($B411,OldCalib!$A$17:$AF$400,U$1+2,FALSE)</f>
        <v>0.18546540854468299</v>
      </c>
      <c r="V411">
        <f>VLOOKUP($B411,OldCalib!$A$17:$AF$400,V$1+2,FALSE)</f>
        <v>0.188335691460222</v>
      </c>
      <c r="W411">
        <f>VLOOKUP($B411,OldCalib!$A$17:$AF$400,W$1+2,FALSE)</f>
        <v>0.18585728952889199</v>
      </c>
      <c r="X411">
        <f>VLOOKUP($B411,OldCalib!$A$17:$AF$400,X$1+2,FALSE)</f>
        <v>0.18669178074824899</v>
      </c>
      <c r="Y411">
        <f>VLOOKUP($B411,OldCalib!$A$17:$AF$400,Y$1+2,FALSE)</f>
        <v>0.18570530099850499</v>
      </c>
      <c r="Z411">
        <f>VLOOKUP($B411,OldCalib!$A$17:$AF$400,Z$1+2,FALSE)</f>
        <v>0.18108523798165699</v>
      </c>
      <c r="AA411">
        <f>VLOOKUP($B411,OldCalib!$A$17:$AF$400,AA$1+2,FALSE)</f>
        <v>0.186060872024255</v>
      </c>
      <c r="AB411">
        <f>VLOOKUP($B411,OldCalib!$A$17:$AF$400,AB$1+2,FALSE)</f>
        <v>0.18218356060259799</v>
      </c>
      <c r="AC411">
        <f>VLOOKUP($B411,OldCalib!$A$17:$AF$400,AC$1+2,FALSE)</f>
        <v>0.185037819618424</v>
      </c>
      <c r="AD411">
        <f>VLOOKUP($B411,OldCalib!$A$17:$AF$400,AD$1+2,FALSE)</f>
        <v>0.182572742372721</v>
      </c>
      <c r="AE411">
        <f>VLOOKUP($B411,OldCalib!$A$17:$AF$400,AE$1+2,FALSE)</f>
        <v>0.18413172679694201</v>
      </c>
      <c r="AF411">
        <f>VLOOKUP($B411,OldCalib!$A$17:$AF$400,AF$1+2,FALSE)</f>
        <v>0.19025636706494201</v>
      </c>
      <c r="AG411">
        <f>VLOOKUP($B411,OldCalib!$A$17:$AF$400,AG$1+2,FALSE)</f>
        <v>0.19139577099595301</v>
      </c>
      <c r="AH411">
        <f>VLOOKUP($B411,OldCalib!$A$17:$AF$400,AH$1+2,FALSE)</f>
        <v>0.187417443075269</v>
      </c>
      <c r="AJ411" s="3"/>
    </row>
    <row r="412" spans="1:36" x14ac:dyDescent="0.25">
      <c r="A412" t="s">
        <v>2</v>
      </c>
      <c r="B412" t="str">
        <f>CONCATENATE("AVERAGE::Q",B406,"::O",B406,"_INCOMERETURN_Average::INCOMERETURN::::avg:")</f>
        <v>AVERAGE::QAustralianInfrastructure::OAustralianInfrastructure_INCOMERETURN_Average::INCOMERETURN::::avg:</v>
      </c>
      <c r="D412">
        <f>VLOOKUP($B412,OldCalib!$A$17:$AF$400,D$1+2,FALSE)</f>
        <v>0</v>
      </c>
      <c r="E412">
        <f>VLOOKUP($B412,OldCalib!$A$17:$AF$400,E$1+2,FALSE)</f>
        <v>1.5801585999917898E-2</v>
      </c>
      <c r="F412">
        <f>VLOOKUP($B412,OldCalib!$A$17:$AF$400,F$1+2,FALSE)</f>
        <v>2.60039944223431E-2</v>
      </c>
      <c r="G412">
        <f>VLOOKUP($B412,OldCalib!$A$17:$AF$400,G$1+2,FALSE)</f>
        <v>3.2470035233946003E-2</v>
      </c>
      <c r="H412">
        <f>VLOOKUP($B412,OldCalib!$A$17:$AF$400,H$1+2,FALSE)</f>
        <v>3.6227262657937201E-2</v>
      </c>
      <c r="I412">
        <f>VLOOKUP($B412,OldCalib!$A$17:$AF$400,I$1+2,FALSE)</f>
        <v>3.9421790148295603E-2</v>
      </c>
      <c r="J412">
        <f>VLOOKUP($B412,OldCalib!$A$17:$AF$400,J$1+2,FALSE)</f>
        <v>4.12006655733268E-2</v>
      </c>
      <c r="K412">
        <f>VLOOKUP($B412,OldCalib!$A$17:$AF$400,K$1+2,FALSE)</f>
        <v>4.0857414828325098E-2</v>
      </c>
      <c r="L412">
        <f>VLOOKUP($B412,OldCalib!$A$17:$AF$400,L$1+2,FALSE)</f>
        <v>4.2347784963409699E-2</v>
      </c>
      <c r="M412">
        <f>VLOOKUP($B412,OldCalib!$A$17:$AF$400,M$1+2,FALSE)</f>
        <v>4.3124858986207201E-2</v>
      </c>
      <c r="N412">
        <f>VLOOKUP($B412,OldCalib!$A$17:$AF$400,N$1+2,FALSE)</f>
        <v>4.2074360028900498E-2</v>
      </c>
      <c r="O412">
        <f>VLOOKUP($B412,OldCalib!$A$17:$AF$400,O$1+2,FALSE)</f>
        <v>4.3740624300080501E-2</v>
      </c>
      <c r="P412">
        <f>VLOOKUP($B412,OldCalib!$A$17:$AF$400,P$1+2,FALSE)</f>
        <v>4.4054517434191802E-2</v>
      </c>
      <c r="Q412">
        <f>VLOOKUP($B412,OldCalib!$A$17:$AF$400,Q$1+2,FALSE)</f>
        <v>4.33395864978076E-2</v>
      </c>
      <c r="R412">
        <f>VLOOKUP($B412,OldCalib!$A$17:$AF$400,R$1+2,FALSE)</f>
        <v>4.4694976735908602E-2</v>
      </c>
      <c r="S412">
        <f>VLOOKUP($B412,OldCalib!$A$17:$AF$400,S$1+2,FALSE)</f>
        <v>4.4891461823824301E-2</v>
      </c>
      <c r="T412">
        <f>VLOOKUP($B412,OldCalib!$A$17:$AF$400,T$1+2,FALSE)</f>
        <v>4.5244703193515701E-2</v>
      </c>
      <c r="U412">
        <f>VLOOKUP($B412,OldCalib!$A$17:$AF$400,U$1+2,FALSE)</f>
        <v>4.5537194278908698E-2</v>
      </c>
      <c r="V412">
        <f>VLOOKUP($B412,OldCalib!$A$17:$AF$400,V$1+2,FALSE)</f>
        <v>4.6757831087514502E-2</v>
      </c>
      <c r="W412">
        <f>VLOOKUP($B412,OldCalib!$A$17:$AF$400,W$1+2,FALSE)</f>
        <v>4.6348733285276701E-2</v>
      </c>
      <c r="X412">
        <f>VLOOKUP($B412,OldCalib!$A$17:$AF$400,X$1+2,FALSE)</f>
        <v>4.5597055902364701E-2</v>
      </c>
      <c r="Y412">
        <f>VLOOKUP($B412,OldCalib!$A$17:$AF$400,Y$1+2,FALSE)</f>
        <v>4.5540417460036002E-2</v>
      </c>
      <c r="Z412">
        <f>VLOOKUP($B412,OldCalib!$A$17:$AF$400,Z$1+2,FALSE)</f>
        <v>4.4252816744008598E-2</v>
      </c>
      <c r="AA412">
        <f>VLOOKUP($B412,OldCalib!$A$17:$AF$400,AA$1+2,FALSE)</f>
        <v>4.5462094693219601E-2</v>
      </c>
      <c r="AB412">
        <f>VLOOKUP($B412,OldCalib!$A$17:$AF$400,AB$1+2,FALSE)</f>
        <v>4.4697532407151297E-2</v>
      </c>
      <c r="AC412">
        <f>VLOOKUP($B412,OldCalib!$A$17:$AF$400,AC$1+2,FALSE)</f>
        <v>4.4753697617898401E-2</v>
      </c>
      <c r="AD412">
        <f>VLOOKUP($B412,OldCalib!$A$17:$AF$400,AD$1+2,FALSE)</f>
        <v>4.5081608228715798E-2</v>
      </c>
      <c r="AE412">
        <f>VLOOKUP($B412,OldCalib!$A$17:$AF$400,AE$1+2,FALSE)</f>
        <v>4.59229842736966E-2</v>
      </c>
      <c r="AF412">
        <f>VLOOKUP($B412,OldCalib!$A$17:$AF$400,AF$1+2,FALSE)</f>
        <v>4.6901800112541303E-2</v>
      </c>
      <c r="AG412">
        <f>VLOOKUP($B412,OldCalib!$A$17:$AF$400,AG$1+2,FALSE)</f>
        <v>4.6742165755049497E-2</v>
      </c>
      <c r="AH412">
        <f>VLOOKUP($B412,OldCalib!$A$17:$AF$400,AH$1+2,FALSE)</f>
        <v>4.62548247589738E-2</v>
      </c>
    </row>
    <row r="413" spans="1:36" x14ac:dyDescent="0.25">
      <c r="A413" t="s">
        <v>3</v>
      </c>
      <c r="B413" t="str">
        <f>CONCATENATE("VOLATILITY::Q",B406,"::O",B406,"_INCOMERETURN_Volatility::INCOMERETURN::")</f>
        <v>VOLATILITY::QAustralianInfrastructure::OAustralianInfrastructure_INCOMERETURN_Volatility::INCOMERETURN::</v>
      </c>
      <c r="D413">
        <f>VLOOKUP($B413,OldCalib!$A$17:$AF$400,D$1+2,FALSE)</f>
        <v>0</v>
      </c>
      <c r="E413">
        <f>VLOOKUP($B413,OldCalib!$A$17:$AF$400,E$1+2,FALSE)</f>
        <v>5.9119955683447599E-2</v>
      </c>
      <c r="F413">
        <f>VLOOKUP($B413,OldCalib!$A$17:$AF$400,F$1+2,FALSE)</f>
        <v>7.1021841358646004E-2</v>
      </c>
      <c r="G413">
        <f>VLOOKUP($B413,OldCalib!$A$17:$AF$400,G$1+2,FALSE)</f>
        <v>7.7033800420237594E-2</v>
      </c>
      <c r="H413">
        <f>VLOOKUP($B413,OldCalib!$A$17:$AF$400,H$1+2,FALSE)</f>
        <v>7.9638699930366402E-2</v>
      </c>
      <c r="I413">
        <f>VLOOKUP($B413,OldCalib!$A$17:$AF$400,I$1+2,FALSE)</f>
        <v>8.2349371232369004E-2</v>
      </c>
      <c r="J413">
        <f>VLOOKUP($B413,OldCalib!$A$17:$AF$400,J$1+2,FALSE)</f>
        <v>8.2010188596145506E-2</v>
      </c>
      <c r="K413">
        <f>VLOOKUP($B413,OldCalib!$A$17:$AF$400,K$1+2,FALSE)</f>
        <v>8.08758047991332E-2</v>
      </c>
      <c r="L413">
        <f>VLOOKUP($B413,OldCalib!$A$17:$AF$400,L$1+2,FALSE)</f>
        <v>8.1534159762738104E-2</v>
      </c>
      <c r="M413">
        <f>VLOOKUP($B413,OldCalib!$A$17:$AF$400,M$1+2,FALSE)</f>
        <v>8.16543236033236E-2</v>
      </c>
      <c r="N413">
        <f>VLOOKUP($B413,OldCalib!$A$17:$AF$400,N$1+2,FALSE)</f>
        <v>8.2815202721223904E-2</v>
      </c>
      <c r="O413">
        <f>VLOOKUP($B413,OldCalib!$A$17:$AF$400,O$1+2,FALSE)</f>
        <v>8.3044190787157801E-2</v>
      </c>
      <c r="P413">
        <f>VLOOKUP($B413,OldCalib!$A$17:$AF$400,P$1+2,FALSE)</f>
        <v>8.2198168092916399E-2</v>
      </c>
      <c r="Q413">
        <f>VLOOKUP($B413,OldCalib!$A$17:$AF$400,Q$1+2,FALSE)</f>
        <v>8.1694765577894193E-2</v>
      </c>
      <c r="R413">
        <f>VLOOKUP($B413,OldCalib!$A$17:$AF$400,R$1+2,FALSE)</f>
        <v>8.22366182433419E-2</v>
      </c>
      <c r="S413">
        <f>VLOOKUP($B413,OldCalib!$A$17:$AF$400,S$1+2,FALSE)</f>
        <v>8.1880409494654693E-2</v>
      </c>
      <c r="T413">
        <f>VLOOKUP($B413,OldCalib!$A$17:$AF$400,T$1+2,FALSE)</f>
        <v>8.2888808229287195E-2</v>
      </c>
      <c r="U413">
        <f>VLOOKUP($B413,OldCalib!$A$17:$AF$400,U$1+2,FALSE)</f>
        <v>8.2303314497501098E-2</v>
      </c>
      <c r="V413">
        <f>VLOOKUP($B413,OldCalib!$A$17:$AF$400,V$1+2,FALSE)</f>
        <v>8.2444886379551899E-2</v>
      </c>
      <c r="W413">
        <f>VLOOKUP($B413,OldCalib!$A$17:$AF$400,W$1+2,FALSE)</f>
        <v>8.1891758222026004E-2</v>
      </c>
      <c r="X413">
        <f>VLOOKUP($B413,OldCalib!$A$17:$AF$400,X$1+2,FALSE)</f>
        <v>8.1916390720462501E-2</v>
      </c>
      <c r="Y413">
        <f>VLOOKUP($B413,OldCalib!$A$17:$AF$400,Y$1+2,FALSE)</f>
        <v>8.0708275321829503E-2</v>
      </c>
      <c r="Z413">
        <f>VLOOKUP($B413,OldCalib!$A$17:$AF$400,Z$1+2,FALSE)</f>
        <v>8.0574438716000202E-2</v>
      </c>
      <c r="AA413">
        <f>VLOOKUP($B413,OldCalib!$A$17:$AF$400,AA$1+2,FALSE)</f>
        <v>8.1635545175446494E-2</v>
      </c>
      <c r="AB413">
        <f>VLOOKUP($B413,OldCalib!$A$17:$AF$400,AB$1+2,FALSE)</f>
        <v>8.31181909560747E-2</v>
      </c>
      <c r="AC413">
        <f>VLOOKUP($B413,OldCalib!$A$17:$AF$400,AC$1+2,FALSE)</f>
        <v>8.1318904174339804E-2</v>
      </c>
      <c r="AD413">
        <f>VLOOKUP($B413,OldCalib!$A$17:$AF$400,AD$1+2,FALSE)</f>
        <v>8.1742070354963295E-2</v>
      </c>
      <c r="AE413">
        <f>VLOOKUP($B413,OldCalib!$A$17:$AF$400,AE$1+2,FALSE)</f>
        <v>8.1625098135267901E-2</v>
      </c>
      <c r="AF413">
        <f>VLOOKUP($B413,OldCalib!$A$17:$AF$400,AF$1+2,FALSE)</f>
        <v>8.2762881832701404E-2</v>
      </c>
      <c r="AG413">
        <f>VLOOKUP($B413,OldCalib!$A$17:$AF$400,AG$1+2,FALSE)</f>
        <v>8.2951237114375201E-2</v>
      </c>
      <c r="AH413">
        <f>VLOOKUP($B413,OldCalib!$A$17:$AF$400,AH$1+2,FALSE)</f>
        <v>8.2323735870102499E-2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J415"/>
  <sheetViews>
    <sheetView topLeftCell="A382" zoomScale="85" zoomScaleNormal="85" workbookViewId="0">
      <selection activeCell="B424" sqref="B424"/>
    </sheetView>
  </sheetViews>
  <sheetFormatPr defaultRowHeight="15" x14ac:dyDescent="0.25"/>
  <cols>
    <col min="1" max="1" width="10.5703125" bestFit="1" customWidth="1"/>
    <col min="2" max="2" width="159.7109375" bestFit="1" customWidth="1"/>
    <col min="37" max="37" width="12.28515625" bestFit="1" customWidth="1"/>
  </cols>
  <sheetData>
    <row r="1" spans="1:36" x14ac:dyDescent="0.25">
      <c r="A1" t="s">
        <v>4</v>
      </c>
      <c r="B1" t="s">
        <v>78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6" x14ac:dyDescent="0.25">
      <c r="A2" t="s">
        <v>1</v>
      </c>
      <c r="B2" t="str">
        <f>CONCATENATE("PERCENTILE::Q",B1,"::O",B1,"_TOTALRETURN_Percentiles::TOTALRETURN::%05")</f>
        <v>PERCENTILE::QAustralianCash::OAustralianCash_TOTALRETURN_Percentiles::TOTALRETURN::%05</v>
      </c>
      <c r="C2" s="3">
        <v>0.05</v>
      </c>
      <c r="D2">
        <f>VLOOKUP($B2,NewCalib!$A$17:$AF$400,D$1+2,FALSE)</f>
        <v>0</v>
      </c>
      <c r="E2">
        <f>VLOOKUP($B2,NewCalib!$A$17:$AF$400,E$1+2,FALSE)</f>
        <v>1.55377272248564E-2</v>
      </c>
      <c r="F2">
        <f>VLOOKUP($B2,NewCalib!$A$17:$AF$400,F$1+2,FALSE)</f>
        <v>9.1408687902370302E-3</v>
      </c>
      <c r="G2">
        <f>VLOOKUP($B2,NewCalib!$A$17:$AF$400,G$1+2,FALSE)</f>
        <v>7.4072848254332496E-3</v>
      </c>
      <c r="H2">
        <f>VLOOKUP($B2,NewCalib!$A$17:$AF$400,H$1+2,FALSE)</f>
        <v>5.7464302413972202E-3</v>
      </c>
      <c r="I2">
        <f>VLOOKUP($B2,NewCalib!$A$17:$AF$400,I$1+2,FALSE)</f>
        <v>3.746826289711E-3</v>
      </c>
      <c r="J2">
        <f>VLOOKUP($B2,NewCalib!$A$17:$AF$400,J$1+2,FALSE)</f>
        <v>3.7412771684133101E-3</v>
      </c>
      <c r="K2">
        <f>VLOOKUP($B2,NewCalib!$A$17:$AF$400,K$1+2,FALSE)</f>
        <v>4.9292347183361304E-3</v>
      </c>
      <c r="L2">
        <f>VLOOKUP($B2,NewCalib!$A$17:$AF$400,L$1+2,FALSE)</f>
        <v>6.2393455028548501E-3</v>
      </c>
      <c r="M2">
        <f>VLOOKUP($B2,NewCalib!$A$17:$AF$400,M$1+2,FALSE)</f>
        <v>8.11786552120735E-3</v>
      </c>
      <c r="N2">
        <f>VLOOKUP($B2,NewCalib!$A$17:$AF$400,N$1+2,FALSE)</f>
        <v>9.9917523497005702E-3</v>
      </c>
      <c r="O2">
        <f>VLOOKUP($B2,NewCalib!$A$17:$AF$400,O$1+2,FALSE)</f>
        <v>9.2524709987351697E-3</v>
      </c>
      <c r="P2">
        <f>VLOOKUP($B2,NewCalib!$A$17:$AF$400,P$1+2,FALSE)</f>
        <v>9.8931500602005805E-3</v>
      </c>
      <c r="Q2">
        <f>VLOOKUP($B2,NewCalib!$A$17:$AF$400,Q$1+2,FALSE)</f>
        <v>1.00556694367832E-2</v>
      </c>
      <c r="R2">
        <f>VLOOKUP($B2,NewCalib!$A$17:$AF$400,R$1+2,FALSE)</f>
        <v>1.05161245259062E-2</v>
      </c>
      <c r="S2">
        <f>VLOOKUP($B2,NewCalib!$A$17:$AF$400,S$1+2,FALSE)</f>
        <v>1.07686898815803E-2</v>
      </c>
      <c r="T2">
        <f>VLOOKUP($B2,NewCalib!$A$17:$AF$400,T$1+2,FALSE)</f>
        <v>1.0715191241501699E-2</v>
      </c>
      <c r="U2">
        <f>VLOOKUP($B2,NewCalib!$A$17:$AF$400,U$1+2,FALSE)</f>
        <v>1.0238234294123801E-2</v>
      </c>
      <c r="V2">
        <f>VLOOKUP($B2,NewCalib!$A$17:$AF$400,V$1+2,FALSE)</f>
        <v>1.0237799423536699E-2</v>
      </c>
      <c r="W2">
        <f>VLOOKUP($B2,NewCalib!$A$17:$AF$400,W$1+2,FALSE)</f>
        <v>1.0312962030473299E-2</v>
      </c>
      <c r="X2">
        <f>VLOOKUP($B2,NewCalib!$A$17:$AF$400,X$1+2,FALSE)</f>
        <v>1.02633240274159E-2</v>
      </c>
      <c r="Y2">
        <f>VLOOKUP($B2,NewCalib!$A$17:$AF$400,Y$1+2,FALSE)</f>
        <v>1.05999606094578E-2</v>
      </c>
      <c r="Z2">
        <f>VLOOKUP($B2,NewCalib!$A$17:$AF$400,Z$1+2,FALSE)</f>
        <v>1.03942573702328E-2</v>
      </c>
      <c r="AA2">
        <f>VLOOKUP($B2,NewCalib!$A$17:$AF$400,AA$1+2,FALSE)</f>
        <v>1.0220829258598201E-2</v>
      </c>
      <c r="AB2">
        <f>VLOOKUP($B2,NewCalib!$A$17:$AF$400,AB$1+2,FALSE)</f>
        <v>1.01839494714358E-2</v>
      </c>
      <c r="AC2">
        <f>VLOOKUP($B2,NewCalib!$A$17:$AF$400,AC$1+2,FALSE)</f>
        <v>9.9431477392355992E-3</v>
      </c>
      <c r="AD2">
        <f>VLOOKUP($B2,NewCalib!$A$17:$AF$400,AD$1+2,FALSE)</f>
        <v>1.06345196470857E-2</v>
      </c>
      <c r="AE2">
        <f>VLOOKUP($B2,NewCalib!$A$17:$AF$400,AE$1+2,FALSE)</f>
        <v>1.03090034012948E-2</v>
      </c>
      <c r="AF2">
        <f>VLOOKUP($B2,NewCalib!$A$17:$AF$400,AF$1+2,FALSE)</f>
        <v>1.0242079714413601E-2</v>
      </c>
      <c r="AG2">
        <f>VLOOKUP($B2,NewCalib!$A$17:$AF$400,AG$1+2,FALSE)</f>
        <v>1.06643775903657E-2</v>
      </c>
      <c r="AH2">
        <f>VLOOKUP($B2,NewCalib!$A$17:$AF$400,AH$1+2,FALSE)</f>
        <v>1.08842708195335E-2</v>
      </c>
      <c r="AJ2" s="3"/>
    </row>
    <row r="3" spans="1:36" x14ac:dyDescent="0.25">
      <c r="B3" t="str">
        <f>CONCATENATE("PERCENTILE::Q",B1,"::O",B1,"_TOTALRETURN_Percentiles::TOTALRETURN::%",C3*100)</f>
        <v>PERCENTILE::QAustralianCash::OAustralianCash_TOTALRETURN_Percentiles::TOTALRETURN::%25</v>
      </c>
      <c r="C3" s="3">
        <v>0.25</v>
      </c>
      <c r="D3">
        <f>VLOOKUP($B3,NewCalib!$A$17:$AF$400,D$1+2,FALSE)</f>
        <v>0</v>
      </c>
      <c r="E3">
        <f>VLOOKUP($B3,NewCalib!$A$17:$AF$400,E$1+2,FALSE)</f>
        <v>1.55377272258743E-2</v>
      </c>
      <c r="F3">
        <f>VLOOKUP($B3,NewCalib!$A$17:$AF$400,F$1+2,FALSE)</f>
        <v>1.5678307427101801E-2</v>
      </c>
      <c r="G3">
        <f>VLOOKUP($B3,NewCalib!$A$17:$AF$400,G$1+2,FALSE)</f>
        <v>1.78807133939747E-2</v>
      </c>
      <c r="H3">
        <f>VLOOKUP($B3,NewCalib!$A$17:$AF$400,H$1+2,FALSE)</f>
        <v>1.85630177541674E-2</v>
      </c>
      <c r="I3">
        <f>VLOOKUP($B3,NewCalib!$A$17:$AF$400,I$1+2,FALSE)</f>
        <v>1.86088921468105E-2</v>
      </c>
      <c r="J3">
        <f>VLOOKUP($B3,NewCalib!$A$17:$AF$400,J$1+2,FALSE)</f>
        <v>1.9529825883770498E-2</v>
      </c>
      <c r="K3">
        <f>VLOOKUP($B3,NewCalib!$A$17:$AF$400,K$1+2,FALSE)</f>
        <v>2.1091489628247501E-2</v>
      </c>
      <c r="L3">
        <f>VLOOKUP($B3,NewCalib!$A$17:$AF$400,L$1+2,FALSE)</f>
        <v>2.3220438746997401E-2</v>
      </c>
      <c r="M3">
        <f>VLOOKUP($B3,NewCalib!$A$17:$AF$400,M$1+2,FALSE)</f>
        <v>2.5449216252329002E-2</v>
      </c>
      <c r="N3">
        <f>VLOOKUP($B3,NewCalib!$A$17:$AF$400,N$1+2,FALSE)</f>
        <v>2.7660029400255901E-2</v>
      </c>
      <c r="O3">
        <f>VLOOKUP($B3,NewCalib!$A$17:$AF$400,O$1+2,FALSE)</f>
        <v>2.7454368094287501E-2</v>
      </c>
      <c r="P3">
        <f>VLOOKUP($B3,NewCalib!$A$17:$AF$400,P$1+2,FALSE)</f>
        <v>2.7590264895206801E-2</v>
      </c>
      <c r="Q3">
        <f>VLOOKUP($B3,NewCalib!$A$17:$AF$400,Q$1+2,FALSE)</f>
        <v>2.7897588114721501E-2</v>
      </c>
      <c r="R3">
        <f>VLOOKUP($B3,NewCalib!$A$17:$AF$400,R$1+2,FALSE)</f>
        <v>2.7812466986378102E-2</v>
      </c>
      <c r="S3">
        <f>VLOOKUP($B3,NewCalib!$A$17:$AF$400,S$1+2,FALSE)</f>
        <v>2.8055635271709199E-2</v>
      </c>
      <c r="T3">
        <f>VLOOKUP($B3,NewCalib!$A$17:$AF$400,T$1+2,FALSE)</f>
        <v>2.79756039832945E-2</v>
      </c>
      <c r="U3">
        <f>VLOOKUP($B3,NewCalib!$A$17:$AF$400,U$1+2,FALSE)</f>
        <v>2.7777745453767402E-2</v>
      </c>
      <c r="V3">
        <f>VLOOKUP($B3,NewCalib!$A$17:$AF$400,V$1+2,FALSE)</f>
        <v>2.7737074649798601E-2</v>
      </c>
      <c r="W3">
        <f>VLOOKUP($B3,NewCalib!$A$17:$AF$400,W$1+2,FALSE)</f>
        <v>2.7610210178575002E-2</v>
      </c>
      <c r="X3">
        <f>VLOOKUP($B3,NewCalib!$A$17:$AF$400,X$1+2,FALSE)</f>
        <v>2.71435951054666E-2</v>
      </c>
      <c r="Y3">
        <f>VLOOKUP($B3,NewCalib!$A$17:$AF$400,Y$1+2,FALSE)</f>
        <v>2.70865503530958E-2</v>
      </c>
      <c r="Z3">
        <f>VLOOKUP($B3,NewCalib!$A$17:$AF$400,Z$1+2,FALSE)</f>
        <v>2.6908514883691399E-2</v>
      </c>
      <c r="AA3">
        <f>VLOOKUP($B3,NewCalib!$A$17:$AF$400,AA$1+2,FALSE)</f>
        <v>2.74837931462509E-2</v>
      </c>
      <c r="AB3">
        <f>VLOOKUP($B3,NewCalib!$A$17:$AF$400,AB$1+2,FALSE)</f>
        <v>2.7796970622811602E-2</v>
      </c>
      <c r="AC3">
        <f>VLOOKUP($B3,NewCalib!$A$17:$AF$400,AC$1+2,FALSE)</f>
        <v>2.7714335483375901E-2</v>
      </c>
      <c r="AD3">
        <f>VLOOKUP($B3,NewCalib!$A$17:$AF$400,AD$1+2,FALSE)</f>
        <v>2.80165297924093E-2</v>
      </c>
      <c r="AE3">
        <f>VLOOKUP($B3,NewCalib!$A$17:$AF$400,AE$1+2,FALSE)</f>
        <v>2.7528009350743898E-2</v>
      </c>
      <c r="AF3">
        <f>VLOOKUP($B3,NewCalib!$A$17:$AF$400,AF$1+2,FALSE)</f>
        <v>2.7734213585317601E-2</v>
      </c>
      <c r="AG3">
        <f>VLOOKUP($B3,NewCalib!$A$17:$AF$400,AG$1+2,FALSE)</f>
        <v>2.7890028097694499E-2</v>
      </c>
      <c r="AH3">
        <f>VLOOKUP($B3,NewCalib!$A$17:$AF$400,AH$1+2,FALSE)</f>
        <v>2.76422763598374E-2</v>
      </c>
      <c r="AJ3" s="3"/>
    </row>
    <row r="4" spans="1:36" x14ac:dyDescent="0.25">
      <c r="B4" t="str">
        <f>CONCATENATE("PERCENTILE::Q",B1,"::O",B1,"_TOTALRETURN_Percentiles::TOTALRETURN::%",C4*100)</f>
        <v>PERCENTILE::QAustralianCash::OAustralianCash_TOTALRETURN_Percentiles::TOTALRETURN::%50</v>
      </c>
      <c r="C4" s="3">
        <v>0.5</v>
      </c>
      <c r="D4">
        <f>VLOOKUP($B4,NewCalib!$A$17:$AF$400,D$1+2,FALSE)</f>
        <v>0</v>
      </c>
      <c r="E4">
        <f>VLOOKUP($B4,NewCalib!$A$17:$AF$400,E$1+2,FALSE)</f>
        <v>1.55377272265655E-2</v>
      </c>
      <c r="F4">
        <f>VLOOKUP($B4,NewCalib!$A$17:$AF$400,F$1+2,FALSE)</f>
        <v>2.0304352736896101E-2</v>
      </c>
      <c r="G4">
        <f>VLOOKUP($B4,NewCalib!$A$17:$AF$400,G$1+2,FALSE)</f>
        <v>2.51545653646853E-2</v>
      </c>
      <c r="H4">
        <f>VLOOKUP($B4,NewCalib!$A$17:$AF$400,H$1+2,FALSE)</f>
        <v>2.7609121677709899E-2</v>
      </c>
      <c r="I4">
        <f>VLOOKUP($B4,NewCalib!$A$17:$AF$400,I$1+2,FALSE)</f>
        <v>2.9356679252507199E-2</v>
      </c>
      <c r="J4">
        <f>VLOOKUP($B4,NewCalib!$A$17:$AF$400,J$1+2,FALSE)</f>
        <v>3.0566832391883899E-2</v>
      </c>
      <c r="K4">
        <f>VLOOKUP($B4,NewCalib!$A$17:$AF$400,K$1+2,FALSE)</f>
        <v>3.2452590193222802E-2</v>
      </c>
      <c r="L4">
        <f>VLOOKUP($B4,NewCalib!$A$17:$AF$400,L$1+2,FALSE)</f>
        <v>3.4466865311859197E-2</v>
      </c>
      <c r="M4">
        <f>VLOOKUP($B4,NewCalib!$A$17:$AF$400,M$1+2,FALSE)</f>
        <v>3.7252545696591602E-2</v>
      </c>
      <c r="N4">
        <f>VLOOKUP($B4,NewCalib!$A$17:$AF$400,N$1+2,FALSE)</f>
        <v>3.9471862193393201E-2</v>
      </c>
      <c r="O4">
        <f>VLOOKUP($B4,NewCalib!$A$17:$AF$400,O$1+2,FALSE)</f>
        <v>3.96529054764415E-2</v>
      </c>
      <c r="P4">
        <f>VLOOKUP($B4,NewCalib!$A$17:$AF$400,P$1+2,FALSE)</f>
        <v>3.9524831999351799E-2</v>
      </c>
      <c r="Q4">
        <f>VLOOKUP($B4,NewCalib!$A$17:$AF$400,Q$1+2,FALSE)</f>
        <v>3.94041724288565E-2</v>
      </c>
      <c r="R4">
        <f>VLOOKUP($B4,NewCalib!$A$17:$AF$400,R$1+2,FALSE)</f>
        <v>3.9941520769036301E-2</v>
      </c>
      <c r="S4">
        <f>VLOOKUP($B4,NewCalib!$A$17:$AF$400,S$1+2,FALSE)</f>
        <v>3.9713403137263202E-2</v>
      </c>
      <c r="T4">
        <f>VLOOKUP($B4,NewCalib!$A$17:$AF$400,T$1+2,FALSE)</f>
        <v>3.95798122121001E-2</v>
      </c>
      <c r="U4">
        <f>VLOOKUP($B4,NewCalib!$A$17:$AF$400,U$1+2,FALSE)</f>
        <v>3.9814981303575303E-2</v>
      </c>
      <c r="V4">
        <f>VLOOKUP($B4,NewCalib!$A$17:$AF$400,V$1+2,FALSE)</f>
        <v>3.97048736395949E-2</v>
      </c>
      <c r="W4">
        <f>VLOOKUP($B4,NewCalib!$A$17:$AF$400,W$1+2,FALSE)</f>
        <v>3.9525801882039802E-2</v>
      </c>
      <c r="X4">
        <f>VLOOKUP($B4,NewCalib!$A$17:$AF$400,X$1+2,FALSE)</f>
        <v>3.9270246535755199E-2</v>
      </c>
      <c r="Y4">
        <f>VLOOKUP($B4,NewCalib!$A$17:$AF$400,Y$1+2,FALSE)</f>
        <v>3.9555360457064502E-2</v>
      </c>
      <c r="Z4">
        <f>VLOOKUP($B4,NewCalib!$A$17:$AF$400,Z$1+2,FALSE)</f>
        <v>3.9461709621493E-2</v>
      </c>
      <c r="AA4">
        <f>VLOOKUP($B4,NewCalib!$A$17:$AF$400,AA$1+2,FALSE)</f>
        <v>3.9562312300719299E-2</v>
      </c>
      <c r="AB4">
        <f>VLOOKUP($B4,NewCalib!$A$17:$AF$400,AB$1+2,FALSE)</f>
        <v>3.9488352726106797E-2</v>
      </c>
      <c r="AC4">
        <f>VLOOKUP($B4,NewCalib!$A$17:$AF$400,AC$1+2,FALSE)</f>
        <v>3.9920867614614899E-2</v>
      </c>
      <c r="AD4">
        <f>VLOOKUP($B4,NewCalib!$A$17:$AF$400,AD$1+2,FALSE)</f>
        <v>3.9917618841347799E-2</v>
      </c>
      <c r="AE4">
        <f>VLOOKUP($B4,NewCalib!$A$17:$AF$400,AE$1+2,FALSE)</f>
        <v>3.9460349862925903E-2</v>
      </c>
      <c r="AF4">
        <f>VLOOKUP($B4,NewCalib!$A$17:$AF$400,AF$1+2,FALSE)</f>
        <v>3.9752122207450599E-2</v>
      </c>
      <c r="AG4">
        <f>VLOOKUP($B4,NewCalib!$A$17:$AF$400,AG$1+2,FALSE)</f>
        <v>3.9874150479963601E-2</v>
      </c>
      <c r="AH4">
        <f>VLOOKUP($B4,NewCalib!$A$17:$AF$400,AH$1+2,FALSE)</f>
        <v>3.9844559904578303E-2</v>
      </c>
      <c r="AJ4" s="3"/>
    </row>
    <row r="5" spans="1:36" x14ac:dyDescent="0.25">
      <c r="B5" t="str">
        <f>CONCATENATE("PERCENTILE::Q",B1,"::O",B1,"_TOTALRETURN_Percentiles::TOTALRETURN::%",C5*100)</f>
        <v>PERCENTILE::QAustralianCash::OAustralianCash_TOTALRETURN_Percentiles::TOTALRETURN::%75</v>
      </c>
      <c r="C5" s="3">
        <v>0.75</v>
      </c>
      <c r="D5">
        <f>VLOOKUP($B5,NewCalib!$A$17:$AF$400,D$1+2,FALSE)</f>
        <v>0</v>
      </c>
      <c r="E5">
        <f>VLOOKUP($B5,NewCalib!$A$17:$AF$400,E$1+2,FALSE)</f>
        <v>1.55377272272458E-2</v>
      </c>
      <c r="F5">
        <f>VLOOKUP($B5,NewCalib!$A$17:$AF$400,F$1+2,FALSE)</f>
        <v>2.5240149792961099E-2</v>
      </c>
      <c r="G5">
        <f>VLOOKUP($B5,NewCalib!$A$17:$AF$400,G$1+2,FALSE)</f>
        <v>3.2574135010770999E-2</v>
      </c>
      <c r="H5">
        <f>VLOOKUP($B5,NewCalib!$A$17:$AF$400,H$1+2,FALSE)</f>
        <v>3.6617172244787603E-2</v>
      </c>
      <c r="I5">
        <f>VLOOKUP($B5,NewCalib!$A$17:$AF$400,I$1+2,FALSE)</f>
        <v>3.94248991964955E-2</v>
      </c>
      <c r="J5">
        <f>VLOOKUP($B5,NewCalib!$A$17:$AF$400,J$1+2,FALSE)</f>
        <v>4.21413450566634E-2</v>
      </c>
      <c r="K5">
        <f>VLOOKUP($B5,NewCalib!$A$17:$AF$400,K$1+2,FALSE)</f>
        <v>4.4192980993311197E-2</v>
      </c>
      <c r="L5">
        <f>VLOOKUP($B5,NewCalib!$A$17:$AF$400,L$1+2,FALSE)</f>
        <v>4.6548976056364801E-2</v>
      </c>
      <c r="M5">
        <f>VLOOKUP($B5,NewCalib!$A$17:$AF$400,M$1+2,FALSE)</f>
        <v>4.8673497914778402E-2</v>
      </c>
      <c r="N5">
        <f>VLOOKUP($B5,NewCalib!$A$17:$AF$400,N$1+2,FALSE)</f>
        <v>5.12551827433625E-2</v>
      </c>
      <c r="O5">
        <f>VLOOKUP($B5,NewCalib!$A$17:$AF$400,O$1+2,FALSE)</f>
        <v>5.1505114986021998E-2</v>
      </c>
      <c r="P5">
        <f>VLOOKUP($B5,NewCalib!$A$17:$AF$400,P$1+2,FALSE)</f>
        <v>5.1411809852304501E-2</v>
      </c>
      <c r="Q5">
        <f>VLOOKUP($B5,NewCalib!$A$17:$AF$400,Q$1+2,FALSE)</f>
        <v>5.1981775744558603E-2</v>
      </c>
      <c r="R5">
        <f>VLOOKUP($B5,NewCalib!$A$17:$AF$400,R$1+2,FALSE)</f>
        <v>5.2347158742791798E-2</v>
      </c>
      <c r="S5">
        <f>VLOOKUP($B5,NewCalib!$A$17:$AF$400,S$1+2,FALSE)</f>
        <v>5.2111558667462997E-2</v>
      </c>
      <c r="T5">
        <f>VLOOKUP($B5,NewCalib!$A$17:$AF$400,T$1+2,FALSE)</f>
        <v>5.1752664975605399E-2</v>
      </c>
      <c r="U5">
        <f>VLOOKUP($B5,NewCalib!$A$17:$AF$400,U$1+2,FALSE)</f>
        <v>5.19119594846904E-2</v>
      </c>
      <c r="V5">
        <f>VLOOKUP($B5,NewCalib!$A$17:$AF$400,V$1+2,FALSE)</f>
        <v>5.1678059247189302E-2</v>
      </c>
      <c r="W5">
        <f>VLOOKUP($B5,NewCalib!$A$17:$AF$400,W$1+2,FALSE)</f>
        <v>5.1598762000159698E-2</v>
      </c>
      <c r="X5">
        <f>VLOOKUP($B5,NewCalib!$A$17:$AF$400,X$1+2,FALSE)</f>
        <v>5.1457345843934403E-2</v>
      </c>
      <c r="Y5">
        <f>VLOOKUP($B5,NewCalib!$A$17:$AF$400,Y$1+2,FALSE)</f>
        <v>5.1635401177810902E-2</v>
      </c>
      <c r="Z5">
        <f>VLOOKUP($B5,NewCalib!$A$17:$AF$400,Z$1+2,FALSE)</f>
        <v>5.17969437499664E-2</v>
      </c>
      <c r="AA5">
        <f>VLOOKUP($B5,NewCalib!$A$17:$AF$400,AA$1+2,FALSE)</f>
        <v>5.1988884454027301E-2</v>
      </c>
      <c r="AB5">
        <f>VLOOKUP($B5,NewCalib!$A$17:$AF$400,AB$1+2,FALSE)</f>
        <v>5.2234236128111101E-2</v>
      </c>
      <c r="AC5">
        <f>VLOOKUP($B5,NewCalib!$A$17:$AF$400,AC$1+2,FALSE)</f>
        <v>5.2034462272624399E-2</v>
      </c>
      <c r="AD5">
        <f>VLOOKUP($B5,NewCalib!$A$17:$AF$400,AD$1+2,FALSE)</f>
        <v>5.1702956433417199E-2</v>
      </c>
      <c r="AE5">
        <f>VLOOKUP($B5,NewCalib!$A$17:$AF$400,AE$1+2,FALSE)</f>
        <v>5.1894691551193001E-2</v>
      </c>
      <c r="AF5">
        <f>VLOOKUP($B5,NewCalib!$A$17:$AF$400,AF$1+2,FALSE)</f>
        <v>5.17513136672813E-2</v>
      </c>
      <c r="AG5">
        <f>VLOOKUP($B5,NewCalib!$A$17:$AF$400,AG$1+2,FALSE)</f>
        <v>5.2232447613981499E-2</v>
      </c>
      <c r="AH5">
        <f>VLOOKUP($B5,NewCalib!$A$17:$AF$400,AH$1+2,FALSE)</f>
        <v>5.1946026729809802E-2</v>
      </c>
      <c r="AJ5" s="3"/>
    </row>
    <row r="6" spans="1:36" x14ac:dyDescent="0.25">
      <c r="B6" t="str">
        <f>CONCATENATE("PERCENTILE::Q",B1,"::O",B1,"_TOTALRETURN_Percentiles::TOTALRETURN::%",C6*100)</f>
        <v>PERCENTILE::QAustralianCash::OAustralianCash_TOTALRETURN_Percentiles::TOTALRETURN::%95</v>
      </c>
      <c r="C6" s="3">
        <v>0.95</v>
      </c>
      <c r="D6">
        <f>VLOOKUP($B6,NewCalib!$A$17:$AF$400,D$1+2,FALSE)</f>
        <v>0</v>
      </c>
      <c r="E6">
        <f>VLOOKUP($B6,NewCalib!$A$17:$AF$400,E$1+2,FALSE)</f>
        <v>1.5537727228180399E-2</v>
      </c>
      <c r="F6">
        <f>VLOOKUP($B6,NewCalib!$A$17:$AF$400,F$1+2,FALSE)</f>
        <v>3.18920791426908E-2</v>
      </c>
      <c r="G6">
        <f>VLOOKUP($B6,NewCalib!$A$17:$AF$400,G$1+2,FALSE)</f>
        <v>4.3351635086396098E-2</v>
      </c>
      <c r="H6">
        <f>VLOOKUP($B6,NewCalib!$A$17:$AF$400,H$1+2,FALSE)</f>
        <v>4.9999368605504899E-2</v>
      </c>
      <c r="I6">
        <f>VLOOKUP($B6,NewCalib!$A$17:$AF$400,I$1+2,FALSE)</f>
        <v>5.3524442663310801E-2</v>
      </c>
      <c r="J6">
        <f>VLOOKUP($B6,NewCalib!$A$17:$AF$400,J$1+2,FALSE)</f>
        <v>5.7116737043703097E-2</v>
      </c>
      <c r="K6">
        <f>VLOOKUP($B6,NewCalib!$A$17:$AF$400,K$1+2,FALSE)</f>
        <v>6.0652789246631401E-2</v>
      </c>
      <c r="L6">
        <f>VLOOKUP($B6,NewCalib!$A$17:$AF$400,L$1+2,FALSE)</f>
        <v>6.4418720734200394E-2</v>
      </c>
      <c r="M6">
        <f>VLOOKUP($B6,NewCalib!$A$17:$AF$400,M$1+2,FALSE)</f>
        <v>6.7058054526869304E-2</v>
      </c>
      <c r="N6">
        <f>VLOOKUP($B6,NewCalib!$A$17:$AF$400,N$1+2,FALSE)</f>
        <v>6.9018561805810799E-2</v>
      </c>
      <c r="O6">
        <f>VLOOKUP($B6,NewCalib!$A$17:$AF$400,O$1+2,FALSE)</f>
        <v>6.9508210915666696E-2</v>
      </c>
      <c r="P6">
        <f>VLOOKUP($B6,NewCalib!$A$17:$AF$400,P$1+2,FALSE)</f>
        <v>6.9269548567986103E-2</v>
      </c>
      <c r="Q6">
        <f>VLOOKUP($B6,NewCalib!$A$17:$AF$400,Q$1+2,FALSE)</f>
        <v>6.9018901236799102E-2</v>
      </c>
      <c r="R6">
        <f>VLOOKUP($B6,NewCalib!$A$17:$AF$400,R$1+2,FALSE)</f>
        <v>6.9801308731812894E-2</v>
      </c>
      <c r="S6">
        <f>VLOOKUP($B6,NewCalib!$A$17:$AF$400,S$1+2,FALSE)</f>
        <v>7.0440143831613594E-2</v>
      </c>
      <c r="T6">
        <f>VLOOKUP($B6,NewCalib!$A$17:$AF$400,T$1+2,FALSE)</f>
        <v>7.0173765002397206E-2</v>
      </c>
      <c r="U6">
        <f>VLOOKUP($B6,NewCalib!$A$17:$AF$400,U$1+2,FALSE)</f>
        <v>6.9333796460115296E-2</v>
      </c>
      <c r="V6">
        <f>VLOOKUP($B6,NewCalib!$A$17:$AF$400,V$1+2,FALSE)</f>
        <v>6.9379777194169906E-2</v>
      </c>
      <c r="W6">
        <f>VLOOKUP($B6,NewCalib!$A$17:$AF$400,W$1+2,FALSE)</f>
        <v>6.9660244836557E-2</v>
      </c>
      <c r="X6">
        <f>VLOOKUP($B6,NewCalib!$A$17:$AF$400,X$1+2,FALSE)</f>
        <v>6.9250135939449398E-2</v>
      </c>
      <c r="Y6">
        <f>VLOOKUP($B6,NewCalib!$A$17:$AF$400,Y$1+2,FALSE)</f>
        <v>6.9200158977177795E-2</v>
      </c>
      <c r="Z6">
        <f>VLOOKUP($B6,NewCalib!$A$17:$AF$400,Z$1+2,FALSE)</f>
        <v>6.9657501002742997E-2</v>
      </c>
      <c r="AA6">
        <f>VLOOKUP($B6,NewCalib!$A$17:$AF$400,AA$1+2,FALSE)</f>
        <v>6.9674142234233002E-2</v>
      </c>
      <c r="AB6">
        <f>VLOOKUP($B6,NewCalib!$A$17:$AF$400,AB$1+2,FALSE)</f>
        <v>6.9947542269743604E-2</v>
      </c>
      <c r="AC6">
        <f>VLOOKUP($B6,NewCalib!$A$17:$AF$400,AC$1+2,FALSE)</f>
        <v>7.1154397757253393E-2</v>
      </c>
      <c r="AD6">
        <f>VLOOKUP($B6,NewCalib!$A$17:$AF$400,AD$1+2,FALSE)</f>
        <v>6.9531911739575805E-2</v>
      </c>
      <c r="AE6">
        <f>VLOOKUP($B6,NewCalib!$A$17:$AF$400,AE$1+2,FALSE)</f>
        <v>6.9489056629694498E-2</v>
      </c>
      <c r="AF6">
        <f>VLOOKUP($B6,NewCalib!$A$17:$AF$400,AF$1+2,FALSE)</f>
        <v>6.9359741706376293E-2</v>
      </c>
      <c r="AG6">
        <f>VLOOKUP($B6,NewCalib!$A$17:$AF$400,AG$1+2,FALSE)</f>
        <v>6.9504342844848896E-2</v>
      </c>
      <c r="AH6">
        <f>VLOOKUP($B6,NewCalib!$A$17:$AF$400,AH$1+2,FALSE)</f>
        <v>7.0012533942474794E-2</v>
      </c>
      <c r="AJ6" s="3"/>
    </row>
    <row r="7" spans="1:36" x14ac:dyDescent="0.25">
      <c r="A7" t="s">
        <v>2</v>
      </c>
      <c r="B7" t="str">
        <f>CONCATENATE("AVERAGE::Q",B1,"::O",B1,"_TOTALRETURN_Average::TOTALRETURN::::avg:")</f>
        <v>AVERAGE::QAustralianCash::OAustralianCash_TOTALRETURN_Average::TOTALRETURN::::avg:</v>
      </c>
      <c r="D7">
        <f>VLOOKUP($B7,NewCalib!$A$17:$AF$400,D$1+2,FALSE)</f>
        <v>0</v>
      </c>
      <c r="E7">
        <f>VLOOKUP($B7,NewCalib!$A$17:$AF$400,E$1+2,FALSE)</f>
        <v>1.5537727226548E-2</v>
      </c>
      <c r="F7">
        <f>VLOOKUP($B7,NewCalib!$A$17:$AF$400,F$1+2,FALSE)</f>
        <v>2.04077253360474E-2</v>
      </c>
      <c r="G7">
        <f>VLOOKUP($B7,NewCalib!$A$17:$AF$400,G$1+2,FALSE)</f>
        <v>2.5268884091468099E-2</v>
      </c>
      <c r="H7">
        <f>VLOOKUP($B7,NewCalib!$A$17:$AF$400,H$1+2,FALSE)</f>
        <v>2.76517600404163E-2</v>
      </c>
      <c r="I7">
        <f>VLOOKUP($B7,NewCalib!$A$17:$AF$400,I$1+2,FALSE)</f>
        <v>2.9127954303434098E-2</v>
      </c>
      <c r="J7">
        <f>VLOOKUP($B7,NewCalib!$A$17:$AF$400,J$1+2,FALSE)</f>
        <v>3.0653931329245699E-2</v>
      </c>
      <c r="K7">
        <f>VLOOKUP($B7,NewCalib!$A$17:$AF$400,K$1+2,FALSE)</f>
        <v>3.2609042434607598E-2</v>
      </c>
      <c r="L7">
        <f>VLOOKUP($B7,NewCalib!$A$17:$AF$400,L$1+2,FALSE)</f>
        <v>3.4905259184851899E-2</v>
      </c>
      <c r="M7">
        <f>VLOOKUP($B7,NewCalib!$A$17:$AF$400,M$1+2,FALSE)</f>
        <v>3.7191054638857197E-2</v>
      </c>
      <c r="N7">
        <f>VLOOKUP($B7,NewCalib!$A$17:$AF$400,N$1+2,FALSE)</f>
        <v>3.9457971448593601E-2</v>
      </c>
      <c r="O7">
        <f>VLOOKUP($B7,NewCalib!$A$17:$AF$400,O$1+2,FALSE)</f>
        <v>3.9593097156520901E-2</v>
      </c>
      <c r="P7">
        <f>VLOOKUP($B7,NewCalib!$A$17:$AF$400,P$1+2,FALSE)</f>
        <v>3.95737972838116E-2</v>
      </c>
      <c r="Q7">
        <f>VLOOKUP($B7,NewCalib!$A$17:$AF$400,Q$1+2,FALSE)</f>
        <v>3.9681107019210501E-2</v>
      </c>
      <c r="R7">
        <f>VLOOKUP($B7,NewCalib!$A$17:$AF$400,R$1+2,FALSE)</f>
        <v>4.0010189497999497E-2</v>
      </c>
      <c r="S7">
        <f>VLOOKUP($B7,NewCalib!$A$17:$AF$400,S$1+2,FALSE)</f>
        <v>3.9992642417194899E-2</v>
      </c>
      <c r="T7">
        <f>VLOOKUP($B7,NewCalib!$A$17:$AF$400,T$1+2,FALSE)</f>
        <v>3.9972268747924297E-2</v>
      </c>
      <c r="U7">
        <f>VLOOKUP($B7,NewCalib!$A$17:$AF$400,U$1+2,FALSE)</f>
        <v>3.9864148550138603E-2</v>
      </c>
      <c r="V7">
        <f>VLOOKUP($B7,NewCalib!$A$17:$AF$400,V$1+2,FALSE)</f>
        <v>3.97790197113609E-2</v>
      </c>
      <c r="W7">
        <f>VLOOKUP($B7,NewCalib!$A$17:$AF$400,W$1+2,FALSE)</f>
        <v>3.9608127620030298E-2</v>
      </c>
      <c r="X7">
        <f>VLOOKUP($B7,NewCalib!$A$17:$AF$400,X$1+2,FALSE)</f>
        <v>3.9481543276064103E-2</v>
      </c>
      <c r="Y7">
        <f>VLOOKUP($B7,NewCalib!$A$17:$AF$400,Y$1+2,FALSE)</f>
        <v>3.9555245031899097E-2</v>
      </c>
      <c r="Z7">
        <f>VLOOKUP($B7,NewCalib!$A$17:$AF$400,Z$1+2,FALSE)</f>
        <v>3.9612887001457098E-2</v>
      </c>
      <c r="AA7">
        <f>VLOOKUP($B7,NewCalib!$A$17:$AF$400,AA$1+2,FALSE)</f>
        <v>3.98291022004287E-2</v>
      </c>
      <c r="AB7">
        <f>VLOOKUP($B7,NewCalib!$A$17:$AF$400,AB$1+2,FALSE)</f>
        <v>3.9975968047497999E-2</v>
      </c>
      <c r="AC7">
        <f>VLOOKUP($B7,NewCalib!$A$17:$AF$400,AC$1+2,FALSE)</f>
        <v>4.0010259131405802E-2</v>
      </c>
      <c r="AD7">
        <f>VLOOKUP($B7,NewCalib!$A$17:$AF$400,AD$1+2,FALSE)</f>
        <v>3.9968536267433803E-2</v>
      </c>
      <c r="AE7">
        <f>VLOOKUP($B7,NewCalib!$A$17:$AF$400,AE$1+2,FALSE)</f>
        <v>3.9814432184044603E-2</v>
      </c>
      <c r="AF7">
        <f>VLOOKUP($B7,NewCalib!$A$17:$AF$400,AF$1+2,FALSE)</f>
        <v>3.9870656063301597E-2</v>
      </c>
      <c r="AG7">
        <f>VLOOKUP($B7,NewCalib!$A$17:$AF$400,AG$1+2,FALSE)</f>
        <v>3.9991021052896501E-2</v>
      </c>
      <c r="AH7">
        <f>VLOOKUP($B7,NewCalib!$A$17:$AF$400,AH$1+2,FALSE)</f>
        <v>4.0041166780986501E-2</v>
      </c>
    </row>
    <row r="8" spans="1:36" x14ac:dyDescent="0.25">
      <c r="A8" t="s">
        <v>3</v>
      </c>
      <c r="B8" t="str">
        <f>CONCATENATE("VOLATILITY::Q",B1,"::O",B1,"_TOTALRETURN_Volatility::TOTALRETURN::")</f>
        <v>VOLATILITY::QAustralianCash::OAustralianCash_TOTALRETURN_Volatility::TOTALRETURN::</v>
      </c>
      <c r="D8">
        <f>VLOOKUP($B8,NewCalib!$A$17:$AF$400,D$1+2,FALSE)</f>
        <v>0</v>
      </c>
      <c r="E8">
        <f>VLOOKUP($B8,NewCalib!$A$17:$AF$400,E$1+2,FALSE)</f>
        <v>1.0193238900000001E-12</v>
      </c>
      <c r="F8">
        <f>VLOOKUP($B8,NewCalib!$A$17:$AF$400,F$1+2,FALSE)</f>
        <v>6.9451089737279899E-3</v>
      </c>
      <c r="G8">
        <f>VLOOKUP($B8,NewCalib!$A$17:$AF$400,G$1+2,FALSE)</f>
        <v>1.09405987995113E-2</v>
      </c>
      <c r="H8">
        <f>VLOOKUP($B8,NewCalib!$A$17:$AF$400,H$1+2,FALSE)</f>
        <v>1.3440745539746999E-2</v>
      </c>
      <c r="I8">
        <f>VLOOKUP($B8,NewCalib!$A$17:$AF$400,I$1+2,FALSE)</f>
        <v>1.5201368991466501E-2</v>
      </c>
      <c r="J8">
        <f>VLOOKUP($B8,NewCalib!$A$17:$AF$400,J$1+2,FALSE)</f>
        <v>1.6310393034137401E-2</v>
      </c>
      <c r="K8">
        <f>VLOOKUP($B8,NewCalib!$A$17:$AF$400,K$1+2,FALSE)</f>
        <v>1.6942047318923799E-2</v>
      </c>
      <c r="L8">
        <f>VLOOKUP($B8,NewCalib!$A$17:$AF$400,L$1+2,FALSE)</f>
        <v>1.73359543337403E-2</v>
      </c>
      <c r="M8">
        <f>VLOOKUP($B8,NewCalib!$A$17:$AF$400,M$1+2,FALSE)</f>
        <v>1.7720877779712398E-2</v>
      </c>
      <c r="N8">
        <f>VLOOKUP($B8,NewCalib!$A$17:$AF$400,N$1+2,FALSE)</f>
        <v>1.7894794099230199E-2</v>
      </c>
      <c r="O8">
        <f>VLOOKUP($B8,NewCalib!$A$17:$AF$400,O$1+2,FALSE)</f>
        <v>1.7967567436535901E-2</v>
      </c>
      <c r="P8">
        <f>VLOOKUP($B8,NewCalib!$A$17:$AF$400,P$1+2,FALSE)</f>
        <v>1.7889310816591598E-2</v>
      </c>
      <c r="Q8">
        <f>VLOOKUP($B8,NewCalib!$A$17:$AF$400,Q$1+2,FALSE)</f>
        <v>1.7888451170896401E-2</v>
      </c>
      <c r="R8">
        <f>VLOOKUP($B8,NewCalib!$A$17:$AF$400,R$1+2,FALSE)</f>
        <v>1.8060358714970699E-2</v>
      </c>
      <c r="S8">
        <f>VLOOKUP($B8,NewCalib!$A$17:$AF$400,S$1+2,FALSE)</f>
        <v>1.80558534126888E-2</v>
      </c>
      <c r="T8">
        <f>VLOOKUP($B8,NewCalib!$A$17:$AF$400,T$1+2,FALSE)</f>
        <v>1.80460622035374E-2</v>
      </c>
      <c r="U8">
        <f>VLOOKUP($B8,NewCalib!$A$17:$AF$400,U$1+2,FALSE)</f>
        <v>1.79290910210015E-2</v>
      </c>
      <c r="V8">
        <f>VLOOKUP($B8,NewCalib!$A$17:$AF$400,V$1+2,FALSE)</f>
        <v>1.7908529061319099E-2</v>
      </c>
      <c r="W8">
        <f>VLOOKUP($B8,NewCalib!$A$17:$AF$400,W$1+2,FALSE)</f>
        <v>1.7984543997007101E-2</v>
      </c>
      <c r="X8">
        <f>VLOOKUP($B8,NewCalib!$A$17:$AF$400,X$1+2,FALSE)</f>
        <v>1.7985347683102199E-2</v>
      </c>
      <c r="Y8">
        <f>VLOOKUP($B8,NewCalib!$A$17:$AF$400,Y$1+2,FALSE)</f>
        <v>1.8087346486756101E-2</v>
      </c>
      <c r="Z8">
        <f>VLOOKUP($B8,NewCalib!$A$17:$AF$400,Z$1+2,FALSE)</f>
        <v>1.8097085740241301E-2</v>
      </c>
      <c r="AA8">
        <f>VLOOKUP($B8,NewCalib!$A$17:$AF$400,AA$1+2,FALSE)</f>
        <v>1.8044579646644798E-2</v>
      </c>
      <c r="AB8">
        <f>VLOOKUP($B8,NewCalib!$A$17:$AF$400,AB$1+2,FALSE)</f>
        <v>1.80865152541776E-2</v>
      </c>
      <c r="AC8">
        <f>VLOOKUP($B8,NewCalib!$A$17:$AF$400,AC$1+2,FALSE)</f>
        <v>1.8067009221774798E-2</v>
      </c>
      <c r="AD8">
        <f>VLOOKUP($B8,NewCalib!$A$17:$AF$400,AD$1+2,FALSE)</f>
        <v>1.78710932805465E-2</v>
      </c>
      <c r="AE8">
        <f>VLOOKUP($B8,NewCalib!$A$17:$AF$400,AE$1+2,FALSE)</f>
        <v>1.79085609811621E-2</v>
      </c>
      <c r="AF8">
        <f>VLOOKUP($B8,NewCalib!$A$17:$AF$400,AF$1+2,FALSE)</f>
        <v>1.7880528573494502E-2</v>
      </c>
      <c r="AG8">
        <f>VLOOKUP($B8,NewCalib!$A$17:$AF$400,AG$1+2,FALSE)</f>
        <v>1.79630940165082E-2</v>
      </c>
      <c r="AH8">
        <f>VLOOKUP($B8,NewCalib!$A$17:$AF$400,AH$1+2,FALSE)</f>
        <v>1.8021341647011802E-2</v>
      </c>
    </row>
    <row r="16" spans="1:36" x14ac:dyDescent="0.25">
      <c r="A16" t="s">
        <v>23</v>
      </c>
      <c r="B16" t="s">
        <v>23</v>
      </c>
      <c r="D16">
        <v>0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>
        <v>11</v>
      </c>
      <c r="P16">
        <v>12</v>
      </c>
      <c r="Q16">
        <v>13</v>
      </c>
      <c r="R16">
        <v>14</v>
      </c>
      <c r="S16">
        <v>15</v>
      </c>
      <c r="T16">
        <v>16</v>
      </c>
      <c r="U16">
        <v>17</v>
      </c>
      <c r="V16">
        <v>18</v>
      </c>
      <c r="W16">
        <v>19</v>
      </c>
      <c r="X16">
        <v>20</v>
      </c>
      <c r="Y16">
        <v>21</v>
      </c>
      <c r="Z16">
        <v>22</v>
      </c>
      <c r="AA16">
        <v>23</v>
      </c>
      <c r="AB16">
        <v>24</v>
      </c>
      <c r="AC16">
        <v>25</v>
      </c>
      <c r="AD16">
        <v>26</v>
      </c>
      <c r="AE16">
        <v>27</v>
      </c>
      <c r="AF16">
        <v>28</v>
      </c>
      <c r="AG16">
        <v>29</v>
      </c>
      <c r="AH16">
        <v>30</v>
      </c>
    </row>
    <row r="17" spans="1:36" x14ac:dyDescent="0.25">
      <c r="A17" t="s">
        <v>1</v>
      </c>
      <c r="B17" t="str">
        <f>CONCATENATE("PERCENTILE::Q",B16,"::O",B16,"_RATE_Percentiles::RATE::%05")</f>
        <v>PERCENTILE::QCPI::OCPI_RATE_Percentiles::RATE::%05</v>
      </c>
      <c r="C17" s="3">
        <v>0.05</v>
      </c>
      <c r="D17">
        <v>0</v>
      </c>
      <c r="E17">
        <f>VLOOKUP($B17,NewCalib!$A$17:$AF$400,E$1+2,FALSE)</f>
        <v>-3.9725096926081097E-3</v>
      </c>
      <c r="F17">
        <f>VLOOKUP($B17,NewCalib!$A$17:$AF$400,F$1+2,FALSE)</f>
        <v>-7.5682199732409403E-3</v>
      </c>
      <c r="G17">
        <f>VLOOKUP($B17,NewCalib!$A$17:$AF$400,G$1+2,FALSE)</f>
        <v>-8.5289491616377007E-3</v>
      </c>
      <c r="H17">
        <f>VLOOKUP($B17,NewCalib!$A$17:$AF$400,H$1+2,FALSE)</f>
        <v>-1.04767427392019E-2</v>
      </c>
      <c r="I17">
        <f>VLOOKUP($B17,NewCalib!$A$17:$AF$400,I$1+2,FALSE)</f>
        <v>-1.0360304699074299E-2</v>
      </c>
      <c r="J17">
        <f>VLOOKUP($B17,NewCalib!$A$17:$AF$400,J$1+2,FALSE)</f>
        <v>-1.0375678897287801E-2</v>
      </c>
      <c r="K17">
        <f>VLOOKUP($B17,NewCalib!$A$17:$AF$400,K$1+2,FALSE)</f>
        <v>-9.6732445601533205E-3</v>
      </c>
      <c r="L17">
        <f>VLOOKUP($B17,NewCalib!$A$17:$AF$400,L$1+2,FALSE)</f>
        <v>-9.7004190238461508E-3</v>
      </c>
      <c r="M17">
        <f>VLOOKUP($B17,NewCalib!$A$17:$AF$400,M$1+2,FALSE)</f>
        <v>-8.8750500616515994E-3</v>
      </c>
      <c r="N17">
        <f>VLOOKUP($B17,NewCalib!$A$17:$AF$400,N$1+2,FALSE)</f>
        <v>-9.1557123998720208E-3</v>
      </c>
      <c r="O17">
        <f>VLOOKUP($B17,NewCalib!$A$17:$AF$400,O$1+2,FALSE)</f>
        <v>-8.4893783159445298E-3</v>
      </c>
      <c r="P17">
        <f>VLOOKUP($B17,NewCalib!$A$17:$AF$400,P$1+2,FALSE)</f>
        <v>-9.4078931493164694E-3</v>
      </c>
      <c r="Q17">
        <f>VLOOKUP($B17,NewCalib!$A$17:$AF$400,Q$1+2,FALSE)</f>
        <v>-9.1445986237530495E-3</v>
      </c>
      <c r="R17">
        <f>VLOOKUP($B17,NewCalib!$A$17:$AF$400,R$1+2,FALSE)</f>
        <v>-8.1274927517520305E-3</v>
      </c>
      <c r="S17">
        <f>VLOOKUP($B17,NewCalib!$A$17:$AF$400,S$1+2,FALSE)</f>
        <v>-8.4900727338792104E-3</v>
      </c>
      <c r="T17">
        <f>VLOOKUP($B17,NewCalib!$A$17:$AF$400,T$1+2,FALSE)</f>
        <v>-7.4958752966035698E-3</v>
      </c>
      <c r="U17">
        <f>VLOOKUP($B17,NewCalib!$A$17:$AF$400,U$1+2,FALSE)</f>
        <v>-8.3427384652441598E-3</v>
      </c>
      <c r="V17">
        <f>VLOOKUP($B17,NewCalib!$A$17:$AF$400,V$1+2,FALSE)</f>
        <v>-7.7295648486461E-3</v>
      </c>
      <c r="W17">
        <f>VLOOKUP($B17,NewCalib!$A$17:$AF$400,W$1+2,FALSE)</f>
        <v>-8.0051415935871294E-3</v>
      </c>
      <c r="X17">
        <f>VLOOKUP($B17,NewCalib!$A$17:$AF$400,X$1+2,FALSE)</f>
        <v>-7.0135272436541102E-3</v>
      </c>
      <c r="Y17">
        <f>VLOOKUP($B17,NewCalib!$A$17:$AF$400,Y$1+2,FALSE)</f>
        <v>-8.0955576082333194E-3</v>
      </c>
      <c r="Z17">
        <f>VLOOKUP($B17,NewCalib!$A$17:$AF$400,Z$1+2,FALSE)</f>
        <v>-7.4574575609060801E-3</v>
      </c>
      <c r="AA17">
        <f>VLOOKUP($B17,NewCalib!$A$17:$AF$400,AA$1+2,FALSE)</f>
        <v>-6.3249916704309099E-3</v>
      </c>
      <c r="AB17">
        <f>VLOOKUP($B17,NewCalib!$A$17:$AF$400,AB$1+2,FALSE)</f>
        <v>-7.4259402703073197E-3</v>
      </c>
      <c r="AC17">
        <f>VLOOKUP($B17,NewCalib!$A$17:$AF$400,AC$1+2,FALSE)</f>
        <v>-8.0926177517970897E-3</v>
      </c>
      <c r="AD17">
        <f>VLOOKUP($B17,NewCalib!$A$17:$AF$400,AD$1+2,FALSE)</f>
        <v>-7.7238989771477003E-3</v>
      </c>
      <c r="AE17">
        <f>VLOOKUP($B17,NewCalib!$A$17:$AF$400,AE$1+2,FALSE)</f>
        <v>-7.8200029002564592E-3</v>
      </c>
      <c r="AF17">
        <f>VLOOKUP($B17,NewCalib!$A$17:$AF$400,AF$1+2,FALSE)</f>
        <v>-8.4488211243813009E-3</v>
      </c>
      <c r="AG17">
        <f>VLOOKUP($B17,NewCalib!$A$17:$AF$400,AG$1+2,FALSE)</f>
        <v>-8.27162943336281E-3</v>
      </c>
      <c r="AH17">
        <f>VLOOKUP($B17,NewCalib!$A$17:$AF$400,AH$1+2,FALSE)</f>
        <v>-7.9819428512495905E-3</v>
      </c>
      <c r="AJ17" s="3"/>
    </row>
    <row r="18" spans="1:36" x14ac:dyDescent="0.25">
      <c r="B18" t="str">
        <f>CONCATENATE("PERCENTILE::Q",B16,"::O",B16,"_RATE_Percentiles::RATE::%",C18*100)</f>
        <v>PERCENTILE::QCPI::OCPI_RATE_Percentiles::RATE::%25</v>
      </c>
      <c r="C18" s="3">
        <v>0.25</v>
      </c>
      <c r="D18">
        <v>0</v>
      </c>
      <c r="E18">
        <f>VLOOKUP($B18,NewCalib!$A$17:$AF$400,E$1+2,FALSE)</f>
        <v>7.2308798714205702E-3</v>
      </c>
      <c r="F18">
        <f>VLOOKUP($B18,NewCalib!$A$17:$AF$400,F$1+2,FALSE)</f>
        <v>6.5000648092712297E-3</v>
      </c>
      <c r="G18">
        <f>VLOOKUP($B18,NewCalib!$A$17:$AF$400,G$1+2,FALSE)</f>
        <v>6.3721943419461297E-3</v>
      </c>
      <c r="H18">
        <f>VLOOKUP($B18,NewCalib!$A$17:$AF$400,H$1+2,FALSE)</f>
        <v>7.1069260900441496E-3</v>
      </c>
      <c r="I18">
        <f>VLOOKUP($B18,NewCalib!$A$17:$AF$400,I$1+2,FALSE)</f>
        <v>7.6837554519210097E-3</v>
      </c>
      <c r="J18">
        <f>VLOOKUP($B18,NewCalib!$A$17:$AF$400,J$1+2,FALSE)</f>
        <v>8.7417940384893408E-3</v>
      </c>
      <c r="K18">
        <f>VLOOKUP($B18,NewCalib!$A$17:$AF$400,K$1+2,FALSE)</f>
        <v>9.0327514228939997E-3</v>
      </c>
      <c r="L18">
        <f>VLOOKUP($B18,NewCalib!$A$17:$AF$400,L$1+2,FALSE)</f>
        <v>9.2552850664940293E-3</v>
      </c>
      <c r="M18">
        <f>VLOOKUP($B18,NewCalib!$A$17:$AF$400,M$1+2,FALSE)</f>
        <v>9.7672489971604107E-3</v>
      </c>
      <c r="N18">
        <f>VLOOKUP($B18,NewCalib!$A$17:$AF$400,N$1+2,FALSE)</f>
        <v>9.47096357625043E-3</v>
      </c>
      <c r="O18">
        <f>VLOOKUP($B18,NewCalib!$A$17:$AF$400,O$1+2,FALSE)</f>
        <v>9.4369779185444203E-3</v>
      </c>
      <c r="P18">
        <f>VLOOKUP($B18,NewCalib!$A$17:$AF$400,P$1+2,FALSE)</f>
        <v>9.4959091767149399E-3</v>
      </c>
      <c r="Q18">
        <f>VLOOKUP($B18,NewCalib!$A$17:$AF$400,Q$1+2,FALSE)</f>
        <v>1.0524924884494399E-2</v>
      </c>
      <c r="R18">
        <f>VLOOKUP($B18,NewCalib!$A$17:$AF$400,R$1+2,FALSE)</f>
        <v>1.0552263956253799E-2</v>
      </c>
      <c r="S18">
        <f>VLOOKUP($B18,NewCalib!$A$17:$AF$400,S$1+2,FALSE)</f>
        <v>1.06373657642769E-2</v>
      </c>
      <c r="T18">
        <f>VLOOKUP($B18,NewCalib!$A$17:$AF$400,T$1+2,FALSE)</f>
        <v>1.10104337397238E-2</v>
      </c>
      <c r="U18">
        <f>VLOOKUP($B18,NewCalib!$A$17:$AF$400,U$1+2,FALSE)</f>
        <v>1.1113379446809801E-2</v>
      </c>
      <c r="V18">
        <f>VLOOKUP($B18,NewCalib!$A$17:$AF$400,V$1+2,FALSE)</f>
        <v>1.14900407654472E-2</v>
      </c>
      <c r="W18">
        <f>VLOOKUP($B18,NewCalib!$A$17:$AF$400,W$1+2,FALSE)</f>
        <v>1.1331769343896099E-2</v>
      </c>
      <c r="X18">
        <f>VLOOKUP($B18,NewCalib!$A$17:$AF$400,X$1+2,FALSE)</f>
        <v>1.1649677049684099E-2</v>
      </c>
      <c r="Y18">
        <f>VLOOKUP($B18,NewCalib!$A$17:$AF$400,Y$1+2,FALSE)</f>
        <v>1.13032899378833E-2</v>
      </c>
      <c r="Z18">
        <f>VLOOKUP($B18,NewCalib!$A$17:$AF$400,Z$1+2,FALSE)</f>
        <v>1.12952069543065E-2</v>
      </c>
      <c r="AA18">
        <f>VLOOKUP($B18,NewCalib!$A$17:$AF$400,AA$1+2,FALSE)</f>
        <v>1.1169592857695599E-2</v>
      </c>
      <c r="AB18">
        <f>VLOOKUP($B18,NewCalib!$A$17:$AF$400,AB$1+2,FALSE)</f>
        <v>1.15446441666894E-2</v>
      </c>
      <c r="AC18">
        <f>VLOOKUP($B18,NewCalib!$A$17:$AF$400,AC$1+2,FALSE)</f>
        <v>1.15138461936167E-2</v>
      </c>
      <c r="AD18">
        <f>VLOOKUP($B18,NewCalib!$A$17:$AF$400,AD$1+2,FALSE)</f>
        <v>1.14757713558416E-2</v>
      </c>
      <c r="AE18">
        <f>VLOOKUP($B18,NewCalib!$A$17:$AF$400,AE$1+2,FALSE)</f>
        <v>1.12593382197143E-2</v>
      </c>
      <c r="AF18">
        <f>VLOOKUP($B18,NewCalib!$A$17:$AF$400,AF$1+2,FALSE)</f>
        <v>1.1657378401141E-2</v>
      </c>
      <c r="AG18">
        <f>VLOOKUP($B18,NewCalib!$A$17:$AF$400,AG$1+2,FALSE)</f>
        <v>1.14447562884773E-2</v>
      </c>
      <c r="AH18">
        <f>VLOOKUP($B18,NewCalib!$A$17:$AF$400,AH$1+2,FALSE)</f>
        <v>1.15453451771746E-2</v>
      </c>
      <c r="AJ18" s="3"/>
    </row>
    <row r="19" spans="1:36" x14ac:dyDescent="0.25">
      <c r="B19" t="str">
        <f>CONCATENATE("PERCENTILE::Q",B16,"::O",B16,"_RATE_Percentiles::RATE::%",C19*100)</f>
        <v>PERCENTILE::QCPI::OCPI_RATE_Percentiles::RATE::%50</v>
      </c>
      <c r="C19" s="3">
        <v>0.5</v>
      </c>
      <c r="D19">
        <v>0</v>
      </c>
      <c r="E19">
        <f>VLOOKUP($B19,NewCalib!$A$17:$AF$400,E$1+2,FALSE)</f>
        <v>1.5053625928925399E-2</v>
      </c>
      <c r="F19">
        <f>VLOOKUP($B19,NewCalib!$A$17:$AF$400,F$1+2,FALSE)</f>
        <v>1.6552548087406901E-2</v>
      </c>
      <c r="G19">
        <f>VLOOKUP($B19,NewCalib!$A$17:$AF$400,G$1+2,FALSE)</f>
        <v>1.80025356885797E-2</v>
      </c>
      <c r="H19">
        <f>VLOOKUP($B19,NewCalib!$A$17:$AF$400,H$1+2,FALSE)</f>
        <v>1.9583035270329001E-2</v>
      </c>
      <c r="I19">
        <f>VLOOKUP($B19,NewCalib!$A$17:$AF$400,I$1+2,FALSE)</f>
        <v>2.0535096052145398E-2</v>
      </c>
      <c r="J19">
        <f>VLOOKUP($B19,NewCalib!$A$17:$AF$400,J$1+2,FALSE)</f>
        <v>2.1024809899097399E-2</v>
      </c>
      <c r="K19">
        <f>VLOOKUP($B19,NewCalib!$A$17:$AF$400,K$1+2,FALSE)</f>
        <v>2.1801983539531201E-2</v>
      </c>
      <c r="L19">
        <f>VLOOKUP($B19,NewCalib!$A$17:$AF$400,L$1+2,FALSE)</f>
        <v>2.27790268923098E-2</v>
      </c>
      <c r="M19">
        <f>VLOOKUP($B19,NewCalib!$A$17:$AF$400,M$1+2,FALSE)</f>
        <v>2.3098908992233502E-2</v>
      </c>
      <c r="N19">
        <f>VLOOKUP($B19,NewCalib!$A$17:$AF$400,N$1+2,FALSE)</f>
        <v>2.3182211243716E-2</v>
      </c>
      <c r="O19">
        <f>VLOOKUP($B19,NewCalib!$A$17:$AF$400,O$1+2,FALSE)</f>
        <v>2.353842171708E-2</v>
      </c>
      <c r="P19">
        <f>VLOOKUP($B19,NewCalib!$A$17:$AF$400,P$1+2,FALSE)</f>
        <v>2.3898458353210101E-2</v>
      </c>
      <c r="Q19">
        <f>VLOOKUP($B19,NewCalib!$A$17:$AF$400,Q$1+2,FALSE)</f>
        <v>2.40593105286331E-2</v>
      </c>
      <c r="R19">
        <f>VLOOKUP($B19,NewCalib!$A$17:$AF$400,R$1+2,FALSE)</f>
        <v>2.4577688641218301E-2</v>
      </c>
      <c r="S19">
        <f>VLOOKUP($B19,NewCalib!$A$17:$AF$400,S$1+2,FALSE)</f>
        <v>2.44026406393902E-2</v>
      </c>
      <c r="T19">
        <f>VLOOKUP($B19,NewCalib!$A$17:$AF$400,T$1+2,FALSE)</f>
        <v>2.44996792018191E-2</v>
      </c>
      <c r="U19">
        <f>VLOOKUP($B19,NewCalib!$A$17:$AF$400,U$1+2,FALSE)</f>
        <v>2.4795074267755901E-2</v>
      </c>
      <c r="V19">
        <f>VLOOKUP($B19,NewCalib!$A$17:$AF$400,V$1+2,FALSE)</f>
        <v>2.4933007643050498E-2</v>
      </c>
      <c r="W19">
        <f>VLOOKUP($B19,NewCalib!$A$17:$AF$400,W$1+2,FALSE)</f>
        <v>2.4769116544287099E-2</v>
      </c>
      <c r="X19">
        <f>VLOOKUP($B19,NewCalib!$A$17:$AF$400,X$1+2,FALSE)</f>
        <v>2.4966472769700199E-2</v>
      </c>
      <c r="Y19">
        <f>VLOOKUP($B19,NewCalib!$A$17:$AF$400,Y$1+2,FALSE)</f>
        <v>2.5186241305574199E-2</v>
      </c>
      <c r="Z19">
        <f>VLOOKUP($B19,NewCalib!$A$17:$AF$400,Z$1+2,FALSE)</f>
        <v>2.45367670768524E-2</v>
      </c>
      <c r="AA19">
        <f>VLOOKUP($B19,NewCalib!$A$17:$AF$400,AA$1+2,FALSE)</f>
        <v>2.48964869739535E-2</v>
      </c>
      <c r="AB19">
        <f>VLOOKUP($B19,NewCalib!$A$17:$AF$400,AB$1+2,FALSE)</f>
        <v>2.5410938854007002E-2</v>
      </c>
      <c r="AC19">
        <f>VLOOKUP($B19,NewCalib!$A$17:$AF$400,AC$1+2,FALSE)</f>
        <v>2.5138701741756302E-2</v>
      </c>
      <c r="AD19">
        <f>VLOOKUP($B19,NewCalib!$A$17:$AF$400,AD$1+2,FALSE)</f>
        <v>2.54904631292097E-2</v>
      </c>
      <c r="AE19">
        <f>VLOOKUP($B19,NewCalib!$A$17:$AF$400,AE$1+2,FALSE)</f>
        <v>2.50707436531208E-2</v>
      </c>
      <c r="AF19">
        <f>VLOOKUP($B19,NewCalib!$A$17:$AF$400,AF$1+2,FALSE)</f>
        <v>2.54374371404529E-2</v>
      </c>
      <c r="AG19">
        <f>VLOOKUP($B19,NewCalib!$A$17:$AF$400,AG$1+2,FALSE)</f>
        <v>2.5504143890326E-2</v>
      </c>
      <c r="AH19">
        <f>VLOOKUP($B19,NewCalib!$A$17:$AF$400,AH$1+2,FALSE)</f>
        <v>2.4935895936098702E-2</v>
      </c>
      <c r="AJ19" s="3"/>
    </row>
    <row r="20" spans="1:36" x14ac:dyDescent="0.25">
      <c r="B20" t="str">
        <f>CONCATENATE("PERCENTILE::Q",B16,"::O",B16,"_RATE_Percentiles::RATE::%",C20*100)</f>
        <v>PERCENTILE::QCPI::OCPI_RATE_Percentiles::RATE::%75</v>
      </c>
      <c r="C20" s="3">
        <v>0.75</v>
      </c>
      <c r="D20">
        <v>0</v>
      </c>
      <c r="E20">
        <f>VLOOKUP($B20,NewCalib!$A$17:$AF$400,E$1+2,FALSE)</f>
        <v>2.2934697710812101E-2</v>
      </c>
      <c r="F20">
        <f>VLOOKUP($B20,NewCalib!$A$17:$AF$400,F$1+2,FALSE)</f>
        <v>2.6707369293523599E-2</v>
      </c>
      <c r="G20">
        <f>VLOOKUP($B20,NewCalib!$A$17:$AF$400,G$1+2,FALSE)</f>
        <v>2.96477085090677E-2</v>
      </c>
      <c r="H20">
        <f>VLOOKUP($B20,NewCalib!$A$17:$AF$400,H$1+2,FALSE)</f>
        <v>3.1711592586366397E-2</v>
      </c>
      <c r="I20">
        <f>VLOOKUP($B20,NewCalib!$A$17:$AF$400,I$1+2,FALSE)</f>
        <v>3.3339840085775001E-2</v>
      </c>
      <c r="J20">
        <f>VLOOKUP($B20,NewCalib!$A$17:$AF$400,J$1+2,FALSE)</f>
        <v>3.3796598296284397E-2</v>
      </c>
      <c r="K20">
        <f>VLOOKUP($B20,NewCalib!$A$17:$AF$400,K$1+2,FALSE)</f>
        <v>3.517964772512E-2</v>
      </c>
      <c r="L20">
        <f>VLOOKUP($B20,NewCalib!$A$17:$AF$400,L$1+2,FALSE)</f>
        <v>3.5455959008869199E-2</v>
      </c>
      <c r="M20">
        <f>VLOOKUP($B20,NewCalib!$A$17:$AF$400,M$1+2,FALSE)</f>
        <v>3.6885368768828503E-2</v>
      </c>
      <c r="N20">
        <f>VLOOKUP($B20,NewCalib!$A$17:$AF$400,N$1+2,FALSE)</f>
        <v>3.6996260921669702E-2</v>
      </c>
      <c r="O20">
        <f>VLOOKUP($B20,NewCalib!$A$17:$AF$400,O$1+2,FALSE)</f>
        <v>3.7658746970028897E-2</v>
      </c>
      <c r="P20">
        <f>VLOOKUP($B20,NewCalib!$A$17:$AF$400,P$1+2,FALSE)</f>
        <v>3.7632512933759299E-2</v>
      </c>
      <c r="Q20">
        <f>VLOOKUP($B20,NewCalib!$A$17:$AF$400,Q$1+2,FALSE)</f>
        <v>3.7721615533370598E-2</v>
      </c>
      <c r="R20">
        <f>VLOOKUP($B20,NewCalib!$A$17:$AF$400,R$1+2,FALSE)</f>
        <v>3.8175081234177503E-2</v>
      </c>
      <c r="S20">
        <f>VLOOKUP($B20,NewCalib!$A$17:$AF$400,S$1+2,FALSE)</f>
        <v>3.84924295576968E-2</v>
      </c>
      <c r="T20">
        <f>VLOOKUP($B20,NewCalib!$A$17:$AF$400,T$1+2,FALSE)</f>
        <v>3.8307304391083798E-2</v>
      </c>
      <c r="U20">
        <f>VLOOKUP($B20,NewCalib!$A$17:$AF$400,U$1+2,FALSE)</f>
        <v>3.8360934033501597E-2</v>
      </c>
      <c r="V20">
        <f>VLOOKUP($B20,NewCalib!$A$17:$AF$400,V$1+2,FALSE)</f>
        <v>3.8395748337532801E-2</v>
      </c>
      <c r="W20">
        <f>VLOOKUP($B20,NewCalib!$A$17:$AF$400,W$1+2,FALSE)</f>
        <v>3.8564130473075497E-2</v>
      </c>
      <c r="X20">
        <f>VLOOKUP($B20,NewCalib!$A$17:$AF$400,X$1+2,FALSE)</f>
        <v>3.8639775649472602E-2</v>
      </c>
      <c r="Y20">
        <f>VLOOKUP($B20,NewCalib!$A$17:$AF$400,Y$1+2,FALSE)</f>
        <v>3.8759916077846797E-2</v>
      </c>
      <c r="Z20">
        <f>VLOOKUP($B20,NewCalib!$A$17:$AF$400,Z$1+2,FALSE)</f>
        <v>3.8194016169700598E-2</v>
      </c>
      <c r="AA20">
        <f>VLOOKUP($B20,NewCalib!$A$17:$AF$400,AA$1+2,FALSE)</f>
        <v>3.8572494676127403E-2</v>
      </c>
      <c r="AB20">
        <f>VLOOKUP($B20,NewCalib!$A$17:$AF$400,AB$1+2,FALSE)</f>
        <v>3.8714468675902801E-2</v>
      </c>
      <c r="AC20">
        <f>VLOOKUP($B20,NewCalib!$A$17:$AF$400,AC$1+2,FALSE)</f>
        <v>3.8806697903006997E-2</v>
      </c>
      <c r="AD20">
        <f>VLOOKUP($B20,NewCalib!$A$17:$AF$400,AD$1+2,FALSE)</f>
        <v>3.8969863931683002E-2</v>
      </c>
      <c r="AE20">
        <f>VLOOKUP($B20,NewCalib!$A$17:$AF$400,AE$1+2,FALSE)</f>
        <v>3.9233617991838998E-2</v>
      </c>
      <c r="AF20">
        <f>VLOOKUP($B20,NewCalib!$A$17:$AF$400,AF$1+2,FALSE)</f>
        <v>3.9198792606833302E-2</v>
      </c>
      <c r="AG20">
        <f>VLOOKUP($B20,NewCalib!$A$17:$AF$400,AG$1+2,FALSE)</f>
        <v>3.8765538786718901E-2</v>
      </c>
      <c r="AH20">
        <f>VLOOKUP($B20,NewCalib!$A$17:$AF$400,AH$1+2,FALSE)</f>
        <v>3.8993689715378498E-2</v>
      </c>
      <c r="AJ20" s="3"/>
    </row>
    <row r="21" spans="1:36" x14ac:dyDescent="0.25">
      <c r="B21" t="str">
        <f>CONCATENATE("PERCENTILE::Q",B16,"::O",B16,"_RATE_Percentiles::RATE::%",C21*100)</f>
        <v>PERCENTILE::QCPI::OCPI_RATE_Percentiles::RATE::%95</v>
      </c>
      <c r="C21" s="3">
        <v>0.95</v>
      </c>
      <c r="D21">
        <v>0</v>
      </c>
      <c r="E21">
        <f>VLOOKUP($B21,NewCalib!$A$17:$AF$400,E$1+2,FALSE)</f>
        <v>3.4180113418096403E-2</v>
      </c>
      <c r="F21">
        <f>VLOOKUP($B21,NewCalib!$A$17:$AF$400,F$1+2,FALSE)</f>
        <v>4.1527791444441603E-2</v>
      </c>
      <c r="G21">
        <f>VLOOKUP($B21,NewCalib!$A$17:$AF$400,G$1+2,FALSE)</f>
        <v>4.6132417404349702E-2</v>
      </c>
      <c r="H21">
        <f>VLOOKUP($B21,NewCalib!$A$17:$AF$400,H$1+2,FALSE)</f>
        <v>4.99059320150873E-2</v>
      </c>
      <c r="I21">
        <f>VLOOKUP($B21,NewCalib!$A$17:$AF$400,I$1+2,FALSE)</f>
        <v>5.2445524454849603E-2</v>
      </c>
      <c r="J21">
        <f>VLOOKUP($B21,NewCalib!$A$17:$AF$400,J$1+2,FALSE)</f>
        <v>5.3915984393575499E-2</v>
      </c>
      <c r="K21">
        <f>VLOOKUP($B21,NewCalib!$A$17:$AF$400,K$1+2,FALSE)</f>
        <v>5.44271038440272E-2</v>
      </c>
      <c r="L21">
        <f>VLOOKUP($B21,NewCalib!$A$17:$AF$400,L$1+2,FALSE)</f>
        <v>5.5633690024897799E-2</v>
      </c>
      <c r="M21">
        <f>VLOOKUP($B21,NewCalib!$A$17:$AF$400,M$1+2,FALSE)</f>
        <v>5.59615482651072E-2</v>
      </c>
      <c r="N21">
        <f>VLOOKUP($B21,NewCalib!$A$17:$AF$400,N$1+2,FALSE)</f>
        <v>5.7118359994261403E-2</v>
      </c>
      <c r="O21">
        <f>VLOOKUP($B21,NewCalib!$A$17:$AF$400,O$1+2,FALSE)</f>
        <v>5.7519792012103103E-2</v>
      </c>
      <c r="P21">
        <f>VLOOKUP($B21,NewCalib!$A$17:$AF$400,P$1+2,FALSE)</f>
        <v>5.7789474615684303E-2</v>
      </c>
      <c r="Q21">
        <f>VLOOKUP($B21,NewCalib!$A$17:$AF$400,Q$1+2,FALSE)</f>
        <v>5.7586630649634499E-2</v>
      </c>
      <c r="R21">
        <f>VLOOKUP($B21,NewCalib!$A$17:$AF$400,R$1+2,FALSE)</f>
        <v>5.8255209928580701E-2</v>
      </c>
      <c r="S21">
        <f>VLOOKUP($B21,NewCalib!$A$17:$AF$400,S$1+2,FALSE)</f>
        <v>5.8788911157991099E-2</v>
      </c>
      <c r="T21">
        <f>VLOOKUP($B21,NewCalib!$A$17:$AF$400,T$1+2,FALSE)</f>
        <v>5.8905634537839598E-2</v>
      </c>
      <c r="U21">
        <f>VLOOKUP($B21,NewCalib!$A$17:$AF$400,U$1+2,FALSE)</f>
        <v>5.9178708086895702E-2</v>
      </c>
      <c r="V21">
        <f>VLOOKUP($B21,NewCalib!$A$17:$AF$400,V$1+2,FALSE)</f>
        <v>5.9317569485096602E-2</v>
      </c>
      <c r="W21">
        <f>VLOOKUP($B21,NewCalib!$A$17:$AF$400,W$1+2,FALSE)</f>
        <v>5.8507484654699203E-2</v>
      </c>
      <c r="X21">
        <f>VLOOKUP($B21,NewCalib!$A$17:$AF$400,X$1+2,FALSE)</f>
        <v>5.8905160772157301E-2</v>
      </c>
      <c r="Y21">
        <f>VLOOKUP($B21,NewCalib!$A$17:$AF$400,Y$1+2,FALSE)</f>
        <v>5.8006766231106302E-2</v>
      </c>
      <c r="Z21">
        <f>VLOOKUP($B21,NewCalib!$A$17:$AF$400,Z$1+2,FALSE)</f>
        <v>5.8274842508363602E-2</v>
      </c>
      <c r="AA21">
        <f>VLOOKUP($B21,NewCalib!$A$17:$AF$400,AA$1+2,FALSE)</f>
        <v>5.7321115438223103E-2</v>
      </c>
      <c r="AB21">
        <f>VLOOKUP($B21,NewCalib!$A$17:$AF$400,AB$1+2,FALSE)</f>
        <v>5.7907046997472997E-2</v>
      </c>
      <c r="AC21">
        <f>VLOOKUP($B21,NewCalib!$A$17:$AF$400,AC$1+2,FALSE)</f>
        <v>5.93393504075439E-2</v>
      </c>
      <c r="AD21">
        <f>VLOOKUP($B21,NewCalib!$A$17:$AF$400,AD$1+2,FALSE)</f>
        <v>5.9766624476905499E-2</v>
      </c>
      <c r="AE21">
        <f>VLOOKUP($B21,NewCalib!$A$17:$AF$400,AE$1+2,FALSE)</f>
        <v>5.9882148468288397E-2</v>
      </c>
      <c r="AF21">
        <f>VLOOKUP($B21,NewCalib!$A$17:$AF$400,AF$1+2,FALSE)</f>
        <v>5.9876429289794003E-2</v>
      </c>
      <c r="AG21">
        <f>VLOOKUP($B21,NewCalib!$A$17:$AF$400,AG$1+2,FALSE)</f>
        <v>6.0268213697173202E-2</v>
      </c>
      <c r="AH21">
        <f>VLOOKUP($B21,NewCalib!$A$17:$AF$400,AH$1+2,FALSE)</f>
        <v>5.9321507673774199E-2</v>
      </c>
      <c r="AJ21" s="3"/>
    </row>
    <row r="22" spans="1:36" x14ac:dyDescent="0.25">
      <c r="A22" t="s">
        <v>2</v>
      </c>
      <c r="B22" t="str">
        <f>CONCATENATE("AVERAGE::Q",B16,"::O",B16,"_RATE_Average::RATE::::avg:")</f>
        <v>AVERAGE::QCPI::OCPI_RATE_Average::RATE::::avg:</v>
      </c>
      <c r="D22">
        <v>0</v>
      </c>
      <c r="E22">
        <f>VLOOKUP($B22,NewCalib!$A$17:$AF$400,E$1+2,FALSE)</f>
        <v>1.5097351099429E-2</v>
      </c>
      <c r="F22">
        <f>VLOOKUP($B22,NewCalib!$A$17:$AF$400,F$1+2,FALSE)</f>
        <v>1.6730721058056099E-2</v>
      </c>
      <c r="G22">
        <f>VLOOKUP($B22,NewCalib!$A$17:$AF$400,G$1+2,FALSE)</f>
        <v>1.8171809071153702E-2</v>
      </c>
      <c r="H22">
        <f>VLOOKUP($B22,NewCalib!$A$17:$AF$400,H$1+2,FALSE)</f>
        <v>1.95773813268128E-2</v>
      </c>
      <c r="I22">
        <f>VLOOKUP($B22,NewCalib!$A$17:$AF$400,I$1+2,FALSE)</f>
        <v>2.06153122254016E-2</v>
      </c>
      <c r="J22">
        <f>VLOOKUP($B22,NewCalib!$A$17:$AF$400,J$1+2,FALSE)</f>
        <v>2.13567394040142E-2</v>
      </c>
      <c r="K22">
        <f>VLOOKUP($B22,NewCalib!$A$17:$AF$400,K$1+2,FALSE)</f>
        <v>2.2094305679254401E-2</v>
      </c>
      <c r="L22">
        <f>VLOOKUP($B22,NewCalib!$A$17:$AF$400,L$1+2,FALSE)</f>
        <v>2.2698297430033099E-2</v>
      </c>
      <c r="M22">
        <f>VLOOKUP($B22,NewCalib!$A$17:$AF$400,M$1+2,FALSE)</f>
        <v>2.3250700998046301E-2</v>
      </c>
      <c r="N22">
        <f>VLOOKUP($B22,NewCalib!$A$17:$AF$400,N$1+2,FALSE)</f>
        <v>2.3363404467846401E-2</v>
      </c>
      <c r="O22">
        <f>VLOOKUP($B22,NewCalib!$A$17:$AF$400,O$1+2,FALSE)</f>
        <v>2.3834998546180201E-2</v>
      </c>
      <c r="P22">
        <f>VLOOKUP($B22,NewCalib!$A$17:$AF$400,P$1+2,FALSE)</f>
        <v>2.38574630847374E-2</v>
      </c>
      <c r="Q22">
        <f>VLOOKUP($B22,NewCalib!$A$17:$AF$400,Q$1+2,FALSE)</f>
        <v>2.4142459461248301E-2</v>
      </c>
      <c r="R22">
        <f>VLOOKUP($B22,NewCalib!$A$17:$AF$400,R$1+2,FALSE)</f>
        <v>2.4536210558470301E-2</v>
      </c>
      <c r="S22">
        <f>VLOOKUP($B22,NewCalib!$A$17:$AF$400,S$1+2,FALSE)</f>
        <v>2.4751365310603599E-2</v>
      </c>
      <c r="T22">
        <f>VLOOKUP($B22,NewCalib!$A$17:$AF$400,T$1+2,FALSE)</f>
        <v>2.4883413666134901E-2</v>
      </c>
      <c r="U22">
        <f>VLOOKUP($B22,NewCalib!$A$17:$AF$400,U$1+2,FALSE)</f>
        <v>2.4957026311898001E-2</v>
      </c>
      <c r="V22">
        <f>VLOOKUP($B22,NewCalib!$A$17:$AF$400,V$1+2,FALSE)</f>
        <v>2.49531150277977E-2</v>
      </c>
      <c r="W22">
        <f>VLOOKUP($B22,NewCalib!$A$17:$AF$400,W$1+2,FALSE)</f>
        <v>2.50162528936646E-2</v>
      </c>
      <c r="X22">
        <f>VLOOKUP($B22,NewCalib!$A$17:$AF$400,X$1+2,FALSE)</f>
        <v>2.5225897072542601E-2</v>
      </c>
      <c r="Y22">
        <f>VLOOKUP($B22,NewCalib!$A$17:$AF$400,Y$1+2,FALSE)</f>
        <v>2.5107275766414101E-2</v>
      </c>
      <c r="Z22">
        <f>VLOOKUP($B22,NewCalib!$A$17:$AF$400,Z$1+2,FALSE)</f>
        <v>2.48075696116065E-2</v>
      </c>
      <c r="AA22">
        <f>VLOOKUP($B22,NewCalib!$A$17:$AF$400,AA$1+2,FALSE)</f>
        <v>2.5064639540483401E-2</v>
      </c>
      <c r="AB22">
        <f>VLOOKUP($B22,NewCalib!$A$17:$AF$400,AB$1+2,FALSE)</f>
        <v>2.51499574800934E-2</v>
      </c>
      <c r="AC22">
        <f>VLOOKUP($B22,NewCalib!$A$17:$AF$400,AC$1+2,FALSE)</f>
        <v>2.5317121614637301E-2</v>
      </c>
      <c r="AD22">
        <f>VLOOKUP($B22,NewCalib!$A$17:$AF$400,AD$1+2,FALSE)</f>
        <v>2.5490468335844899E-2</v>
      </c>
      <c r="AE22">
        <f>VLOOKUP($B22,NewCalib!$A$17:$AF$400,AE$1+2,FALSE)</f>
        <v>2.54728404725309E-2</v>
      </c>
      <c r="AF22">
        <f>VLOOKUP($B22,NewCalib!$A$17:$AF$400,AF$1+2,FALSE)</f>
        <v>2.5520628843900099E-2</v>
      </c>
      <c r="AG22">
        <f>VLOOKUP($B22,NewCalib!$A$17:$AF$400,AG$1+2,FALSE)</f>
        <v>2.5499234171665601E-2</v>
      </c>
      <c r="AH22">
        <f>VLOOKUP($B22,NewCalib!$A$17:$AF$400,AH$1+2,FALSE)</f>
        <v>2.52334041170716E-2</v>
      </c>
    </row>
    <row r="23" spans="1:36" x14ac:dyDescent="0.25">
      <c r="A23" t="s">
        <v>3</v>
      </c>
      <c r="B23" t="str">
        <f>CONCATENATE("VOLATILITY::Q",B16,"::O",B16,"_RATE_Volatility::RATE::")</f>
        <v>VOLATILITY::QCPI::OCPI_RATE_Volatility::RATE::</v>
      </c>
      <c r="D23">
        <v>0</v>
      </c>
      <c r="E23">
        <f>VLOOKUP($B23,NewCalib!$A$17:$AF$400,E$1+2,FALSE)</f>
        <v>1.1602873185278299E-2</v>
      </c>
      <c r="F23">
        <f>VLOOKUP($B23,NewCalib!$A$17:$AF$400,F$1+2,FALSE)</f>
        <v>1.49941310824033E-2</v>
      </c>
      <c r="G23">
        <f>VLOOKUP($B23,NewCalib!$A$17:$AF$400,G$1+2,FALSE)</f>
        <v>1.69941182843069E-2</v>
      </c>
      <c r="H23">
        <f>VLOOKUP($B23,NewCalib!$A$17:$AF$400,H$1+2,FALSE)</f>
        <v>1.8263410982189299E-2</v>
      </c>
      <c r="I23">
        <f>VLOOKUP($B23,NewCalib!$A$17:$AF$400,I$1+2,FALSE)</f>
        <v>1.91697076693218E-2</v>
      </c>
      <c r="J23">
        <f>VLOOKUP($B23,NewCalib!$A$17:$AF$400,J$1+2,FALSE)</f>
        <v>1.9249759331258599E-2</v>
      </c>
      <c r="K23">
        <f>VLOOKUP($B23,NewCalib!$A$17:$AF$400,K$1+2,FALSE)</f>
        <v>1.95301631756108E-2</v>
      </c>
      <c r="L23">
        <f>VLOOKUP($B23,NewCalib!$A$17:$AF$400,L$1+2,FALSE)</f>
        <v>1.9662585339115898E-2</v>
      </c>
      <c r="M23">
        <f>VLOOKUP($B23,NewCalib!$A$17:$AF$400,M$1+2,FALSE)</f>
        <v>1.9951199508825099E-2</v>
      </c>
      <c r="N23">
        <f>VLOOKUP($B23,NewCalib!$A$17:$AF$400,N$1+2,FALSE)</f>
        <v>2.0082441324782499E-2</v>
      </c>
      <c r="O23">
        <f>VLOOKUP($B23,NewCalib!$A$17:$AF$400,O$1+2,FALSE)</f>
        <v>2.0298011744866999E-2</v>
      </c>
      <c r="P23">
        <f>VLOOKUP($B23,NewCalib!$A$17:$AF$400,P$1+2,FALSE)</f>
        <v>2.03224904903757E-2</v>
      </c>
      <c r="Q23">
        <f>VLOOKUP($B23,NewCalib!$A$17:$AF$400,Q$1+2,FALSE)</f>
        <v>2.02617581854907E-2</v>
      </c>
      <c r="R23">
        <f>VLOOKUP($B23,NewCalib!$A$17:$AF$400,R$1+2,FALSE)</f>
        <v>2.0194208228576802E-2</v>
      </c>
      <c r="S23">
        <f>VLOOKUP($B23,NewCalib!$A$17:$AF$400,S$1+2,FALSE)</f>
        <v>2.0378074594357198E-2</v>
      </c>
      <c r="T23">
        <f>VLOOKUP($B23,NewCalib!$A$17:$AF$400,T$1+2,FALSE)</f>
        <v>2.01433845629705E-2</v>
      </c>
      <c r="U23">
        <f>VLOOKUP($B23,NewCalib!$A$17:$AF$400,U$1+2,FALSE)</f>
        <v>2.02245824804126E-2</v>
      </c>
      <c r="V23">
        <f>VLOOKUP($B23,NewCalib!$A$17:$AF$400,V$1+2,FALSE)</f>
        <v>2.0254948628053701E-2</v>
      </c>
      <c r="W23">
        <f>VLOOKUP($B23,NewCalib!$A$17:$AF$400,W$1+2,FALSE)</f>
        <v>2.0160358950931798E-2</v>
      </c>
      <c r="X23">
        <f>VLOOKUP($B23,NewCalib!$A$17:$AF$400,X$1+2,FALSE)</f>
        <v>2.0096567592487499E-2</v>
      </c>
      <c r="Y23">
        <f>VLOOKUP($B23,NewCalib!$A$17:$AF$400,Y$1+2,FALSE)</f>
        <v>2.0089999570226301E-2</v>
      </c>
      <c r="Z23">
        <f>VLOOKUP($B23,NewCalib!$A$17:$AF$400,Z$1+2,FALSE)</f>
        <v>1.98819681083936E-2</v>
      </c>
      <c r="AA23">
        <f>VLOOKUP($B23,NewCalib!$A$17:$AF$400,AA$1+2,FALSE)</f>
        <v>1.9799653979710001E-2</v>
      </c>
      <c r="AB23">
        <f>VLOOKUP($B23,NewCalib!$A$17:$AF$400,AB$1+2,FALSE)</f>
        <v>2.00754826094947E-2</v>
      </c>
      <c r="AC23">
        <f>VLOOKUP($B23,NewCalib!$A$17:$AF$400,AC$1+2,FALSE)</f>
        <v>2.0433485289046399E-2</v>
      </c>
      <c r="AD23">
        <f>VLOOKUP($B23,NewCalib!$A$17:$AF$400,AD$1+2,FALSE)</f>
        <v>2.06382199567961E-2</v>
      </c>
      <c r="AE23">
        <f>VLOOKUP($B23,NewCalib!$A$17:$AF$400,AE$1+2,FALSE)</f>
        <v>2.07192760176221E-2</v>
      </c>
      <c r="AF23">
        <f>VLOOKUP($B23,NewCalib!$A$17:$AF$400,AF$1+2,FALSE)</f>
        <v>2.06940106768994E-2</v>
      </c>
      <c r="AG23">
        <f>VLOOKUP($B23,NewCalib!$A$17:$AF$400,AG$1+2,FALSE)</f>
        <v>2.0739636415923499E-2</v>
      </c>
      <c r="AH23">
        <f>VLOOKUP($B23,NewCalib!$A$17:$AF$400,AH$1+2,FALSE)</f>
        <v>2.05267120471831E-2</v>
      </c>
    </row>
    <row r="31" spans="1:36" x14ac:dyDescent="0.25">
      <c r="A31" t="s">
        <v>24</v>
      </c>
      <c r="B31" t="s">
        <v>24</v>
      </c>
      <c r="D31">
        <v>0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>
        <v>11</v>
      </c>
      <c r="P31">
        <v>12</v>
      </c>
      <c r="Q31">
        <v>13</v>
      </c>
      <c r="R31">
        <v>14</v>
      </c>
      <c r="S31">
        <v>15</v>
      </c>
      <c r="T31">
        <v>16</v>
      </c>
      <c r="U31">
        <v>17</v>
      </c>
      <c r="V31">
        <v>18</v>
      </c>
      <c r="W31">
        <v>19</v>
      </c>
      <c r="X31">
        <v>20</v>
      </c>
      <c r="Y31">
        <v>21</v>
      </c>
      <c r="Z31">
        <v>22</v>
      </c>
      <c r="AA31">
        <v>23</v>
      </c>
      <c r="AB31">
        <v>24</v>
      </c>
      <c r="AC31">
        <v>25</v>
      </c>
      <c r="AD31">
        <v>26</v>
      </c>
      <c r="AE31">
        <v>27</v>
      </c>
      <c r="AF31">
        <v>28</v>
      </c>
      <c r="AG31">
        <v>29</v>
      </c>
      <c r="AH31">
        <v>30</v>
      </c>
    </row>
    <row r="32" spans="1:36" x14ac:dyDescent="0.25">
      <c r="A32" t="s">
        <v>1</v>
      </c>
      <c r="B32" t="str">
        <f>CONCATENATE("PERCENTILE::Q",B31,"::O",B31,"_RATE_Percentiles::RATE::%05")</f>
        <v>PERCENTILE::QAWE::OAWE_RATE_Percentiles::RATE::%05</v>
      </c>
      <c r="C32" s="3">
        <v>0.05</v>
      </c>
      <c r="D32">
        <v>0</v>
      </c>
      <c r="E32">
        <f>VLOOKUP($B32,NewCalib!$A$17:$AF$400,E$1+2,FALSE)</f>
        <v>3.43717601968529E-3</v>
      </c>
      <c r="F32">
        <f>VLOOKUP($B32,NewCalib!$A$17:$AF$400,F$1+2,FALSE)</f>
        <v>1.0489738521194301E-3</v>
      </c>
      <c r="G32">
        <f>VLOOKUP($B32,NewCalib!$A$17:$AF$400,G$1+2,FALSE)</f>
        <v>8.0952941625261996E-4</v>
      </c>
      <c r="H32">
        <f>VLOOKUP($B32,NewCalib!$A$17:$AF$400,H$1+2,FALSE)</f>
        <v>1.0478018049158201E-3</v>
      </c>
      <c r="I32">
        <f>VLOOKUP($B32,NewCalib!$A$17:$AF$400,I$1+2,FALSE)</f>
        <v>1.7951298275872801E-3</v>
      </c>
      <c r="J32">
        <f>VLOOKUP($B32,NewCalib!$A$17:$AF$400,J$1+2,FALSE)</f>
        <v>2.6378084710562402E-3</v>
      </c>
      <c r="K32">
        <f>VLOOKUP($B32,NewCalib!$A$17:$AF$400,K$1+2,FALSE)</f>
        <v>2.7397882202479899E-3</v>
      </c>
      <c r="L32">
        <f>VLOOKUP($B32,NewCalib!$A$17:$AF$400,L$1+2,FALSE)</f>
        <v>3.0296099324878898E-3</v>
      </c>
      <c r="M32">
        <f>VLOOKUP($B32,NewCalib!$A$17:$AF$400,M$1+2,FALSE)</f>
        <v>3.6419351473232801E-3</v>
      </c>
      <c r="N32">
        <f>VLOOKUP($B32,NewCalib!$A$17:$AF$400,N$1+2,FALSE)</f>
        <v>4.1176713910569497E-3</v>
      </c>
      <c r="O32">
        <f>VLOOKUP($B32,NewCalib!$A$17:$AF$400,O$1+2,FALSE)</f>
        <v>4.5511733325815096E-3</v>
      </c>
      <c r="P32">
        <f>VLOOKUP($B32,NewCalib!$A$17:$AF$400,P$1+2,FALSE)</f>
        <v>5.0212413129817604E-3</v>
      </c>
      <c r="Q32">
        <f>VLOOKUP($B32,NewCalib!$A$17:$AF$400,Q$1+2,FALSE)</f>
        <v>6.3798081074744597E-3</v>
      </c>
      <c r="R32">
        <f>VLOOKUP($B32,NewCalib!$A$17:$AF$400,R$1+2,FALSE)</f>
        <v>6.6243918168751702E-3</v>
      </c>
      <c r="S32">
        <f>VLOOKUP($B32,NewCalib!$A$17:$AF$400,S$1+2,FALSE)</f>
        <v>5.9617670838117203E-3</v>
      </c>
      <c r="T32">
        <f>VLOOKUP($B32,NewCalib!$A$17:$AF$400,T$1+2,FALSE)</f>
        <v>5.9426681047581699E-3</v>
      </c>
      <c r="U32">
        <f>VLOOKUP($B32,NewCalib!$A$17:$AF$400,U$1+2,FALSE)</f>
        <v>5.6678217617683099E-3</v>
      </c>
      <c r="V32">
        <f>VLOOKUP($B32,NewCalib!$A$17:$AF$400,V$1+2,FALSE)</f>
        <v>6.2311096633386699E-3</v>
      </c>
      <c r="W32">
        <f>VLOOKUP($B32,NewCalib!$A$17:$AF$400,W$1+2,FALSE)</f>
        <v>6.6314954416369998E-3</v>
      </c>
      <c r="X32">
        <f>VLOOKUP($B32,NewCalib!$A$17:$AF$400,X$1+2,FALSE)</f>
        <v>6.9193700069243797E-3</v>
      </c>
      <c r="Y32">
        <f>VLOOKUP($B32,NewCalib!$A$17:$AF$400,Y$1+2,FALSE)</f>
        <v>6.5187335939617397E-3</v>
      </c>
      <c r="Z32">
        <f>VLOOKUP($B32,NewCalib!$A$17:$AF$400,Z$1+2,FALSE)</f>
        <v>6.6046311585595697E-3</v>
      </c>
      <c r="AA32">
        <f>VLOOKUP($B32,NewCalib!$A$17:$AF$400,AA$1+2,FALSE)</f>
        <v>6.5811713595567397E-3</v>
      </c>
      <c r="AB32">
        <f>VLOOKUP($B32,NewCalib!$A$17:$AF$400,AB$1+2,FALSE)</f>
        <v>5.9520961665549101E-3</v>
      </c>
      <c r="AC32">
        <f>VLOOKUP($B32,NewCalib!$A$17:$AF$400,AC$1+2,FALSE)</f>
        <v>6.3637151863507099E-3</v>
      </c>
      <c r="AD32">
        <f>VLOOKUP($B32,NewCalib!$A$17:$AF$400,AD$1+2,FALSE)</f>
        <v>5.9193447445020702E-3</v>
      </c>
      <c r="AE32">
        <f>VLOOKUP($B32,NewCalib!$A$17:$AF$400,AE$1+2,FALSE)</f>
        <v>6.0990819283337303E-3</v>
      </c>
      <c r="AF32">
        <f>VLOOKUP($B32,NewCalib!$A$17:$AF$400,AF$1+2,FALSE)</f>
        <v>5.80854449507628E-3</v>
      </c>
      <c r="AG32">
        <f>VLOOKUP($B32,NewCalib!$A$17:$AF$400,AG$1+2,FALSE)</f>
        <v>6.7392197063569003E-3</v>
      </c>
      <c r="AH32">
        <f>VLOOKUP($B32,NewCalib!$A$17:$AF$400,AH$1+2,FALSE)</f>
        <v>6.4114174983429702E-3</v>
      </c>
      <c r="AJ32" s="3"/>
    </row>
    <row r="33" spans="1:36" x14ac:dyDescent="0.25">
      <c r="B33" t="str">
        <f>CONCATENATE("PERCENTILE::Q",B31,"::O",B31,"_RATE_Percentiles::RATE::%",C33*100)</f>
        <v>PERCENTILE::QAWE::OAWE_RATE_Percentiles::RATE::%25</v>
      </c>
      <c r="C33" s="3">
        <v>0.25</v>
      </c>
      <c r="D33">
        <v>0</v>
      </c>
      <c r="E33">
        <f>VLOOKUP($B33,NewCalib!$A$17:$AF$400,E$1+2,FALSE)</f>
        <v>1.47989705215165E-2</v>
      </c>
      <c r="F33">
        <f>VLOOKUP($B33,NewCalib!$A$17:$AF$400,F$1+2,FALSE)</f>
        <v>1.56077897644691E-2</v>
      </c>
      <c r="G33">
        <f>VLOOKUP($B33,NewCalib!$A$17:$AF$400,G$1+2,FALSE)</f>
        <v>1.6822154186138701E-2</v>
      </c>
      <c r="H33">
        <f>VLOOKUP($B33,NewCalib!$A$17:$AF$400,H$1+2,FALSE)</f>
        <v>1.8903886056538598E-2</v>
      </c>
      <c r="I33">
        <f>VLOOKUP($B33,NewCalib!$A$17:$AF$400,I$1+2,FALSE)</f>
        <v>1.97999240007453E-2</v>
      </c>
      <c r="J33">
        <f>VLOOKUP($B33,NewCalib!$A$17:$AF$400,J$1+2,FALSE)</f>
        <v>2.0913937802443699E-2</v>
      </c>
      <c r="K33">
        <f>VLOOKUP($B33,NewCalib!$A$17:$AF$400,K$1+2,FALSE)</f>
        <v>2.1876410309585401E-2</v>
      </c>
      <c r="L33">
        <f>VLOOKUP($B33,NewCalib!$A$17:$AF$400,L$1+2,FALSE)</f>
        <v>2.2302866109070601E-2</v>
      </c>
      <c r="M33">
        <f>VLOOKUP($B33,NewCalib!$A$17:$AF$400,M$1+2,FALSE)</f>
        <v>2.3139531705487999E-2</v>
      </c>
      <c r="N33">
        <f>VLOOKUP($B33,NewCalib!$A$17:$AF$400,N$1+2,FALSE)</f>
        <v>2.3734759902662699E-2</v>
      </c>
      <c r="O33">
        <f>VLOOKUP($B33,NewCalib!$A$17:$AF$400,O$1+2,FALSE)</f>
        <v>2.4028129140953602E-2</v>
      </c>
      <c r="P33">
        <f>VLOOKUP($B33,NewCalib!$A$17:$AF$400,P$1+2,FALSE)</f>
        <v>2.4719828831073098E-2</v>
      </c>
      <c r="Q33">
        <f>VLOOKUP($B33,NewCalib!$A$17:$AF$400,Q$1+2,FALSE)</f>
        <v>2.4993599468586501E-2</v>
      </c>
      <c r="R33">
        <f>VLOOKUP($B33,NewCalib!$A$17:$AF$400,R$1+2,FALSE)</f>
        <v>2.51186113431764E-2</v>
      </c>
      <c r="S33">
        <f>VLOOKUP($B33,NewCalib!$A$17:$AF$400,S$1+2,FALSE)</f>
        <v>2.5517598818992699E-2</v>
      </c>
      <c r="T33">
        <f>VLOOKUP($B33,NewCalib!$A$17:$AF$400,T$1+2,FALSE)</f>
        <v>2.60976648045971E-2</v>
      </c>
      <c r="U33">
        <f>VLOOKUP($B33,NewCalib!$A$17:$AF$400,U$1+2,FALSE)</f>
        <v>2.56868294298025E-2</v>
      </c>
      <c r="V33">
        <f>VLOOKUP($B33,NewCalib!$A$17:$AF$400,V$1+2,FALSE)</f>
        <v>2.5667534608814699E-2</v>
      </c>
      <c r="W33">
        <f>VLOOKUP($B33,NewCalib!$A$17:$AF$400,W$1+2,FALSE)</f>
        <v>2.5507022773600799E-2</v>
      </c>
      <c r="X33">
        <f>VLOOKUP($B33,NewCalib!$A$17:$AF$400,X$1+2,FALSE)</f>
        <v>2.55635955728412E-2</v>
      </c>
      <c r="Y33">
        <f>VLOOKUP($B33,NewCalib!$A$17:$AF$400,Y$1+2,FALSE)</f>
        <v>2.5716969210606101E-2</v>
      </c>
      <c r="Z33">
        <f>VLOOKUP($B33,NewCalib!$A$17:$AF$400,Z$1+2,FALSE)</f>
        <v>2.5764494690114801E-2</v>
      </c>
      <c r="AA33">
        <f>VLOOKUP($B33,NewCalib!$A$17:$AF$400,AA$1+2,FALSE)</f>
        <v>2.5947686634071099E-2</v>
      </c>
      <c r="AB33">
        <f>VLOOKUP($B33,NewCalib!$A$17:$AF$400,AB$1+2,FALSE)</f>
        <v>2.5960683285584402E-2</v>
      </c>
      <c r="AC33">
        <f>VLOOKUP($B33,NewCalib!$A$17:$AF$400,AC$1+2,FALSE)</f>
        <v>2.5778222274985201E-2</v>
      </c>
      <c r="AD33">
        <f>VLOOKUP($B33,NewCalib!$A$17:$AF$400,AD$1+2,FALSE)</f>
        <v>2.60450477750684E-2</v>
      </c>
      <c r="AE33">
        <f>VLOOKUP($B33,NewCalib!$A$17:$AF$400,AE$1+2,FALSE)</f>
        <v>2.6118545057826601E-2</v>
      </c>
      <c r="AF33">
        <f>VLOOKUP($B33,NewCalib!$A$17:$AF$400,AF$1+2,FALSE)</f>
        <v>2.5714935087910999E-2</v>
      </c>
      <c r="AG33">
        <f>VLOOKUP($B33,NewCalib!$A$17:$AF$400,AG$1+2,FALSE)</f>
        <v>2.5860076749817801E-2</v>
      </c>
      <c r="AH33">
        <f>VLOOKUP($B33,NewCalib!$A$17:$AF$400,AH$1+2,FALSE)</f>
        <v>2.56832440030276E-2</v>
      </c>
      <c r="AJ33" s="3"/>
    </row>
    <row r="34" spans="1:36" x14ac:dyDescent="0.25">
      <c r="B34" t="str">
        <f>CONCATENATE("PERCENTILE::Q",B31,"::O",B31,"_RATE_Percentiles::RATE::%",C34*100)</f>
        <v>PERCENTILE::QAWE::OAWE_RATE_Percentiles::RATE::%50</v>
      </c>
      <c r="C34" s="3">
        <v>0.5</v>
      </c>
      <c r="D34">
        <v>0</v>
      </c>
      <c r="E34">
        <f>VLOOKUP($B34,NewCalib!$A$17:$AF$400,E$1+2,FALSE)</f>
        <v>2.26601500804142E-2</v>
      </c>
      <c r="F34">
        <f>VLOOKUP($B34,NewCalib!$A$17:$AF$400,F$1+2,FALSE)</f>
        <v>2.56597762062977E-2</v>
      </c>
      <c r="G34">
        <f>VLOOKUP($B34,NewCalib!$A$17:$AF$400,G$1+2,FALSE)</f>
        <v>2.8468027299703401E-2</v>
      </c>
      <c r="H34">
        <f>VLOOKUP($B34,NewCalib!$A$17:$AF$400,H$1+2,FALSE)</f>
        <v>3.0728404327715599E-2</v>
      </c>
      <c r="I34">
        <f>VLOOKUP($B34,NewCalib!$A$17:$AF$400,I$1+2,FALSE)</f>
        <v>3.2138631854576098E-2</v>
      </c>
      <c r="J34">
        <f>VLOOKUP($B34,NewCalib!$A$17:$AF$400,J$1+2,FALSE)</f>
        <v>3.3967715903267602E-2</v>
      </c>
      <c r="K34">
        <f>VLOOKUP($B34,NewCalib!$A$17:$AF$400,K$1+2,FALSE)</f>
        <v>3.49034175435117E-2</v>
      </c>
      <c r="L34">
        <f>VLOOKUP($B34,NewCalib!$A$17:$AF$400,L$1+2,FALSE)</f>
        <v>3.61762432764271E-2</v>
      </c>
      <c r="M34">
        <f>VLOOKUP($B34,NewCalib!$A$17:$AF$400,M$1+2,FALSE)</f>
        <v>3.6179407496964897E-2</v>
      </c>
      <c r="N34">
        <f>VLOOKUP($B34,NewCalib!$A$17:$AF$400,N$1+2,FALSE)</f>
        <v>3.7009161547480102E-2</v>
      </c>
      <c r="O34">
        <f>VLOOKUP($B34,NewCalib!$A$17:$AF$400,O$1+2,FALSE)</f>
        <v>3.7671501176019799E-2</v>
      </c>
      <c r="P34">
        <f>VLOOKUP($B34,NewCalib!$A$17:$AF$400,P$1+2,FALSE)</f>
        <v>3.81690629143056E-2</v>
      </c>
      <c r="Q34">
        <f>VLOOKUP($B34,NewCalib!$A$17:$AF$400,Q$1+2,FALSE)</f>
        <v>3.8795726912894402E-2</v>
      </c>
      <c r="R34">
        <f>VLOOKUP($B34,NewCalib!$A$17:$AF$400,R$1+2,FALSE)</f>
        <v>3.8698637420896798E-2</v>
      </c>
      <c r="S34">
        <f>VLOOKUP($B34,NewCalib!$A$17:$AF$400,S$1+2,FALSE)</f>
        <v>3.8918559538026601E-2</v>
      </c>
      <c r="T34">
        <f>VLOOKUP($B34,NewCalib!$A$17:$AF$400,T$1+2,FALSE)</f>
        <v>3.9149762915045697E-2</v>
      </c>
      <c r="U34">
        <f>VLOOKUP($B34,NewCalib!$A$17:$AF$400,U$1+2,FALSE)</f>
        <v>3.9661951041334798E-2</v>
      </c>
      <c r="V34">
        <f>VLOOKUP($B34,NewCalib!$A$17:$AF$400,V$1+2,FALSE)</f>
        <v>3.98491371480428E-2</v>
      </c>
      <c r="W34">
        <f>VLOOKUP($B34,NewCalib!$A$17:$AF$400,W$1+2,FALSE)</f>
        <v>3.9193033926671998E-2</v>
      </c>
      <c r="X34">
        <f>VLOOKUP($B34,NewCalib!$A$17:$AF$400,X$1+2,FALSE)</f>
        <v>3.9787157653044497E-2</v>
      </c>
      <c r="Y34">
        <f>VLOOKUP($B34,NewCalib!$A$17:$AF$400,Y$1+2,FALSE)</f>
        <v>3.9534453700534197E-2</v>
      </c>
      <c r="Z34">
        <f>VLOOKUP($B34,NewCalib!$A$17:$AF$400,Z$1+2,FALSE)</f>
        <v>3.9719045789186599E-2</v>
      </c>
      <c r="AA34">
        <f>VLOOKUP($B34,NewCalib!$A$17:$AF$400,AA$1+2,FALSE)</f>
        <v>4.0268912264323199E-2</v>
      </c>
      <c r="AB34">
        <f>VLOOKUP($B34,NewCalib!$A$17:$AF$400,AB$1+2,FALSE)</f>
        <v>3.9913284263996797E-2</v>
      </c>
      <c r="AC34">
        <f>VLOOKUP($B34,NewCalib!$A$17:$AF$400,AC$1+2,FALSE)</f>
        <v>3.9722420475653802E-2</v>
      </c>
      <c r="AD34">
        <f>VLOOKUP($B34,NewCalib!$A$17:$AF$400,AD$1+2,FALSE)</f>
        <v>3.9931662302765597E-2</v>
      </c>
      <c r="AE34">
        <f>VLOOKUP($B34,NewCalib!$A$17:$AF$400,AE$1+2,FALSE)</f>
        <v>4.0284747373302003E-2</v>
      </c>
      <c r="AF34">
        <f>VLOOKUP($B34,NewCalib!$A$17:$AF$400,AF$1+2,FALSE)</f>
        <v>4.0265408518843401E-2</v>
      </c>
      <c r="AG34">
        <f>VLOOKUP($B34,NewCalib!$A$17:$AF$400,AG$1+2,FALSE)</f>
        <v>3.9911710887044399E-2</v>
      </c>
      <c r="AH34">
        <f>VLOOKUP($B34,NewCalib!$A$17:$AF$400,AH$1+2,FALSE)</f>
        <v>4.0302636015804402E-2</v>
      </c>
      <c r="AJ34" s="3"/>
    </row>
    <row r="35" spans="1:36" x14ac:dyDescent="0.25">
      <c r="B35" t="str">
        <f>CONCATENATE("PERCENTILE::Q",B31,"::O",B31,"_RATE_Percentiles::RATE::%",C35*100)</f>
        <v>PERCENTILE::QAWE::OAWE_RATE_Percentiles::RATE::%75</v>
      </c>
      <c r="C35" s="3">
        <v>0.75</v>
      </c>
      <c r="D35">
        <v>0</v>
      </c>
      <c r="E35">
        <f>VLOOKUP($B35,NewCalib!$A$17:$AF$400,E$1+2,FALSE)</f>
        <v>3.05674390139784E-2</v>
      </c>
      <c r="F35">
        <f>VLOOKUP($B35,NewCalib!$A$17:$AF$400,F$1+2,FALSE)</f>
        <v>3.5920715083335303E-2</v>
      </c>
      <c r="G35">
        <f>VLOOKUP($B35,NewCalib!$A$17:$AF$400,G$1+2,FALSE)</f>
        <v>3.9958538657149302E-2</v>
      </c>
      <c r="H35">
        <f>VLOOKUP($B35,NewCalib!$A$17:$AF$400,H$1+2,FALSE)</f>
        <v>4.2972879519730403E-2</v>
      </c>
      <c r="I35">
        <f>VLOOKUP($B35,NewCalib!$A$17:$AF$400,I$1+2,FALSE)</f>
        <v>4.4780769165618399E-2</v>
      </c>
      <c r="J35">
        <f>VLOOKUP($B35,NewCalib!$A$17:$AF$400,J$1+2,FALSE)</f>
        <v>4.6571672300831903E-2</v>
      </c>
      <c r="K35">
        <f>VLOOKUP($B35,NewCalib!$A$17:$AF$400,K$1+2,FALSE)</f>
        <v>4.7958630960335501E-2</v>
      </c>
      <c r="L35">
        <f>VLOOKUP($B35,NewCalib!$A$17:$AF$400,L$1+2,FALSE)</f>
        <v>4.9546896671081399E-2</v>
      </c>
      <c r="M35">
        <f>VLOOKUP($B35,NewCalib!$A$17:$AF$400,M$1+2,FALSE)</f>
        <v>4.9717230678773101E-2</v>
      </c>
      <c r="N35">
        <f>VLOOKUP($B35,NewCalib!$A$17:$AF$400,N$1+2,FALSE)</f>
        <v>5.0449520446405598E-2</v>
      </c>
      <c r="O35">
        <f>VLOOKUP($B35,NewCalib!$A$17:$AF$400,O$1+2,FALSE)</f>
        <v>5.1070899715509398E-2</v>
      </c>
      <c r="P35">
        <f>VLOOKUP($B35,NewCalib!$A$17:$AF$400,P$1+2,FALSE)</f>
        <v>5.1593454017134402E-2</v>
      </c>
      <c r="Q35">
        <f>VLOOKUP($B35,NewCalib!$A$17:$AF$400,Q$1+2,FALSE)</f>
        <v>5.2560758834218999E-2</v>
      </c>
      <c r="R35">
        <f>VLOOKUP($B35,NewCalib!$A$17:$AF$400,R$1+2,FALSE)</f>
        <v>5.22081396050528E-2</v>
      </c>
      <c r="S35">
        <f>VLOOKUP($B35,NewCalib!$A$17:$AF$400,S$1+2,FALSE)</f>
        <v>5.28046697378362E-2</v>
      </c>
      <c r="T35">
        <f>VLOOKUP($B35,NewCalib!$A$17:$AF$400,T$1+2,FALSE)</f>
        <v>5.3100067492554998E-2</v>
      </c>
      <c r="U35">
        <f>VLOOKUP($B35,NewCalib!$A$17:$AF$400,U$1+2,FALSE)</f>
        <v>5.3203749185906701E-2</v>
      </c>
      <c r="V35">
        <f>VLOOKUP($B35,NewCalib!$A$17:$AF$400,V$1+2,FALSE)</f>
        <v>5.3551524542082597E-2</v>
      </c>
      <c r="W35">
        <f>VLOOKUP($B35,NewCalib!$A$17:$AF$400,W$1+2,FALSE)</f>
        <v>5.3376713010079201E-2</v>
      </c>
      <c r="X35">
        <f>VLOOKUP($B35,NewCalib!$A$17:$AF$400,X$1+2,FALSE)</f>
        <v>5.3994485113547798E-2</v>
      </c>
      <c r="Y35">
        <f>VLOOKUP($B35,NewCalib!$A$17:$AF$400,Y$1+2,FALSE)</f>
        <v>5.3831244666064301E-2</v>
      </c>
      <c r="Z35">
        <f>VLOOKUP($B35,NewCalib!$A$17:$AF$400,Z$1+2,FALSE)</f>
        <v>5.3667915079962797E-2</v>
      </c>
      <c r="AA35">
        <f>VLOOKUP($B35,NewCalib!$A$17:$AF$400,AA$1+2,FALSE)</f>
        <v>5.43509457129056E-2</v>
      </c>
      <c r="AB35">
        <f>VLOOKUP($B35,NewCalib!$A$17:$AF$400,AB$1+2,FALSE)</f>
        <v>5.4413815798575099E-2</v>
      </c>
      <c r="AC35">
        <f>VLOOKUP($B35,NewCalib!$A$17:$AF$400,AC$1+2,FALSE)</f>
        <v>5.4190376902436201E-2</v>
      </c>
      <c r="AD35">
        <f>VLOOKUP($B35,NewCalib!$A$17:$AF$400,AD$1+2,FALSE)</f>
        <v>5.3603740906908101E-2</v>
      </c>
      <c r="AE35">
        <f>VLOOKUP($B35,NewCalib!$A$17:$AF$400,AE$1+2,FALSE)</f>
        <v>5.4165365501785599E-2</v>
      </c>
      <c r="AF35">
        <f>VLOOKUP($B35,NewCalib!$A$17:$AF$400,AF$1+2,FALSE)</f>
        <v>5.3841364161187101E-2</v>
      </c>
      <c r="AG35">
        <f>VLOOKUP($B35,NewCalib!$A$17:$AF$400,AG$1+2,FALSE)</f>
        <v>5.4554198385668398E-2</v>
      </c>
      <c r="AH35">
        <f>VLOOKUP($B35,NewCalib!$A$17:$AF$400,AH$1+2,FALSE)</f>
        <v>5.4259927344964598E-2</v>
      </c>
      <c r="AJ35" s="3"/>
    </row>
    <row r="36" spans="1:36" x14ac:dyDescent="0.25">
      <c r="B36" t="str">
        <f>CONCATENATE("PERCENTILE::Q",B31,"::O",B31,"_RATE_Percentiles::RATE::%",C36*100)</f>
        <v>PERCENTILE::QAWE::OAWE_RATE_Percentiles::RATE::%95</v>
      </c>
      <c r="C36" s="3">
        <v>0.95</v>
      </c>
      <c r="D36">
        <v>0</v>
      </c>
      <c r="E36">
        <f>VLOOKUP($B36,NewCalib!$A$17:$AF$400,E$1+2,FALSE)</f>
        <v>4.2313056758625997E-2</v>
      </c>
      <c r="F36">
        <f>VLOOKUP($B36,NewCalib!$A$17:$AF$400,F$1+2,FALSE)</f>
        <v>5.1008059634259799E-2</v>
      </c>
      <c r="G36">
        <f>VLOOKUP($B36,NewCalib!$A$17:$AF$400,G$1+2,FALSE)</f>
        <v>5.6658128636406499E-2</v>
      </c>
      <c r="H36">
        <f>VLOOKUP($B36,NewCalib!$A$17:$AF$400,H$1+2,FALSE)</f>
        <v>6.0896656033075397E-2</v>
      </c>
      <c r="I36">
        <f>VLOOKUP($B36,NewCalib!$A$17:$AF$400,I$1+2,FALSE)</f>
        <v>6.3350512316804303E-2</v>
      </c>
      <c r="J36">
        <f>VLOOKUP($B36,NewCalib!$A$17:$AF$400,J$1+2,FALSE)</f>
        <v>6.6081625466193394E-2</v>
      </c>
      <c r="K36">
        <f>VLOOKUP($B36,NewCalib!$A$17:$AF$400,K$1+2,FALSE)</f>
        <v>6.7419486450439298E-2</v>
      </c>
      <c r="L36">
        <f>VLOOKUP($B36,NewCalib!$A$17:$AF$400,L$1+2,FALSE)</f>
        <v>6.87471669903581E-2</v>
      </c>
      <c r="M36">
        <f>VLOOKUP($B36,NewCalib!$A$17:$AF$400,M$1+2,FALSE)</f>
        <v>7.0160246752255198E-2</v>
      </c>
      <c r="N36">
        <f>VLOOKUP($B36,NewCalib!$A$17:$AF$400,N$1+2,FALSE)</f>
        <v>7.1094549053223197E-2</v>
      </c>
      <c r="O36">
        <f>VLOOKUP($B36,NewCalib!$A$17:$AF$400,O$1+2,FALSE)</f>
        <v>7.0654691207180806E-2</v>
      </c>
      <c r="P36">
        <f>VLOOKUP($B36,NewCalib!$A$17:$AF$400,P$1+2,FALSE)</f>
        <v>7.20324948326274E-2</v>
      </c>
      <c r="Q36">
        <f>VLOOKUP($B36,NewCalib!$A$17:$AF$400,Q$1+2,FALSE)</f>
        <v>7.2033771081016607E-2</v>
      </c>
      <c r="R36">
        <f>VLOOKUP($B36,NewCalib!$A$17:$AF$400,R$1+2,FALSE)</f>
        <v>7.2241781284572607E-2</v>
      </c>
      <c r="S36">
        <f>VLOOKUP($B36,NewCalib!$A$17:$AF$400,S$1+2,FALSE)</f>
        <v>7.3113488877535604E-2</v>
      </c>
      <c r="T36">
        <f>VLOOKUP($B36,NewCalib!$A$17:$AF$400,T$1+2,FALSE)</f>
        <v>7.33428744440143E-2</v>
      </c>
      <c r="U36">
        <f>VLOOKUP($B36,NewCalib!$A$17:$AF$400,U$1+2,FALSE)</f>
        <v>7.4165463246357796E-2</v>
      </c>
      <c r="V36">
        <f>VLOOKUP($B36,NewCalib!$A$17:$AF$400,V$1+2,FALSE)</f>
        <v>7.3670826189771499E-2</v>
      </c>
      <c r="W36">
        <f>VLOOKUP($B36,NewCalib!$A$17:$AF$400,W$1+2,FALSE)</f>
        <v>7.4597174260181601E-2</v>
      </c>
      <c r="X36">
        <f>VLOOKUP($B36,NewCalib!$A$17:$AF$400,X$1+2,FALSE)</f>
        <v>7.4580305755834603E-2</v>
      </c>
      <c r="Y36">
        <f>VLOOKUP($B36,NewCalib!$A$17:$AF$400,Y$1+2,FALSE)</f>
        <v>7.4876958855658995E-2</v>
      </c>
      <c r="Z36">
        <f>VLOOKUP($B36,NewCalib!$A$17:$AF$400,Z$1+2,FALSE)</f>
        <v>7.5063178058110205E-2</v>
      </c>
      <c r="AA36">
        <f>VLOOKUP($B36,NewCalib!$A$17:$AF$400,AA$1+2,FALSE)</f>
        <v>7.4813554231558402E-2</v>
      </c>
      <c r="AB36">
        <f>VLOOKUP($B36,NewCalib!$A$17:$AF$400,AB$1+2,FALSE)</f>
        <v>7.4964496179764001E-2</v>
      </c>
      <c r="AC36">
        <f>VLOOKUP($B36,NewCalib!$A$17:$AF$400,AC$1+2,FALSE)</f>
        <v>7.5844577363498394E-2</v>
      </c>
      <c r="AD36">
        <f>VLOOKUP($B36,NewCalib!$A$17:$AF$400,AD$1+2,FALSE)</f>
        <v>7.4620428194727806E-2</v>
      </c>
      <c r="AE36">
        <f>VLOOKUP($B36,NewCalib!$A$17:$AF$400,AE$1+2,FALSE)</f>
        <v>7.3723743320214002E-2</v>
      </c>
      <c r="AF36">
        <f>VLOOKUP($B36,NewCalib!$A$17:$AF$400,AF$1+2,FALSE)</f>
        <v>7.39605817254642E-2</v>
      </c>
      <c r="AG36">
        <f>VLOOKUP($B36,NewCalib!$A$17:$AF$400,AG$1+2,FALSE)</f>
        <v>7.4523141863763201E-2</v>
      </c>
      <c r="AH36">
        <f>VLOOKUP($B36,NewCalib!$A$17:$AF$400,AH$1+2,FALSE)</f>
        <v>7.5424637930908506E-2</v>
      </c>
      <c r="AJ36" s="3"/>
    </row>
    <row r="37" spans="1:36" x14ac:dyDescent="0.25">
      <c r="A37" t="s">
        <v>2</v>
      </c>
      <c r="B37" t="str">
        <f>CONCATENATE("AVERAGE::Q",B31,"::O",B31,"_RATE_Average::RATE::::avg:")</f>
        <v>AVERAGE::QAWE::OAWE_RATE_Average::RATE::::avg:</v>
      </c>
      <c r="D37">
        <v>0</v>
      </c>
      <c r="E37">
        <f>VLOOKUP($B37,NewCalib!$A$17:$AF$400,E$1+2,FALSE)</f>
        <v>2.2659438483492701E-2</v>
      </c>
      <c r="F37">
        <f>VLOOKUP($B37,NewCalib!$A$17:$AF$400,F$1+2,FALSE)</f>
        <v>2.5814229054597501E-2</v>
      </c>
      <c r="G37">
        <f>VLOOKUP($B37,NewCalib!$A$17:$AF$400,G$1+2,FALSE)</f>
        <v>2.85260400457601E-2</v>
      </c>
      <c r="H37">
        <f>VLOOKUP($B37,NewCalib!$A$17:$AF$400,H$1+2,FALSE)</f>
        <v>3.0842762325478001E-2</v>
      </c>
      <c r="I37">
        <f>VLOOKUP($B37,NewCalib!$A$17:$AF$400,I$1+2,FALSE)</f>
        <v>3.2401905209224598E-2</v>
      </c>
      <c r="J37">
        <f>VLOOKUP($B37,NewCalib!$A$17:$AF$400,J$1+2,FALSE)</f>
        <v>3.39129706793296E-2</v>
      </c>
      <c r="K37">
        <f>VLOOKUP($B37,NewCalib!$A$17:$AF$400,K$1+2,FALSE)</f>
        <v>3.5106362668453503E-2</v>
      </c>
      <c r="L37">
        <f>VLOOKUP($B37,NewCalib!$A$17:$AF$400,L$1+2,FALSE)</f>
        <v>3.5968228136791E-2</v>
      </c>
      <c r="M37">
        <f>VLOOKUP($B37,NewCalib!$A$17:$AF$400,M$1+2,FALSE)</f>
        <v>3.6524407280183302E-2</v>
      </c>
      <c r="N37">
        <f>VLOOKUP($B37,NewCalib!$A$17:$AF$400,N$1+2,FALSE)</f>
        <v>3.7294196672943203E-2</v>
      </c>
      <c r="O37">
        <f>VLOOKUP($B37,NewCalib!$A$17:$AF$400,O$1+2,FALSE)</f>
        <v>3.7647784636978598E-2</v>
      </c>
      <c r="P37">
        <f>VLOOKUP($B37,NewCalib!$A$17:$AF$400,P$1+2,FALSE)</f>
        <v>3.8298961191495999E-2</v>
      </c>
      <c r="Q37">
        <f>VLOOKUP($B37,NewCalib!$A$17:$AF$400,Q$1+2,FALSE)</f>
        <v>3.8924051196891601E-2</v>
      </c>
      <c r="R37">
        <f>VLOOKUP($B37,NewCalib!$A$17:$AF$400,R$1+2,FALSE)</f>
        <v>3.8900606076194E-2</v>
      </c>
      <c r="S37">
        <f>VLOOKUP($B37,NewCalib!$A$17:$AF$400,S$1+2,FALSE)</f>
        <v>3.9147302549125997E-2</v>
      </c>
      <c r="T37">
        <f>VLOOKUP($B37,NewCalib!$A$17:$AF$400,T$1+2,FALSE)</f>
        <v>3.9416180390663899E-2</v>
      </c>
      <c r="U37">
        <f>VLOOKUP($B37,NewCalib!$A$17:$AF$400,U$1+2,FALSE)</f>
        <v>3.95886847516905E-2</v>
      </c>
      <c r="V37">
        <f>VLOOKUP($B37,NewCalib!$A$17:$AF$400,V$1+2,FALSE)</f>
        <v>3.9853241059974502E-2</v>
      </c>
      <c r="W37">
        <f>VLOOKUP($B37,NewCalib!$A$17:$AF$400,W$1+2,FALSE)</f>
        <v>3.9669301666157702E-2</v>
      </c>
      <c r="X37">
        <f>VLOOKUP($B37,NewCalib!$A$17:$AF$400,X$1+2,FALSE)</f>
        <v>3.9982936188288201E-2</v>
      </c>
      <c r="Y37">
        <f>VLOOKUP($B37,NewCalib!$A$17:$AF$400,Y$1+2,FALSE)</f>
        <v>3.9935234557575701E-2</v>
      </c>
      <c r="Z37">
        <f>VLOOKUP($B37,NewCalib!$A$17:$AF$400,Z$1+2,FALSE)</f>
        <v>4.00731984065145E-2</v>
      </c>
      <c r="AA37">
        <f>VLOOKUP($B37,NewCalib!$A$17:$AF$400,AA$1+2,FALSE)</f>
        <v>4.0315828778441198E-2</v>
      </c>
      <c r="AB37">
        <f>VLOOKUP($B37,NewCalib!$A$17:$AF$400,AB$1+2,FALSE)</f>
        <v>4.0245391540341E-2</v>
      </c>
      <c r="AC37">
        <f>VLOOKUP($B37,NewCalib!$A$17:$AF$400,AC$1+2,FALSE)</f>
        <v>4.0194206025444899E-2</v>
      </c>
      <c r="AD37">
        <f>VLOOKUP($B37,NewCalib!$A$17:$AF$400,AD$1+2,FALSE)</f>
        <v>4.0086443633399998E-2</v>
      </c>
      <c r="AE37">
        <f>VLOOKUP($B37,NewCalib!$A$17:$AF$400,AE$1+2,FALSE)</f>
        <v>4.0192732726119403E-2</v>
      </c>
      <c r="AF37">
        <f>VLOOKUP($B37,NewCalib!$A$17:$AF$400,AF$1+2,FALSE)</f>
        <v>4.0041683764948398E-2</v>
      </c>
      <c r="AG37">
        <f>VLOOKUP($B37,NewCalib!$A$17:$AF$400,AG$1+2,FALSE)</f>
        <v>4.0301172735474199E-2</v>
      </c>
      <c r="AH37">
        <f>VLOOKUP($B37,NewCalib!$A$17:$AF$400,AH$1+2,FALSE)</f>
        <v>4.0305479981238401E-2</v>
      </c>
    </row>
    <row r="38" spans="1:36" x14ac:dyDescent="0.25">
      <c r="A38" t="s">
        <v>3</v>
      </c>
      <c r="B38" t="str">
        <f>CONCATENATE("VOLATILITY::Q",B31,"::O",B31,"_RATE_Volatility::RATE::")</f>
        <v>VOLATILITY::QAWE::OAWE_RATE_Volatility::RATE::</v>
      </c>
      <c r="D38">
        <v>0</v>
      </c>
      <c r="E38">
        <f>VLOOKUP($B38,NewCalib!$A$17:$AF$400,E$1+2,FALSE)</f>
        <v>1.16885187298783E-2</v>
      </c>
      <c r="F38">
        <f>VLOOKUP($B38,NewCalib!$A$17:$AF$400,F$1+2,FALSE)</f>
        <v>1.50242371022605E-2</v>
      </c>
      <c r="G38">
        <f>VLOOKUP($B38,NewCalib!$A$17:$AF$400,G$1+2,FALSE)</f>
        <v>1.7079333041857499E-2</v>
      </c>
      <c r="H38">
        <f>VLOOKUP($B38,NewCalib!$A$17:$AF$400,H$1+2,FALSE)</f>
        <v>1.82095310050235E-2</v>
      </c>
      <c r="I38">
        <f>VLOOKUP($B38,NewCalib!$A$17:$AF$400,I$1+2,FALSE)</f>
        <v>1.8756425488461601E-2</v>
      </c>
      <c r="J38">
        <f>VLOOKUP($B38,NewCalib!$A$17:$AF$400,J$1+2,FALSE)</f>
        <v>1.9310383992464299E-2</v>
      </c>
      <c r="K38">
        <f>VLOOKUP($B38,NewCalib!$A$17:$AF$400,K$1+2,FALSE)</f>
        <v>1.95782022656701E-2</v>
      </c>
      <c r="L38">
        <f>VLOOKUP($B38,NewCalib!$A$17:$AF$400,L$1+2,FALSE)</f>
        <v>2.0147040673496298E-2</v>
      </c>
      <c r="M38">
        <f>VLOOKUP($B38,NewCalib!$A$17:$AF$400,M$1+2,FALSE)</f>
        <v>2.0165422474262899E-2</v>
      </c>
      <c r="N38">
        <f>VLOOKUP($B38,NewCalib!$A$17:$AF$400,N$1+2,FALSE)</f>
        <v>2.02600842763529E-2</v>
      </c>
      <c r="O38">
        <f>VLOOKUP($B38,NewCalib!$A$17:$AF$400,O$1+2,FALSE)</f>
        <v>2.0203430528240099E-2</v>
      </c>
      <c r="P38">
        <f>VLOOKUP($B38,NewCalib!$A$17:$AF$400,P$1+2,FALSE)</f>
        <v>2.02856566069105E-2</v>
      </c>
      <c r="Q38">
        <f>VLOOKUP($B38,NewCalib!$A$17:$AF$400,Q$1+2,FALSE)</f>
        <v>2.0149030865829001E-2</v>
      </c>
      <c r="R38">
        <f>VLOOKUP($B38,NewCalib!$A$17:$AF$400,R$1+2,FALSE)</f>
        <v>2.01445873048571E-2</v>
      </c>
      <c r="S38">
        <f>VLOOKUP($B38,NewCalib!$A$17:$AF$400,S$1+2,FALSE)</f>
        <v>2.0414966743038401E-2</v>
      </c>
      <c r="T38">
        <f>VLOOKUP($B38,NewCalib!$A$17:$AF$400,T$1+2,FALSE)</f>
        <v>2.0396782426458399E-2</v>
      </c>
      <c r="U38">
        <f>VLOOKUP($B38,NewCalib!$A$17:$AF$400,U$1+2,FALSE)</f>
        <v>2.0367292416591101E-2</v>
      </c>
      <c r="V38">
        <f>VLOOKUP($B38,NewCalib!$A$17:$AF$400,V$1+2,FALSE)</f>
        <v>2.05353691802201E-2</v>
      </c>
      <c r="W38">
        <f>VLOOKUP($B38,NewCalib!$A$17:$AF$400,W$1+2,FALSE)</f>
        <v>2.0564191021425302E-2</v>
      </c>
      <c r="X38">
        <f>VLOOKUP($B38,NewCalib!$A$17:$AF$400,X$1+2,FALSE)</f>
        <v>2.0689428738631201E-2</v>
      </c>
      <c r="Y38">
        <f>VLOOKUP($B38,NewCalib!$A$17:$AF$400,Y$1+2,FALSE)</f>
        <v>2.0892201226627299E-2</v>
      </c>
      <c r="Z38">
        <f>VLOOKUP($B38,NewCalib!$A$17:$AF$400,Z$1+2,FALSE)</f>
        <v>2.0665105691417999E-2</v>
      </c>
      <c r="AA38">
        <f>VLOOKUP($B38,NewCalib!$A$17:$AF$400,AA$1+2,FALSE)</f>
        <v>2.0837499824974799E-2</v>
      </c>
      <c r="AB38">
        <f>VLOOKUP($B38,NewCalib!$A$17:$AF$400,AB$1+2,FALSE)</f>
        <v>2.0866192442578601E-2</v>
      </c>
      <c r="AC38">
        <f>VLOOKUP($B38,NewCalib!$A$17:$AF$400,AC$1+2,FALSE)</f>
        <v>2.08957964130712E-2</v>
      </c>
      <c r="AD38">
        <f>VLOOKUP($B38,NewCalib!$A$17:$AF$400,AD$1+2,FALSE)</f>
        <v>2.0762544433698599E-2</v>
      </c>
      <c r="AE38">
        <f>VLOOKUP($B38,NewCalib!$A$17:$AF$400,AE$1+2,FALSE)</f>
        <v>2.0666387955252899E-2</v>
      </c>
      <c r="AF38">
        <f>VLOOKUP($B38,NewCalib!$A$17:$AF$400,AF$1+2,FALSE)</f>
        <v>2.0851260235448199E-2</v>
      </c>
      <c r="AG38">
        <f>VLOOKUP($B38,NewCalib!$A$17:$AF$400,AG$1+2,FALSE)</f>
        <v>2.0791822253767599E-2</v>
      </c>
      <c r="AH38">
        <f>VLOOKUP($B38,NewCalib!$A$17:$AF$400,AH$1+2,FALSE)</f>
        <v>2.08613702131051E-2</v>
      </c>
    </row>
    <row r="46" spans="1:36" x14ac:dyDescent="0.25">
      <c r="A46" t="s">
        <v>25</v>
      </c>
      <c r="B46" t="s">
        <v>79</v>
      </c>
      <c r="D46">
        <v>0</v>
      </c>
      <c r="E46">
        <v>1</v>
      </c>
      <c r="F46">
        <v>2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>
        <v>11</v>
      </c>
      <c r="P46">
        <v>12</v>
      </c>
      <c r="Q46">
        <v>13</v>
      </c>
      <c r="R46">
        <v>14</v>
      </c>
      <c r="S46">
        <v>15</v>
      </c>
      <c r="T46">
        <v>16</v>
      </c>
      <c r="U46">
        <v>17</v>
      </c>
      <c r="V46">
        <v>18</v>
      </c>
      <c r="W46">
        <v>19</v>
      </c>
      <c r="X46">
        <v>20</v>
      </c>
      <c r="Y46">
        <v>21</v>
      </c>
      <c r="Z46">
        <v>22</v>
      </c>
      <c r="AA46">
        <v>23</v>
      </c>
      <c r="AB46">
        <v>24</v>
      </c>
      <c r="AC46">
        <v>25</v>
      </c>
      <c r="AD46">
        <v>26</v>
      </c>
      <c r="AE46">
        <v>27</v>
      </c>
      <c r="AF46">
        <v>28</v>
      </c>
      <c r="AG46">
        <v>29</v>
      </c>
      <c r="AH46">
        <v>30</v>
      </c>
    </row>
    <row r="47" spans="1:36" x14ac:dyDescent="0.25">
      <c r="A47" t="s">
        <v>1</v>
      </c>
      <c r="B47" t="str">
        <f>CONCATENATE("PERCENTILE::Q",B46,"::O",B46,"_TOTALRETURN_Percentiles::TOTALRETURN::%0",C47*100)</f>
        <v>PERCENTILE::QAustralianEquities::OAustralianEquities_TOTALRETURN_Percentiles::TOTALRETURN::%05</v>
      </c>
      <c r="C47" s="3">
        <v>0.05</v>
      </c>
      <c r="D47" t="e">
        <f>VLOOKUP($B47,NewCalib!$A$17:$AF$400,D$1+2,FALSE)</f>
        <v>#N/A</v>
      </c>
      <c r="E47" t="e">
        <f>VLOOKUP($B47,NewCalib!$A$17:$AF$400,E$1+2,FALSE)</f>
        <v>#N/A</v>
      </c>
      <c r="F47" t="e">
        <f>VLOOKUP($B47,NewCalib!$A$17:$AF$400,F$1+2,FALSE)</f>
        <v>#N/A</v>
      </c>
      <c r="G47" t="e">
        <f>VLOOKUP($B47,NewCalib!$A$17:$AF$400,G$1+2,FALSE)</f>
        <v>#N/A</v>
      </c>
      <c r="H47" t="e">
        <f>VLOOKUP($B47,NewCalib!$A$17:$AF$400,H$1+2,FALSE)</f>
        <v>#N/A</v>
      </c>
      <c r="I47" t="e">
        <f>VLOOKUP($B47,NewCalib!$A$17:$AF$400,I$1+2,FALSE)</f>
        <v>#N/A</v>
      </c>
      <c r="J47" t="e">
        <f>VLOOKUP($B47,NewCalib!$A$17:$AF$400,J$1+2,FALSE)</f>
        <v>#N/A</v>
      </c>
      <c r="K47" t="e">
        <f>VLOOKUP($B47,NewCalib!$A$17:$AF$400,K$1+2,FALSE)</f>
        <v>#N/A</v>
      </c>
      <c r="L47" t="e">
        <f>VLOOKUP($B47,NewCalib!$A$17:$AF$400,L$1+2,FALSE)</f>
        <v>#N/A</v>
      </c>
      <c r="M47" t="e">
        <f>VLOOKUP($B47,NewCalib!$A$17:$AF$400,M$1+2,FALSE)</f>
        <v>#N/A</v>
      </c>
      <c r="N47" t="e">
        <f>VLOOKUP($B47,NewCalib!$A$17:$AF$400,N$1+2,FALSE)</f>
        <v>#N/A</v>
      </c>
      <c r="O47" t="e">
        <f>VLOOKUP($B47,NewCalib!$A$17:$AF$400,O$1+2,FALSE)</f>
        <v>#N/A</v>
      </c>
      <c r="P47" t="e">
        <f>VLOOKUP($B47,NewCalib!$A$17:$AF$400,P$1+2,FALSE)</f>
        <v>#N/A</v>
      </c>
      <c r="Q47" t="e">
        <f>VLOOKUP($B47,NewCalib!$A$17:$AF$400,Q$1+2,FALSE)</f>
        <v>#N/A</v>
      </c>
      <c r="R47" t="e">
        <f>VLOOKUP($B47,NewCalib!$A$17:$AF$400,R$1+2,FALSE)</f>
        <v>#N/A</v>
      </c>
      <c r="S47" t="e">
        <f>VLOOKUP($B47,NewCalib!$A$17:$AF$400,S$1+2,FALSE)</f>
        <v>#N/A</v>
      </c>
      <c r="T47" t="e">
        <f>VLOOKUP($B47,NewCalib!$A$17:$AF$400,T$1+2,FALSE)</f>
        <v>#N/A</v>
      </c>
      <c r="U47" t="e">
        <f>VLOOKUP($B47,NewCalib!$A$17:$AF$400,U$1+2,FALSE)</f>
        <v>#N/A</v>
      </c>
      <c r="V47" t="e">
        <f>VLOOKUP($B47,NewCalib!$A$17:$AF$400,V$1+2,FALSE)</f>
        <v>#N/A</v>
      </c>
      <c r="W47" t="e">
        <f>VLOOKUP($B47,NewCalib!$A$17:$AF$400,W$1+2,FALSE)</f>
        <v>#N/A</v>
      </c>
      <c r="X47" t="e">
        <f>VLOOKUP($B47,NewCalib!$A$17:$AF$400,X$1+2,FALSE)</f>
        <v>#N/A</v>
      </c>
      <c r="Y47" t="e">
        <f>VLOOKUP($B47,NewCalib!$A$17:$AF$400,Y$1+2,FALSE)</f>
        <v>#N/A</v>
      </c>
      <c r="Z47" t="e">
        <f>VLOOKUP($B47,NewCalib!$A$17:$AF$400,Z$1+2,FALSE)</f>
        <v>#N/A</v>
      </c>
      <c r="AA47" t="e">
        <f>VLOOKUP($B47,NewCalib!$A$17:$AF$400,AA$1+2,FALSE)</f>
        <v>#N/A</v>
      </c>
      <c r="AB47" t="e">
        <f>VLOOKUP($B47,NewCalib!$A$17:$AF$400,AB$1+2,FALSE)</f>
        <v>#N/A</v>
      </c>
      <c r="AC47" t="e">
        <f>VLOOKUP($B47,NewCalib!$A$17:$AF$400,AC$1+2,FALSE)</f>
        <v>#N/A</v>
      </c>
      <c r="AD47" t="e">
        <f>VLOOKUP($B47,NewCalib!$A$17:$AF$400,AD$1+2,FALSE)</f>
        <v>#N/A</v>
      </c>
      <c r="AE47" t="e">
        <f>VLOOKUP($B47,NewCalib!$A$17:$AF$400,AE$1+2,FALSE)</f>
        <v>#N/A</v>
      </c>
      <c r="AF47" t="e">
        <f>VLOOKUP($B47,NewCalib!$A$17:$AF$400,AF$1+2,FALSE)</f>
        <v>#N/A</v>
      </c>
      <c r="AG47" t="e">
        <f>VLOOKUP($B47,NewCalib!$A$17:$AF$400,AG$1+2,FALSE)</f>
        <v>#N/A</v>
      </c>
      <c r="AH47" t="e">
        <f>VLOOKUP($B47,NewCalib!$A$17:$AF$400,AH$1+2,FALSE)</f>
        <v>#N/A</v>
      </c>
      <c r="AJ47" s="3"/>
    </row>
    <row r="48" spans="1:36" x14ac:dyDescent="0.25">
      <c r="B48" t="str">
        <f>CONCATENATE("PERCENTILE::Q",B46,"::O",B46,"_TOTALRETURN_Percentiles::TOTALRETURN::%",C48*100)</f>
        <v>PERCENTILE::QAustralianEquities::OAustralianEquities_TOTALRETURN_Percentiles::TOTALRETURN::%25</v>
      </c>
      <c r="C48" s="3">
        <v>0.25</v>
      </c>
      <c r="D48" t="e">
        <f>VLOOKUP($B48,NewCalib!$A$17:$AF$400,D$1+2,FALSE)</f>
        <v>#N/A</v>
      </c>
      <c r="E48" t="e">
        <f>VLOOKUP($B48,NewCalib!$A$17:$AF$400,E$1+2,FALSE)</f>
        <v>#N/A</v>
      </c>
      <c r="F48" t="e">
        <f>VLOOKUP($B48,NewCalib!$A$17:$AF$400,F$1+2,FALSE)</f>
        <v>#N/A</v>
      </c>
      <c r="G48" t="e">
        <f>VLOOKUP($B48,NewCalib!$A$17:$AF$400,G$1+2,FALSE)</f>
        <v>#N/A</v>
      </c>
      <c r="H48" t="e">
        <f>VLOOKUP($B48,NewCalib!$A$17:$AF$400,H$1+2,FALSE)</f>
        <v>#N/A</v>
      </c>
      <c r="I48" t="e">
        <f>VLOOKUP($B48,NewCalib!$A$17:$AF$400,I$1+2,FALSE)</f>
        <v>#N/A</v>
      </c>
      <c r="J48" t="e">
        <f>VLOOKUP($B48,NewCalib!$A$17:$AF$400,J$1+2,FALSE)</f>
        <v>#N/A</v>
      </c>
      <c r="K48" t="e">
        <f>VLOOKUP($B48,NewCalib!$A$17:$AF$400,K$1+2,FALSE)</f>
        <v>#N/A</v>
      </c>
      <c r="L48" t="e">
        <f>VLOOKUP($B48,NewCalib!$A$17:$AF$400,L$1+2,FALSE)</f>
        <v>#N/A</v>
      </c>
      <c r="M48" t="e">
        <f>VLOOKUP($B48,NewCalib!$A$17:$AF$400,M$1+2,FALSE)</f>
        <v>#N/A</v>
      </c>
      <c r="N48" t="e">
        <f>VLOOKUP($B48,NewCalib!$A$17:$AF$400,N$1+2,FALSE)</f>
        <v>#N/A</v>
      </c>
      <c r="O48" t="e">
        <f>VLOOKUP($B48,NewCalib!$A$17:$AF$400,O$1+2,FALSE)</f>
        <v>#N/A</v>
      </c>
      <c r="P48" t="e">
        <f>VLOOKUP($B48,NewCalib!$A$17:$AF$400,P$1+2,FALSE)</f>
        <v>#N/A</v>
      </c>
      <c r="Q48" t="e">
        <f>VLOOKUP($B48,NewCalib!$A$17:$AF$400,Q$1+2,FALSE)</f>
        <v>#N/A</v>
      </c>
      <c r="R48" t="e">
        <f>VLOOKUP($B48,NewCalib!$A$17:$AF$400,R$1+2,FALSE)</f>
        <v>#N/A</v>
      </c>
      <c r="S48" t="e">
        <f>VLOOKUP($B48,NewCalib!$A$17:$AF$400,S$1+2,FALSE)</f>
        <v>#N/A</v>
      </c>
      <c r="T48" t="e">
        <f>VLOOKUP($B48,NewCalib!$A$17:$AF$400,T$1+2,FALSE)</f>
        <v>#N/A</v>
      </c>
      <c r="U48" t="e">
        <f>VLOOKUP($B48,NewCalib!$A$17:$AF$400,U$1+2,FALSE)</f>
        <v>#N/A</v>
      </c>
      <c r="V48" t="e">
        <f>VLOOKUP($B48,NewCalib!$A$17:$AF$400,V$1+2,FALSE)</f>
        <v>#N/A</v>
      </c>
      <c r="W48" t="e">
        <f>VLOOKUP($B48,NewCalib!$A$17:$AF$400,W$1+2,FALSE)</f>
        <v>#N/A</v>
      </c>
      <c r="X48" t="e">
        <f>VLOOKUP($B48,NewCalib!$A$17:$AF$400,X$1+2,FALSE)</f>
        <v>#N/A</v>
      </c>
      <c r="Y48" t="e">
        <f>VLOOKUP($B48,NewCalib!$A$17:$AF$400,Y$1+2,FALSE)</f>
        <v>#N/A</v>
      </c>
      <c r="Z48" t="e">
        <f>VLOOKUP($B48,NewCalib!$A$17:$AF$400,Z$1+2,FALSE)</f>
        <v>#N/A</v>
      </c>
      <c r="AA48" t="e">
        <f>VLOOKUP($B48,NewCalib!$A$17:$AF$400,AA$1+2,FALSE)</f>
        <v>#N/A</v>
      </c>
      <c r="AB48" t="e">
        <f>VLOOKUP($B48,NewCalib!$A$17:$AF$400,AB$1+2,FALSE)</f>
        <v>#N/A</v>
      </c>
      <c r="AC48" t="e">
        <f>VLOOKUP($B48,NewCalib!$A$17:$AF$400,AC$1+2,FALSE)</f>
        <v>#N/A</v>
      </c>
      <c r="AD48" t="e">
        <f>VLOOKUP($B48,NewCalib!$A$17:$AF$400,AD$1+2,FALSE)</f>
        <v>#N/A</v>
      </c>
      <c r="AE48" t="e">
        <f>VLOOKUP($B48,NewCalib!$A$17:$AF$400,AE$1+2,FALSE)</f>
        <v>#N/A</v>
      </c>
      <c r="AF48" t="e">
        <f>VLOOKUP($B48,NewCalib!$A$17:$AF$400,AF$1+2,FALSE)</f>
        <v>#N/A</v>
      </c>
      <c r="AG48" t="e">
        <f>VLOOKUP($B48,NewCalib!$A$17:$AF$400,AG$1+2,FALSE)</f>
        <v>#N/A</v>
      </c>
      <c r="AH48" t="e">
        <f>VLOOKUP($B48,NewCalib!$A$17:$AF$400,AH$1+2,FALSE)</f>
        <v>#N/A</v>
      </c>
      <c r="AJ48" s="3"/>
    </row>
    <row r="49" spans="1:36" x14ac:dyDescent="0.25">
      <c r="B49" t="str">
        <f>CONCATENATE("PERCENTILE::Q",B46,"::O",B46,"_TOTALRETURN_Percentiles::TOTALRETURN::%",C49*100)</f>
        <v>PERCENTILE::QAustralianEquities::OAustralianEquities_TOTALRETURN_Percentiles::TOTALRETURN::%50</v>
      </c>
      <c r="C49" s="3">
        <v>0.5</v>
      </c>
      <c r="D49" t="e">
        <f>VLOOKUP($B49,NewCalib!$A$17:$AF$400,D$1+2,FALSE)</f>
        <v>#N/A</v>
      </c>
      <c r="E49" t="e">
        <f>VLOOKUP($B49,NewCalib!$A$17:$AF$400,E$1+2,FALSE)</f>
        <v>#N/A</v>
      </c>
      <c r="F49" t="e">
        <f>VLOOKUP($B49,NewCalib!$A$17:$AF$400,F$1+2,FALSE)</f>
        <v>#N/A</v>
      </c>
      <c r="G49" t="e">
        <f>VLOOKUP($B49,NewCalib!$A$17:$AF$400,G$1+2,FALSE)</f>
        <v>#N/A</v>
      </c>
      <c r="H49" t="e">
        <f>VLOOKUP($B49,NewCalib!$A$17:$AF$400,H$1+2,FALSE)</f>
        <v>#N/A</v>
      </c>
      <c r="I49" t="e">
        <f>VLOOKUP($B49,NewCalib!$A$17:$AF$400,I$1+2,FALSE)</f>
        <v>#N/A</v>
      </c>
      <c r="J49" t="e">
        <f>VLOOKUP($B49,NewCalib!$A$17:$AF$400,J$1+2,FALSE)</f>
        <v>#N/A</v>
      </c>
      <c r="K49" t="e">
        <f>VLOOKUP($B49,NewCalib!$A$17:$AF$400,K$1+2,FALSE)</f>
        <v>#N/A</v>
      </c>
      <c r="L49" t="e">
        <f>VLOOKUP($B49,NewCalib!$A$17:$AF$400,L$1+2,FALSE)</f>
        <v>#N/A</v>
      </c>
      <c r="M49" t="e">
        <f>VLOOKUP($B49,NewCalib!$A$17:$AF$400,M$1+2,FALSE)</f>
        <v>#N/A</v>
      </c>
      <c r="N49" t="e">
        <f>VLOOKUP($B49,NewCalib!$A$17:$AF$400,N$1+2,FALSE)</f>
        <v>#N/A</v>
      </c>
      <c r="O49" t="e">
        <f>VLOOKUP($B49,NewCalib!$A$17:$AF$400,O$1+2,FALSE)</f>
        <v>#N/A</v>
      </c>
      <c r="P49" t="e">
        <f>VLOOKUP($B49,NewCalib!$A$17:$AF$400,P$1+2,FALSE)</f>
        <v>#N/A</v>
      </c>
      <c r="Q49" t="e">
        <f>VLOOKUP($B49,NewCalib!$A$17:$AF$400,Q$1+2,FALSE)</f>
        <v>#N/A</v>
      </c>
      <c r="R49" t="e">
        <f>VLOOKUP($B49,NewCalib!$A$17:$AF$400,R$1+2,FALSE)</f>
        <v>#N/A</v>
      </c>
      <c r="S49" t="e">
        <f>VLOOKUP($B49,NewCalib!$A$17:$AF$400,S$1+2,FALSE)</f>
        <v>#N/A</v>
      </c>
      <c r="T49" t="e">
        <f>VLOOKUP($B49,NewCalib!$A$17:$AF$400,T$1+2,FALSE)</f>
        <v>#N/A</v>
      </c>
      <c r="U49" t="e">
        <f>VLOOKUP($B49,NewCalib!$A$17:$AF$400,U$1+2,FALSE)</f>
        <v>#N/A</v>
      </c>
      <c r="V49" t="e">
        <f>VLOOKUP($B49,NewCalib!$A$17:$AF$400,V$1+2,FALSE)</f>
        <v>#N/A</v>
      </c>
      <c r="W49" t="e">
        <f>VLOOKUP($B49,NewCalib!$A$17:$AF$400,W$1+2,FALSE)</f>
        <v>#N/A</v>
      </c>
      <c r="X49" t="e">
        <f>VLOOKUP($B49,NewCalib!$A$17:$AF$400,X$1+2,FALSE)</f>
        <v>#N/A</v>
      </c>
      <c r="Y49" t="e">
        <f>VLOOKUP($B49,NewCalib!$A$17:$AF$400,Y$1+2,FALSE)</f>
        <v>#N/A</v>
      </c>
      <c r="Z49" t="e">
        <f>VLOOKUP($B49,NewCalib!$A$17:$AF$400,Z$1+2,FALSE)</f>
        <v>#N/A</v>
      </c>
      <c r="AA49" t="e">
        <f>VLOOKUP($B49,NewCalib!$A$17:$AF$400,AA$1+2,FALSE)</f>
        <v>#N/A</v>
      </c>
      <c r="AB49" t="e">
        <f>VLOOKUP($B49,NewCalib!$A$17:$AF$400,AB$1+2,FALSE)</f>
        <v>#N/A</v>
      </c>
      <c r="AC49" t="e">
        <f>VLOOKUP($B49,NewCalib!$A$17:$AF$400,AC$1+2,FALSE)</f>
        <v>#N/A</v>
      </c>
      <c r="AD49" t="e">
        <f>VLOOKUP($B49,NewCalib!$A$17:$AF$400,AD$1+2,FALSE)</f>
        <v>#N/A</v>
      </c>
      <c r="AE49" t="e">
        <f>VLOOKUP($B49,NewCalib!$A$17:$AF$400,AE$1+2,FALSE)</f>
        <v>#N/A</v>
      </c>
      <c r="AF49" t="e">
        <f>VLOOKUP($B49,NewCalib!$A$17:$AF$400,AF$1+2,FALSE)</f>
        <v>#N/A</v>
      </c>
      <c r="AG49" t="e">
        <f>VLOOKUP($B49,NewCalib!$A$17:$AF$400,AG$1+2,FALSE)</f>
        <v>#N/A</v>
      </c>
      <c r="AH49" t="e">
        <f>VLOOKUP($B49,NewCalib!$A$17:$AF$400,AH$1+2,FALSE)</f>
        <v>#N/A</v>
      </c>
      <c r="AJ49" s="3"/>
    </row>
    <row r="50" spans="1:36" x14ac:dyDescent="0.25">
      <c r="B50" t="str">
        <f>CONCATENATE("PERCENTILE::Q",B46,"::O",B46,"_TOTALRETURN_Percentiles::TOTALRETURN::%",C50*100)</f>
        <v>PERCENTILE::QAustralianEquities::OAustralianEquities_TOTALRETURN_Percentiles::TOTALRETURN::%75</v>
      </c>
      <c r="C50" s="3">
        <v>0.75</v>
      </c>
      <c r="D50" t="e">
        <f>VLOOKUP($B50,NewCalib!$A$17:$AF$400,D$1+2,FALSE)</f>
        <v>#N/A</v>
      </c>
      <c r="E50" t="e">
        <f>VLOOKUP($B50,NewCalib!$A$17:$AF$400,E$1+2,FALSE)</f>
        <v>#N/A</v>
      </c>
      <c r="F50" t="e">
        <f>VLOOKUP($B50,NewCalib!$A$17:$AF$400,F$1+2,FALSE)</f>
        <v>#N/A</v>
      </c>
      <c r="G50" t="e">
        <f>VLOOKUP($B50,NewCalib!$A$17:$AF$400,G$1+2,FALSE)</f>
        <v>#N/A</v>
      </c>
      <c r="H50" t="e">
        <f>VLOOKUP($B50,NewCalib!$A$17:$AF$400,H$1+2,FALSE)</f>
        <v>#N/A</v>
      </c>
      <c r="I50" t="e">
        <f>VLOOKUP($B50,NewCalib!$A$17:$AF$400,I$1+2,FALSE)</f>
        <v>#N/A</v>
      </c>
      <c r="J50" t="e">
        <f>VLOOKUP($B50,NewCalib!$A$17:$AF$400,J$1+2,FALSE)</f>
        <v>#N/A</v>
      </c>
      <c r="K50" t="e">
        <f>VLOOKUP($B50,NewCalib!$A$17:$AF$400,K$1+2,FALSE)</f>
        <v>#N/A</v>
      </c>
      <c r="L50" t="e">
        <f>VLOOKUP($B50,NewCalib!$A$17:$AF$400,L$1+2,FALSE)</f>
        <v>#N/A</v>
      </c>
      <c r="M50" t="e">
        <f>VLOOKUP($B50,NewCalib!$A$17:$AF$400,M$1+2,FALSE)</f>
        <v>#N/A</v>
      </c>
      <c r="N50" t="e">
        <f>VLOOKUP($B50,NewCalib!$A$17:$AF$400,N$1+2,FALSE)</f>
        <v>#N/A</v>
      </c>
      <c r="O50" t="e">
        <f>VLOOKUP($B50,NewCalib!$A$17:$AF$400,O$1+2,FALSE)</f>
        <v>#N/A</v>
      </c>
      <c r="P50" t="e">
        <f>VLOOKUP($B50,NewCalib!$A$17:$AF$400,P$1+2,FALSE)</f>
        <v>#N/A</v>
      </c>
      <c r="Q50" t="e">
        <f>VLOOKUP($B50,NewCalib!$A$17:$AF$400,Q$1+2,FALSE)</f>
        <v>#N/A</v>
      </c>
      <c r="R50" t="e">
        <f>VLOOKUP($B50,NewCalib!$A$17:$AF$400,R$1+2,FALSE)</f>
        <v>#N/A</v>
      </c>
      <c r="S50" t="e">
        <f>VLOOKUP($B50,NewCalib!$A$17:$AF$400,S$1+2,FALSE)</f>
        <v>#N/A</v>
      </c>
      <c r="T50" t="e">
        <f>VLOOKUP($B50,NewCalib!$A$17:$AF$400,T$1+2,FALSE)</f>
        <v>#N/A</v>
      </c>
      <c r="U50" t="e">
        <f>VLOOKUP($B50,NewCalib!$A$17:$AF$400,U$1+2,FALSE)</f>
        <v>#N/A</v>
      </c>
      <c r="V50" t="e">
        <f>VLOOKUP($B50,NewCalib!$A$17:$AF$400,V$1+2,FALSE)</f>
        <v>#N/A</v>
      </c>
      <c r="W50" t="e">
        <f>VLOOKUP($B50,NewCalib!$A$17:$AF$400,W$1+2,FALSE)</f>
        <v>#N/A</v>
      </c>
      <c r="X50" t="e">
        <f>VLOOKUP($B50,NewCalib!$A$17:$AF$400,X$1+2,FALSE)</f>
        <v>#N/A</v>
      </c>
      <c r="Y50" t="e">
        <f>VLOOKUP($B50,NewCalib!$A$17:$AF$400,Y$1+2,FALSE)</f>
        <v>#N/A</v>
      </c>
      <c r="Z50" t="e">
        <f>VLOOKUP($B50,NewCalib!$A$17:$AF$400,Z$1+2,FALSE)</f>
        <v>#N/A</v>
      </c>
      <c r="AA50" t="e">
        <f>VLOOKUP($B50,NewCalib!$A$17:$AF$400,AA$1+2,FALSE)</f>
        <v>#N/A</v>
      </c>
      <c r="AB50" t="e">
        <f>VLOOKUP($B50,NewCalib!$A$17:$AF$400,AB$1+2,FALSE)</f>
        <v>#N/A</v>
      </c>
      <c r="AC50" t="e">
        <f>VLOOKUP($B50,NewCalib!$A$17:$AF$400,AC$1+2,FALSE)</f>
        <v>#N/A</v>
      </c>
      <c r="AD50" t="e">
        <f>VLOOKUP($B50,NewCalib!$A$17:$AF$400,AD$1+2,FALSE)</f>
        <v>#N/A</v>
      </c>
      <c r="AE50" t="e">
        <f>VLOOKUP($B50,NewCalib!$A$17:$AF$400,AE$1+2,FALSE)</f>
        <v>#N/A</v>
      </c>
      <c r="AF50" t="e">
        <f>VLOOKUP($B50,NewCalib!$A$17:$AF$400,AF$1+2,FALSE)</f>
        <v>#N/A</v>
      </c>
      <c r="AG50" t="e">
        <f>VLOOKUP($B50,NewCalib!$A$17:$AF$400,AG$1+2,FALSE)</f>
        <v>#N/A</v>
      </c>
      <c r="AH50" t="e">
        <f>VLOOKUP($B50,NewCalib!$A$17:$AF$400,AH$1+2,FALSE)</f>
        <v>#N/A</v>
      </c>
      <c r="AJ50" s="3"/>
    </row>
    <row r="51" spans="1:36" x14ac:dyDescent="0.25">
      <c r="B51" t="str">
        <f>CONCATENATE("PERCENTILE::Q",B46,"::O",B46,"_TOTALRETURN_Percentiles::TOTALRETURN::%",C51*100)</f>
        <v>PERCENTILE::QAustralianEquities::OAustralianEquities_TOTALRETURN_Percentiles::TOTALRETURN::%95</v>
      </c>
      <c r="C51" s="3">
        <v>0.95</v>
      </c>
      <c r="D51" t="e">
        <f>VLOOKUP($B51,NewCalib!$A$17:$AF$400,D$1+2,FALSE)</f>
        <v>#N/A</v>
      </c>
      <c r="E51" t="e">
        <f>VLOOKUP($B51,NewCalib!$A$17:$AF$400,E$1+2,FALSE)</f>
        <v>#N/A</v>
      </c>
      <c r="F51" t="e">
        <f>VLOOKUP($B51,NewCalib!$A$17:$AF$400,F$1+2,FALSE)</f>
        <v>#N/A</v>
      </c>
      <c r="G51" t="e">
        <f>VLOOKUP($B51,NewCalib!$A$17:$AF$400,G$1+2,FALSE)</f>
        <v>#N/A</v>
      </c>
      <c r="H51" t="e">
        <f>VLOOKUP($B51,NewCalib!$A$17:$AF$400,H$1+2,FALSE)</f>
        <v>#N/A</v>
      </c>
      <c r="I51" t="e">
        <f>VLOOKUP($B51,NewCalib!$A$17:$AF$400,I$1+2,FALSE)</f>
        <v>#N/A</v>
      </c>
      <c r="J51" t="e">
        <f>VLOOKUP($B51,NewCalib!$A$17:$AF$400,J$1+2,FALSE)</f>
        <v>#N/A</v>
      </c>
      <c r="K51" t="e">
        <f>VLOOKUP($B51,NewCalib!$A$17:$AF$400,K$1+2,FALSE)</f>
        <v>#N/A</v>
      </c>
      <c r="L51" t="e">
        <f>VLOOKUP($B51,NewCalib!$A$17:$AF$400,L$1+2,FALSE)</f>
        <v>#N/A</v>
      </c>
      <c r="M51" t="e">
        <f>VLOOKUP($B51,NewCalib!$A$17:$AF$400,M$1+2,FALSE)</f>
        <v>#N/A</v>
      </c>
      <c r="N51" t="e">
        <f>VLOOKUP($B51,NewCalib!$A$17:$AF$400,N$1+2,FALSE)</f>
        <v>#N/A</v>
      </c>
      <c r="O51" t="e">
        <f>VLOOKUP($B51,NewCalib!$A$17:$AF$400,O$1+2,FALSE)</f>
        <v>#N/A</v>
      </c>
      <c r="P51" t="e">
        <f>VLOOKUP($B51,NewCalib!$A$17:$AF$400,P$1+2,FALSE)</f>
        <v>#N/A</v>
      </c>
      <c r="Q51" t="e">
        <f>VLOOKUP($B51,NewCalib!$A$17:$AF$400,Q$1+2,FALSE)</f>
        <v>#N/A</v>
      </c>
      <c r="R51" t="e">
        <f>VLOOKUP($B51,NewCalib!$A$17:$AF$400,R$1+2,FALSE)</f>
        <v>#N/A</v>
      </c>
      <c r="S51" t="e">
        <f>VLOOKUP($B51,NewCalib!$A$17:$AF$400,S$1+2,FALSE)</f>
        <v>#N/A</v>
      </c>
      <c r="T51" t="e">
        <f>VLOOKUP($B51,NewCalib!$A$17:$AF$400,T$1+2,FALSE)</f>
        <v>#N/A</v>
      </c>
      <c r="U51" t="e">
        <f>VLOOKUP($B51,NewCalib!$A$17:$AF$400,U$1+2,FALSE)</f>
        <v>#N/A</v>
      </c>
      <c r="V51" t="e">
        <f>VLOOKUP($B51,NewCalib!$A$17:$AF$400,V$1+2,FALSE)</f>
        <v>#N/A</v>
      </c>
      <c r="W51" t="e">
        <f>VLOOKUP($B51,NewCalib!$A$17:$AF$400,W$1+2,FALSE)</f>
        <v>#N/A</v>
      </c>
      <c r="X51" t="e">
        <f>VLOOKUP($B51,NewCalib!$A$17:$AF$400,X$1+2,FALSE)</f>
        <v>#N/A</v>
      </c>
      <c r="Y51" t="e">
        <f>VLOOKUP($B51,NewCalib!$A$17:$AF$400,Y$1+2,FALSE)</f>
        <v>#N/A</v>
      </c>
      <c r="Z51" t="e">
        <f>VLOOKUP($B51,NewCalib!$A$17:$AF$400,Z$1+2,FALSE)</f>
        <v>#N/A</v>
      </c>
      <c r="AA51" t="e">
        <f>VLOOKUP($B51,NewCalib!$A$17:$AF$400,AA$1+2,FALSE)</f>
        <v>#N/A</v>
      </c>
      <c r="AB51" t="e">
        <f>VLOOKUP($B51,NewCalib!$A$17:$AF$400,AB$1+2,FALSE)</f>
        <v>#N/A</v>
      </c>
      <c r="AC51" t="e">
        <f>VLOOKUP($B51,NewCalib!$A$17:$AF$400,AC$1+2,FALSE)</f>
        <v>#N/A</v>
      </c>
      <c r="AD51" t="e">
        <f>VLOOKUP($B51,NewCalib!$A$17:$AF$400,AD$1+2,FALSE)</f>
        <v>#N/A</v>
      </c>
      <c r="AE51" t="e">
        <f>VLOOKUP($B51,NewCalib!$A$17:$AF$400,AE$1+2,FALSE)</f>
        <v>#N/A</v>
      </c>
      <c r="AF51" t="e">
        <f>VLOOKUP($B51,NewCalib!$A$17:$AF$400,AF$1+2,FALSE)</f>
        <v>#N/A</v>
      </c>
      <c r="AG51" t="e">
        <f>VLOOKUP($B51,NewCalib!$A$17:$AF$400,AG$1+2,FALSE)</f>
        <v>#N/A</v>
      </c>
      <c r="AH51" t="e">
        <f>VLOOKUP($B51,NewCalib!$A$17:$AF$400,AH$1+2,FALSE)</f>
        <v>#N/A</v>
      </c>
      <c r="AJ51" s="3"/>
    </row>
    <row r="52" spans="1:36" x14ac:dyDescent="0.25">
      <c r="A52" t="s">
        <v>2</v>
      </c>
      <c r="B52" t="str">
        <f>CONCATENATE("AVERAGE::Q",B46,"::O",B46,"_TOTALRETURN_Average::TOTALRETURN::::avg:")</f>
        <v>AVERAGE::QAustralianEquities::OAustralianEquities_TOTALRETURN_Average::TOTALRETURN::::avg:</v>
      </c>
      <c r="D52" t="e">
        <f>VLOOKUP($B52,NewCalib!$A$17:$AF$400,D$1+2,FALSE)</f>
        <v>#N/A</v>
      </c>
      <c r="E52" t="e">
        <f>VLOOKUP($B52,NewCalib!$A$17:$AF$400,E$1+2,FALSE)</f>
        <v>#N/A</v>
      </c>
      <c r="F52" t="e">
        <f>VLOOKUP($B52,NewCalib!$A$17:$AF$400,F$1+2,FALSE)</f>
        <v>#N/A</v>
      </c>
      <c r="G52" t="e">
        <f>VLOOKUP($B52,NewCalib!$A$17:$AF$400,G$1+2,FALSE)</f>
        <v>#N/A</v>
      </c>
      <c r="H52" t="e">
        <f>VLOOKUP($B52,NewCalib!$A$17:$AF$400,H$1+2,FALSE)</f>
        <v>#N/A</v>
      </c>
      <c r="I52" t="e">
        <f>VLOOKUP($B52,NewCalib!$A$17:$AF$400,I$1+2,FALSE)</f>
        <v>#N/A</v>
      </c>
      <c r="J52" t="e">
        <f>VLOOKUP($B52,NewCalib!$A$17:$AF$400,J$1+2,FALSE)</f>
        <v>#N/A</v>
      </c>
      <c r="K52" t="e">
        <f>VLOOKUP($B52,NewCalib!$A$17:$AF$400,K$1+2,FALSE)</f>
        <v>#N/A</v>
      </c>
      <c r="L52" t="e">
        <f>VLOOKUP($B52,NewCalib!$A$17:$AF$400,L$1+2,FALSE)</f>
        <v>#N/A</v>
      </c>
      <c r="M52" t="e">
        <f>VLOOKUP($B52,NewCalib!$A$17:$AF$400,M$1+2,FALSE)</f>
        <v>#N/A</v>
      </c>
      <c r="N52" t="e">
        <f>VLOOKUP($B52,NewCalib!$A$17:$AF$400,N$1+2,FALSE)</f>
        <v>#N/A</v>
      </c>
      <c r="O52" t="e">
        <f>VLOOKUP($B52,NewCalib!$A$17:$AF$400,O$1+2,FALSE)</f>
        <v>#N/A</v>
      </c>
      <c r="P52" t="e">
        <f>VLOOKUP($B52,NewCalib!$A$17:$AF$400,P$1+2,FALSE)</f>
        <v>#N/A</v>
      </c>
      <c r="Q52" t="e">
        <f>VLOOKUP($B52,NewCalib!$A$17:$AF$400,Q$1+2,FALSE)</f>
        <v>#N/A</v>
      </c>
      <c r="R52" t="e">
        <f>VLOOKUP($B52,NewCalib!$A$17:$AF$400,R$1+2,FALSE)</f>
        <v>#N/A</v>
      </c>
      <c r="S52" t="e">
        <f>VLOOKUP($B52,NewCalib!$A$17:$AF$400,S$1+2,FALSE)</f>
        <v>#N/A</v>
      </c>
      <c r="T52" t="e">
        <f>VLOOKUP($B52,NewCalib!$A$17:$AF$400,T$1+2,FALSE)</f>
        <v>#N/A</v>
      </c>
      <c r="U52" t="e">
        <f>VLOOKUP($B52,NewCalib!$A$17:$AF$400,U$1+2,FALSE)</f>
        <v>#N/A</v>
      </c>
      <c r="V52" t="e">
        <f>VLOOKUP($B52,NewCalib!$A$17:$AF$400,V$1+2,FALSE)</f>
        <v>#N/A</v>
      </c>
      <c r="W52" t="e">
        <f>VLOOKUP($B52,NewCalib!$A$17:$AF$400,W$1+2,FALSE)</f>
        <v>#N/A</v>
      </c>
      <c r="X52" t="e">
        <f>VLOOKUP($B52,NewCalib!$A$17:$AF$400,X$1+2,FALSE)</f>
        <v>#N/A</v>
      </c>
      <c r="Y52" t="e">
        <f>VLOOKUP($B52,NewCalib!$A$17:$AF$400,Y$1+2,FALSE)</f>
        <v>#N/A</v>
      </c>
      <c r="Z52" t="e">
        <f>VLOOKUP($B52,NewCalib!$A$17:$AF$400,Z$1+2,FALSE)</f>
        <v>#N/A</v>
      </c>
      <c r="AA52" t="e">
        <f>VLOOKUP($B52,NewCalib!$A$17:$AF$400,AA$1+2,FALSE)</f>
        <v>#N/A</v>
      </c>
      <c r="AB52" t="e">
        <f>VLOOKUP($B52,NewCalib!$A$17:$AF$400,AB$1+2,FALSE)</f>
        <v>#N/A</v>
      </c>
      <c r="AC52" t="e">
        <f>VLOOKUP($B52,NewCalib!$A$17:$AF$400,AC$1+2,FALSE)</f>
        <v>#N/A</v>
      </c>
      <c r="AD52" t="e">
        <f>VLOOKUP($B52,NewCalib!$A$17:$AF$400,AD$1+2,FALSE)</f>
        <v>#N/A</v>
      </c>
      <c r="AE52" t="e">
        <f>VLOOKUP($B52,NewCalib!$A$17:$AF$400,AE$1+2,FALSE)</f>
        <v>#N/A</v>
      </c>
      <c r="AF52" t="e">
        <f>VLOOKUP($B52,NewCalib!$A$17:$AF$400,AF$1+2,FALSE)</f>
        <v>#N/A</v>
      </c>
      <c r="AG52" t="e">
        <f>VLOOKUP($B52,NewCalib!$A$17:$AF$400,AG$1+2,FALSE)</f>
        <v>#N/A</v>
      </c>
      <c r="AH52" t="e">
        <f>VLOOKUP($B52,NewCalib!$A$17:$AF$400,AH$1+2,FALSE)</f>
        <v>#N/A</v>
      </c>
    </row>
    <row r="53" spans="1:36" x14ac:dyDescent="0.25">
      <c r="A53" t="s">
        <v>3</v>
      </c>
      <c r="B53" t="str">
        <f>CONCATENATE("VOLATILITY::Q",B46,"::O",B46,"_TOTALRETURN_Volatility::TOTALRETURN::")</f>
        <v>VOLATILITY::QAustralianEquities::OAustralianEquities_TOTALRETURN_Volatility::TOTALRETURN::</v>
      </c>
      <c r="D53" t="e">
        <f>VLOOKUP($B53,NewCalib!$A$17:$AF$400,D$1+2,FALSE)</f>
        <v>#N/A</v>
      </c>
      <c r="E53" t="e">
        <f>VLOOKUP($B53,NewCalib!$A$17:$AF$400,E$1+2,FALSE)</f>
        <v>#N/A</v>
      </c>
      <c r="F53" t="e">
        <f>VLOOKUP($B53,NewCalib!$A$17:$AF$400,F$1+2,FALSE)</f>
        <v>#N/A</v>
      </c>
      <c r="G53" t="e">
        <f>VLOOKUP($B53,NewCalib!$A$17:$AF$400,G$1+2,FALSE)</f>
        <v>#N/A</v>
      </c>
      <c r="H53" t="e">
        <f>VLOOKUP($B53,NewCalib!$A$17:$AF$400,H$1+2,FALSE)</f>
        <v>#N/A</v>
      </c>
      <c r="I53" t="e">
        <f>VLOOKUP($B53,NewCalib!$A$17:$AF$400,I$1+2,FALSE)</f>
        <v>#N/A</v>
      </c>
      <c r="J53" t="e">
        <f>VLOOKUP($B53,NewCalib!$A$17:$AF$400,J$1+2,FALSE)</f>
        <v>#N/A</v>
      </c>
      <c r="K53" t="e">
        <f>VLOOKUP($B53,NewCalib!$A$17:$AF$400,K$1+2,FALSE)</f>
        <v>#N/A</v>
      </c>
      <c r="L53" t="e">
        <f>VLOOKUP($B53,NewCalib!$A$17:$AF$400,L$1+2,FALSE)</f>
        <v>#N/A</v>
      </c>
      <c r="M53" t="e">
        <f>VLOOKUP($B53,NewCalib!$A$17:$AF$400,M$1+2,FALSE)</f>
        <v>#N/A</v>
      </c>
      <c r="N53" t="e">
        <f>VLOOKUP($B53,NewCalib!$A$17:$AF$400,N$1+2,FALSE)</f>
        <v>#N/A</v>
      </c>
      <c r="O53" t="e">
        <f>VLOOKUP($B53,NewCalib!$A$17:$AF$400,O$1+2,FALSE)</f>
        <v>#N/A</v>
      </c>
      <c r="P53" t="e">
        <f>VLOOKUP($B53,NewCalib!$A$17:$AF$400,P$1+2,FALSE)</f>
        <v>#N/A</v>
      </c>
      <c r="Q53" t="e">
        <f>VLOOKUP($B53,NewCalib!$A$17:$AF$400,Q$1+2,FALSE)</f>
        <v>#N/A</v>
      </c>
      <c r="R53" t="e">
        <f>VLOOKUP($B53,NewCalib!$A$17:$AF$400,R$1+2,FALSE)</f>
        <v>#N/A</v>
      </c>
      <c r="S53" t="e">
        <f>VLOOKUP($B53,NewCalib!$A$17:$AF$400,S$1+2,FALSE)</f>
        <v>#N/A</v>
      </c>
      <c r="T53" t="e">
        <f>VLOOKUP($B53,NewCalib!$A$17:$AF$400,T$1+2,FALSE)</f>
        <v>#N/A</v>
      </c>
      <c r="U53" t="e">
        <f>VLOOKUP($B53,NewCalib!$A$17:$AF$400,U$1+2,FALSE)</f>
        <v>#N/A</v>
      </c>
      <c r="V53" t="e">
        <f>VLOOKUP($B53,NewCalib!$A$17:$AF$400,V$1+2,FALSE)</f>
        <v>#N/A</v>
      </c>
      <c r="W53" t="e">
        <f>VLOOKUP($B53,NewCalib!$A$17:$AF$400,W$1+2,FALSE)</f>
        <v>#N/A</v>
      </c>
      <c r="X53" t="e">
        <f>VLOOKUP($B53,NewCalib!$A$17:$AF$400,X$1+2,FALSE)</f>
        <v>#N/A</v>
      </c>
      <c r="Y53" t="e">
        <f>VLOOKUP($B53,NewCalib!$A$17:$AF$400,Y$1+2,FALSE)</f>
        <v>#N/A</v>
      </c>
      <c r="Z53" t="e">
        <f>VLOOKUP($B53,NewCalib!$A$17:$AF$400,Z$1+2,FALSE)</f>
        <v>#N/A</v>
      </c>
      <c r="AA53" t="e">
        <f>VLOOKUP($B53,NewCalib!$A$17:$AF$400,AA$1+2,FALSE)</f>
        <v>#N/A</v>
      </c>
      <c r="AB53" t="e">
        <f>VLOOKUP($B53,NewCalib!$A$17:$AF$400,AB$1+2,FALSE)</f>
        <v>#N/A</v>
      </c>
      <c r="AC53" t="e">
        <f>VLOOKUP($B53,NewCalib!$A$17:$AF$400,AC$1+2,FALSE)</f>
        <v>#N/A</v>
      </c>
      <c r="AD53" t="e">
        <f>VLOOKUP($B53,NewCalib!$A$17:$AF$400,AD$1+2,FALSE)</f>
        <v>#N/A</v>
      </c>
      <c r="AE53" t="e">
        <f>VLOOKUP($B53,NewCalib!$A$17:$AF$400,AE$1+2,FALSE)</f>
        <v>#N/A</v>
      </c>
      <c r="AF53" t="e">
        <f>VLOOKUP($B53,NewCalib!$A$17:$AF$400,AF$1+2,FALSE)</f>
        <v>#N/A</v>
      </c>
      <c r="AG53" t="e">
        <f>VLOOKUP($B53,NewCalib!$A$17:$AF$400,AG$1+2,FALSE)</f>
        <v>#N/A</v>
      </c>
      <c r="AH53" t="e">
        <f>VLOOKUP($B53,NewCalib!$A$17:$AF$400,AH$1+2,FALSE)</f>
        <v>#N/A</v>
      </c>
    </row>
    <row r="55" spans="1:36" x14ac:dyDescent="0.25">
      <c r="B55" t="s">
        <v>158</v>
      </c>
    </row>
    <row r="56" spans="1:36" x14ac:dyDescent="0.25">
      <c r="B56" t="b">
        <f>B55=B47</f>
        <v>0</v>
      </c>
    </row>
    <row r="61" spans="1:36" x14ac:dyDescent="0.25">
      <c r="A61" t="s">
        <v>26</v>
      </c>
      <c r="B61" t="s">
        <v>80</v>
      </c>
      <c r="D61">
        <v>0</v>
      </c>
      <c r="E61">
        <v>1</v>
      </c>
      <c r="F61">
        <v>2</v>
      </c>
      <c r="G61">
        <v>3</v>
      </c>
      <c r="H61">
        <v>4</v>
      </c>
      <c r="I61">
        <v>5</v>
      </c>
      <c r="J61">
        <v>6</v>
      </c>
      <c r="K61">
        <v>7</v>
      </c>
      <c r="L61">
        <v>8</v>
      </c>
      <c r="M61">
        <v>9</v>
      </c>
      <c r="N61">
        <v>10</v>
      </c>
      <c r="O61">
        <v>11</v>
      </c>
      <c r="P61">
        <v>12</v>
      </c>
      <c r="Q61">
        <v>13</v>
      </c>
      <c r="R61">
        <v>14</v>
      </c>
      <c r="S61">
        <v>15</v>
      </c>
      <c r="T61">
        <v>16</v>
      </c>
      <c r="U61">
        <v>17</v>
      </c>
      <c r="V61">
        <v>18</v>
      </c>
      <c r="W61">
        <v>19</v>
      </c>
      <c r="X61">
        <v>20</v>
      </c>
      <c r="Y61">
        <v>21</v>
      </c>
      <c r="Z61">
        <v>22</v>
      </c>
      <c r="AA61">
        <v>23</v>
      </c>
      <c r="AB61">
        <v>24</v>
      </c>
      <c r="AC61">
        <v>25</v>
      </c>
      <c r="AD61">
        <v>26</v>
      </c>
      <c r="AE61">
        <v>27</v>
      </c>
      <c r="AF61">
        <v>28</v>
      </c>
      <c r="AG61">
        <v>29</v>
      </c>
      <c r="AH61">
        <v>30</v>
      </c>
    </row>
    <row r="62" spans="1:36" x14ac:dyDescent="0.25">
      <c r="A62" t="s">
        <v>1</v>
      </c>
      <c r="B62" t="str">
        <f>CONCATENATE("PERCENTILE::Q",B61,"::O",B61,"_TOTALRETURN_Percentiles::TOTALRETURN::%0",C62*100)</f>
        <v>PERCENTILE::QInternationalLargeCapEquitiesHedge::OInternationalLargeCapEquitiesHedge_TOTALRETURN_Percentiles::TOTALRETURN::%05</v>
      </c>
      <c r="C62" s="3">
        <v>0.05</v>
      </c>
      <c r="D62">
        <f>VLOOKUP($B62,NewCalib!$A$17:$AF$400,D$1+2,FALSE)</f>
        <v>0</v>
      </c>
      <c r="E62">
        <f>VLOOKUP($B62,NewCalib!$A$17:$AF$400,E$1+2,FALSE)</f>
        <v>-0.20092909574401399</v>
      </c>
      <c r="F62">
        <f>VLOOKUP($B62,NewCalib!$A$17:$AF$400,F$1+2,FALSE)</f>
        <v>-0.19891257437586901</v>
      </c>
      <c r="G62">
        <f>VLOOKUP($B62,NewCalib!$A$17:$AF$400,G$1+2,FALSE)</f>
        <v>-0.195894566440555</v>
      </c>
      <c r="H62">
        <f>VLOOKUP($B62,NewCalib!$A$17:$AF$400,H$1+2,FALSE)</f>
        <v>-0.18665606459093501</v>
      </c>
      <c r="I62">
        <f>VLOOKUP($B62,NewCalib!$A$17:$AF$400,I$1+2,FALSE)</f>
        <v>-0.18701192983464399</v>
      </c>
      <c r="J62">
        <f>VLOOKUP($B62,NewCalib!$A$17:$AF$400,J$1+2,FALSE)</f>
        <v>-0.18947670117061499</v>
      </c>
      <c r="K62">
        <f>VLOOKUP($B62,NewCalib!$A$17:$AF$400,K$1+2,FALSE)</f>
        <v>-0.180866807170732</v>
      </c>
      <c r="L62">
        <f>VLOOKUP($B62,NewCalib!$A$17:$AF$400,L$1+2,FALSE)</f>
        <v>-0.17977697635652401</v>
      </c>
      <c r="M62">
        <f>VLOOKUP($B62,NewCalib!$A$17:$AF$400,M$1+2,FALSE)</f>
        <v>-0.184092353275398</v>
      </c>
      <c r="N62">
        <f>VLOOKUP($B62,NewCalib!$A$17:$AF$400,N$1+2,FALSE)</f>
        <v>-0.17678357507884099</v>
      </c>
      <c r="O62">
        <f>VLOOKUP($B62,NewCalib!$A$17:$AF$400,O$1+2,FALSE)</f>
        <v>-0.184869215704076</v>
      </c>
      <c r="P62">
        <f>VLOOKUP($B62,NewCalib!$A$17:$AF$400,P$1+2,FALSE)</f>
        <v>-0.18565315821245901</v>
      </c>
      <c r="Q62">
        <f>VLOOKUP($B62,NewCalib!$A$17:$AF$400,Q$1+2,FALSE)</f>
        <v>-0.184258542915234</v>
      </c>
      <c r="R62">
        <f>VLOOKUP($B62,NewCalib!$A$17:$AF$400,R$1+2,FALSE)</f>
        <v>-0.19017338413573701</v>
      </c>
      <c r="S62">
        <f>VLOOKUP($B62,NewCalib!$A$17:$AF$400,S$1+2,FALSE)</f>
        <v>-0.189185105279599</v>
      </c>
      <c r="T62">
        <f>VLOOKUP($B62,NewCalib!$A$17:$AF$400,T$1+2,FALSE)</f>
        <v>-0.18861563268808099</v>
      </c>
      <c r="U62">
        <f>VLOOKUP($B62,NewCalib!$A$17:$AF$400,U$1+2,FALSE)</f>
        <v>-0.173523550521617</v>
      </c>
      <c r="V62">
        <f>VLOOKUP($B62,NewCalib!$A$17:$AF$400,V$1+2,FALSE)</f>
        <v>-0.17685299274223801</v>
      </c>
      <c r="W62">
        <f>VLOOKUP($B62,NewCalib!$A$17:$AF$400,W$1+2,FALSE)</f>
        <v>-0.18743937764309099</v>
      </c>
      <c r="X62">
        <f>VLOOKUP($B62,NewCalib!$A$17:$AF$400,X$1+2,FALSE)</f>
        <v>-0.183552216020721</v>
      </c>
      <c r="Y62">
        <f>VLOOKUP($B62,NewCalib!$A$17:$AF$400,Y$1+2,FALSE)</f>
        <v>-0.17890861497803601</v>
      </c>
      <c r="Z62">
        <f>VLOOKUP($B62,NewCalib!$A$17:$AF$400,Z$1+2,FALSE)</f>
        <v>-0.17645686361382301</v>
      </c>
      <c r="AA62">
        <f>VLOOKUP($B62,NewCalib!$A$17:$AF$400,AA$1+2,FALSE)</f>
        <v>-0.17984458889139901</v>
      </c>
      <c r="AB62">
        <f>VLOOKUP($B62,NewCalib!$A$17:$AF$400,AB$1+2,FALSE)</f>
        <v>-0.183152961430955</v>
      </c>
      <c r="AC62">
        <f>VLOOKUP($B62,NewCalib!$A$17:$AF$400,AC$1+2,FALSE)</f>
        <v>-0.18039919167206001</v>
      </c>
      <c r="AD62">
        <f>VLOOKUP($B62,NewCalib!$A$17:$AF$400,AD$1+2,FALSE)</f>
        <v>-0.18867644263944899</v>
      </c>
      <c r="AE62">
        <f>VLOOKUP($B62,NewCalib!$A$17:$AF$400,AE$1+2,FALSE)</f>
        <v>-0.18018341643112001</v>
      </c>
      <c r="AF62">
        <f>VLOOKUP($B62,NewCalib!$A$17:$AF$400,AF$1+2,FALSE)</f>
        <v>-0.19065545683355101</v>
      </c>
      <c r="AG62">
        <f>VLOOKUP($B62,NewCalib!$A$17:$AF$400,AG$1+2,FALSE)</f>
        <v>-0.16570428484242999</v>
      </c>
      <c r="AH62">
        <f>VLOOKUP($B62,NewCalib!$A$17:$AF$400,AH$1+2,FALSE)</f>
        <v>-0.177568536890405</v>
      </c>
      <c r="AJ62" s="3"/>
    </row>
    <row r="63" spans="1:36" x14ac:dyDescent="0.25">
      <c r="B63" t="str">
        <f>CONCATENATE("PERCENTILE::Q",B61,"::O",B61,"_TOTALRETURN_Percentiles::TOTALRETURN::%",C63*100)</f>
        <v>PERCENTILE::QInternationalLargeCapEquitiesHedge::OInternationalLargeCapEquitiesHedge_TOTALRETURN_Percentiles::TOTALRETURN::%25</v>
      </c>
      <c r="C63" s="3">
        <v>0.25</v>
      </c>
      <c r="D63">
        <f>VLOOKUP($B63,NewCalib!$A$17:$AF$400,D$1+2,FALSE)</f>
        <v>0</v>
      </c>
      <c r="E63">
        <f>VLOOKUP($B63,NewCalib!$A$17:$AF$400,E$1+2,FALSE)</f>
        <v>-3.9692840118584101E-2</v>
      </c>
      <c r="F63">
        <f>VLOOKUP($B63,NewCalib!$A$17:$AF$400,F$1+2,FALSE)</f>
        <v>-3.41500002543745E-2</v>
      </c>
      <c r="G63">
        <f>VLOOKUP($B63,NewCalib!$A$17:$AF$400,G$1+2,FALSE)</f>
        <v>-3.2661014131560598E-2</v>
      </c>
      <c r="H63">
        <f>VLOOKUP($B63,NewCalib!$A$17:$AF$400,H$1+2,FALSE)</f>
        <v>-2.76477481531026E-2</v>
      </c>
      <c r="I63">
        <f>VLOOKUP($B63,NewCalib!$A$17:$AF$400,I$1+2,FALSE)</f>
        <v>-2.4527831592927402E-2</v>
      </c>
      <c r="J63">
        <f>VLOOKUP($B63,NewCalib!$A$17:$AF$400,J$1+2,FALSE)</f>
        <v>-2.6739257086505999E-2</v>
      </c>
      <c r="K63">
        <f>VLOOKUP($B63,NewCalib!$A$17:$AF$400,K$1+2,FALSE)</f>
        <v>-2.0577799239461101E-2</v>
      </c>
      <c r="L63">
        <f>VLOOKUP($B63,NewCalib!$A$17:$AF$400,L$1+2,FALSE)</f>
        <v>-2.63209663038146E-2</v>
      </c>
      <c r="M63">
        <f>VLOOKUP($B63,NewCalib!$A$17:$AF$400,M$1+2,FALSE)</f>
        <v>-1.8980806730924601E-2</v>
      </c>
      <c r="N63">
        <f>VLOOKUP($B63,NewCalib!$A$17:$AF$400,N$1+2,FALSE)</f>
        <v>-1.15952151097655E-2</v>
      </c>
      <c r="O63">
        <f>VLOOKUP($B63,NewCalib!$A$17:$AF$400,O$1+2,FALSE)</f>
        <v>-1.4640286264161299E-2</v>
      </c>
      <c r="P63">
        <f>VLOOKUP($B63,NewCalib!$A$17:$AF$400,P$1+2,FALSE)</f>
        <v>-1.34975697443914E-2</v>
      </c>
      <c r="Q63">
        <f>VLOOKUP($B63,NewCalib!$A$17:$AF$400,Q$1+2,FALSE)</f>
        <v>-1.02517472209703E-2</v>
      </c>
      <c r="R63">
        <f>VLOOKUP($B63,NewCalib!$A$17:$AF$400,R$1+2,FALSE)</f>
        <v>-1.7295705976095001E-2</v>
      </c>
      <c r="S63">
        <f>VLOOKUP($B63,NewCalib!$A$17:$AF$400,S$1+2,FALSE)</f>
        <v>-1.55445249587624E-2</v>
      </c>
      <c r="T63">
        <f>VLOOKUP($B63,NewCalib!$A$17:$AF$400,T$1+2,FALSE)</f>
        <v>-1.25719875333337E-2</v>
      </c>
      <c r="U63">
        <f>VLOOKUP($B63,NewCalib!$A$17:$AF$400,U$1+2,FALSE)</f>
        <v>-1.6559730973505701E-2</v>
      </c>
      <c r="V63">
        <f>VLOOKUP($B63,NewCalib!$A$17:$AF$400,V$1+2,FALSE)</f>
        <v>-1.6337253384103901E-2</v>
      </c>
      <c r="W63">
        <f>VLOOKUP($B63,NewCalib!$A$17:$AF$400,W$1+2,FALSE)</f>
        <v>-1.5037092228469801E-2</v>
      </c>
      <c r="X63">
        <f>VLOOKUP($B63,NewCalib!$A$17:$AF$400,X$1+2,FALSE)</f>
        <v>-1.25499084310388E-2</v>
      </c>
      <c r="Y63">
        <f>VLOOKUP($B63,NewCalib!$A$17:$AF$400,Y$1+2,FALSE)</f>
        <v>-1.3412945527654299E-2</v>
      </c>
      <c r="Z63">
        <f>VLOOKUP($B63,NewCalib!$A$17:$AF$400,Z$1+2,FALSE)</f>
        <v>-9.5581831955838196E-3</v>
      </c>
      <c r="AA63">
        <f>VLOOKUP($B63,NewCalib!$A$17:$AF$400,AA$1+2,FALSE)</f>
        <v>-1.0546793430034999E-2</v>
      </c>
      <c r="AB63">
        <f>VLOOKUP($B63,NewCalib!$A$17:$AF$400,AB$1+2,FALSE)</f>
        <v>-2.0369478554785901E-2</v>
      </c>
      <c r="AC63">
        <f>VLOOKUP($B63,NewCalib!$A$17:$AF$400,AC$1+2,FALSE)</f>
        <v>-1.18250968138015E-2</v>
      </c>
      <c r="AD63">
        <f>VLOOKUP($B63,NewCalib!$A$17:$AF$400,AD$1+2,FALSE)</f>
        <v>-1.6957391098296099E-2</v>
      </c>
      <c r="AE63">
        <f>VLOOKUP($B63,NewCalib!$A$17:$AF$400,AE$1+2,FALSE)</f>
        <v>-1.27796011178482E-2</v>
      </c>
      <c r="AF63">
        <f>VLOOKUP($B63,NewCalib!$A$17:$AF$400,AF$1+2,FALSE)</f>
        <v>-1.7396838315830099E-2</v>
      </c>
      <c r="AG63">
        <f>VLOOKUP($B63,NewCalib!$A$17:$AF$400,AG$1+2,FALSE)</f>
        <v>-1.2588429207473301E-2</v>
      </c>
      <c r="AH63">
        <f>VLOOKUP($B63,NewCalib!$A$17:$AF$400,AH$1+2,FALSE)</f>
        <v>-1.29236272352531E-2</v>
      </c>
      <c r="AJ63" s="3"/>
    </row>
    <row r="64" spans="1:36" x14ac:dyDescent="0.25">
      <c r="B64" t="str">
        <f>CONCATENATE("PERCENTILE::Q",B61,"::O",B61,"_TOTALRETURN_Percentiles::TOTALRETURN::%",C64*100)</f>
        <v>PERCENTILE::QInternationalLargeCapEquitiesHedge::OInternationalLargeCapEquitiesHedge_TOTALRETURN_Percentiles::TOTALRETURN::%50</v>
      </c>
      <c r="C64" s="3">
        <v>0.5</v>
      </c>
      <c r="D64">
        <f>VLOOKUP($B64,NewCalib!$A$17:$AF$400,D$1+2,FALSE)</f>
        <v>0</v>
      </c>
      <c r="E64">
        <f>VLOOKUP($B64,NewCalib!$A$17:$AF$400,E$1+2,FALSE)</f>
        <v>6.4549572804233193E-2</v>
      </c>
      <c r="F64">
        <f>VLOOKUP($B64,NewCalib!$A$17:$AF$400,F$1+2,FALSE)</f>
        <v>6.9476918615750699E-2</v>
      </c>
      <c r="G64">
        <f>VLOOKUP($B64,NewCalib!$A$17:$AF$400,G$1+2,FALSE)</f>
        <v>7.2512545538315695E-2</v>
      </c>
      <c r="H64">
        <f>VLOOKUP($B64,NewCalib!$A$17:$AF$400,H$1+2,FALSE)</f>
        <v>7.7522174749944106E-2</v>
      </c>
      <c r="I64">
        <f>VLOOKUP($B64,NewCalib!$A$17:$AF$400,I$1+2,FALSE)</f>
        <v>7.9046528095541205E-2</v>
      </c>
      <c r="J64">
        <f>VLOOKUP($B64,NewCalib!$A$17:$AF$400,J$1+2,FALSE)</f>
        <v>8.4824203421186101E-2</v>
      </c>
      <c r="K64">
        <f>VLOOKUP($B64,NewCalib!$A$17:$AF$400,K$1+2,FALSE)</f>
        <v>8.1846870823420195E-2</v>
      </c>
      <c r="L64">
        <f>VLOOKUP($B64,NewCalib!$A$17:$AF$400,L$1+2,FALSE)</f>
        <v>8.3639406989856294E-2</v>
      </c>
      <c r="M64">
        <f>VLOOKUP($B64,NewCalib!$A$17:$AF$400,M$1+2,FALSE)</f>
        <v>8.41647787413769E-2</v>
      </c>
      <c r="N64">
        <f>VLOOKUP($B64,NewCalib!$A$17:$AF$400,N$1+2,FALSE)</f>
        <v>9.3041281209378796E-2</v>
      </c>
      <c r="O64">
        <f>VLOOKUP($B64,NewCalib!$A$17:$AF$400,O$1+2,FALSE)</f>
        <v>9.1087763266874705E-2</v>
      </c>
      <c r="P64">
        <f>VLOOKUP($B64,NewCalib!$A$17:$AF$400,P$1+2,FALSE)</f>
        <v>9.3305441145418E-2</v>
      </c>
      <c r="Q64">
        <f>VLOOKUP($B64,NewCalib!$A$17:$AF$400,Q$1+2,FALSE)</f>
        <v>9.6966417000183699E-2</v>
      </c>
      <c r="R64">
        <f>VLOOKUP($B64,NewCalib!$A$17:$AF$400,R$1+2,FALSE)</f>
        <v>8.7595624563277005E-2</v>
      </c>
      <c r="S64">
        <f>VLOOKUP($B64,NewCalib!$A$17:$AF$400,S$1+2,FALSE)</f>
        <v>8.9964223044847899E-2</v>
      </c>
      <c r="T64">
        <f>VLOOKUP($B64,NewCalib!$A$17:$AF$400,T$1+2,FALSE)</f>
        <v>9.0720931239094998E-2</v>
      </c>
      <c r="U64">
        <f>VLOOKUP($B64,NewCalib!$A$17:$AF$400,U$1+2,FALSE)</f>
        <v>9.4657712835162E-2</v>
      </c>
      <c r="V64">
        <f>VLOOKUP($B64,NewCalib!$A$17:$AF$400,V$1+2,FALSE)</f>
        <v>9.2695257290253699E-2</v>
      </c>
      <c r="W64">
        <f>VLOOKUP($B64,NewCalib!$A$17:$AF$400,W$1+2,FALSE)</f>
        <v>9.3901678027068794E-2</v>
      </c>
      <c r="X64">
        <f>VLOOKUP($B64,NewCalib!$A$17:$AF$400,X$1+2,FALSE)</f>
        <v>9.4141878890830394E-2</v>
      </c>
      <c r="Y64">
        <f>VLOOKUP($B64,NewCalib!$A$17:$AF$400,Y$1+2,FALSE)</f>
        <v>9.2608899964799901E-2</v>
      </c>
      <c r="Z64">
        <f>VLOOKUP($B64,NewCalib!$A$17:$AF$400,Z$1+2,FALSE)</f>
        <v>9.1557805216100296E-2</v>
      </c>
      <c r="AA64">
        <f>VLOOKUP($B64,NewCalib!$A$17:$AF$400,AA$1+2,FALSE)</f>
        <v>9.0981482203721903E-2</v>
      </c>
      <c r="AB64">
        <f>VLOOKUP($B64,NewCalib!$A$17:$AF$400,AB$1+2,FALSE)</f>
        <v>9.0016552195903404E-2</v>
      </c>
      <c r="AC64">
        <f>VLOOKUP($B64,NewCalib!$A$17:$AF$400,AC$1+2,FALSE)</f>
        <v>9.2232550878593805E-2</v>
      </c>
      <c r="AD64">
        <f>VLOOKUP($B64,NewCalib!$A$17:$AF$400,AD$1+2,FALSE)</f>
        <v>8.7548265650703005E-2</v>
      </c>
      <c r="AE64">
        <f>VLOOKUP($B64,NewCalib!$A$17:$AF$400,AE$1+2,FALSE)</f>
        <v>8.9306567934543293E-2</v>
      </c>
      <c r="AF64">
        <f>VLOOKUP($B64,NewCalib!$A$17:$AF$400,AF$1+2,FALSE)</f>
        <v>9.3960192301838094E-2</v>
      </c>
      <c r="AG64">
        <f>VLOOKUP($B64,NewCalib!$A$17:$AF$400,AG$1+2,FALSE)</f>
        <v>9.3062390647761395E-2</v>
      </c>
      <c r="AH64">
        <f>VLOOKUP($B64,NewCalib!$A$17:$AF$400,AH$1+2,FALSE)</f>
        <v>8.9899180185622499E-2</v>
      </c>
      <c r="AJ64" s="3"/>
    </row>
    <row r="65" spans="1:36" x14ac:dyDescent="0.25">
      <c r="B65" t="str">
        <f>CONCATENATE("PERCENTILE::Q",B61,"::O",B61,"_TOTALRETURN_Percentiles::TOTALRETURN::%",C65*100)</f>
        <v>PERCENTILE::QInternationalLargeCapEquitiesHedge::OInternationalLargeCapEquitiesHedge_TOTALRETURN_Percentiles::TOTALRETURN::%75</v>
      </c>
      <c r="C65" s="3">
        <v>0.75</v>
      </c>
      <c r="D65">
        <f>VLOOKUP($B65,NewCalib!$A$17:$AF$400,D$1+2,FALSE)</f>
        <v>0</v>
      </c>
      <c r="E65">
        <f>VLOOKUP($B65,NewCalib!$A$17:$AF$400,E$1+2,FALSE)</f>
        <v>0.16800811174437399</v>
      </c>
      <c r="F65">
        <f>VLOOKUP($B65,NewCalib!$A$17:$AF$400,F$1+2,FALSE)</f>
        <v>0.180706295714679</v>
      </c>
      <c r="G65">
        <f>VLOOKUP($B65,NewCalib!$A$17:$AF$400,G$1+2,FALSE)</f>
        <v>0.189874750075194</v>
      </c>
      <c r="H65">
        <f>VLOOKUP($B65,NewCalib!$A$17:$AF$400,H$1+2,FALSE)</f>
        <v>0.18904207788500199</v>
      </c>
      <c r="I65">
        <f>VLOOKUP($B65,NewCalib!$A$17:$AF$400,I$1+2,FALSE)</f>
        <v>0.19007357643419401</v>
      </c>
      <c r="J65">
        <f>VLOOKUP($B65,NewCalib!$A$17:$AF$400,J$1+2,FALSE)</f>
        <v>0.194364287842133</v>
      </c>
      <c r="K65">
        <f>VLOOKUP($B65,NewCalib!$A$17:$AF$400,K$1+2,FALSE)</f>
        <v>0.19819701433219999</v>
      </c>
      <c r="L65">
        <f>VLOOKUP($B65,NewCalib!$A$17:$AF$400,L$1+2,FALSE)</f>
        <v>0.197810312493053</v>
      </c>
      <c r="M65">
        <f>VLOOKUP($B65,NewCalib!$A$17:$AF$400,M$1+2,FALSE)</f>
        <v>0.19973799778144</v>
      </c>
      <c r="N65">
        <f>VLOOKUP($B65,NewCalib!$A$17:$AF$400,N$1+2,FALSE)</f>
        <v>0.20273945185321199</v>
      </c>
      <c r="O65">
        <f>VLOOKUP($B65,NewCalib!$A$17:$AF$400,O$1+2,FALSE)</f>
        <v>0.20246578260687401</v>
      </c>
      <c r="P65">
        <f>VLOOKUP($B65,NewCalib!$A$17:$AF$400,P$1+2,FALSE)</f>
        <v>0.206694564247102</v>
      </c>
      <c r="Q65">
        <f>VLOOKUP($B65,NewCalib!$A$17:$AF$400,Q$1+2,FALSE)</f>
        <v>0.20774792153893301</v>
      </c>
      <c r="R65">
        <f>VLOOKUP($B65,NewCalib!$A$17:$AF$400,R$1+2,FALSE)</f>
        <v>0.201195388451584</v>
      </c>
      <c r="S65">
        <f>VLOOKUP($B65,NewCalib!$A$17:$AF$400,S$1+2,FALSE)</f>
        <v>0.19870089882060499</v>
      </c>
      <c r="T65">
        <f>VLOOKUP($B65,NewCalib!$A$17:$AF$400,T$1+2,FALSE)</f>
        <v>0.20521071123939799</v>
      </c>
      <c r="U65">
        <f>VLOOKUP($B65,NewCalib!$A$17:$AF$400,U$1+2,FALSE)</f>
        <v>0.21123421254876301</v>
      </c>
      <c r="V65">
        <f>VLOOKUP($B65,NewCalib!$A$17:$AF$400,V$1+2,FALSE)</f>
        <v>0.20483664862020601</v>
      </c>
      <c r="W65">
        <f>VLOOKUP($B65,NewCalib!$A$17:$AF$400,W$1+2,FALSE)</f>
        <v>0.20632723204360201</v>
      </c>
      <c r="X65">
        <f>VLOOKUP($B65,NewCalib!$A$17:$AF$400,X$1+2,FALSE)</f>
        <v>0.20342791135242799</v>
      </c>
      <c r="Y65">
        <f>VLOOKUP($B65,NewCalib!$A$17:$AF$400,Y$1+2,FALSE)</f>
        <v>0.20437168236376199</v>
      </c>
      <c r="Z65">
        <f>VLOOKUP($B65,NewCalib!$A$17:$AF$400,Z$1+2,FALSE)</f>
        <v>0.20531682576296001</v>
      </c>
      <c r="AA65">
        <f>VLOOKUP($B65,NewCalib!$A$17:$AF$400,AA$1+2,FALSE)</f>
        <v>0.20835699122347401</v>
      </c>
      <c r="AB65">
        <f>VLOOKUP($B65,NewCalib!$A$17:$AF$400,AB$1+2,FALSE)</f>
        <v>0.20484982162496501</v>
      </c>
      <c r="AC65">
        <f>VLOOKUP($B65,NewCalib!$A$17:$AF$400,AC$1+2,FALSE)</f>
        <v>0.20699917776341101</v>
      </c>
      <c r="AD65">
        <f>VLOOKUP($B65,NewCalib!$A$17:$AF$400,AD$1+2,FALSE)</f>
        <v>0.20172191971985401</v>
      </c>
      <c r="AE65">
        <f>VLOOKUP($B65,NewCalib!$A$17:$AF$400,AE$1+2,FALSE)</f>
        <v>0.20884855932760099</v>
      </c>
      <c r="AF65">
        <f>VLOOKUP($B65,NewCalib!$A$17:$AF$400,AF$1+2,FALSE)</f>
        <v>0.21230335030129699</v>
      </c>
      <c r="AG65">
        <f>VLOOKUP($B65,NewCalib!$A$17:$AF$400,AG$1+2,FALSE)</f>
        <v>0.20741123490303301</v>
      </c>
      <c r="AH65">
        <f>VLOOKUP($B65,NewCalib!$A$17:$AF$400,AH$1+2,FALSE)</f>
        <v>0.20251718936620799</v>
      </c>
      <c r="AJ65" s="3"/>
    </row>
    <row r="66" spans="1:36" x14ac:dyDescent="0.25">
      <c r="B66" t="str">
        <f>CONCATENATE("PERCENTILE::Q",B61,"::O",B61,"_TOTALRETURN_Percentiles::TOTALRETURN::%",C66*100)</f>
        <v>PERCENTILE::QInternationalLargeCapEquitiesHedge::OInternationalLargeCapEquitiesHedge_TOTALRETURN_Percentiles::TOTALRETURN::%95</v>
      </c>
      <c r="C66" s="3">
        <v>0.95</v>
      </c>
      <c r="D66">
        <f>VLOOKUP($B66,NewCalib!$A$17:$AF$400,D$1+2,FALSE)</f>
        <v>0</v>
      </c>
      <c r="E66">
        <f>VLOOKUP($B66,NewCalib!$A$17:$AF$400,E$1+2,FALSE)</f>
        <v>0.372093577292197</v>
      </c>
      <c r="F66">
        <f>VLOOKUP($B66,NewCalib!$A$17:$AF$400,F$1+2,FALSE)</f>
        <v>0.39627595951173</v>
      </c>
      <c r="G66">
        <f>VLOOKUP($B66,NewCalib!$A$17:$AF$400,G$1+2,FALSE)</f>
        <v>0.38784524509454499</v>
      </c>
      <c r="H66">
        <f>VLOOKUP($B66,NewCalib!$A$17:$AF$400,H$1+2,FALSE)</f>
        <v>0.39657154703399999</v>
      </c>
      <c r="I66">
        <f>VLOOKUP($B66,NewCalib!$A$17:$AF$400,I$1+2,FALSE)</f>
        <v>0.38680478024168202</v>
      </c>
      <c r="J66">
        <f>VLOOKUP($B66,NewCalib!$A$17:$AF$400,J$1+2,FALSE)</f>
        <v>0.39285733078120499</v>
      </c>
      <c r="K66">
        <f>VLOOKUP($B66,NewCalib!$A$17:$AF$400,K$1+2,FALSE)</f>
        <v>0.40332141455723403</v>
      </c>
      <c r="L66">
        <f>VLOOKUP($B66,NewCalib!$A$17:$AF$400,L$1+2,FALSE)</f>
        <v>0.40937039567014399</v>
      </c>
      <c r="M66">
        <f>VLOOKUP($B66,NewCalib!$A$17:$AF$400,M$1+2,FALSE)</f>
        <v>0.40516851818753502</v>
      </c>
      <c r="N66">
        <f>VLOOKUP($B66,NewCalib!$A$17:$AF$400,N$1+2,FALSE)</f>
        <v>0.40604866708533799</v>
      </c>
      <c r="O66">
        <f>VLOOKUP($B66,NewCalib!$A$17:$AF$400,O$1+2,FALSE)</f>
        <v>0.40313455880899801</v>
      </c>
      <c r="P66">
        <f>VLOOKUP($B66,NewCalib!$A$17:$AF$400,P$1+2,FALSE)</f>
        <v>0.40890793215903298</v>
      </c>
      <c r="Q66">
        <f>VLOOKUP($B66,NewCalib!$A$17:$AF$400,Q$1+2,FALSE)</f>
        <v>0.40395633363205402</v>
      </c>
      <c r="R66">
        <f>VLOOKUP($B66,NewCalib!$A$17:$AF$400,R$1+2,FALSE)</f>
        <v>0.403629921358725</v>
      </c>
      <c r="S66">
        <f>VLOOKUP($B66,NewCalib!$A$17:$AF$400,S$1+2,FALSE)</f>
        <v>0.40433655040970301</v>
      </c>
      <c r="T66">
        <f>VLOOKUP($B66,NewCalib!$A$17:$AF$400,T$1+2,FALSE)</f>
        <v>0.42584527640506298</v>
      </c>
      <c r="U66">
        <f>VLOOKUP($B66,NewCalib!$A$17:$AF$400,U$1+2,FALSE)</f>
        <v>0.41880354798646802</v>
      </c>
      <c r="V66">
        <f>VLOOKUP($B66,NewCalib!$A$17:$AF$400,V$1+2,FALSE)</f>
        <v>0.41069927064480699</v>
      </c>
      <c r="W66">
        <f>VLOOKUP($B66,NewCalib!$A$17:$AF$400,W$1+2,FALSE)</f>
        <v>0.405832422921169</v>
      </c>
      <c r="X66">
        <f>VLOOKUP($B66,NewCalib!$A$17:$AF$400,X$1+2,FALSE)</f>
        <v>0.40774442077621498</v>
      </c>
      <c r="Y66">
        <f>VLOOKUP($B66,NewCalib!$A$17:$AF$400,Y$1+2,FALSE)</f>
        <v>0.41911942430764898</v>
      </c>
      <c r="Z66">
        <f>VLOOKUP($B66,NewCalib!$A$17:$AF$400,Z$1+2,FALSE)</f>
        <v>0.41253466770747799</v>
      </c>
      <c r="AA66">
        <f>VLOOKUP($B66,NewCalib!$A$17:$AF$400,AA$1+2,FALSE)</f>
        <v>0.42087012584057498</v>
      </c>
      <c r="AB66">
        <f>VLOOKUP($B66,NewCalib!$A$17:$AF$400,AB$1+2,FALSE)</f>
        <v>0.39793954421533301</v>
      </c>
      <c r="AC66">
        <f>VLOOKUP($B66,NewCalib!$A$17:$AF$400,AC$1+2,FALSE)</f>
        <v>0.41159258165984203</v>
      </c>
      <c r="AD66">
        <f>VLOOKUP($B66,NewCalib!$A$17:$AF$400,AD$1+2,FALSE)</f>
        <v>0.40732471423523597</v>
      </c>
      <c r="AE66">
        <f>VLOOKUP($B66,NewCalib!$A$17:$AF$400,AE$1+2,FALSE)</f>
        <v>0.41426937804921099</v>
      </c>
      <c r="AF66">
        <f>VLOOKUP($B66,NewCalib!$A$17:$AF$400,AF$1+2,FALSE)</f>
        <v>0.42504261265832599</v>
      </c>
      <c r="AG66">
        <f>VLOOKUP($B66,NewCalib!$A$17:$AF$400,AG$1+2,FALSE)</f>
        <v>0.41995412407813898</v>
      </c>
      <c r="AH66">
        <f>VLOOKUP($B66,NewCalib!$A$17:$AF$400,AH$1+2,FALSE)</f>
        <v>0.40186361248178898</v>
      </c>
      <c r="AJ66" s="3"/>
    </row>
    <row r="67" spans="1:36" x14ac:dyDescent="0.25">
      <c r="A67" t="s">
        <v>2</v>
      </c>
      <c r="B67" t="str">
        <f>CONCATENATE("AVERAGE::Q",B61,"::O",B61,"_TOTALRETURN_Average::TOTALRETURN::::avg:")</f>
        <v>AVERAGE::QInternationalLargeCapEquitiesHedge::OInternationalLargeCapEquitiesHedge_TOTALRETURN_Average::TOTALRETURN::::avg:</v>
      </c>
      <c r="D67">
        <f>VLOOKUP($B67,NewCalib!$A$17:$AF$400,D$1+2,FALSE)</f>
        <v>0</v>
      </c>
      <c r="E67">
        <f>VLOOKUP($B67,NewCalib!$A$17:$AF$400,E$1+2,FALSE)</f>
        <v>7.24471852140227E-2</v>
      </c>
      <c r="F67">
        <f>VLOOKUP($B67,NewCalib!$A$17:$AF$400,F$1+2,FALSE)</f>
        <v>7.9998747952187005E-2</v>
      </c>
      <c r="G67">
        <f>VLOOKUP($B67,NewCalib!$A$17:$AF$400,G$1+2,FALSE)</f>
        <v>8.3502255664383601E-2</v>
      </c>
      <c r="H67">
        <f>VLOOKUP($B67,NewCalib!$A$17:$AF$400,H$1+2,FALSE)</f>
        <v>8.7827268349611701E-2</v>
      </c>
      <c r="I67">
        <f>VLOOKUP($B67,NewCalib!$A$17:$AF$400,I$1+2,FALSE)</f>
        <v>8.9212945893923604E-2</v>
      </c>
      <c r="J67">
        <f>VLOOKUP($B67,NewCalib!$A$17:$AF$400,J$1+2,FALSE)</f>
        <v>8.9542296844409799E-2</v>
      </c>
      <c r="K67">
        <f>VLOOKUP($B67,NewCalib!$A$17:$AF$400,K$1+2,FALSE)</f>
        <v>9.5240493461635101E-2</v>
      </c>
      <c r="L67">
        <f>VLOOKUP($B67,NewCalib!$A$17:$AF$400,L$1+2,FALSE)</f>
        <v>9.3985048962564502E-2</v>
      </c>
      <c r="M67">
        <f>VLOOKUP($B67,NewCalib!$A$17:$AF$400,M$1+2,FALSE)</f>
        <v>9.5140872560961001E-2</v>
      </c>
      <c r="N67">
        <f>VLOOKUP($B67,NewCalib!$A$17:$AF$400,N$1+2,FALSE)</f>
        <v>0.103501055362082</v>
      </c>
      <c r="O67">
        <f>VLOOKUP($B67,NewCalib!$A$17:$AF$400,O$1+2,FALSE)</f>
        <v>9.9187273025637596E-2</v>
      </c>
      <c r="P67">
        <f>VLOOKUP($B67,NewCalib!$A$17:$AF$400,P$1+2,FALSE)</f>
        <v>0.10068839062297701</v>
      </c>
      <c r="Q67">
        <f>VLOOKUP($B67,NewCalib!$A$17:$AF$400,Q$1+2,FALSE)</f>
        <v>0.104371827887199</v>
      </c>
      <c r="R67">
        <f>VLOOKUP($B67,NewCalib!$A$17:$AF$400,R$1+2,FALSE)</f>
        <v>9.7497201025539895E-2</v>
      </c>
      <c r="S67">
        <f>VLOOKUP($B67,NewCalib!$A$17:$AF$400,S$1+2,FALSE)</f>
        <v>9.7426014616734002E-2</v>
      </c>
      <c r="T67">
        <f>VLOOKUP($B67,NewCalib!$A$17:$AF$400,T$1+2,FALSE)</f>
        <v>0.10220650673306</v>
      </c>
      <c r="U67">
        <f>VLOOKUP($B67,NewCalib!$A$17:$AF$400,U$1+2,FALSE)</f>
        <v>0.104896084390133</v>
      </c>
      <c r="V67">
        <f>VLOOKUP($B67,NewCalib!$A$17:$AF$400,V$1+2,FALSE)</f>
        <v>0.101442011319716</v>
      </c>
      <c r="W67">
        <f>VLOOKUP($B67,NewCalib!$A$17:$AF$400,W$1+2,FALSE)</f>
        <v>0.102153310700743</v>
      </c>
      <c r="X67">
        <f>VLOOKUP($B67,NewCalib!$A$17:$AF$400,X$1+2,FALSE)</f>
        <v>0.101027826428988</v>
      </c>
      <c r="Y67">
        <f>VLOOKUP($B67,NewCalib!$A$17:$AF$400,Y$1+2,FALSE)</f>
        <v>0.10359887679407501</v>
      </c>
      <c r="Z67">
        <f>VLOOKUP($B67,NewCalib!$A$17:$AF$400,Z$1+2,FALSE)</f>
        <v>0.102878086109641</v>
      </c>
      <c r="AA67">
        <f>VLOOKUP($B67,NewCalib!$A$17:$AF$400,AA$1+2,FALSE)</f>
        <v>0.10393331218901899</v>
      </c>
      <c r="AB67">
        <f>VLOOKUP($B67,NewCalib!$A$17:$AF$400,AB$1+2,FALSE)</f>
        <v>9.7401874153663304E-2</v>
      </c>
      <c r="AC67">
        <f>VLOOKUP($B67,NewCalib!$A$17:$AF$400,AC$1+2,FALSE)</f>
        <v>0.104266925668557</v>
      </c>
      <c r="AD67">
        <f>VLOOKUP($B67,NewCalib!$A$17:$AF$400,AD$1+2,FALSE)</f>
        <v>9.8938431574430302E-2</v>
      </c>
      <c r="AE67">
        <f>VLOOKUP($B67,NewCalib!$A$17:$AF$400,AE$1+2,FALSE)</f>
        <v>0.102451268182188</v>
      </c>
      <c r="AF67">
        <f>VLOOKUP($B67,NewCalib!$A$17:$AF$400,AF$1+2,FALSE)</f>
        <v>0.10437907106229399</v>
      </c>
      <c r="AG67">
        <f>VLOOKUP($B67,NewCalib!$A$17:$AF$400,AG$1+2,FALSE)</f>
        <v>0.107478427311471</v>
      </c>
      <c r="AH67">
        <f>VLOOKUP($B67,NewCalib!$A$17:$AF$400,AH$1+2,FALSE)</f>
        <v>9.8671109116952399E-2</v>
      </c>
    </row>
    <row r="68" spans="1:36" x14ac:dyDescent="0.25">
      <c r="A68" t="s">
        <v>3</v>
      </c>
      <c r="B68" t="str">
        <f>CONCATENATE("VOLATILITY::Q",B61,"::O",B61,"_TOTALRETURN_Volatility::TOTALRETURN::")</f>
        <v>VOLATILITY::QInternationalLargeCapEquitiesHedge::OInternationalLargeCapEquitiesHedge_TOTALRETURN_Volatility::TOTALRETURN::</v>
      </c>
      <c r="D68">
        <f>VLOOKUP($B68,NewCalib!$A$17:$AF$400,D$1+2,FALSE)</f>
        <v>0</v>
      </c>
      <c r="E68">
        <f>VLOOKUP($B68,NewCalib!$A$17:$AF$400,E$1+2,FALSE)</f>
        <v>0.183036163966252</v>
      </c>
      <c r="F68">
        <f>VLOOKUP($B68,NewCalib!$A$17:$AF$400,F$1+2,FALSE)</f>
        <v>0.18925276631260901</v>
      </c>
      <c r="G68">
        <f>VLOOKUP($B68,NewCalib!$A$17:$AF$400,G$1+2,FALSE)</f>
        <v>0.18376323607832001</v>
      </c>
      <c r="H68">
        <f>VLOOKUP($B68,NewCalib!$A$17:$AF$400,H$1+2,FALSE)</f>
        <v>0.187568846026089</v>
      </c>
      <c r="I68">
        <f>VLOOKUP($B68,NewCalib!$A$17:$AF$400,I$1+2,FALSE)</f>
        <v>0.185147246079472</v>
      </c>
      <c r="J68">
        <f>VLOOKUP($B68,NewCalib!$A$17:$AF$400,J$1+2,FALSE)</f>
        <v>0.186010542410188</v>
      </c>
      <c r="K68">
        <f>VLOOKUP($B68,NewCalib!$A$17:$AF$400,K$1+2,FALSE)</f>
        <v>0.184512567001438</v>
      </c>
      <c r="L68">
        <f>VLOOKUP($B68,NewCalib!$A$17:$AF$400,L$1+2,FALSE)</f>
        <v>0.185932776312836</v>
      </c>
      <c r="M68">
        <f>VLOOKUP($B68,NewCalib!$A$17:$AF$400,M$1+2,FALSE)</f>
        <v>0.18367330319035699</v>
      </c>
      <c r="N68">
        <f>VLOOKUP($B68,NewCalib!$A$17:$AF$400,N$1+2,FALSE)</f>
        <v>0.18356320221137601</v>
      </c>
      <c r="O68">
        <f>VLOOKUP($B68,NewCalib!$A$17:$AF$400,O$1+2,FALSE)</f>
        <v>0.18413511788827899</v>
      </c>
      <c r="P68">
        <f>VLOOKUP($B68,NewCalib!$A$17:$AF$400,P$1+2,FALSE)</f>
        <v>0.18844584740455</v>
      </c>
      <c r="Q68">
        <f>VLOOKUP($B68,NewCalib!$A$17:$AF$400,Q$1+2,FALSE)</f>
        <v>0.186021789593208</v>
      </c>
      <c r="R68">
        <f>VLOOKUP($B68,NewCalib!$A$17:$AF$400,R$1+2,FALSE)</f>
        <v>0.18600848708279299</v>
      </c>
      <c r="S68">
        <f>VLOOKUP($B68,NewCalib!$A$17:$AF$400,S$1+2,FALSE)</f>
        <v>0.187554867900213</v>
      </c>
      <c r="T68">
        <f>VLOOKUP($B68,NewCalib!$A$17:$AF$400,T$1+2,FALSE)</f>
        <v>0.19133109064037601</v>
      </c>
      <c r="U68">
        <f>VLOOKUP($B68,NewCalib!$A$17:$AF$400,U$1+2,FALSE)</f>
        <v>0.19258498068895699</v>
      </c>
      <c r="V68">
        <f>VLOOKUP($B68,NewCalib!$A$17:$AF$400,V$1+2,FALSE)</f>
        <v>0.185841650737364</v>
      </c>
      <c r="W68">
        <f>VLOOKUP($B68,NewCalib!$A$17:$AF$400,W$1+2,FALSE)</f>
        <v>0.19118663456719101</v>
      </c>
      <c r="X68">
        <f>VLOOKUP($B68,NewCalib!$A$17:$AF$400,X$1+2,FALSE)</f>
        <v>0.184932988675825</v>
      </c>
      <c r="Y68">
        <f>VLOOKUP($B68,NewCalib!$A$17:$AF$400,Y$1+2,FALSE)</f>
        <v>0.19395414086649801</v>
      </c>
      <c r="Z68">
        <f>VLOOKUP($B68,NewCalib!$A$17:$AF$400,Z$1+2,FALSE)</f>
        <v>0.18579583724030399</v>
      </c>
      <c r="AA68">
        <f>VLOOKUP($B68,NewCalib!$A$17:$AF$400,AA$1+2,FALSE)</f>
        <v>0.18885556600679401</v>
      </c>
      <c r="AB68">
        <f>VLOOKUP($B68,NewCalib!$A$17:$AF$400,AB$1+2,FALSE)</f>
        <v>0.185671307458532</v>
      </c>
      <c r="AC68">
        <f>VLOOKUP($B68,NewCalib!$A$17:$AF$400,AC$1+2,FALSE)</f>
        <v>0.191152703884926</v>
      </c>
      <c r="AD68">
        <f>VLOOKUP($B68,NewCalib!$A$17:$AF$400,AD$1+2,FALSE)</f>
        <v>0.188846648925938</v>
      </c>
      <c r="AE68">
        <f>VLOOKUP($B68,NewCalib!$A$17:$AF$400,AE$1+2,FALSE)</f>
        <v>0.18849463389500901</v>
      </c>
      <c r="AF68">
        <f>VLOOKUP($B68,NewCalib!$A$17:$AF$400,AF$1+2,FALSE)</f>
        <v>0.19416752677840199</v>
      </c>
      <c r="AG68">
        <f>VLOOKUP($B68,NewCalib!$A$17:$AF$400,AG$1+2,FALSE)</f>
        <v>0.191338857566069</v>
      </c>
      <c r="AH68">
        <f>VLOOKUP($B68,NewCalib!$A$17:$AF$400,AH$1+2,FALSE)</f>
        <v>0.18404661325566901</v>
      </c>
    </row>
    <row r="76" spans="1:36" x14ac:dyDescent="0.25">
      <c r="A76" t="s">
        <v>27</v>
      </c>
      <c r="B76" t="s">
        <v>81</v>
      </c>
      <c r="D76">
        <v>0</v>
      </c>
      <c r="E76">
        <v>1</v>
      </c>
      <c r="F76">
        <v>2</v>
      </c>
      <c r="G76">
        <v>3</v>
      </c>
      <c r="H76">
        <v>4</v>
      </c>
      <c r="I76">
        <v>5</v>
      </c>
      <c r="J76">
        <v>6</v>
      </c>
      <c r="K76">
        <v>7</v>
      </c>
      <c r="L76">
        <v>8</v>
      </c>
      <c r="M76">
        <v>9</v>
      </c>
      <c r="N76">
        <v>10</v>
      </c>
      <c r="O76">
        <v>11</v>
      </c>
      <c r="P76">
        <v>12</v>
      </c>
      <c r="Q76">
        <v>13</v>
      </c>
      <c r="R76">
        <v>14</v>
      </c>
      <c r="S76">
        <v>15</v>
      </c>
      <c r="T76">
        <v>16</v>
      </c>
      <c r="U76">
        <v>17</v>
      </c>
      <c r="V76">
        <v>18</v>
      </c>
      <c r="W76">
        <v>19</v>
      </c>
      <c r="X76">
        <v>20</v>
      </c>
      <c r="Y76">
        <v>21</v>
      </c>
      <c r="Z76">
        <v>22</v>
      </c>
      <c r="AA76">
        <v>23</v>
      </c>
      <c r="AB76">
        <v>24</v>
      </c>
      <c r="AC76">
        <v>25</v>
      </c>
      <c r="AD76">
        <v>26</v>
      </c>
      <c r="AE76">
        <v>27</v>
      </c>
      <c r="AF76">
        <v>28</v>
      </c>
      <c r="AG76">
        <v>29</v>
      </c>
      <c r="AH76">
        <v>30</v>
      </c>
    </row>
    <row r="77" spans="1:36" x14ac:dyDescent="0.25">
      <c r="A77" t="s">
        <v>1</v>
      </c>
      <c r="B77" t="str">
        <f>CONCATENATE("PERCENTILE::Q",B76,"::O",B76,"_TOTALRETURN_Percentiles::TOTALRETURN::%0",C77*100)</f>
        <v>PERCENTILE::QInternationalLargeCapEquitiesUnhedge::OInternationalLargeCapEquitiesUnhedge_TOTALRETURN_Percentiles::TOTALRETURN::%05</v>
      </c>
      <c r="C77" s="3">
        <v>0.05</v>
      </c>
      <c r="D77">
        <f>VLOOKUP($B77,NewCalib!$A$17:$AF$400,D$1+2,FALSE)</f>
        <v>0</v>
      </c>
      <c r="E77">
        <f>VLOOKUP($B77,NewCalib!$A$17:$AF$400,E$1+2,FALSE)</f>
        <v>-0.188855641353805</v>
      </c>
      <c r="F77">
        <f>VLOOKUP($B77,NewCalib!$A$17:$AF$400,F$1+2,FALSE)</f>
        <v>-0.18046220231430399</v>
      </c>
      <c r="G77">
        <f>VLOOKUP($B77,NewCalib!$A$17:$AF$400,G$1+2,FALSE)</f>
        <v>-0.181366766739265</v>
      </c>
      <c r="H77">
        <f>VLOOKUP($B77,NewCalib!$A$17:$AF$400,H$1+2,FALSE)</f>
        <v>-0.17919876658129999</v>
      </c>
      <c r="I77">
        <f>VLOOKUP($B77,NewCalib!$A$17:$AF$400,I$1+2,FALSE)</f>
        <v>-0.18634855825044599</v>
      </c>
      <c r="J77">
        <f>VLOOKUP($B77,NewCalib!$A$17:$AF$400,J$1+2,FALSE)</f>
        <v>-0.17623459632143801</v>
      </c>
      <c r="K77">
        <f>VLOOKUP($B77,NewCalib!$A$17:$AF$400,K$1+2,FALSE)</f>
        <v>-0.172171490412491</v>
      </c>
      <c r="L77">
        <f>VLOOKUP($B77,NewCalib!$A$17:$AF$400,L$1+2,FALSE)</f>
        <v>-0.17100980616830899</v>
      </c>
      <c r="M77">
        <f>VLOOKUP($B77,NewCalib!$A$17:$AF$400,M$1+2,FALSE)</f>
        <v>-0.169271010326593</v>
      </c>
      <c r="N77">
        <f>VLOOKUP($B77,NewCalib!$A$17:$AF$400,N$1+2,FALSE)</f>
        <v>-0.17002930131181301</v>
      </c>
      <c r="O77">
        <f>VLOOKUP($B77,NewCalib!$A$17:$AF$400,O$1+2,FALSE)</f>
        <v>-0.17845345293947401</v>
      </c>
      <c r="P77">
        <f>VLOOKUP($B77,NewCalib!$A$17:$AF$400,P$1+2,FALSE)</f>
        <v>-0.17299716264937301</v>
      </c>
      <c r="Q77">
        <f>VLOOKUP($B77,NewCalib!$A$17:$AF$400,Q$1+2,FALSE)</f>
        <v>-0.17244974258717599</v>
      </c>
      <c r="R77">
        <f>VLOOKUP($B77,NewCalib!$A$17:$AF$400,R$1+2,FALSE)</f>
        <v>-0.175544438427853</v>
      </c>
      <c r="S77">
        <f>VLOOKUP($B77,NewCalib!$A$17:$AF$400,S$1+2,FALSE)</f>
        <v>-0.17672212271437701</v>
      </c>
      <c r="T77">
        <f>VLOOKUP($B77,NewCalib!$A$17:$AF$400,T$1+2,FALSE)</f>
        <v>-0.18369669872442701</v>
      </c>
      <c r="U77">
        <f>VLOOKUP($B77,NewCalib!$A$17:$AF$400,U$1+2,FALSE)</f>
        <v>-0.17146423850831899</v>
      </c>
      <c r="V77">
        <f>VLOOKUP($B77,NewCalib!$A$17:$AF$400,V$1+2,FALSE)</f>
        <v>-0.17193797092815899</v>
      </c>
      <c r="W77">
        <f>VLOOKUP($B77,NewCalib!$A$17:$AF$400,W$1+2,FALSE)</f>
        <v>-0.17666247138921201</v>
      </c>
      <c r="X77">
        <f>VLOOKUP($B77,NewCalib!$A$17:$AF$400,X$1+2,FALSE)</f>
        <v>-0.17101945576459601</v>
      </c>
      <c r="Y77">
        <f>VLOOKUP($B77,NewCalib!$A$17:$AF$400,Y$1+2,FALSE)</f>
        <v>-0.176174866642485</v>
      </c>
      <c r="Z77">
        <f>VLOOKUP($B77,NewCalib!$A$17:$AF$400,Z$1+2,FALSE)</f>
        <v>-0.17879993464770999</v>
      </c>
      <c r="AA77">
        <f>VLOOKUP($B77,NewCalib!$A$17:$AF$400,AA$1+2,FALSE)</f>
        <v>-0.167756251801919</v>
      </c>
      <c r="AB77">
        <f>VLOOKUP($B77,NewCalib!$A$17:$AF$400,AB$1+2,FALSE)</f>
        <v>-0.17145916921822801</v>
      </c>
      <c r="AC77">
        <f>VLOOKUP($B77,NewCalib!$A$17:$AF$400,AC$1+2,FALSE)</f>
        <v>-0.17004479623156099</v>
      </c>
      <c r="AD77">
        <f>VLOOKUP($B77,NewCalib!$A$17:$AF$400,AD$1+2,FALSE)</f>
        <v>-0.172898310255581</v>
      </c>
      <c r="AE77">
        <f>VLOOKUP($B77,NewCalib!$A$17:$AF$400,AE$1+2,FALSE)</f>
        <v>-0.16588047004537501</v>
      </c>
      <c r="AF77">
        <f>VLOOKUP($B77,NewCalib!$A$17:$AF$400,AF$1+2,FALSE)</f>
        <v>-0.17226842558219199</v>
      </c>
      <c r="AG77">
        <f>VLOOKUP($B77,NewCalib!$A$17:$AF$400,AG$1+2,FALSE)</f>
        <v>-0.173273316697103</v>
      </c>
      <c r="AH77">
        <f>VLOOKUP($B77,NewCalib!$A$17:$AF$400,AH$1+2,FALSE)</f>
        <v>-0.169896837709585</v>
      </c>
      <c r="AJ77" s="3"/>
    </row>
    <row r="78" spans="1:36" x14ac:dyDescent="0.25">
      <c r="B78" t="str">
        <f>CONCATENATE("PERCENTILE::Q",B76,"::O",B76,"_TOTALRETURN_Percentiles::TOTALRETURN::%",C78*100)</f>
        <v>PERCENTILE::QInternationalLargeCapEquitiesUnhedge::OInternationalLargeCapEquitiesUnhedge_TOTALRETURN_Percentiles::TOTALRETURN::%25</v>
      </c>
      <c r="C78" s="3">
        <v>0.25</v>
      </c>
      <c r="D78">
        <f>VLOOKUP($B78,NewCalib!$A$17:$AF$400,D$1+2,FALSE)</f>
        <v>0</v>
      </c>
      <c r="E78">
        <f>VLOOKUP($B78,NewCalib!$A$17:$AF$400,E$1+2,FALSE)</f>
        <v>-3.3674443283522301E-2</v>
      </c>
      <c r="F78">
        <f>VLOOKUP($B78,NewCalib!$A$17:$AF$400,F$1+2,FALSE)</f>
        <v>-3.3095351028144801E-2</v>
      </c>
      <c r="G78">
        <f>VLOOKUP($B78,NewCalib!$A$17:$AF$400,G$1+2,FALSE)</f>
        <v>-2.8363993025827101E-2</v>
      </c>
      <c r="H78">
        <f>VLOOKUP($B78,NewCalib!$A$17:$AF$400,H$1+2,FALSE)</f>
        <v>-3.0087509872448199E-2</v>
      </c>
      <c r="I78">
        <f>VLOOKUP($B78,NewCalib!$A$17:$AF$400,I$1+2,FALSE)</f>
        <v>-2.3997469157399001E-2</v>
      </c>
      <c r="J78">
        <f>VLOOKUP($B78,NewCalib!$A$17:$AF$400,J$1+2,FALSE)</f>
        <v>-2.2315491943226799E-2</v>
      </c>
      <c r="K78">
        <f>VLOOKUP($B78,NewCalib!$A$17:$AF$400,K$1+2,FALSE)</f>
        <v>-1.9866478366210201E-2</v>
      </c>
      <c r="L78">
        <f>VLOOKUP($B78,NewCalib!$A$17:$AF$400,L$1+2,FALSE)</f>
        <v>-1.9627735220650401E-2</v>
      </c>
      <c r="M78">
        <f>VLOOKUP($B78,NewCalib!$A$17:$AF$400,M$1+2,FALSE)</f>
        <v>-1.6350032893312699E-2</v>
      </c>
      <c r="N78">
        <f>VLOOKUP($B78,NewCalib!$A$17:$AF$400,N$1+2,FALSE)</f>
        <v>-9.0801445268512901E-3</v>
      </c>
      <c r="O78">
        <f>VLOOKUP($B78,NewCalib!$A$17:$AF$400,O$1+2,FALSE)</f>
        <v>-1.9192637229836801E-2</v>
      </c>
      <c r="P78">
        <f>VLOOKUP($B78,NewCalib!$A$17:$AF$400,P$1+2,FALSE)</f>
        <v>-1.51242034388547E-2</v>
      </c>
      <c r="Q78">
        <f>VLOOKUP($B78,NewCalib!$A$17:$AF$400,Q$1+2,FALSE)</f>
        <v>-1.4350577660940399E-2</v>
      </c>
      <c r="R78">
        <f>VLOOKUP($B78,NewCalib!$A$17:$AF$400,R$1+2,FALSE)</f>
        <v>-1.3537468508141699E-2</v>
      </c>
      <c r="S78">
        <f>VLOOKUP($B78,NewCalib!$A$17:$AF$400,S$1+2,FALSE)</f>
        <v>-1.5749971515069801E-2</v>
      </c>
      <c r="T78">
        <f>VLOOKUP($B78,NewCalib!$A$17:$AF$400,T$1+2,FALSE)</f>
        <v>-1.7454154934349202E-2</v>
      </c>
      <c r="U78">
        <f>VLOOKUP($B78,NewCalib!$A$17:$AF$400,U$1+2,FALSE)</f>
        <v>-1.6264213659538899E-2</v>
      </c>
      <c r="V78">
        <f>VLOOKUP($B78,NewCalib!$A$17:$AF$400,V$1+2,FALSE)</f>
        <v>-1.05411278722137E-2</v>
      </c>
      <c r="W78">
        <f>VLOOKUP($B78,NewCalib!$A$17:$AF$400,W$1+2,FALSE)</f>
        <v>-1.05887068772234E-2</v>
      </c>
      <c r="X78">
        <f>VLOOKUP($B78,NewCalib!$A$17:$AF$400,X$1+2,FALSE)</f>
        <v>-2.1408014366932002E-2</v>
      </c>
      <c r="Y78">
        <f>VLOOKUP($B78,NewCalib!$A$17:$AF$400,Y$1+2,FALSE)</f>
        <v>-1.37010188654592E-2</v>
      </c>
      <c r="Z78">
        <f>VLOOKUP($B78,NewCalib!$A$17:$AF$400,Z$1+2,FALSE)</f>
        <v>-8.8409599481501702E-3</v>
      </c>
      <c r="AA78">
        <f>VLOOKUP($B78,NewCalib!$A$17:$AF$400,AA$1+2,FALSE)</f>
        <v>-1.19455855514985E-2</v>
      </c>
      <c r="AB78">
        <f>VLOOKUP($B78,NewCalib!$A$17:$AF$400,AB$1+2,FALSE)</f>
        <v>-1.68008527620973E-2</v>
      </c>
      <c r="AC78">
        <f>VLOOKUP($B78,NewCalib!$A$17:$AF$400,AC$1+2,FALSE)</f>
        <v>-9.4002046427021004E-3</v>
      </c>
      <c r="AD78">
        <f>VLOOKUP($B78,NewCalib!$A$17:$AF$400,AD$1+2,FALSE)</f>
        <v>-2.1184819337931701E-2</v>
      </c>
      <c r="AE78">
        <f>VLOOKUP($B78,NewCalib!$A$17:$AF$400,AE$1+2,FALSE)</f>
        <v>-1.26803858786267E-2</v>
      </c>
      <c r="AF78">
        <f>VLOOKUP($B78,NewCalib!$A$17:$AF$400,AF$1+2,FALSE)</f>
        <v>-1.67061071284644E-2</v>
      </c>
      <c r="AG78">
        <f>VLOOKUP($B78,NewCalib!$A$17:$AF$400,AG$1+2,FALSE)</f>
        <v>-1.4000735136947299E-2</v>
      </c>
      <c r="AH78">
        <f>VLOOKUP($B78,NewCalib!$A$17:$AF$400,AH$1+2,FALSE)</f>
        <v>-8.2865994028569999E-3</v>
      </c>
      <c r="AJ78" s="3"/>
    </row>
    <row r="79" spans="1:36" x14ac:dyDescent="0.25">
      <c r="B79" t="str">
        <f>CONCATENATE("PERCENTILE::Q",B76,"::O",B76,"_TOTALRETURN_Percentiles::TOTALRETURN::%",C79*100)</f>
        <v>PERCENTILE::QInternationalLargeCapEquitiesUnhedge::OInternationalLargeCapEquitiesUnhedge_TOTALRETURN_Percentiles::TOTALRETURN::%50</v>
      </c>
      <c r="C79" s="3">
        <v>0.5</v>
      </c>
      <c r="D79">
        <f>VLOOKUP($B79,NewCalib!$A$17:$AF$400,D$1+2,FALSE)</f>
        <v>0</v>
      </c>
      <c r="E79">
        <f>VLOOKUP($B79,NewCalib!$A$17:$AF$400,E$1+2,FALSE)</f>
        <v>6.4913479805600596E-2</v>
      </c>
      <c r="F79">
        <f>VLOOKUP($B79,NewCalib!$A$17:$AF$400,F$1+2,FALSE)</f>
        <v>6.6400567424347898E-2</v>
      </c>
      <c r="G79">
        <f>VLOOKUP($B79,NewCalib!$A$17:$AF$400,G$1+2,FALSE)</f>
        <v>7.7728914398845897E-2</v>
      </c>
      <c r="H79">
        <f>VLOOKUP($B79,NewCalib!$A$17:$AF$400,H$1+2,FALSE)</f>
        <v>7.8538227895302903E-2</v>
      </c>
      <c r="I79">
        <f>VLOOKUP($B79,NewCalib!$A$17:$AF$400,I$1+2,FALSE)</f>
        <v>8.3213394864329798E-2</v>
      </c>
      <c r="J79">
        <f>VLOOKUP($B79,NewCalib!$A$17:$AF$400,J$1+2,FALSE)</f>
        <v>8.6726452904691206E-2</v>
      </c>
      <c r="K79">
        <f>VLOOKUP($B79,NewCalib!$A$17:$AF$400,K$1+2,FALSE)</f>
        <v>8.2089900527516496E-2</v>
      </c>
      <c r="L79">
        <f>VLOOKUP($B79,NewCalib!$A$17:$AF$400,L$1+2,FALSE)</f>
        <v>8.5761765137638404E-2</v>
      </c>
      <c r="M79">
        <f>VLOOKUP($B79,NewCalib!$A$17:$AF$400,M$1+2,FALSE)</f>
        <v>9.2613342130436802E-2</v>
      </c>
      <c r="N79">
        <f>VLOOKUP($B79,NewCalib!$A$17:$AF$400,N$1+2,FALSE)</f>
        <v>9.4165674569461802E-2</v>
      </c>
      <c r="O79">
        <f>VLOOKUP($B79,NewCalib!$A$17:$AF$400,O$1+2,FALSE)</f>
        <v>8.9883325094412103E-2</v>
      </c>
      <c r="P79">
        <f>VLOOKUP($B79,NewCalib!$A$17:$AF$400,P$1+2,FALSE)</f>
        <v>8.8736124716836506E-2</v>
      </c>
      <c r="Q79">
        <f>VLOOKUP($B79,NewCalib!$A$17:$AF$400,Q$1+2,FALSE)</f>
        <v>9.2723437508310497E-2</v>
      </c>
      <c r="R79">
        <f>VLOOKUP($B79,NewCalib!$A$17:$AF$400,R$1+2,FALSE)</f>
        <v>9.0095404122761499E-2</v>
      </c>
      <c r="S79">
        <f>VLOOKUP($B79,NewCalib!$A$17:$AF$400,S$1+2,FALSE)</f>
        <v>8.9713597240599505E-2</v>
      </c>
      <c r="T79">
        <f>VLOOKUP($B79,NewCalib!$A$17:$AF$400,T$1+2,FALSE)</f>
        <v>8.8047430627695905E-2</v>
      </c>
      <c r="U79">
        <f>VLOOKUP($B79,NewCalib!$A$17:$AF$400,U$1+2,FALSE)</f>
        <v>9.1740930865415099E-2</v>
      </c>
      <c r="V79">
        <f>VLOOKUP($B79,NewCalib!$A$17:$AF$400,V$1+2,FALSE)</f>
        <v>9.3233717437381E-2</v>
      </c>
      <c r="W79">
        <f>VLOOKUP($B79,NewCalib!$A$17:$AF$400,W$1+2,FALSE)</f>
        <v>9.1936727526867199E-2</v>
      </c>
      <c r="X79">
        <f>VLOOKUP($B79,NewCalib!$A$17:$AF$400,X$1+2,FALSE)</f>
        <v>9.0570269149719301E-2</v>
      </c>
      <c r="Y79">
        <f>VLOOKUP($B79,NewCalib!$A$17:$AF$400,Y$1+2,FALSE)</f>
        <v>8.9932221264186193E-2</v>
      </c>
      <c r="Z79">
        <f>VLOOKUP($B79,NewCalib!$A$17:$AF$400,Z$1+2,FALSE)</f>
        <v>9.7733637120013303E-2</v>
      </c>
      <c r="AA79">
        <f>VLOOKUP($B79,NewCalib!$A$17:$AF$400,AA$1+2,FALSE)</f>
        <v>9.6831640978785105E-2</v>
      </c>
      <c r="AB79">
        <f>VLOOKUP($B79,NewCalib!$A$17:$AF$400,AB$1+2,FALSE)</f>
        <v>8.9951685995489097E-2</v>
      </c>
      <c r="AC79">
        <f>VLOOKUP($B79,NewCalib!$A$17:$AF$400,AC$1+2,FALSE)</f>
        <v>9.3114545673297702E-2</v>
      </c>
      <c r="AD79">
        <f>VLOOKUP($B79,NewCalib!$A$17:$AF$400,AD$1+2,FALSE)</f>
        <v>8.6399158264276202E-2</v>
      </c>
      <c r="AE79">
        <f>VLOOKUP($B79,NewCalib!$A$17:$AF$400,AE$1+2,FALSE)</f>
        <v>9.2604689668219206E-2</v>
      </c>
      <c r="AF79">
        <f>VLOOKUP($B79,NewCalib!$A$17:$AF$400,AF$1+2,FALSE)</f>
        <v>9.4542620355244897E-2</v>
      </c>
      <c r="AG79">
        <f>VLOOKUP($B79,NewCalib!$A$17:$AF$400,AG$1+2,FALSE)</f>
        <v>9.2517236416749304E-2</v>
      </c>
      <c r="AH79">
        <f>VLOOKUP($B79,NewCalib!$A$17:$AF$400,AH$1+2,FALSE)</f>
        <v>9.3745038141846301E-2</v>
      </c>
      <c r="AJ79" s="3"/>
    </row>
    <row r="80" spans="1:36" x14ac:dyDescent="0.25">
      <c r="B80" t="str">
        <f>CONCATENATE("PERCENTILE::Q",B76,"::O",B76,"_TOTALRETURN_Percentiles::TOTALRETURN::%",C80*100)</f>
        <v>PERCENTILE::QInternationalLargeCapEquitiesUnhedge::OInternationalLargeCapEquitiesUnhedge_TOTALRETURN_Percentiles::TOTALRETURN::%75</v>
      </c>
      <c r="C80" s="3">
        <v>0.75</v>
      </c>
      <c r="D80">
        <f>VLOOKUP($B80,NewCalib!$A$17:$AF$400,D$1+2,FALSE)</f>
        <v>0</v>
      </c>
      <c r="E80">
        <f>VLOOKUP($B80,NewCalib!$A$17:$AF$400,E$1+2,FALSE)</f>
        <v>0.181631083577699</v>
      </c>
      <c r="F80">
        <f>VLOOKUP($B80,NewCalib!$A$17:$AF$400,F$1+2,FALSE)</f>
        <v>0.17859521064690001</v>
      </c>
      <c r="G80">
        <f>VLOOKUP($B80,NewCalib!$A$17:$AF$400,G$1+2,FALSE)</f>
        <v>0.18683195739625399</v>
      </c>
      <c r="H80">
        <f>VLOOKUP($B80,NewCalib!$A$17:$AF$400,H$1+2,FALSE)</f>
        <v>0.19258372317936701</v>
      </c>
      <c r="I80">
        <f>VLOOKUP($B80,NewCalib!$A$17:$AF$400,I$1+2,FALSE)</f>
        <v>0.19284628834744899</v>
      </c>
      <c r="J80">
        <f>VLOOKUP($B80,NewCalib!$A$17:$AF$400,J$1+2,FALSE)</f>
        <v>0.20054927070218601</v>
      </c>
      <c r="K80">
        <f>VLOOKUP($B80,NewCalib!$A$17:$AF$400,K$1+2,FALSE)</f>
        <v>0.199465441229428</v>
      </c>
      <c r="L80">
        <f>VLOOKUP($B80,NewCalib!$A$17:$AF$400,L$1+2,FALSE)</f>
        <v>0.19336908895926899</v>
      </c>
      <c r="M80">
        <f>VLOOKUP($B80,NewCalib!$A$17:$AF$400,M$1+2,FALSE)</f>
        <v>0.202431684917072</v>
      </c>
      <c r="N80">
        <f>VLOOKUP($B80,NewCalib!$A$17:$AF$400,N$1+2,FALSE)</f>
        <v>0.20368544288884299</v>
      </c>
      <c r="O80">
        <f>VLOOKUP($B80,NewCalib!$A$17:$AF$400,O$1+2,FALSE)</f>
        <v>0.210006748958766</v>
      </c>
      <c r="P80">
        <f>VLOOKUP($B80,NewCalib!$A$17:$AF$400,P$1+2,FALSE)</f>
        <v>0.205986268016146</v>
      </c>
      <c r="Q80">
        <f>VLOOKUP($B80,NewCalib!$A$17:$AF$400,Q$1+2,FALSE)</f>
        <v>0.20530049657861901</v>
      </c>
      <c r="R80">
        <f>VLOOKUP($B80,NewCalib!$A$17:$AF$400,R$1+2,FALSE)</f>
        <v>0.20871663938764201</v>
      </c>
      <c r="S80">
        <f>VLOOKUP($B80,NewCalib!$A$17:$AF$400,S$1+2,FALSE)</f>
        <v>0.20364893868550901</v>
      </c>
      <c r="T80">
        <f>VLOOKUP($B80,NewCalib!$A$17:$AF$400,T$1+2,FALSE)</f>
        <v>0.206007164220564</v>
      </c>
      <c r="U80">
        <f>VLOOKUP($B80,NewCalib!$A$17:$AF$400,U$1+2,FALSE)</f>
        <v>0.20464350871129999</v>
      </c>
      <c r="V80">
        <f>VLOOKUP($B80,NewCalib!$A$17:$AF$400,V$1+2,FALSE)</f>
        <v>0.21356585458866401</v>
      </c>
      <c r="W80">
        <f>VLOOKUP($B80,NewCalib!$A$17:$AF$400,W$1+2,FALSE)</f>
        <v>0.20846213261697699</v>
      </c>
      <c r="X80">
        <f>VLOOKUP($B80,NewCalib!$A$17:$AF$400,X$1+2,FALSE)</f>
        <v>0.20505720310464401</v>
      </c>
      <c r="Y80">
        <f>VLOOKUP($B80,NewCalib!$A$17:$AF$400,Y$1+2,FALSE)</f>
        <v>0.20668705227322401</v>
      </c>
      <c r="Z80">
        <f>VLOOKUP($B80,NewCalib!$A$17:$AF$400,Z$1+2,FALSE)</f>
        <v>0.21116252202600799</v>
      </c>
      <c r="AA80">
        <f>VLOOKUP($B80,NewCalib!$A$17:$AF$400,AA$1+2,FALSE)</f>
        <v>0.208475759219344</v>
      </c>
      <c r="AB80">
        <f>VLOOKUP($B80,NewCalib!$A$17:$AF$400,AB$1+2,FALSE)</f>
        <v>0.20820736252365399</v>
      </c>
      <c r="AC80">
        <f>VLOOKUP($B80,NewCalib!$A$17:$AF$400,AC$1+2,FALSE)</f>
        <v>0.20845813920800599</v>
      </c>
      <c r="AD80">
        <f>VLOOKUP($B80,NewCalib!$A$17:$AF$400,AD$1+2,FALSE)</f>
        <v>0.20676275908389499</v>
      </c>
      <c r="AE80">
        <f>VLOOKUP($B80,NewCalib!$A$17:$AF$400,AE$1+2,FALSE)</f>
        <v>0.21230728536214399</v>
      </c>
      <c r="AF80">
        <f>VLOOKUP($B80,NewCalib!$A$17:$AF$400,AF$1+2,FALSE)</f>
        <v>0.212607568397188</v>
      </c>
      <c r="AG80">
        <f>VLOOKUP($B80,NewCalib!$A$17:$AF$400,AG$1+2,FALSE)</f>
        <v>0.21030742285440901</v>
      </c>
      <c r="AH80">
        <f>VLOOKUP($B80,NewCalib!$A$17:$AF$400,AH$1+2,FALSE)</f>
        <v>0.21024404086280599</v>
      </c>
      <c r="AJ80" s="3"/>
    </row>
    <row r="81" spans="1:36" x14ac:dyDescent="0.25">
      <c r="B81" t="str">
        <f>CONCATENATE("PERCENTILE::Q",B76,"::O",B76,"_TOTALRETURN_Percentiles::TOTALRETURN::%",C81*100)</f>
        <v>PERCENTILE::QInternationalLargeCapEquitiesUnhedge::OInternationalLargeCapEquitiesUnhedge_TOTALRETURN_Percentiles::TOTALRETURN::%95</v>
      </c>
      <c r="C81" s="3">
        <v>0.95</v>
      </c>
      <c r="D81">
        <f>VLOOKUP($B81,NewCalib!$A$17:$AF$400,D$1+2,FALSE)</f>
        <v>0</v>
      </c>
      <c r="E81">
        <f>VLOOKUP($B81,NewCalib!$A$17:$AF$400,E$1+2,FALSE)</f>
        <v>0.37864197641856601</v>
      </c>
      <c r="F81">
        <f>VLOOKUP($B81,NewCalib!$A$17:$AF$400,F$1+2,FALSE)</f>
        <v>0.37847852818136102</v>
      </c>
      <c r="G81">
        <f>VLOOKUP($B81,NewCalib!$A$17:$AF$400,G$1+2,FALSE)</f>
        <v>0.37319617836315999</v>
      </c>
      <c r="H81">
        <f>VLOOKUP($B81,NewCalib!$A$17:$AF$400,H$1+2,FALSE)</f>
        <v>0.39071938433354098</v>
      </c>
      <c r="I81">
        <f>VLOOKUP($B81,NewCalib!$A$17:$AF$400,I$1+2,FALSE)</f>
        <v>0.397421101320512</v>
      </c>
      <c r="J81">
        <f>VLOOKUP($B81,NewCalib!$A$17:$AF$400,J$1+2,FALSE)</f>
        <v>0.39198066972149098</v>
      </c>
      <c r="K81">
        <f>VLOOKUP($B81,NewCalib!$A$17:$AF$400,K$1+2,FALSE)</f>
        <v>0.39856014701870002</v>
      </c>
      <c r="L81">
        <f>VLOOKUP($B81,NewCalib!$A$17:$AF$400,L$1+2,FALSE)</f>
        <v>0.40233656859807498</v>
      </c>
      <c r="M81">
        <f>VLOOKUP($B81,NewCalib!$A$17:$AF$400,M$1+2,FALSE)</f>
        <v>0.41335855418274398</v>
      </c>
      <c r="N81">
        <f>VLOOKUP($B81,NewCalib!$A$17:$AF$400,N$1+2,FALSE)</f>
        <v>0.402977304924591</v>
      </c>
      <c r="O81">
        <f>VLOOKUP($B81,NewCalib!$A$17:$AF$400,O$1+2,FALSE)</f>
        <v>0.41900679876008201</v>
      </c>
      <c r="P81">
        <f>VLOOKUP($B81,NewCalib!$A$17:$AF$400,P$1+2,FALSE)</f>
        <v>0.41239497921592799</v>
      </c>
      <c r="Q81">
        <f>VLOOKUP($B81,NewCalib!$A$17:$AF$400,Q$1+2,FALSE)</f>
        <v>0.41503605829472401</v>
      </c>
      <c r="R81">
        <f>VLOOKUP($B81,NewCalib!$A$17:$AF$400,R$1+2,FALSE)</f>
        <v>0.402708949539759</v>
      </c>
      <c r="S81">
        <f>VLOOKUP($B81,NewCalib!$A$17:$AF$400,S$1+2,FALSE)</f>
        <v>0.40415304371876098</v>
      </c>
      <c r="T81">
        <f>VLOOKUP($B81,NewCalib!$A$17:$AF$400,T$1+2,FALSE)</f>
        <v>0.41193072248433299</v>
      </c>
      <c r="U81">
        <f>VLOOKUP($B81,NewCalib!$A$17:$AF$400,U$1+2,FALSE)</f>
        <v>0.411954616249887</v>
      </c>
      <c r="V81">
        <f>VLOOKUP($B81,NewCalib!$A$17:$AF$400,V$1+2,FALSE)</f>
        <v>0.42050964408631902</v>
      </c>
      <c r="W81">
        <f>VLOOKUP($B81,NewCalib!$A$17:$AF$400,W$1+2,FALSE)</f>
        <v>0.405868520195514</v>
      </c>
      <c r="X81">
        <f>VLOOKUP($B81,NewCalib!$A$17:$AF$400,X$1+2,FALSE)</f>
        <v>0.40264999494474701</v>
      </c>
      <c r="Y81">
        <f>VLOOKUP($B81,NewCalib!$A$17:$AF$400,Y$1+2,FALSE)</f>
        <v>0.41764635683767198</v>
      </c>
      <c r="Z81">
        <f>VLOOKUP($B81,NewCalib!$A$17:$AF$400,Z$1+2,FALSE)</f>
        <v>0.41613992363414998</v>
      </c>
      <c r="AA81">
        <f>VLOOKUP($B81,NewCalib!$A$17:$AF$400,AA$1+2,FALSE)</f>
        <v>0.42240698822893802</v>
      </c>
      <c r="AB81">
        <f>VLOOKUP($B81,NewCalib!$A$17:$AF$400,AB$1+2,FALSE)</f>
        <v>0.41240837318018903</v>
      </c>
      <c r="AC81">
        <f>VLOOKUP($B81,NewCalib!$A$17:$AF$400,AC$1+2,FALSE)</f>
        <v>0.421123247355839</v>
      </c>
      <c r="AD81">
        <f>VLOOKUP($B81,NewCalib!$A$17:$AF$400,AD$1+2,FALSE)</f>
        <v>0.41678085015956901</v>
      </c>
      <c r="AE81">
        <f>VLOOKUP($B81,NewCalib!$A$17:$AF$400,AE$1+2,FALSE)</f>
        <v>0.41028138823934102</v>
      </c>
      <c r="AF81">
        <f>VLOOKUP($B81,NewCalib!$A$17:$AF$400,AF$1+2,FALSE)</f>
        <v>0.41497902228434302</v>
      </c>
      <c r="AG81">
        <f>VLOOKUP($B81,NewCalib!$A$17:$AF$400,AG$1+2,FALSE)</f>
        <v>0.41801342885891601</v>
      </c>
      <c r="AH81">
        <f>VLOOKUP($B81,NewCalib!$A$17:$AF$400,AH$1+2,FALSE)</f>
        <v>0.406977416232782</v>
      </c>
      <c r="AJ81" s="3"/>
    </row>
    <row r="82" spans="1:36" x14ac:dyDescent="0.25">
      <c r="A82" t="s">
        <v>2</v>
      </c>
      <c r="B82" t="str">
        <f>CONCATENATE("AVERAGE::Q",B76,"::O",B76,"_TOTALRETURN_Average::TOTALRETURN::::avg:")</f>
        <v>AVERAGE::QInternationalLargeCapEquitiesUnhedge::OInternationalLargeCapEquitiesUnhedge_TOTALRETURN_Average::TOTALRETURN::::avg:</v>
      </c>
      <c r="D82">
        <f>VLOOKUP($B82,NewCalib!$A$17:$AF$400,D$1+2,FALSE)</f>
        <v>0</v>
      </c>
      <c r="E82">
        <f>VLOOKUP($B82,NewCalib!$A$17:$AF$400,E$1+2,FALSE)</f>
        <v>7.9277769153523997E-2</v>
      </c>
      <c r="F82">
        <f>VLOOKUP($B82,NewCalib!$A$17:$AF$400,F$1+2,FALSE)</f>
        <v>7.9320207683965999E-2</v>
      </c>
      <c r="G82">
        <f>VLOOKUP($B82,NewCalib!$A$17:$AF$400,G$1+2,FALSE)</f>
        <v>8.4719266672442201E-2</v>
      </c>
      <c r="H82">
        <f>VLOOKUP($B82,NewCalib!$A$17:$AF$400,H$1+2,FALSE)</f>
        <v>8.9359045759221697E-2</v>
      </c>
      <c r="I82">
        <f>VLOOKUP($B82,NewCalib!$A$17:$AF$400,I$1+2,FALSE)</f>
        <v>9.18291872807563E-2</v>
      </c>
      <c r="J82">
        <f>VLOOKUP($B82,NewCalib!$A$17:$AF$400,J$1+2,FALSE)</f>
        <v>9.5622107541465495E-2</v>
      </c>
      <c r="K82">
        <f>VLOOKUP($B82,NewCalib!$A$17:$AF$400,K$1+2,FALSE)</f>
        <v>9.7478358428280898E-2</v>
      </c>
      <c r="L82">
        <f>VLOOKUP($B82,NewCalib!$A$17:$AF$400,L$1+2,FALSE)</f>
        <v>9.6882369875445407E-2</v>
      </c>
      <c r="M82">
        <f>VLOOKUP($B82,NewCalib!$A$17:$AF$400,M$1+2,FALSE)</f>
        <v>0.10237997717321699</v>
      </c>
      <c r="N82">
        <f>VLOOKUP($B82,NewCalib!$A$17:$AF$400,N$1+2,FALSE)</f>
        <v>0.10436104597912001</v>
      </c>
      <c r="O82">
        <f>VLOOKUP($B82,NewCalib!$A$17:$AF$400,O$1+2,FALSE)</f>
        <v>0.102337979946573</v>
      </c>
      <c r="P82">
        <f>VLOOKUP($B82,NewCalib!$A$17:$AF$400,P$1+2,FALSE)</f>
        <v>0.101974564690616</v>
      </c>
      <c r="Q82">
        <f>VLOOKUP($B82,NewCalib!$A$17:$AF$400,Q$1+2,FALSE)</f>
        <v>0.10410644133758699</v>
      </c>
      <c r="R82">
        <f>VLOOKUP($B82,NewCalib!$A$17:$AF$400,R$1+2,FALSE)</f>
        <v>0.102213871211307</v>
      </c>
      <c r="S82">
        <f>VLOOKUP($B82,NewCalib!$A$17:$AF$400,S$1+2,FALSE)</f>
        <v>9.9726936855689396E-2</v>
      </c>
      <c r="T82">
        <f>VLOOKUP($B82,NewCalib!$A$17:$AF$400,T$1+2,FALSE)</f>
        <v>9.85184264709313E-2</v>
      </c>
      <c r="U82">
        <f>VLOOKUP($B82,NewCalib!$A$17:$AF$400,U$1+2,FALSE)</f>
        <v>0.10261295992637</v>
      </c>
      <c r="V82">
        <f>VLOOKUP($B82,NewCalib!$A$17:$AF$400,V$1+2,FALSE)</f>
        <v>0.10731593235303299</v>
      </c>
      <c r="W82">
        <f>VLOOKUP($B82,NewCalib!$A$17:$AF$400,W$1+2,FALSE)</f>
        <v>0.10289985057412999</v>
      </c>
      <c r="X82">
        <f>VLOOKUP($B82,NewCalib!$A$17:$AF$400,X$1+2,FALSE)</f>
        <v>0.100384818179799</v>
      </c>
      <c r="Y82">
        <f>VLOOKUP($B82,NewCalib!$A$17:$AF$400,Y$1+2,FALSE)</f>
        <v>0.10183232113922799</v>
      </c>
      <c r="Z82">
        <f>VLOOKUP($B82,NewCalib!$A$17:$AF$400,Z$1+2,FALSE)</f>
        <v>0.108145367959139</v>
      </c>
      <c r="AA82">
        <f>VLOOKUP($B82,NewCalib!$A$17:$AF$400,AA$1+2,FALSE)</f>
        <v>0.10645638330243699</v>
      </c>
      <c r="AB82">
        <f>VLOOKUP($B82,NewCalib!$A$17:$AF$400,AB$1+2,FALSE)</f>
        <v>0.10228038189798799</v>
      </c>
      <c r="AC82">
        <f>VLOOKUP($B82,NewCalib!$A$17:$AF$400,AC$1+2,FALSE)</f>
        <v>0.10743287419774</v>
      </c>
      <c r="AD82">
        <f>VLOOKUP($B82,NewCalib!$A$17:$AF$400,AD$1+2,FALSE)</f>
        <v>0.101599288486172</v>
      </c>
      <c r="AE82">
        <f>VLOOKUP($B82,NewCalib!$A$17:$AF$400,AE$1+2,FALSE)</f>
        <v>0.105806716393468</v>
      </c>
      <c r="AF82">
        <f>VLOOKUP($B82,NewCalib!$A$17:$AF$400,AF$1+2,FALSE)</f>
        <v>0.10451165299003599</v>
      </c>
      <c r="AG82">
        <f>VLOOKUP($B82,NewCalib!$A$17:$AF$400,AG$1+2,FALSE)</f>
        <v>0.104234919036209</v>
      </c>
      <c r="AH82">
        <f>VLOOKUP($B82,NewCalib!$A$17:$AF$400,AH$1+2,FALSE)</f>
        <v>0.104191761831467</v>
      </c>
    </row>
    <row r="83" spans="1:36" x14ac:dyDescent="0.25">
      <c r="A83" t="s">
        <v>3</v>
      </c>
      <c r="B83" t="str">
        <f>CONCATENATE("VOLATILITY::Q",B76,"::O",B76,"_TOTALRETURN_Volatility::TOTALRETURN::")</f>
        <v>VOLATILITY::QInternationalLargeCapEquitiesUnhedge::OInternationalLargeCapEquitiesUnhedge_TOTALRETURN_Volatility::TOTALRETURN::</v>
      </c>
      <c r="D83">
        <f>VLOOKUP($B83,NewCalib!$A$17:$AF$400,D$1+2,FALSE)</f>
        <v>0</v>
      </c>
      <c r="E83">
        <f>VLOOKUP($B83,NewCalib!$A$17:$AF$400,E$1+2,FALSE)</f>
        <v>0.18208830337472501</v>
      </c>
      <c r="F83">
        <f>VLOOKUP($B83,NewCalib!$A$17:$AF$400,F$1+2,FALSE)</f>
        <v>0.181854694762521</v>
      </c>
      <c r="G83">
        <f>VLOOKUP($B83,NewCalib!$A$17:$AF$400,G$1+2,FALSE)</f>
        <v>0.17891397139801199</v>
      </c>
      <c r="H83">
        <f>VLOOKUP($B83,NewCalib!$A$17:$AF$400,H$1+2,FALSE)</f>
        <v>0.19011505665466799</v>
      </c>
      <c r="I83">
        <f>VLOOKUP($B83,NewCalib!$A$17:$AF$400,I$1+2,FALSE)</f>
        <v>0.18631927121686201</v>
      </c>
      <c r="J83">
        <f>VLOOKUP($B83,NewCalib!$A$17:$AF$400,J$1+2,FALSE)</f>
        <v>0.188099451252702</v>
      </c>
      <c r="K83">
        <f>VLOOKUP($B83,NewCalib!$A$17:$AF$400,K$1+2,FALSE)</f>
        <v>0.18845235531440499</v>
      </c>
      <c r="L83">
        <f>VLOOKUP($B83,NewCalib!$A$17:$AF$400,L$1+2,FALSE)</f>
        <v>0.18819641625913699</v>
      </c>
      <c r="M83">
        <f>VLOOKUP($B83,NewCalib!$A$17:$AF$400,M$1+2,FALSE)</f>
        <v>0.18915818498835901</v>
      </c>
      <c r="N83">
        <f>VLOOKUP($B83,NewCalib!$A$17:$AF$400,N$1+2,FALSE)</f>
        <v>0.18687995970687901</v>
      </c>
      <c r="O83">
        <f>VLOOKUP($B83,NewCalib!$A$17:$AF$400,O$1+2,FALSE)</f>
        <v>0.19220044538459399</v>
      </c>
      <c r="P83">
        <f>VLOOKUP($B83,NewCalib!$A$17:$AF$400,P$1+2,FALSE)</f>
        <v>0.19056037448757299</v>
      </c>
      <c r="Q83">
        <f>VLOOKUP($B83,NewCalib!$A$17:$AF$400,Q$1+2,FALSE)</f>
        <v>0.1918434278725</v>
      </c>
      <c r="R83">
        <f>VLOOKUP($B83,NewCalib!$A$17:$AF$400,R$1+2,FALSE)</f>
        <v>0.19105921027356401</v>
      </c>
      <c r="S83">
        <f>VLOOKUP($B83,NewCalib!$A$17:$AF$400,S$1+2,FALSE)</f>
        <v>0.190113838200271</v>
      </c>
      <c r="T83">
        <f>VLOOKUP($B83,NewCalib!$A$17:$AF$400,T$1+2,FALSE)</f>
        <v>0.189905322876499</v>
      </c>
      <c r="U83">
        <f>VLOOKUP($B83,NewCalib!$A$17:$AF$400,U$1+2,FALSE)</f>
        <v>0.188870375109226</v>
      </c>
      <c r="V83">
        <f>VLOOKUP($B83,NewCalib!$A$17:$AF$400,V$1+2,FALSE)</f>
        <v>0.190329054921585</v>
      </c>
      <c r="W83">
        <f>VLOOKUP($B83,NewCalib!$A$17:$AF$400,W$1+2,FALSE)</f>
        <v>0.18922042711477599</v>
      </c>
      <c r="X83">
        <f>VLOOKUP($B83,NewCalib!$A$17:$AF$400,X$1+2,FALSE)</f>
        <v>0.188569703113903</v>
      </c>
      <c r="Y83">
        <f>VLOOKUP($B83,NewCalib!$A$17:$AF$400,Y$1+2,FALSE)</f>
        <v>0.189416201010464</v>
      </c>
      <c r="Z83">
        <f>VLOOKUP($B83,NewCalib!$A$17:$AF$400,Z$1+2,FALSE)</f>
        <v>0.19090096719457</v>
      </c>
      <c r="AA83">
        <f>VLOOKUP($B83,NewCalib!$A$17:$AF$400,AA$1+2,FALSE)</f>
        <v>0.18887762686437801</v>
      </c>
      <c r="AB83">
        <f>VLOOKUP($B83,NewCalib!$A$17:$AF$400,AB$1+2,FALSE)</f>
        <v>0.188665099099984</v>
      </c>
      <c r="AC83">
        <f>VLOOKUP($B83,NewCalib!$A$17:$AF$400,AC$1+2,FALSE)</f>
        <v>0.192784875020382</v>
      </c>
      <c r="AD83">
        <f>VLOOKUP($B83,NewCalib!$A$17:$AF$400,AD$1+2,FALSE)</f>
        <v>0.195087237586717</v>
      </c>
      <c r="AE83">
        <f>VLOOKUP($B83,NewCalib!$A$17:$AF$400,AE$1+2,FALSE)</f>
        <v>0.18887390283845801</v>
      </c>
      <c r="AF83">
        <f>VLOOKUP($B83,NewCalib!$A$17:$AF$400,AF$1+2,FALSE)</f>
        <v>0.190099876715252</v>
      </c>
      <c r="AG83">
        <f>VLOOKUP($B83,NewCalib!$A$17:$AF$400,AG$1+2,FALSE)</f>
        <v>0.189308486340976</v>
      </c>
      <c r="AH83">
        <f>VLOOKUP($B83,NewCalib!$A$17:$AF$400,AH$1+2,FALSE)</f>
        <v>0.18426257396815801</v>
      </c>
    </row>
    <row r="91" spans="1:36" x14ac:dyDescent="0.25">
      <c r="A91" t="s">
        <v>28</v>
      </c>
      <c r="B91" t="s">
        <v>82</v>
      </c>
      <c r="D91">
        <v>0</v>
      </c>
      <c r="E91">
        <v>1</v>
      </c>
      <c r="F91">
        <v>2</v>
      </c>
      <c r="G91">
        <v>3</v>
      </c>
      <c r="H91">
        <v>4</v>
      </c>
      <c r="I91">
        <v>5</v>
      </c>
      <c r="J91">
        <v>6</v>
      </c>
      <c r="K91">
        <v>7</v>
      </c>
      <c r="L91">
        <v>8</v>
      </c>
      <c r="M91">
        <v>9</v>
      </c>
      <c r="N91">
        <v>10</v>
      </c>
      <c r="O91">
        <v>11</v>
      </c>
      <c r="P91">
        <v>12</v>
      </c>
      <c r="Q91">
        <v>13</v>
      </c>
      <c r="R91">
        <v>14</v>
      </c>
      <c r="S91">
        <v>15</v>
      </c>
      <c r="T91">
        <v>16</v>
      </c>
      <c r="U91">
        <v>17</v>
      </c>
      <c r="V91">
        <v>18</v>
      </c>
      <c r="W91">
        <v>19</v>
      </c>
      <c r="X91">
        <v>20</v>
      </c>
      <c r="Y91">
        <v>21</v>
      </c>
      <c r="Z91">
        <v>22</v>
      </c>
      <c r="AA91">
        <v>23</v>
      </c>
      <c r="AB91">
        <v>24</v>
      </c>
      <c r="AC91">
        <v>25</v>
      </c>
      <c r="AD91">
        <v>26</v>
      </c>
      <c r="AE91">
        <v>27</v>
      </c>
      <c r="AF91">
        <v>28</v>
      </c>
      <c r="AG91">
        <v>29</v>
      </c>
      <c r="AH91">
        <v>30</v>
      </c>
    </row>
    <row r="92" spans="1:36" x14ac:dyDescent="0.25">
      <c r="A92" t="s">
        <v>1</v>
      </c>
      <c r="B92" t="str">
        <f>CONCATENATE("PERCENTILE::Q",B91,"::O",B91,"_TOTALRETURN_Percentiles::TOTALRETURN::%0",C92*100)</f>
        <v>PERCENTILE::QEmergingMarketEquities::OEmergingMarketEquities_TOTALRETURN_Percentiles::TOTALRETURN::%05</v>
      </c>
      <c r="C92" s="3">
        <v>0.05</v>
      </c>
      <c r="D92">
        <f>VLOOKUP($B92,NewCalib!$A$17:$AF$400,D$1+2,FALSE)</f>
        <v>0</v>
      </c>
      <c r="E92">
        <f>VLOOKUP($B92,NewCalib!$A$17:$AF$400,E$1+2,FALSE)</f>
        <v>-0.27651118032811201</v>
      </c>
      <c r="F92">
        <f>VLOOKUP($B92,NewCalib!$A$17:$AF$400,F$1+2,FALSE)</f>
        <v>-0.26453939768471402</v>
      </c>
      <c r="G92">
        <f>VLOOKUP($B92,NewCalib!$A$17:$AF$400,G$1+2,FALSE)</f>
        <v>-0.25584008524295399</v>
      </c>
      <c r="H92">
        <f>VLOOKUP($B92,NewCalib!$A$17:$AF$400,H$1+2,FALSE)</f>
        <v>-0.25360315288873803</v>
      </c>
      <c r="I92">
        <f>VLOOKUP($B92,NewCalib!$A$17:$AF$400,I$1+2,FALSE)</f>
        <v>-0.25907574464715799</v>
      </c>
      <c r="J92">
        <f>VLOOKUP($B92,NewCalib!$A$17:$AF$400,J$1+2,FALSE)</f>
        <v>-0.261279636518291</v>
      </c>
      <c r="K92">
        <f>VLOOKUP($B92,NewCalib!$A$17:$AF$400,K$1+2,FALSE)</f>
        <v>-0.25749537418938001</v>
      </c>
      <c r="L92">
        <f>VLOOKUP($B92,NewCalib!$A$17:$AF$400,L$1+2,FALSE)</f>
        <v>-0.25304305688245599</v>
      </c>
      <c r="M92">
        <f>VLOOKUP($B92,NewCalib!$A$17:$AF$400,M$1+2,FALSE)</f>
        <v>-0.25709132443837401</v>
      </c>
      <c r="N92">
        <f>VLOOKUP($B92,NewCalib!$A$17:$AF$400,N$1+2,FALSE)</f>
        <v>-0.254145039611334</v>
      </c>
      <c r="O92">
        <f>VLOOKUP($B92,NewCalib!$A$17:$AF$400,O$1+2,FALSE)</f>
        <v>-0.26144982576056802</v>
      </c>
      <c r="P92">
        <f>VLOOKUP($B92,NewCalib!$A$17:$AF$400,P$1+2,FALSE)</f>
        <v>-0.26817882317369401</v>
      </c>
      <c r="Q92">
        <f>VLOOKUP($B92,NewCalib!$A$17:$AF$400,Q$1+2,FALSE)</f>
        <v>-0.25624262029165801</v>
      </c>
      <c r="R92">
        <f>VLOOKUP($B92,NewCalib!$A$17:$AF$400,R$1+2,FALSE)</f>
        <v>-0.26330055063424401</v>
      </c>
      <c r="S92">
        <f>VLOOKUP($B92,NewCalib!$A$17:$AF$400,S$1+2,FALSE)</f>
        <v>-0.25292789400785998</v>
      </c>
      <c r="T92">
        <f>VLOOKUP($B92,NewCalib!$A$17:$AF$400,T$1+2,FALSE)</f>
        <v>-0.25318034566544501</v>
      </c>
      <c r="U92">
        <f>VLOOKUP($B92,NewCalib!$A$17:$AF$400,U$1+2,FALSE)</f>
        <v>-0.25791994689512199</v>
      </c>
      <c r="V92">
        <f>VLOOKUP($B92,NewCalib!$A$17:$AF$400,V$1+2,FALSE)</f>
        <v>-0.25415967695323499</v>
      </c>
      <c r="W92">
        <f>VLOOKUP($B92,NewCalib!$A$17:$AF$400,W$1+2,FALSE)</f>
        <v>-0.25245909487978802</v>
      </c>
      <c r="X92">
        <f>VLOOKUP($B92,NewCalib!$A$17:$AF$400,X$1+2,FALSE)</f>
        <v>-0.25376972511460899</v>
      </c>
      <c r="Y92">
        <f>VLOOKUP($B92,NewCalib!$A$17:$AF$400,Y$1+2,FALSE)</f>
        <v>-0.25386060686232698</v>
      </c>
      <c r="Z92">
        <f>VLOOKUP($B92,NewCalib!$A$17:$AF$400,Z$1+2,FALSE)</f>
        <v>-0.247907741273344</v>
      </c>
      <c r="AA92">
        <f>VLOOKUP($B92,NewCalib!$A$17:$AF$400,AA$1+2,FALSE)</f>
        <v>-0.246833798946507</v>
      </c>
      <c r="AB92">
        <f>VLOOKUP($B92,NewCalib!$A$17:$AF$400,AB$1+2,FALSE)</f>
        <v>-0.25715190686085598</v>
      </c>
      <c r="AC92">
        <f>VLOOKUP($B92,NewCalib!$A$17:$AF$400,AC$1+2,FALSE)</f>
        <v>-0.25230905849760099</v>
      </c>
      <c r="AD92">
        <f>VLOOKUP($B92,NewCalib!$A$17:$AF$400,AD$1+2,FALSE)</f>
        <v>-0.25434280028888201</v>
      </c>
      <c r="AE92">
        <f>VLOOKUP($B92,NewCalib!$A$17:$AF$400,AE$1+2,FALSE)</f>
        <v>-0.25633027875588199</v>
      </c>
      <c r="AF92">
        <f>VLOOKUP($B92,NewCalib!$A$17:$AF$400,AF$1+2,FALSE)</f>
        <v>-0.252962769294027</v>
      </c>
      <c r="AG92">
        <f>VLOOKUP($B92,NewCalib!$A$17:$AF$400,AG$1+2,FALSE)</f>
        <v>-0.24542386197718599</v>
      </c>
      <c r="AH92">
        <f>VLOOKUP($B92,NewCalib!$A$17:$AF$400,AH$1+2,FALSE)</f>
        <v>-0.25053765677523598</v>
      </c>
      <c r="AJ92" s="3"/>
    </row>
    <row r="93" spans="1:36" x14ac:dyDescent="0.25">
      <c r="B93" t="str">
        <f>CONCATENATE("PERCENTILE::Q",B91,"::O",B91,"_TOTALRETURN_Percentiles::TOTALRETURN::%",C93*100)</f>
        <v>PERCENTILE::QEmergingMarketEquities::OEmergingMarketEquities_TOTALRETURN_Percentiles::TOTALRETURN::%25</v>
      </c>
      <c r="C93" s="3">
        <v>0.25</v>
      </c>
      <c r="D93">
        <f>VLOOKUP($B93,NewCalib!$A$17:$AF$400,D$1+2,FALSE)</f>
        <v>0</v>
      </c>
      <c r="E93">
        <f>VLOOKUP($B93,NewCalib!$A$17:$AF$400,E$1+2,FALSE)</f>
        <v>-7.2764702982158702E-2</v>
      </c>
      <c r="F93">
        <f>VLOOKUP($B93,NewCalib!$A$17:$AF$400,F$1+2,FALSE)</f>
        <v>-6.5676010184371594E-2</v>
      </c>
      <c r="G93">
        <f>VLOOKUP($B93,NewCalib!$A$17:$AF$400,G$1+2,FALSE)</f>
        <v>-6.9112084574102298E-2</v>
      </c>
      <c r="H93">
        <f>VLOOKUP($B93,NewCalib!$A$17:$AF$400,H$1+2,FALSE)</f>
        <v>-5.9367123036451003E-2</v>
      </c>
      <c r="I93">
        <f>VLOOKUP($B93,NewCalib!$A$17:$AF$400,I$1+2,FALSE)</f>
        <v>-6.7551000824888199E-2</v>
      </c>
      <c r="J93">
        <f>VLOOKUP($B93,NewCalib!$A$17:$AF$400,J$1+2,FALSE)</f>
        <v>-5.5004398581274497E-2</v>
      </c>
      <c r="K93">
        <f>VLOOKUP($B93,NewCalib!$A$17:$AF$400,K$1+2,FALSE)</f>
        <v>-5.3080201791810097E-2</v>
      </c>
      <c r="L93">
        <f>VLOOKUP($B93,NewCalib!$A$17:$AF$400,L$1+2,FALSE)</f>
        <v>-4.9439974219771199E-2</v>
      </c>
      <c r="M93">
        <f>VLOOKUP($B93,NewCalib!$A$17:$AF$400,M$1+2,FALSE)</f>
        <v>-4.8901636812361801E-2</v>
      </c>
      <c r="N93">
        <f>VLOOKUP($B93,NewCalib!$A$17:$AF$400,N$1+2,FALSE)</f>
        <v>-5.13017959706236E-2</v>
      </c>
      <c r="O93">
        <f>VLOOKUP($B93,NewCalib!$A$17:$AF$400,O$1+2,FALSE)</f>
        <v>-4.91707652931496E-2</v>
      </c>
      <c r="P93">
        <f>VLOOKUP($B93,NewCalib!$A$17:$AF$400,P$1+2,FALSE)</f>
        <v>-5.1638222970844298E-2</v>
      </c>
      <c r="Q93">
        <f>VLOOKUP($B93,NewCalib!$A$17:$AF$400,Q$1+2,FALSE)</f>
        <v>-5.4873026089117101E-2</v>
      </c>
      <c r="R93">
        <f>VLOOKUP($B93,NewCalib!$A$17:$AF$400,R$1+2,FALSE)</f>
        <v>-4.3201198572787099E-2</v>
      </c>
      <c r="S93">
        <f>VLOOKUP($B93,NewCalib!$A$17:$AF$400,S$1+2,FALSE)</f>
        <v>-5.3194674412221303E-2</v>
      </c>
      <c r="T93">
        <f>VLOOKUP($B93,NewCalib!$A$17:$AF$400,T$1+2,FALSE)</f>
        <v>-5.1285338951984297E-2</v>
      </c>
      <c r="U93">
        <f>VLOOKUP($B93,NewCalib!$A$17:$AF$400,U$1+2,FALSE)</f>
        <v>-4.9240498775071501E-2</v>
      </c>
      <c r="V93">
        <f>VLOOKUP($B93,NewCalib!$A$17:$AF$400,V$1+2,FALSE)</f>
        <v>-4.8843135751573598E-2</v>
      </c>
      <c r="W93">
        <f>VLOOKUP($B93,NewCalib!$A$17:$AF$400,W$1+2,FALSE)</f>
        <v>-5.2745342284110298E-2</v>
      </c>
      <c r="X93">
        <f>VLOOKUP($B93,NewCalib!$A$17:$AF$400,X$1+2,FALSE)</f>
        <v>-4.3609439467574597E-2</v>
      </c>
      <c r="Y93">
        <f>VLOOKUP($B93,NewCalib!$A$17:$AF$400,Y$1+2,FALSE)</f>
        <v>-5.1315808848644097E-2</v>
      </c>
      <c r="Z93">
        <f>VLOOKUP($B93,NewCalib!$A$17:$AF$400,Z$1+2,FALSE)</f>
        <v>-4.4275032417054799E-2</v>
      </c>
      <c r="AA93">
        <f>VLOOKUP($B93,NewCalib!$A$17:$AF$400,AA$1+2,FALSE)</f>
        <v>-5.33600608064538E-2</v>
      </c>
      <c r="AB93">
        <f>VLOOKUP($B93,NewCalib!$A$17:$AF$400,AB$1+2,FALSE)</f>
        <v>-5.66415633958691E-2</v>
      </c>
      <c r="AC93">
        <f>VLOOKUP($B93,NewCalib!$A$17:$AF$400,AC$1+2,FALSE)</f>
        <v>-4.6039693054451498E-2</v>
      </c>
      <c r="AD93">
        <f>VLOOKUP($B93,NewCalib!$A$17:$AF$400,AD$1+2,FALSE)</f>
        <v>-4.3220253426226603E-2</v>
      </c>
      <c r="AE93">
        <f>VLOOKUP($B93,NewCalib!$A$17:$AF$400,AE$1+2,FALSE)</f>
        <v>-4.8565246101368899E-2</v>
      </c>
      <c r="AF93">
        <f>VLOOKUP($B93,NewCalib!$A$17:$AF$400,AF$1+2,FALSE)</f>
        <v>-5.1691002980082702E-2</v>
      </c>
      <c r="AG93">
        <f>VLOOKUP($B93,NewCalib!$A$17:$AF$400,AG$1+2,FALSE)</f>
        <v>-4.6876788537956501E-2</v>
      </c>
      <c r="AH93">
        <f>VLOOKUP($B93,NewCalib!$A$17:$AF$400,AH$1+2,FALSE)</f>
        <v>-4.2740017064533599E-2</v>
      </c>
      <c r="AJ93" s="3"/>
    </row>
    <row r="94" spans="1:36" x14ac:dyDescent="0.25">
      <c r="B94" t="str">
        <f>CONCATENATE("PERCENTILE::Q",B91,"::O",B91,"_TOTALRETURN_Percentiles::TOTALRETURN::%",C94*100)</f>
        <v>PERCENTILE::QEmergingMarketEquities::OEmergingMarketEquities_TOTALRETURN_Percentiles::TOTALRETURN::%50</v>
      </c>
      <c r="C94" s="3">
        <v>0.5</v>
      </c>
      <c r="D94">
        <f>VLOOKUP($B94,NewCalib!$A$17:$AF$400,D$1+2,FALSE)</f>
        <v>0</v>
      </c>
      <c r="E94">
        <f>VLOOKUP($B94,NewCalib!$A$17:$AF$400,E$1+2,FALSE)</f>
        <v>7.63566268393914E-2</v>
      </c>
      <c r="F94">
        <f>VLOOKUP($B94,NewCalib!$A$17:$AF$400,F$1+2,FALSE)</f>
        <v>8.2358952373815505E-2</v>
      </c>
      <c r="G94">
        <f>VLOOKUP($B94,NewCalib!$A$17:$AF$400,G$1+2,FALSE)</f>
        <v>8.1549959340142905E-2</v>
      </c>
      <c r="H94">
        <f>VLOOKUP($B94,NewCalib!$A$17:$AF$400,H$1+2,FALSE)</f>
        <v>8.8631887975133897E-2</v>
      </c>
      <c r="I94">
        <f>VLOOKUP($B94,NewCalib!$A$17:$AF$400,I$1+2,FALSE)</f>
        <v>8.2971153847041901E-2</v>
      </c>
      <c r="J94">
        <f>VLOOKUP($B94,NewCalib!$A$17:$AF$400,J$1+2,FALSE)</f>
        <v>9.2242345371914503E-2</v>
      </c>
      <c r="K94">
        <f>VLOOKUP($B94,NewCalib!$A$17:$AF$400,K$1+2,FALSE)</f>
        <v>0.100388208562335</v>
      </c>
      <c r="L94">
        <f>VLOOKUP($B94,NewCalib!$A$17:$AF$400,L$1+2,FALSE)</f>
        <v>9.9191062397123206E-2</v>
      </c>
      <c r="M94">
        <f>VLOOKUP($B94,NewCalib!$A$17:$AF$400,M$1+2,FALSE)</f>
        <v>0.10043557270023</v>
      </c>
      <c r="N94">
        <f>VLOOKUP($B94,NewCalib!$A$17:$AF$400,N$1+2,FALSE)</f>
        <v>0.106465701188539</v>
      </c>
      <c r="O94">
        <f>VLOOKUP($B94,NewCalib!$A$17:$AF$400,O$1+2,FALSE)</f>
        <v>0.103495208615717</v>
      </c>
      <c r="P94">
        <f>VLOOKUP($B94,NewCalib!$A$17:$AF$400,P$1+2,FALSE)</f>
        <v>0.102365433286305</v>
      </c>
      <c r="Q94">
        <f>VLOOKUP($B94,NewCalib!$A$17:$AF$400,Q$1+2,FALSE)</f>
        <v>9.6741109168290804E-2</v>
      </c>
      <c r="R94">
        <f>VLOOKUP($B94,NewCalib!$A$17:$AF$400,R$1+2,FALSE)</f>
        <v>0.10641438769813399</v>
      </c>
      <c r="S94">
        <f>VLOOKUP($B94,NewCalib!$A$17:$AF$400,S$1+2,FALSE)</f>
        <v>9.9086763895262595E-2</v>
      </c>
      <c r="T94">
        <f>VLOOKUP($B94,NewCalib!$A$17:$AF$400,T$1+2,FALSE)</f>
        <v>0.10274256120398299</v>
      </c>
      <c r="U94">
        <f>VLOOKUP($B94,NewCalib!$A$17:$AF$400,U$1+2,FALSE)</f>
        <v>0.100468248177758</v>
      </c>
      <c r="V94">
        <f>VLOOKUP($B94,NewCalib!$A$17:$AF$400,V$1+2,FALSE)</f>
        <v>0.100452088041504</v>
      </c>
      <c r="W94">
        <f>VLOOKUP($B94,NewCalib!$A$17:$AF$400,W$1+2,FALSE)</f>
        <v>0.103403445626488</v>
      </c>
      <c r="X94">
        <f>VLOOKUP($B94,NewCalib!$A$17:$AF$400,X$1+2,FALSE)</f>
        <v>9.9857491332331599E-2</v>
      </c>
      <c r="Y94">
        <f>VLOOKUP($B94,NewCalib!$A$17:$AF$400,Y$1+2,FALSE)</f>
        <v>0.10071770182591901</v>
      </c>
      <c r="Z94">
        <f>VLOOKUP($B94,NewCalib!$A$17:$AF$400,Z$1+2,FALSE)</f>
        <v>0.104260406264699</v>
      </c>
      <c r="AA94">
        <f>VLOOKUP($B94,NewCalib!$A$17:$AF$400,AA$1+2,FALSE)</f>
        <v>0.102058455957208</v>
      </c>
      <c r="AB94">
        <f>VLOOKUP($B94,NewCalib!$A$17:$AF$400,AB$1+2,FALSE)</f>
        <v>9.3876087237553599E-2</v>
      </c>
      <c r="AC94">
        <f>VLOOKUP($B94,NewCalib!$A$17:$AF$400,AC$1+2,FALSE)</f>
        <v>0.102547990857885</v>
      </c>
      <c r="AD94">
        <f>VLOOKUP($B94,NewCalib!$A$17:$AF$400,AD$1+2,FALSE)</f>
        <v>0.106843849633427</v>
      </c>
      <c r="AE94">
        <f>VLOOKUP($B94,NewCalib!$A$17:$AF$400,AE$1+2,FALSE)</f>
        <v>9.55842636972844E-2</v>
      </c>
      <c r="AF94">
        <f>VLOOKUP($B94,NewCalib!$A$17:$AF$400,AF$1+2,FALSE)</f>
        <v>9.4635203881426294E-2</v>
      </c>
      <c r="AG94">
        <f>VLOOKUP($B94,NewCalib!$A$17:$AF$400,AG$1+2,FALSE)</f>
        <v>0.101803676224878</v>
      </c>
      <c r="AH94">
        <f>VLOOKUP($B94,NewCalib!$A$17:$AF$400,AH$1+2,FALSE)</f>
        <v>0.107241843269596</v>
      </c>
      <c r="AJ94" s="3"/>
    </row>
    <row r="95" spans="1:36" x14ac:dyDescent="0.25">
      <c r="B95" t="str">
        <f>CONCATENATE("PERCENTILE::Q",B91,"::O",B91,"_TOTALRETURN_Percentiles::TOTALRETURN::%",C95*100)</f>
        <v>PERCENTILE::QEmergingMarketEquities::OEmergingMarketEquities_TOTALRETURN_Percentiles::TOTALRETURN::%75</v>
      </c>
      <c r="C95" s="3">
        <v>0.75</v>
      </c>
      <c r="D95">
        <f>VLOOKUP($B95,NewCalib!$A$17:$AF$400,D$1+2,FALSE)</f>
        <v>0</v>
      </c>
      <c r="E95">
        <f>VLOOKUP($B95,NewCalib!$A$17:$AF$400,E$1+2,FALSE)</f>
        <v>0.239746768224641</v>
      </c>
      <c r="F95">
        <f>VLOOKUP($B95,NewCalib!$A$17:$AF$400,F$1+2,FALSE)</f>
        <v>0.247822785396659</v>
      </c>
      <c r="G95">
        <f>VLOOKUP($B95,NewCalib!$A$17:$AF$400,G$1+2,FALSE)</f>
        <v>0.25210104867557498</v>
      </c>
      <c r="H95">
        <f>VLOOKUP($B95,NewCalib!$A$17:$AF$400,H$1+2,FALSE)</f>
        <v>0.25854933845471101</v>
      </c>
      <c r="I95">
        <f>VLOOKUP($B95,NewCalib!$A$17:$AF$400,I$1+2,FALSE)</f>
        <v>0.26299162268945298</v>
      </c>
      <c r="J95">
        <f>VLOOKUP($B95,NewCalib!$A$17:$AF$400,J$1+2,FALSE)</f>
        <v>0.25407669377090197</v>
      </c>
      <c r="K95">
        <f>VLOOKUP($B95,NewCalib!$A$17:$AF$400,K$1+2,FALSE)</f>
        <v>0.27058386548654501</v>
      </c>
      <c r="L95">
        <f>VLOOKUP($B95,NewCalib!$A$17:$AF$400,L$1+2,FALSE)</f>
        <v>0.270909666752294</v>
      </c>
      <c r="M95">
        <f>VLOOKUP($B95,NewCalib!$A$17:$AF$400,M$1+2,FALSE)</f>
        <v>0.26651412636066102</v>
      </c>
      <c r="N95">
        <f>VLOOKUP($B95,NewCalib!$A$17:$AF$400,N$1+2,FALSE)</f>
        <v>0.27754907506502502</v>
      </c>
      <c r="O95">
        <f>VLOOKUP($B95,NewCalib!$A$17:$AF$400,O$1+2,FALSE)</f>
        <v>0.26895844530292001</v>
      </c>
      <c r="P95">
        <f>VLOOKUP($B95,NewCalib!$A$17:$AF$400,P$1+2,FALSE)</f>
        <v>0.27213263561516798</v>
      </c>
      <c r="Q95">
        <f>VLOOKUP($B95,NewCalib!$A$17:$AF$400,Q$1+2,FALSE)</f>
        <v>0.263187126914109</v>
      </c>
      <c r="R95">
        <f>VLOOKUP($B95,NewCalib!$A$17:$AF$400,R$1+2,FALSE)</f>
        <v>0.27153165015782399</v>
      </c>
      <c r="S95">
        <f>VLOOKUP($B95,NewCalib!$A$17:$AF$400,S$1+2,FALSE)</f>
        <v>0.275073362846734</v>
      </c>
      <c r="T95">
        <f>VLOOKUP($B95,NewCalib!$A$17:$AF$400,T$1+2,FALSE)</f>
        <v>0.28173806494280801</v>
      </c>
      <c r="U95">
        <f>VLOOKUP($B95,NewCalib!$A$17:$AF$400,U$1+2,FALSE)</f>
        <v>0.27346423856382401</v>
      </c>
      <c r="V95">
        <f>VLOOKUP($B95,NewCalib!$A$17:$AF$400,V$1+2,FALSE)</f>
        <v>0.26991622451775699</v>
      </c>
      <c r="W95">
        <f>VLOOKUP($B95,NewCalib!$A$17:$AF$400,W$1+2,FALSE)</f>
        <v>0.27610791172451998</v>
      </c>
      <c r="X95">
        <f>VLOOKUP($B95,NewCalib!$A$17:$AF$400,X$1+2,FALSE)</f>
        <v>0.26630865902252299</v>
      </c>
      <c r="Y95">
        <f>VLOOKUP($B95,NewCalib!$A$17:$AF$400,Y$1+2,FALSE)</f>
        <v>0.26960173692649803</v>
      </c>
      <c r="Z95">
        <f>VLOOKUP($B95,NewCalib!$A$17:$AF$400,Z$1+2,FALSE)</f>
        <v>0.27539639996028498</v>
      </c>
      <c r="AA95">
        <f>VLOOKUP($B95,NewCalib!$A$17:$AF$400,AA$1+2,FALSE)</f>
        <v>0.27191321739454699</v>
      </c>
      <c r="AB95">
        <f>VLOOKUP($B95,NewCalib!$A$17:$AF$400,AB$1+2,FALSE)</f>
        <v>0.27169997780313998</v>
      </c>
      <c r="AC95">
        <f>VLOOKUP($B95,NewCalib!$A$17:$AF$400,AC$1+2,FALSE)</f>
        <v>0.27602212073933102</v>
      </c>
      <c r="AD95">
        <f>VLOOKUP($B95,NewCalib!$A$17:$AF$400,AD$1+2,FALSE)</f>
        <v>0.27584236934380602</v>
      </c>
      <c r="AE95">
        <f>VLOOKUP($B95,NewCalib!$A$17:$AF$400,AE$1+2,FALSE)</f>
        <v>0.27000748509285</v>
      </c>
      <c r="AF95">
        <f>VLOOKUP($B95,NewCalib!$A$17:$AF$400,AF$1+2,FALSE)</f>
        <v>0.27829667268571601</v>
      </c>
      <c r="AG95">
        <f>VLOOKUP($B95,NewCalib!$A$17:$AF$400,AG$1+2,FALSE)</f>
        <v>0.26910522994852998</v>
      </c>
      <c r="AH95">
        <f>VLOOKUP($B95,NewCalib!$A$17:$AF$400,AH$1+2,FALSE)</f>
        <v>0.28047142852401302</v>
      </c>
      <c r="AJ95" s="3"/>
    </row>
    <row r="96" spans="1:36" x14ac:dyDescent="0.25">
      <c r="B96" t="str">
        <f>CONCATENATE("PERCENTILE::Q",B91,"::O",B91,"_TOTALRETURN_Percentiles::TOTALRETURN::%",C96*100)</f>
        <v>PERCENTILE::QEmergingMarketEquities::OEmergingMarketEquities_TOTALRETURN_Percentiles::TOTALRETURN::%95</v>
      </c>
      <c r="C96" s="3">
        <v>0.95</v>
      </c>
      <c r="D96">
        <f>VLOOKUP($B96,NewCalib!$A$17:$AF$400,D$1+2,FALSE)</f>
        <v>0</v>
      </c>
      <c r="E96">
        <f>VLOOKUP($B96,NewCalib!$A$17:$AF$400,E$1+2,FALSE)</f>
        <v>0.54835582993927401</v>
      </c>
      <c r="F96">
        <f>VLOOKUP($B96,NewCalib!$A$17:$AF$400,F$1+2,FALSE)</f>
        <v>0.54081719942960305</v>
      </c>
      <c r="G96">
        <f>VLOOKUP($B96,NewCalib!$A$17:$AF$400,G$1+2,FALSE)</f>
        <v>0.56095567528964396</v>
      </c>
      <c r="H96">
        <f>VLOOKUP($B96,NewCalib!$A$17:$AF$400,H$1+2,FALSE)</f>
        <v>0.56869530520996603</v>
      </c>
      <c r="I96">
        <f>VLOOKUP($B96,NewCalib!$A$17:$AF$400,I$1+2,FALSE)</f>
        <v>0.56451858723100801</v>
      </c>
      <c r="J96">
        <f>VLOOKUP($B96,NewCalib!$A$17:$AF$400,J$1+2,FALSE)</f>
        <v>0.572140868017877</v>
      </c>
      <c r="K96">
        <f>VLOOKUP($B96,NewCalib!$A$17:$AF$400,K$1+2,FALSE)</f>
        <v>0.58916869918304904</v>
      </c>
      <c r="L96">
        <f>VLOOKUP($B96,NewCalib!$A$17:$AF$400,L$1+2,FALSE)</f>
        <v>0.57956710405559597</v>
      </c>
      <c r="M96">
        <f>VLOOKUP($B96,NewCalib!$A$17:$AF$400,M$1+2,FALSE)</f>
        <v>0.55634583895587797</v>
      </c>
      <c r="N96">
        <f>VLOOKUP($B96,NewCalib!$A$17:$AF$400,N$1+2,FALSE)</f>
        <v>0.58288783797566801</v>
      </c>
      <c r="O96">
        <f>VLOOKUP($B96,NewCalib!$A$17:$AF$400,O$1+2,FALSE)</f>
        <v>0.56155114552847396</v>
      </c>
      <c r="P96">
        <f>VLOOKUP($B96,NewCalib!$A$17:$AF$400,P$1+2,FALSE)</f>
        <v>0.56733312284945403</v>
      </c>
      <c r="Q96">
        <f>VLOOKUP($B96,NewCalib!$A$17:$AF$400,Q$1+2,FALSE)</f>
        <v>0.56240943245950503</v>
      </c>
      <c r="R96">
        <f>VLOOKUP($B96,NewCalib!$A$17:$AF$400,R$1+2,FALSE)</f>
        <v>0.58727632023422605</v>
      </c>
      <c r="S96">
        <f>VLOOKUP($B96,NewCalib!$A$17:$AF$400,S$1+2,FALSE)</f>
        <v>0.59007996244719196</v>
      </c>
      <c r="T96">
        <f>VLOOKUP($B96,NewCalib!$A$17:$AF$400,T$1+2,FALSE)</f>
        <v>0.587543903135058</v>
      </c>
      <c r="U96">
        <f>VLOOKUP($B96,NewCalib!$A$17:$AF$400,U$1+2,FALSE)</f>
        <v>0.59498571057476102</v>
      </c>
      <c r="V96">
        <f>VLOOKUP($B96,NewCalib!$A$17:$AF$400,V$1+2,FALSE)</f>
        <v>0.57251845970343596</v>
      </c>
      <c r="W96">
        <f>VLOOKUP($B96,NewCalib!$A$17:$AF$400,W$1+2,FALSE)</f>
        <v>0.56683824405664196</v>
      </c>
      <c r="X96">
        <f>VLOOKUP($B96,NewCalib!$A$17:$AF$400,X$1+2,FALSE)</f>
        <v>0.57025115333471299</v>
      </c>
      <c r="Y96">
        <f>VLOOKUP($B96,NewCalib!$A$17:$AF$400,Y$1+2,FALSE)</f>
        <v>0.57287917804740196</v>
      </c>
      <c r="Z96">
        <f>VLOOKUP($B96,NewCalib!$A$17:$AF$400,Z$1+2,FALSE)</f>
        <v>0.57907922548634205</v>
      </c>
      <c r="AA96">
        <f>VLOOKUP($B96,NewCalib!$A$17:$AF$400,AA$1+2,FALSE)</f>
        <v>0.57898794268836595</v>
      </c>
      <c r="AB96">
        <f>VLOOKUP($B96,NewCalib!$A$17:$AF$400,AB$1+2,FALSE)</f>
        <v>0.59204108308931402</v>
      </c>
      <c r="AC96">
        <f>VLOOKUP($B96,NewCalib!$A$17:$AF$400,AC$1+2,FALSE)</f>
        <v>0.59574503136113</v>
      </c>
      <c r="AD96">
        <f>VLOOKUP($B96,NewCalib!$A$17:$AF$400,AD$1+2,FALSE)</f>
        <v>0.58753192013108102</v>
      </c>
      <c r="AE96">
        <f>VLOOKUP($B96,NewCalib!$A$17:$AF$400,AE$1+2,FALSE)</f>
        <v>0.56829430568664396</v>
      </c>
      <c r="AF96">
        <f>VLOOKUP($B96,NewCalib!$A$17:$AF$400,AF$1+2,FALSE)</f>
        <v>0.58223445163861598</v>
      </c>
      <c r="AG96">
        <f>VLOOKUP($B96,NewCalib!$A$17:$AF$400,AG$1+2,FALSE)</f>
        <v>0.56433241623372299</v>
      </c>
      <c r="AH96">
        <f>VLOOKUP($B96,NewCalib!$A$17:$AF$400,AH$1+2,FALSE)</f>
        <v>0.590462393949724</v>
      </c>
      <c r="AJ96" s="3"/>
    </row>
    <row r="97" spans="1:36" x14ac:dyDescent="0.25">
      <c r="A97" t="s">
        <v>2</v>
      </c>
      <c r="B97" t="str">
        <f>CONCATENATE("AVERAGE::Q",B91,"::O",B91,"_TOTALRETURN_Average::TOTALRETURN::::avg:")</f>
        <v>AVERAGE::QEmergingMarketEquities::OEmergingMarketEquities_TOTALRETURN_Average::TOTALRETURN::::avg:</v>
      </c>
      <c r="D97">
        <f>VLOOKUP($B97,NewCalib!$A$17:$AF$400,D$1+2,FALSE)</f>
        <v>0</v>
      </c>
      <c r="E97">
        <f>VLOOKUP($B97,NewCalib!$A$17:$AF$400,E$1+2,FALSE)</f>
        <v>9.94734692403548E-2</v>
      </c>
      <c r="F97">
        <f>VLOOKUP($B97,NewCalib!$A$17:$AF$400,F$1+2,FALSE)</f>
        <v>0.104976605052314</v>
      </c>
      <c r="G97">
        <f>VLOOKUP($B97,NewCalib!$A$17:$AF$400,G$1+2,FALSE)</f>
        <v>0.107415369749172</v>
      </c>
      <c r="H97">
        <f>VLOOKUP($B97,NewCalib!$A$17:$AF$400,H$1+2,FALSE)</f>
        <v>0.11385472293013001</v>
      </c>
      <c r="I97">
        <f>VLOOKUP($B97,NewCalib!$A$17:$AF$400,I$1+2,FALSE)</f>
        <v>0.10963255410841601</v>
      </c>
      <c r="J97">
        <f>VLOOKUP($B97,NewCalib!$A$17:$AF$400,J$1+2,FALSE)</f>
        <v>0.11682712701209499</v>
      </c>
      <c r="K97">
        <f>VLOOKUP($B97,NewCalib!$A$17:$AF$400,K$1+2,FALSE)</f>
        <v>0.12316215280918399</v>
      </c>
      <c r="L97">
        <f>VLOOKUP($B97,NewCalib!$A$17:$AF$400,L$1+2,FALSE)</f>
        <v>0.1240162733717</v>
      </c>
      <c r="M97">
        <f>VLOOKUP($B97,NewCalib!$A$17:$AF$400,M$1+2,FALSE)</f>
        <v>0.12176219072466</v>
      </c>
      <c r="N97">
        <f>VLOOKUP($B97,NewCalib!$A$17:$AF$400,N$1+2,FALSE)</f>
        <v>0.125976931809205</v>
      </c>
      <c r="O97">
        <f>VLOOKUP($B97,NewCalib!$A$17:$AF$400,O$1+2,FALSE)</f>
        <v>0.121543563011445</v>
      </c>
      <c r="P97">
        <f>VLOOKUP($B97,NewCalib!$A$17:$AF$400,P$1+2,FALSE)</f>
        <v>0.12224659227795</v>
      </c>
      <c r="Q97">
        <f>VLOOKUP($B97,NewCalib!$A$17:$AF$400,Q$1+2,FALSE)</f>
        <v>0.120041900962315</v>
      </c>
      <c r="R97">
        <f>VLOOKUP($B97,NewCalib!$A$17:$AF$400,R$1+2,FALSE)</f>
        <v>0.12759704196948801</v>
      </c>
      <c r="S97">
        <f>VLOOKUP($B97,NewCalib!$A$17:$AF$400,S$1+2,FALSE)</f>
        <v>0.12587735754878601</v>
      </c>
      <c r="T97">
        <f>VLOOKUP($B97,NewCalib!$A$17:$AF$400,T$1+2,FALSE)</f>
        <v>0.12782651189662</v>
      </c>
      <c r="U97">
        <f>VLOOKUP($B97,NewCalib!$A$17:$AF$400,U$1+2,FALSE)</f>
        <v>0.12620219679089301</v>
      </c>
      <c r="V97">
        <f>VLOOKUP($B97,NewCalib!$A$17:$AF$400,V$1+2,FALSE)</f>
        <v>0.123711179857901</v>
      </c>
      <c r="W97">
        <f>VLOOKUP($B97,NewCalib!$A$17:$AF$400,W$1+2,FALSE)</f>
        <v>0.127077831043682</v>
      </c>
      <c r="X97">
        <f>VLOOKUP($B97,NewCalib!$A$17:$AF$400,X$1+2,FALSE)</f>
        <v>0.123146871428178</v>
      </c>
      <c r="Y97">
        <f>VLOOKUP($B97,NewCalib!$A$17:$AF$400,Y$1+2,FALSE)</f>
        <v>0.124387412343025</v>
      </c>
      <c r="Z97">
        <f>VLOOKUP($B97,NewCalib!$A$17:$AF$400,Z$1+2,FALSE)</f>
        <v>0.12785764772584099</v>
      </c>
      <c r="AA97">
        <f>VLOOKUP($B97,NewCalib!$A$17:$AF$400,AA$1+2,FALSE)</f>
        <v>0.125181727038812</v>
      </c>
      <c r="AB97">
        <f>VLOOKUP($B97,NewCalib!$A$17:$AF$400,AB$1+2,FALSE)</f>
        <v>0.122719920069668</v>
      </c>
      <c r="AC97">
        <f>VLOOKUP($B97,NewCalib!$A$17:$AF$400,AC$1+2,FALSE)</f>
        <v>0.129387568647963</v>
      </c>
      <c r="AD97">
        <f>VLOOKUP($B97,NewCalib!$A$17:$AF$400,AD$1+2,FALSE)</f>
        <v>0.128214184976288</v>
      </c>
      <c r="AE97">
        <f>VLOOKUP($B97,NewCalib!$A$17:$AF$400,AE$1+2,FALSE)</f>
        <v>0.121832512129065</v>
      </c>
      <c r="AF97">
        <f>VLOOKUP($B97,NewCalib!$A$17:$AF$400,AF$1+2,FALSE)</f>
        <v>0.12684428025060299</v>
      </c>
      <c r="AG97">
        <f>VLOOKUP($B97,NewCalib!$A$17:$AF$400,AG$1+2,FALSE)</f>
        <v>0.12557436567319799</v>
      </c>
      <c r="AH97">
        <f>VLOOKUP($B97,NewCalib!$A$17:$AF$400,AH$1+2,FALSE)</f>
        <v>0.13087451049034499</v>
      </c>
    </row>
    <row r="98" spans="1:36" x14ac:dyDescent="0.25">
      <c r="A98" t="s">
        <v>3</v>
      </c>
      <c r="B98" t="str">
        <f>CONCATENATE("VOLATILITY::Q",B91,"::O",B91,"_TOTALRETURN_Volatility::TOTALRETURN::")</f>
        <v>VOLATILITY::QEmergingMarketEquities::OEmergingMarketEquities_TOTALRETURN_Volatility::TOTALRETURN::</v>
      </c>
      <c r="D98">
        <f>VLOOKUP($B98,NewCalib!$A$17:$AF$400,D$1+2,FALSE)</f>
        <v>0</v>
      </c>
      <c r="E98">
        <f>VLOOKUP($B98,NewCalib!$A$17:$AF$400,E$1+2,FALSE)</f>
        <v>0.26454963553623401</v>
      </c>
      <c r="F98">
        <f>VLOOKUP($B98,NewCalib!$A$17:$AF$400,F$1+2,FALSE)</f>
        <v>0.26847208237438103</v>
      </c>
      <c r="G98">
        <f>VLOOKUP($B98,NewCalib!$A$17:$AF$400,G$1+2,FALSE)</f>
        <v>0.26686425732303198</v>
      </c>
      <c r="H98">
        <f>VLOOKUP($B98,NewCalib!$A$17:$AF$400,H$1+2,FALSE)</f>
        <v>0.26282037018917198</v>
      </c>
      <c r="I98">
        <f>VLOOKUP($B98,NewCalib!$A$17:$AF$400,I$1+2,FALSE)</f>
        <v>0.26633570094175202</v>
      </c>
      <c r="J98">
        <f>VLOOKUP($B98,NewCalib!$A$17:$AF$400,J$1+2,FALSE)</f>
        <v>0.27458382262893199</v>
      </c>
      <c r="K98">
        <f>VLOOKUP($B98,NewCalib!$A$17:$AF$400,K$1+2,FALSE)</f>
        <v>0.27073420120805802</v>
      </c>
      <c r="L98">
        <f>VLOOKUP($B98,NewCalib!$A$17:$AF$400,L$1+2,FALSE)</f>
        <v>0.27335015848535599</v>
      </c>
      <c r="M98">
        <f>VLOOKUP($B98,NewCalib!$A$17:$AF$400,M$1+2,FALSE)</f>
        <v>0.26934219546262</v>
      </c>
      <c r="N98">
        <f>VLOOKUP($B98,NewCalib!$A$17:$AF$400,N$1+2,FALSE)</f>
        <v>0.27005242214057201</v>
      </c>
      <c r="O98">
        <f>VLOOKUP($B98,NewCalib!$A$17:$AF$400,O$1+2,FALSE)</f>
        <v>0.26463338279242099</v>
      </c>
      <c r="P98">
        <f>VLOOKUP($B98,NewCalib!$A$17:$AF$400,P$1+2,FALSE)</f>
        <v>0.27672548346746301</v>
      </c>
      <c r="Q98">
        <f>VLOOKUP($B98,NewCalib!$A$17:$AF$400,Q$1+2,FALSE)</f>
        <v>0.27926374138542498</v>
      </c>
      <c r="R98">
        <f>VLOOKUP($B98,NewCalib!$A$17:$AF$400,R$1+2,FALSE)</f>
        <v>0.269747611409003</v>
      </c>
      <c r="S98">
        <f>VLOOKUP($B98,NewCalib!$A$17:$AF$400,S$1+2,FALSE)</f>
        <v>0.27529136849909702</v>
      </c>
      <c r="T98">
        <f>VLOOKUP($B98,NewCalib!$A$17:$AF$400,T$1+2,FALSE)</f>
        <v>0.270484447611402</v>
      </c>
      <c r="U98">
        <f>VLOOKUP($B98,NewCalib!$A$17:$AF$400,U$1+2,FALSE)</f>
        <v>0.27221546700221999</v>
      </c>
      <c r="V98">
        <f>VLOOKUP($B98,NewCalib!$A$17:$AF$400,V$1+2,FALSE)</f>
        <v>0.26868037404571099</v>
      </c>
      <c r="W98">
        <f>VLOOKUP($B98,NewCalib!$A$17:$AF$400,W$1+2,FALSE)</f>
        <v>0.27240705094488599</v>
      </c>
      <c r="X98">
        <f>VLOOKUP($B98,NewCalib!$A$17:$AF$400,X$1+2,FALSE)</f>
        <v>0.26077371510254599</v>
      </c>
      <c r="Y98">
        <f>VLOOKUP($B98,NewCalib!$A$17:$AF$400,Y$1+2,FALSE)</f>
        <v>0.27284314702715801</v>
      </c>
      <c r="Z98">
        <f>VLOOKUP($B98,NewCalib!$A$17:$AF$400,Z$1+2,FALSE)</f>
        <v>0.26624635119319301</v>
      </c>
      <c r="AA98">
        <f>VLOOKUP($B98,NewCalib!$A$17:$AF$400,AA$1+2,FALSE)</f>
        <v>0.27263635822655102</v>
      </c>
      <c r="AB98">
        <f>VLOOKUP($B98,NewCalib!$A$17:$AF$400,AB$1+2,FALSE)</f>
        <v>0.27282864808094298</v>
      </c>
      <c r="AC98">
        <f>VLOOKUP($B98,NewCalib!$A$17:$AF$400,AC$1+2,FALSE)</f>
        <v>0.27686357466176498</v>
      </c>
      <c r="AD98">
        <f>VLOOKUP($B98,NewCalib!$A$17:$AF$400,AD$1+2,FALSE)</f>
        <v>0.27026533802028602</v>
      </c>
      <c r="AE98">
        <f>VLOOKUP($B98,NewCalib!$A$17:$AF$400,AE$1+2,FALSE)</f>
        <v>0.26590558000882403</v>
      </c>
      <c r="AF98">
        <f>VLOOKUP($B98,NewCalib!$A$17:$AF$400,AF$1+2,FALSE)</f>
        <v>0.27088983927947702</v>
      </c>
      <c r="AG98">
        <f>VLOOKUP($B98,NewCalib!$A$17:$AF$400,AG$1+2,FALSE)</f>
        <v>0.26391806956128699</v>
      </c>
      <c r="AH98">
        <f>VLOOKUP($B98,NewCalib!$A$17:$AF$400,AH$1+2,FALSE)</f>
        <v>0.26892816768319799</v>
      </c>
    </row>
    <row r="106" spans="1:36" x14ac:dyDescent="0.25">
      <c r="A106" t="s">
        <v>29</v>
      </c>
      <c r="B106" t="s">
        <v>83</v>
      </c>
      <c r="D106">
        <v>0</v>
      </c>
      <c r="E106">
        <v>1</v>
      </c>
      <c r="F106">
        <v>2</v>
      </c>
      <c r="G106">
        <v>3</v>
      </c>
      <c r="H106">
        <v>4</v>
      </c>
      <c r="I106">
        <v>5</v>
      </c>
      <c r="J106">
        <v>6</v>
      </c>
      <c r="K106">
        <v>7</v>
      </c>
      <c r="L106">
        <v>8</v>
      </c>
      <c r="M106">
        <v>9</v>
      </c>
      <c r="N106">
        <v>10</v>
      </c>
      <c r="O106">
        <v>11</v>
      </c>
      <c r="P106">
        <v>12</v>
      </c>
      <c r="Q106">
        <v>13</v>
      </c>
      <c r="R106">
        <v>14</v>
      </c>
      <c r="S106">
        <v>15</v>
      </c>
      <c r="T106">
        <v>16</v>
      </c>
      <c r="U106">
        <v>17</v>
      </c>
      <c r="V106">
        <v>18</v>
      </c>
      <c r="W106">
        <v>19</v>
      </c>
      <c r="X106">
        <v>20</v>
      </c>
      <c r="Y106">
        <v>21</v>
      </c>
      <c r="Z106">
        <v>22</v>
      </c>
      <c r="AA106">
        <v>23</v>
      </c>
      <c r="AB106">
        <v>24</v>
      </c>
      <c r="AC106">
        <v>25</v>
      </c>
      <c r="AD106">
        <v>26</v>
      </c>
      <c r="AE106">
        <v>27</v>
      </c>
      <c r="AF106">
        <v>28</v>
      </c>
      <c r="AG106">
        <v>29</v>
      </c>
      <c r="AH106">
        <v>30</v>
      </c>
    </row>
    <row r="107" spans="1:36" x14ac:dyDescent="0.25">
      <c r="A107" t="s">
        <v>1</v>
      </c>
      <c r="B107" t="str">
        <f>CONCATENATE("PERCENTILE::Q",B106,"::O",B106,"_TOTALRETURN_Percentiles::TOTALRETURN::%0",C107*100)</f>
        <v>PERCENTILE::QAustralianFixedInterestGovt::OAustralianFixedInterestGovt_TOTALRETURN_Percentiles::TOTALRETURN::%05</v>
      </c>
      <c r="C107" s="3">
        <v>0.05</v>
      </c>
      <c r="D107">
        <f>VLOOKUP($B107,NewCalib!$A$17:$AF$400,D$1+2,FALSE)</f>
        <v>0</v>
      </c>
      <c r="E107">
        <f>VLOOKUP($B107,NewCalib!$A$17:$AF$400,E$1+2,FALSE)</f>
        <v>-4.0764482846969499E-2</v>
      </c>
      <c r="F107">
        <f>VLOOKUP($B107,NewCalib!$A$17:$AF$400,F$1+2,FALSE)</f>
        <v>-3.7788928269872998E-2</v>
      </c>
      <c r="G107">
        <f>VLOOKUP($B107,NewCalib!$A$17:$AF$400,G$1+2,FALSE)</f>
        <v>-3.4247655864328597E-2</v>
      </c>
      <c r="H107">
        <f>VLOOKUP($B107,NewCalib!$A$17:$AF$400,H$1+2,FALSE)</f>
        <v>-3.4609419834992702E-2</v>
      </c>
      <c r="I107">
        <f>VLOOKUP($B107,NewCalib!$A$17:$AF$400,I$1+2,FALSE)</f>
        <v>-3.20210934555403E-2</v>
      </c>
      <c r="J107">
        <f>VLOOKUP($B107,NewCalib!$A$17:$AF$400,J$1+2,FALSE)</f>
        <v>-3.1952717833924199E-2</v>
      </c>
      <c r="K107">
        <f>VLOOKUP($B107,NewCalib!$A$17:$AF$400,K$1+2,FALSE)</f>
        <v>-3.1930965379859601E-2</v>
      </c>
      <c r="L107">
        <f>VLOOKUP($B107,NewCalib!$A$17:$AF$400,L$1+2,FALSE)</f>
        <v>-2.82944140531469E-2</v>
      </c>
      <c r="M107">
        <f>VLOOKUP($B107,NewCalib!$A$17:$AF$400,M$1+2,FALSE)</f>
        <v>-2.8035910743964599E-2</v>
      </c>
      <c r="N107">
        <f>VLOOKUP($B107,NewCalib!$A$17:$AF$400,N$1+2,FALSE)</f>
        <v>-2.3806561707403601E-2</v>
      </c>
      <c r="O107">
        <f>VLOOKUP($B107,NewCalib!$A$17:$AF$400,O$1+2,FALSE)</f>
        <v>-2.6081354060966101E-2</v>
      </c>
      <c r="P107">
        <f>VLOOKUP($B107,NewCalib!$A$17:$AF$400,P$1+2,FALSE)</f>
        <v>-2.5746066739076898E-2</v>
      </c>
      <c r="Q107">
        <f>VLOOKUP($B107,NewCalib!$A$17:$AF$400,Q$1+2,FALSE)</f>
        <v>-2.5534849447719402E-2</v>
      </c>
      <c r="R107">
        <f>VLOOKUP($B107,NewCalib!$A$17:$AF$400,R$1+2,FALSE)</f>
        <v>-2.2343554914067899E-2</v>
      </c>
      <c r="S107">
        <f>VLOOKUP($B107,NewCalib!$A$17:$AF$400,S$1+2,FALSE)</f>
        <v>-2.6241317330679598E-2</v>
      </c>
      <c r="T107">
        <f>VLOOKUP($B107,NewCalib!$A$17:$AF$400,T$1+2,FALSE)</f>
        <v>-2.3819470442895899E-2</v>
      </c>
      <c r="U107">
        <f>VLOOKUP($B107,NewCalib!$A$17:$AF$400,U$1+2,FALSE)</f>
        <v>-2.3185539827817798E-2</v>
      </c>
      <c r="V107">
        <f>VLOOKUP($B107,NewCalib!$A$17:$AF$400,V$1+2,FALSE)</f>
        <v>-2.4570832693672599E-2</v>
      </c>
      <c r="W107">
        <f>VLOOKUP($B107,NewCalib!$A$17:$AF$400,W$1+2,FALSE)</f>
        <v>-2.36052213907177E-2</v>
      </c>
      <c r="X107">
        <f>VLOOKUP($B107,NewCalib!$A$17:$AF$400,X$1+2,FALSE)</f>
        <v>-2.5385558362472901E-2</v>
      </c>
      <c r="Y107">
        <f>VLOOKUP($B107,NewCalib!$A$17:$AF$400,Y$1+2,FALSE)</f>
        <v>-2.5782008365926399E-2</v>
      </c>
      <c r="Z107">
        <f>VLOOKUP($B107,NewCalib!$A$17:$AF$400,Z$1+2,FALSE)</f>
        <v>-2.3898341678854101E-2</v>
      </c>
      <c r="AA107">
        <f>VLOOKUP($B107,NewCalib!$A$17:$AF$400,AA$1+2,FALSE)</f>
        <v>-2.2288375893491301E-2</v>
      </c>
      <c r="AB107">
        <f>VLOOKUP($B107,NewCalib!$A$17:$AF$400,AB$1+2,FALSE)</f>
        <v>-2.0679779596962801E-2</v>
      </c>
      <c r="AC107">
        <f>VLOOKUP($B107,NewCalib!$A$17:$AF$400,AC$1+2,FALSE)</f>
        <v>-2.3900966842794E-2</v>
      </c>
      <c r="AD107">
        <f>VLOOKUP($B107,NewCalib!$A$17:$AF$400,AD$1+2,FALSE)</f>
        <v>-2.4583938273024901E-2</v>
      </c>
      <c r="AE107">
        <f>VLOOKUP($B107,NewCalib!$A$17:$AF$400,AE$1+2,FALSE)</f>
        <v>-2.5486655892458E-2</v>
      </c>
      <c r="AF107">
        <f>VLOOKUP($B107,NewCalib!$A$17:$AF$400,AF$1+2,FALSE)</f>
        <v>-2.4671507455665799E-2</v>
      </c>
      <c r="AG107">
        <f>VLOOKUP($B107,NewCalib!$A$17:$AF$400,AG$1+2,FALSE)</f>
        <v>-2.2001918518328702E-2</v>
      </c>
      <c r="AH107">
        <f>VLOOKUP($B107,NewCalib!$A$17:$AF$400,AH$1+2,FALSE)</f>
        <v>-2.2952815976349E-2</v>
      </c>
      <c r="AJ107" s="3"/>
    </row>
    <row r="108" spans="1:36" x14ac:dyDescent="0.25">
      <c r="B108" t="str">
        <f>CONCATENATE("PERCENTILE::Q",B106,"::O",B106,"_TOTALRETURN_Percentiles::TOTALRETURN::%",C108*100)</f>
        <v>PERCENTILE::QAustralianFixedInterestGovt::OAustralianFixedInterestGovt_TOTALRETURN_Percentiles::TOTALRETURN::%25</v>
      </c>
      <c r="C108" s="3">
        <v>0.25</v>
      </c>
      <c r="D108">
        <f>VLOOKUP($B108,NewCalib!$A$17:$AF$400,D$1+2,FALSE)</f>
        <v>0</v>
      </c>
      <c r="E108">
        <f>VLOOKUP($B108,NewCalib!$A$17:$AF$400,E$1+2,FALSE)</f>
        <v>-4.8094993026138698E-3</v>
      </c>
      <c r="F108">
        <f>VLOOKUP($B108,NewCalib!$A$17:$AF$400,F$1+2,FALSE)</f>
        <v>-1.0727354791305801E-3</v>
      </c>
      <c r="G108">
        <f>VLOOKUP($B108,NewCalib!$A$17:$AF$400,G$1+2,FALSE)</f>
        <v>4.3619945890266401E-3</v>
      </c>
      <c r="H108">
        <f>VLOOKUP($B108,NewCalib!$A$17:$AF$400,H$1+2,FALSE)</f>
        <v>6.5542087548118803E-3</v>
      </c>
      <c r="I108">
        <f>VLOOKUP($B108,NewCalib!$A$17:$AF$400,I$1+2,FALSE)</f>
        <v>6.1461399271483998E-3</v>
      </c>
      <c r="J108">
        <f>VLOOKUP($B108,NewCalib!$A$17:$AF$400,J$1+2,FALSE)</f>
        <v>9.0019456734164397E-3</v>
      </c>
      <c r="K108">
        <f>VLOOKUP($B108,NewCalib!$A$17:$AF$400,K$1+2,FALSE)</f>
        <v>9.3121063772782994E-3</v>
      </c>
      <c r="L108">
        <f>VLOOKUP($B108,NewCalib!$A$17:$AF$400,L$1+2,FALSE)</f>
        <v>1.04146307090675E-2</v>
      </c>
      <c r="M108">
        <f>VLOOKUP($B108,NewCalib!$A$17:$AF$400,M$1+2,FALSE)</f>
        <v>1.4483080090774701E-2</v>
      </c>
      <c r="N108">
        <f>VLOOKUP($B108,NewCalib!$A$17:$AF$400,N$1+2,FALSE)</f>
        <v>1.52436339517828E-2</v>
      </c>
      <c r="O108">
        <f>VLOOKUP($B108,NewCalib!$A$17:$AF$400,O$1+2,FALSE)</f>
        <v>1.6225846486834599E-2</v>
      </c>
      <c r="P108">
        <f>VLOOKUP($B108,NewCalib!$A$17:$AF$400,P$1+2,FALSE)</f>
        <v>1.5549488682874001E-2</v>
      </c>
      <c r="Q108">
        <f>VLOOKUP($B108,NewCalib!$A$17:$AF$400,Q$1+2,FALSE)</f>
        <v>1.5907615178019498E-2</v>
      </c>
      <c r="R108">
        <f>VLOOKUP($B108,NewCalib!$A$17:$AF$400,R$1+2,FALSE)</f>
        <v>1.73652691233462E-2</v>
      </c>
      <c r="S108">
        <f>VLOOKUP($B108,NewCalib!$A$17:$AF$400,S$1+2,FALSE)</f>
        <v>1.5526444844760399E-2</v>
      </c>
      <c r="T108">
        <f>VLOOKUP($B108,NewCalib!$A$17:$AF$400,T$1+2,FALSE)</f>
        <v>1.7507756947785998E-2</v>
      </c>
      <c r="U108">
        <f>VLOOKUP($B108,NewCalib!$A$17:$AF$400,U$1+2,FALSE)</f>
        <v>1.6760759676610702E-2</v>
      </c>
      <c r="V108">
        <f>VLOOKUP($B108,NewCalib!$A$17:$AF$400,V$1+2,FALSE)</f>
        <v>1.6164213888635301E-2</v>
      </c>
      <c r="W108">
        <f>VLOOKUP($B108,NewCalib!$A$17:$AF$400,W$1+2,FALSE)</f>
        <v>1.6390150254091101E-2</v>
      </c>
      <c r="X108">
        <f>VLOOKUP($B108,NewCalib!$A$17:$AF$400,X$1+2,FALSE)</f>
        <v>1.5908875293938501E-2</v>
      </c>
      <c r="Y108">
        <f>VLOOKUP($B108,NewCalib!$A$17:$AF$400,Y$1+2,FALSE)</f>
        <v>1.56653004147819E-2</v>
      </c>
      <c r="Z108">
        <f>VLOOKUP($B108,NewCalib!$A$17:$AF$400,Z$1+2,FALSE)</f>
        <v>1.65940340200031E-2</v>
      </c>
      <c r="AA108">
        <f>VLOOKUP($B108,NewCalib!$A$17:$AF$400,AA$1+2,FALSE)</f>
        <v>1.7400099933739401E-2</v>
      </c>
      <c r="AB108">
        <f>VLOOKUP($B108,NewCalib!$A$17:$AF$400,AB$1+2,FALSE)</f>
        <v>1.67447037181142E-2</v>
      </c>
      <c r="AC108">
        <f>VLOOKUP($B108,NewCalib!$A$17:$AF$400,AC$1+2,FALSE)</f>
        <v>1.6184065004459999E-2</v>
      </c>
      <c r="AD108">
        <f>VLOOKUP($B108,NewCalib!$A$17:$AF$400,AD$1+2,FALSE)</f>
        <v>1.65379873080128E-2</v>
      </c>
      <c r="AE108">
        <f>VLOOKUP($B108,NewCalib!$A$17:$AF$400,AE$1+2,FALSE)</f>
        <v>1.7219491852213699E-2</v>
      </c>
      <c r="AF108">
        <f>VLOOKUP($B108,NewCalib!$A$17:$AF$400,AF$1+2,FALSE)</f>
        <v>1.6644856509205899E-2</v>
      </c>
      <c r="AG108">
        <f>VLOOKUP($B108,NewCalib!$A$17:$AF$400,AG$1+2,FALSE)</f>
        <v>1.7708347249304399E-2</v>
      </c>
      <c r="AH108">
        <f>VLOOKUP($B108,NewCalib!$A$17:$AF$400,AH$1+2,FALSE)</f>
        <v>1.6097412680694301E-2</v>
      </c>
      <c r="AJ108" s="3"/>
    </row>
    <row r="109" spans="1:36" x14ac:dyDescent="0.25">
      <c r="B109" t="str">
        <f>CONCATENATE("PERCENTILE::Q",B106,"::O",B106,"_TOTALRETURN_Percentiles::TOTALRETURN::%",C109*100)</f>
        <v>PERCENTILE::QAustralianFixedInterestGovt::OAustralianFixedInterestGovt_TOTALRETURN_Percentiles::TOTALRETURN::%50</v>
      </c>
      <c r="C109" s="3">
        <v>0.5</v>
      </c>
      <c r="D109">
        <f>VLOOKUP($B109,NewCalib!$A$17:$AF$400,D$1+2,FALSE)</f>
        <v>0</v>
      </c>
      <c r="E109">
        <f>VLOOKUP($B109,NewCalib!$A$17:$AF$400,E$1+2,FALSE)</f>
        <v>2.03164843671177E-2</v>
      </c>
      <c r="F109">
        <f>VLOOKUP($B109,NewCalib!$A$17:$AF$400,F$1+2,FALSE)</f>
        <v>2.5212107445988799E-2</v>
      </c>
      <c r="G109">
        <f>VLOOKUP($B109,NewCalib!$A$17:$AF$400,G$1+2,FALSE)</f>
        <v>3.0982287233116999E-2</v>
      </c>
      <c r="H109">
        <f>VLOOKUP($B109,NewCalib!$A$17:$AF$400,H$1+2,FALSE)</f>
        <v>3.3872355689942603E-2</v>
      </c>
      <c r="I109">
        <f>VLOOKUP($B109,NewCalib!$A$17:$AF$400,I$1+2,FALSE)</f>
        <v>3.4933733482594397E-2</v>
      </c>
      <c r="J109">
        <f>VLOOKUP($B109,NewCalib!$A$17:$AF$400,J$1+2,FALSE)</f>
        <v>3.6244646385226502E-2</v>
      </c>
      <c r="K109">
        <f>VLOOKUP($B109,NewCalib!$A$17:$AF$400,K$1+2,FALSE)</f>
        <v>3.66511531292677E-2</v>
      </c>
      <c r="L109">
        <f>VLOOKUP($B109,NewCalib!$A$17:$AF$400,L$1+2,FALSE)</f>
        <v>3.9473751587612398E-2</v>
      </c>
      <c r="M109">
        <f>VLOOKUP($B109,NewCalib!$A$17:$AF$400,M$1+2,FALSE)</f>
        <v>4.1936600392743002E-2</v>
      </c>
      <c r="N109">
        <f>VLOOKUP($B109,NewCalib!$A$17:$AF$400,N$1+2,FALSE)</f>
        <v>4.4804332192754398E-2</v>
      </c>
      <c r="O109">
        <f>VLOOKUP($B109,NewCalib!$A$17:$AF$400,O$1+2,FALSE)</f>
        <v>4.5395970656442498E-2</v>
      </c>
      <c r="P109">
        <f>VLOOKUP($B109,NewCalib!$A$17:$AF$400,P$1+2,FALSE)</f>
        <v>4.4241128439436499E-2</v>
      </c>
      <c r="Q109">
        <f>VLOOKUP($B109,NewCalib!$A$17:$AF$400,Q$1+2,FALSE)</f>
        <v>4.4202120879169401E-2</v>
      </c>
      <c r="R109">
        <f>VLOOKUP($B109,NewCalib!$A$17:$AF$400,R$1+2,FALSE)</f>
        <v>4.5817159051027498E-2</v>
      </c>
      <c r="S109">
        <f>VLOOKUP($B109,NewCalib!$A$17:$AF$400,S$1+2,FALSE)</f>
        <v>4.48940316253717E-2</v>
      </c>
      <c r="T109">
        <f>VLOOKUP($B109,NewCalib!$A$17:$AF$400,T$1+2,FALSE)</f>
        <v>4.5860336088559703E-2</v>
      </c>
      <c r="U109">
        <f>VLOOKUP($B109,NewCalib!$A$17:$AF$400,U$1+2,FALSE)</f>
        <v>4.4707325753132202E-2</v>
      </c>
      <c r="V109">
        <f>VLOOKUP($B109,NewCalib!$A$17:$AF$400,V$1+2,FALSE)</f>
        <v>4.5367956595281797E-2</v>
      </c>
      <c r="W109">
        <f>VLOOKUP($B109,NewCalib!$A$17:$AF$400,W$1+2,FALSE)</f>
        <v>4.44654179762667E-2</v>
      </c>
      <c r="X109">
        <f>VLOOKUP($B109,NewCalib!$A$17:$AF$400,X$1+2,FALSE)</f>
        <v>4.4623112751874798E-2</v>
      </c>
      <c r="Y109">
        <f>VLOOKUP($B109,NewCalib!$A$17:$AF$400,Y$1+2,FALSE)</f>
        <v>4.4294708223045001E-2</v>
      </c>
      <c r="Z109">
        <f>VLOOKUP($B109,NewCalib!$A$17:$AF$400,Z$1+2,FALSE)</f>
        <v>4.4722508877705902E-2</v>
      </c>
      <c r="AA109">
        <f>VLOOKUP($B109,NewCalib!$A$17:$AF$400,AA$1+2,FALSE)</f>
        <v>4.5712313158653303E-2</v>
      </c>
      <c r="AB109">
        <f>VLOOKUP($B109,NewCalib!$A$17:$AF$400,AB$1+2,FALSE)</f>
        <v>4.58204818519653E-2</v>
      </c>
      <c r="AC109">
        <f>VLOOKUP($B109,NewCalib!$A$17:$AF$400,AC$1+2,FALSE)</f>
        <v>4.4531467764119703E-2</v>
      </c>
      <c r="AD109">
        <f>VLOOKUP($B109,NewCalib!$A$17:$AF$400,AD$1+2,FALSE)</f>
        <v>4.3877723842089301E-2</v>
      </c>
      <c r="AE109">
        <f>VLOOKUP($B109,NewCalib!$A$17:$AF$400,AE$1+2,FALSE)</f>
        <v>4.4720499136114499E-2</v>
      </c>
      <c r="AF109">
        <f>VLOOKUP($B109,NewCalib!$A$17:$AF$400,AF$1+2,FALSE)</f>
        <v>4.4519759397101198E-2</v>
      </c>
      <c r="AG109">
        <f>VLOOKUP($B109,NewCalib!$A$17:$AF$400,AG$1+2,FALSE)</f>
        <v>4.5950786443200602E-2</v>
      </c>
      <c r="AH109">
        <f>VLOOKUP($B109,NewCalib!$A$17:$AF$400,AH$1+2,FALSE)</f>
        <v>4.4433310750767001E-2</v>
      </c>
      <c r="AJ109" s="3"/>
    </row>
    <row r="110" spans="1:36" x14ac:dyDescent="0.25">
      <c r="B110" t="str">
        <f>CONCATENATE("PERCENTILE::Q",B106,"::O",B106,"_TOTALRETURN_Percentiles::TOTALRETURN::%",C110*100)</f>
        <v>PERCENTILE::QAustralianFixedInterestGovt::OAustralianFixedInterestGovt_TOTALRETURN_Percentiles::TOTALRETURN::%75</v>
      </c>
      <c r="C110" s="3">
        <v>0.75</v>
      </c>
      <c r="D110">
        <f>VLOOKUP($B110,NewCalib!$A$17:$AF$400,D$1+2,FALSE)</f>
        <v>0</v>
      </c>
      <c r="E110">
        <f>VLOOKUP($B110,NewCalib!$A$17:$AF$400,E$1+2,FALSE)</f>
        <v>4.4937125614754103E-2</v>
      </c>
      <c r="F110">
        <f>VLOOKUP($B110,NewCalib!$A$17:$AF$400,F$1+2,FALSE)</f>
        <v>5.1189353437698898E-2</v>
      </c>
      <c r="G110">
        <f>VLOOKUP($B110,NewCalib!$A$17:$AF$400,G$1+2,FALSE)</f>
        <v>5.8198526313607599E-2</v>
      </c>
      <c r="H110">
        <f>VLOOKUP($B110,NewCalib!$A$17:$AF$400,H$1+2,FALSE)</f>
        <v>6.1333970855364198E-2</v>
      </c>
      <c r="I110">
        <f>VLOOKUP($B110,NewCalib!$A$17:$AF$400,I$1+2,FALSE)</f>
        <v>6.2967797283454099E-2</v>
      </c>
      <c r="J110">
        <f>VLOOKUP($B110,NewCalib!$A$17:$AF$400,J$1+2,FALSE)</f>
        <v>6.4627902239489901E-2</v>
      </c>
      <c r="K110">
        <f>VLOOKUP($B110,NewCalib!$A$17:$AF$400,K$1+2,FALSE)</f>
        <v>6.4747331767432595E-2</v>
      </c>
      <c r="L110">
        <f>VLOOKUP($B110,NewCalib!$A$17:$AF$400,L$1+2,FALSE)</f>
        <v>6.8598041942234705E-2</v>
      </c>
      <c r="M110">
        <f>VLOOKUP($B110,NewCalib!$A$17:$AF$400,M$1+2,FALSE)</f>
        <v>7.1193572393408303E-2</v>
      </c>
      <c r="N110">
        <f>VLOOKUP($B110,NewCalib!$A$17:$AF$400,N$1+2,FALSE)</f>
        <v>7.3573754782946199E-2</v>
      </c>
      <c r="O110">
        <f>VLOOKUP($B110,NewCalib!$A$17:$AF$400,O$1+2,FALSE)</f>
        <v>7.4345965061050998E-2</v>
      </c>
      <c r="P110">
        <f>VLOOKUP($B110,NewCalib!$A$17:$AF$400,P$1+2,FALSE)</f>
        <v>7.4301911483715594E-2</v>
      </c>
      <c r="Q110">
        <f>VLOOKUP($B110,NewCalib!$A$17:$AF$400,Q$1+2,FALSE)</f>
        <v>7.3461948434283594E-2</v>
      </c>
      <c r="R110">
        <f>VLOOKUP($B110,NewCalib!$A$17:$AF$400,R$1+2,FALSE)</f>
        <v>7.4477279090831405E-2</v>
      </c>
      <c r="S110">
        <f>VLOOKUP($B110,NewCalib!$A$17:$AF$400,S$1+2,FALSE)</f>
        <v>7.5495515887051501E-2</v>
      </c>
      <c r="T110">
        <f>VLOOKUP($B110,NewCalib!$A$17:$AF$400,T$1+2,FALSE)</f>
        <v>7.5352476552931896E-2</v>
      </c>
      <c r="U110">
        <f>VLOOKUP($B110,NewCalib!$A$17:$AF$400,U$1+2,FALSE)</f>
        <v>7.5078741185281198E-2</v>
      </c>
      <c r="V110">
        <f>VLOOKUP($B110,NewCalib!$A$17:$AF$400,V$1+2,FALSE)</f>
        <v>7.4661260063354606E-2</v>
      </c>
      <c r="W110">
        <f>VLOOKUP($B110,NewCalib!$A$17:$AF$400,W$1+2,FALSE)</f>
        <v>7.3226101054363904E-2</v>
      </c>
      <c r="X110">
        <f>VLOOKUP($B110,NewCalib!$A$17:$AF$400,X$1+2,FALSE)</f>
        <v>7.41504632535845E-2</v>
      </c>
      <c r="Y110">
        <f>VLOOKUP($B110,NewCalib!$A$17:$AF$400,Y$1+2,FALSE)</f>
        <v>7.3348821994861105E-2</v>
      </c>
      <c r="Z110">
        <f>VLOOKUP($B110,NewCalib!$A$17:$AF$400,Z$1+2,FALSE)</f>
        <v>7.4338315545897496E-2</v>
      </c>
      <c r="AA110">
        <f>VLOOKUP($B110,NewCalib!$A$17:$AF$400,AA$1+2,FALSE)</f>
        <v>7.4645675147214305E-2</v>
      </c>
      <c r="AB110">
        <f>VLOOKUP($B110,NewCalib!$A$17:$AF$400,AB$1+2,FALSE)</f>
        <v>7.4068852126188703E-2</v>
      </c>
      <c r="AC110">
        <f>VLOOKUP($B110,NewCalib!$A$17:$AF$400,AC$1+2,FALSE)</f>
        <v>7.3390258084153004E-2</v>
      </c>
      <c r="AD110">
        <f>VLOOKUP($B110,NewCalib!$A$17:$AF$400,AD$1+2,FALSE)</f>
        <v>7.3422793476090806E-2</v>
      </c>
      <c r="AE110">
        <f>VLOOKUP($B110,NewCalib!$A$17:$AF$400,AE$1+2,FALSE)</f>
        <v>7.3988936903264996E-2</v>
      </c>
      <c r="AF110">
        <f>VLOOKUP($B110,NewCalib!$A$17:$AF$400,AF$1+2,FALSE)</f>
        <v>7.41795331726086E-2</v>
      </c>
      <c r="AG110">
        <f>VLOOKUP($B110,NewCalib!$A$17:$AF$400,AG$1+2,FALSE)</f>
        <v>7.4044428852238095E-2</v>
      </c>
      <c r="AH110">
        <f>VLOOKUP($B110,NewCalib!$A$17:$AF$400,AH$1+2,FALSE)</f>
        <v>7.2344678249043906E-2</v>
      </c>
      <c r="AJ110" s="3"/>
    </row>
    <row r="111" spans="1:36" x14ac:dyDescent="0.25">
      <c r="B111" t="str">
        <f>CONCATENATE("PERCENTILE::Q",B106,"::O",B106,"_TOTALRETURN_Percentiles::TOTALRETURN::%",C111*100)</f>
        <v>PERCENTILE::QAustralianFixedInterestGovt::OAustralianFixedInterestGovt_TOTALRETURN_Percentiles::TOTALRETURN::%95</v>
      </c>
      <c r="C111" s="3">
        <v>0.95</v>
      </c>
      <c r="D111">
        <f>VLOOKUP($B111,NewCalib!$A$17:$AF$400,D$1+2,FALSE)</f>
        <v>0</v>
      </c>
      <c r="E111">
        <f>VLOOKUP($B111,NewCalib!$A$17:$AF$400,E$1+2,FALSE)</f>
        <v>8.4810446269424897E-2</v>
      </c>
      <c r="F111">
        <f>VLOOKUP($B111,NewCalib!$A$17:$AF$400,F$1+2,FALSE)</f>
        <v>9.0237118911956501E-2</v>
      </c>
      <c r="G111">
        <f>VLOOKUP($B111,NewCalib!$A$17:$AF$400,G$1+2,FALSE)</f>
        <v>9.7060272940629605E-2</v>
      </c>
      <c r="H111">
        <f>VLOOKUP($B111,NewCalib!$A$17:$AF$400,H$1+2,FALSE)</f>
        <v>0.102223207258527</v>
      </c>
      <c r="I111">
        <f>VLOOKUP($B111,NewCalib!$A$17:$AF$400,I$1+2,FALSE)</f>
        <v>0.104841047865858</v>
      </c>
      <c r="J111">
        <f>VLOOKUP($B111,NewCalib!$A$17:$AF$400,J$1+2,FALSE)</f>
        <v>0.10692575198026601</v>
      </c>
      <c r="K111">
        <f>VLOOKUP($B111,NewCalib!$A$17:$AF$400,K$1+2,FALSE)</f>
        <v>0.108782815577357</v>
      </c>
      <c r="L111">
        <f>VLOOKUP($B111,NewCalib!$A$17:$AF$400,L$1+2,FALSE)</f>
        <v>0.110717066619773</v>
      </c>
      <c r="M111">
        <f>VLOOKUP($B111,NewCalib!$A$17:$AF$400,M$1+2,FALSE)</f>
        <v>0.11462694583869699</v>
      </c>
      <c r="N111">
        <f>VLOOKUP($B111,NewCalib!$A$17:$AF$400,N$1+2,FALSE)</f>
        <v>0.118171564941373</v>
      </c>
      <c r="O111">
        <f>VLOOKUP($B111,NewCalib!$A$17:$AF$400,O$1+2,FALSE)</f>
        <v>0.117222337877396</v>
      </c>
      <c r="P111">
        <f>VLOOKUP($B111,NewCalib!$A$17:$AF$400,P$1+2,FALSE)</f>
        <v>0.117574872698764</v>
      </c>
      <c r="Q111">
        <f>VLOOKUP($B111,NewCalib!$A$17:$AF$400,Q$1+2,FALSE)</f>
        <v>0.115695221025647</v>
      </c>
      <c r="R111">
        <f>VLOOKUP($B111,NewCalib!$A$17:$AF$400,R$1+2,FALSE)</f>
        <v>0.11699011990476001</v>
      </c>
      <c r="S111">
        <f>VLOOKUP($B111,NewCalib!$A$17:$AF$400,S$1+2,FALSE)</f>
        <v>0.117746164514066</v>
      </c>
      <c r="T111">
        <f>VLOOKUP($B111,NewCalib!$A$17:$AF$400,T$1+2,FALSE)</f>
        <v>0.117126388050944</v>
      </c>
      <c r="U111">
        <f>VLOOKUP($B111,NewCalib!$A$17:$AF$400,U$1+2,FALSE)</f>
        <v>0.117950450860889</v>
      </c>
      <c r="V111">
        <f>VLOOKUP($B111,NewCalib!$A$17:$AF$400,V$1+2,FALSE)</f>
        <v>0.116878524227191</v>
      </c>
      <c r="W111">
        <f>VLOOKUP($B111,NewCalib!$A$17:$AF$400,W$1+2,FALSE)</f>
        <v>0.11641987313864199</v>
      </c>
      <c r="X111">
        <f>VLOOKUP($B111,NewCalib!$A$17:$AF$400,X$1+2,FALSE)</f>
        <v>0.115078041174794</v>
      </c>
      <c r="Y111">
        <f>VLOOKUP($B111,NewCalib!$A$17:$AF$400,Y$1+2,FALSE)</f>
        <v>0.11799032661454301</v>
      </c>
      <c r="Z111">
        <f>VLOOKUP($B111,NewCalib!$A$17:$AF$400,Z$1+2,FALSE)</f>
        <v>0.118380688928233</v>
      </c>
      <c r="AA111">
        <f>VLOOKUP($B111,NewCalib!$A$17:$AF$400,AA$1+2,FALSE)</f>
        <v>0.11744570542022301</v>
      </c>
      <c r="AB111">
        <f>VLOOKUP($B111,NewCalib!$A$17:$AF$400,AB$1+2,FALSE)</f>
        <v>0.117538336252532</v>
      </c>
      <c r="AC111">
        <f>VLOOKUP($B111,NewCalib!$A$17:$AF$400,AC$1+2,FALSE)</f>
        <v>0.118191912011627</v>
      </c>
      <c r="AD111">
        <f>VLOOKUP($B111,NewCalib!$A$17:$AF$400,AD$1+2,FALSE)</f>
        <v>0.116396606517954</v>
      </c>
      <c r="AE111">
        <f>VLOOKUP($B111,NewCalib!$A$17:$AF$400,AE$1+2,FALSE)</f>
        <v>0.115682628535559</v>
      </c>
      <c r="AF111">
        <f>VLOOKUP($B111,NewCalib!$A$17:$AF$400,AF$1+2,FALSE)</f>
        <v>0.11668026905757201</v>
      </c>
      <c r="AG111">
        <f>VLOOKUP($B111,NewCalib!$A$17:$AF$400,AG$1+2,FALSE)</f>
        <v>0.118678891298456</v>
      </c>
      <c r="AH111">
        <f>VLOOKUP($B111,NewCalib!$A$17:$AF$400,AH$1+2,FALSE)</f>
        <v>0.11618537446796599</v>
      </c>
      <c r="AJ111" s="3"/>
    </row>
    <row r="112" spans="1:36" x14ac:dyDescent="0.25">
      <c r="A112" t="s">
        <v>2</v>
      </c>
      <c r="B112" t="str">
        <f>CONCATENATE("AVERAGE::Q",B106,"::O",B106,"_TOTALRETURN_Average::TOTALRETURN::::avg:")</f>
        <v>AVERAGE::QAustralianFixedInterestGovt::OAustralianFixedInterestGovt_TOTALRETURN_Average::TOTALRETURN::::avg:</v>
      </c>
      <c r="D112">
        <f>VLOOKUP($B112,NewCalib!$A$17:$AF$400,D$1+2,FALSE)</f>
        <v>0</v>
      </c>
      <c r="E112">
        <f>VLOOKUP($B112,NewCalib!$A$17:$AF$400,E$1+2,FALSE)</f>
        <v>2.0344021026912001E-2</v>
      </c>
      <c r="F112">
        <f>VLOOKUP($B112,NewCalib!$A$17:$AF$400,F$1+2,FALSE)</f>
        <v>2.4736977071643799E-2</v>
      </c>
      <c r="G112">
        <f>VLOOKUP($B112,NewCalib!$A$17:$AF$400,G$1+2,FALSE)</f>
        <v>3.1070086914258398E-2</v>
      </c>
      <c r="H112">
        <f>VLOOKUP($B112,NewCalib!$A$17:$AF$400,H$1+2,FALSE)</f>
        <v>3.38300757629885E-2</v>
      </c>
      <c r="I112">
        <f>VLOOKUP($B112,NewCalib!$A$17:$AF$400,I$1+2,FALSE)</f>
        <v>3.45852598764399E-2</v>
      </c>
      <c r="J112">
        <f>VLOOKUP($B112,NewCalib!$A$17:$AF$400,J$1+2,FALSE)</f>
        <v>3.6440626393780103E-2</v>
      </c>
      <c r="K112">
        <f>VLOOKUP($B112,NewCalib!$A$17:$AF$400,K$1+2,FALSE)</f>
        <v>3.6850499853591297E-2</v>
      </c>
      <c r="L112">
        <f>VLOOKUP($B112,NewCalib!$A$17:$AF$400,L$1+2,FALSE)</f>
        <v>3.9507336770924002E-2</v>
      </c>
      <c r="M112">
        <f>VLOOKUP($B112,NewCalib!$A$17:$AF$400,M$1+2,FALSE)</f>
        <v>4.1998379323056299E-2</v>
      </c>
      <c r="N112">
        <f>VLOOKUP($B112,NewCalib!$A$17:$AF$400,N$1+2,FALSE)</f>
        <v>4.4574061838829199E-2</v>
      </c>
      <c r="O112">
        <f>VLOOKUP($B112,NewCalib!$A$17:$AF$400,O$1+2,FALSE)</f>
        <v>4.4641844928941E-2</v>
      </c>
      <c r="P112">
        <f>VLOOKUP($B112,NewCalib!$A$17:$AF$400,P$1+2,FALSE)</f>
        <v>4.4634099517188101E-2</v>
      </c>
      <c r="Q112">
        <f>VLOOKUP($B112,NewCalib!$A$17:$AF$400,Q$1+2,FALSE)</f>
        <v>4.39475682349822E-2</v>
      </c>
      <c r="R112">
        <f>VLOOKUP($B112,NewCalib!$A$17:$AF$400,R$1+2,FALSE)</f>
        <v>4.5750672272022598E-2</v>
      </c>
      <c r="S112">
        <f>VLOOKUP($B112,NewCalib!$A$17:$AF$400,S$1+2,FALSE)</f>
        <v>4.50155444240916E-2</v>
      </c>
      <c r="T112">
        <f>VLOOKUP($B112,NewCalib!$A$17:$AF$400,T$1+2,FALSE)</f>
        <v>4.5791614264476803E-2</v>
      </c>
      <c r="U112">
        <f>VLOOKUP($B112,NewCalib!$A$17:$AF$400,U$1+2,FALSE)</f>
        <v>4.5716567276503799E-2</v>
      </c>
      <c r="V112">
        <f>VLOOKUP($B112,NewCalib!$A$17:$AF$400,V$1+2,FALSE)</f>
        <v>4.5502806545761297E-2</v>
      </c>
      <c r="W112">
        <f>VLOOKUP($B112,NewCalib!$A$17:$AF$400,W$1+2,FALSE)</f>
        <v>4.4736482053398897E-2</v>
      </c>
      <c r="X112">
        <f>VLOOKUP($B112,NewCalib!$A$17:$AF$400,X$1+2,FALSE)</f>
        <v>4.44912329379928E-2</v>
      </c>
      <c r="Y112">
        <f>VLOOKUP($B112,NewCalib!$A$17:$AF$400,Y$1+2,FALSE)</f>
        <v>4.4715061561537199E-2</v>
      </c>
      <c r="Z112">
        <f>VLOOKUP($B112,NewCalib!$A$17:$AF$400,Z$1+2,FALSE)</f>
        <v>4.5413597438668102E-2</v>
      </c>
      <c r="AA112">
        <f>VLOOKUP($B112,NewCalib!$A$17:$AF$400,AA$1+2,FALSE)</f>
        <v>4.6391520797686402E-2</v>
      </c>
      <c r="AB112">
        <f>VLOOKUP($B112,NewCalib!$A$17:$AF$400,AB$1+2,FALSE)</f>
        <v>4.61880621704477E-2</v>
      </c>
      <c r="AC112">
        <f>VLOOKUP($B112,NewCalib!$A$17:$AF$400,AC$1+2,FALSE)</f>
        <v>4.4943702032859197E-2</v>
      </c>
      <c r="AD112">
        <f>VLOOKUP($B112,NewCalib!$A$17:$AF$400,AD$1+2,FALSE)</f>
        <v>4.4394641041064199E-2</v>
      </c>
      <c r="AE112">
        <f>VLOOKUP($B112,NewCalib!$A$17:$AF$400,AE$1+2,FALSE)</f>
        <v>4.4725774630563098E-2</v>
      </c>
      <c r="AF112">
        <f>VLOOKUP($B112,NewCalib!$A$17:$AF$400,AF$1+2,FALSE)</f>
        <v>4.49307102184094E-2</v>
      </c>
      <c r="AG112">
        <f>VLOOKUP($B112,NewCalib!$A$17:$AF$400,AG$1+2,FALSE)</f>
        <v>4.6332523364864403E-2</v>
      </c>
      <c r="AH112">
        <f>VLOOKUP($B112,NewCalib!$A$17:$AF$400,AH$1+2,FALSE)</f>
        <v>4.4246301243619099E-2</v>
      </c>
    </row>
    <row r="113" spans="1:36" x14ac:dyDescent="0.25">
      <c r="A113" t="s">
        <v>3</v>
      </c>
      <c r="B113" t="str">
        <f>CONCATENATE("VOLATILITY::Q",B106,"::O",B106,"_TOTALRETURN_Volatility::TOTALRETURN::")</f>
        <v>VOLATILITY::QAustralianFixedInterestGovt::OAustralianFixedInterestGovt_TOTALRETURN_Volatility::TOTALRETURN::</v>
      </c>
      <c r="D113">
        <f>VLOOKUP($B113,NewCalib!$A$17:$AF$400,D$1+2,FALSE)</f>
        <v>0</v>
      </c>
      <c r="E113">
        <f>VLOOKUP($B113,NewCalib!$A$17:$AF$400,E$1+2,FALSE)</f>
        <v>4.1097154279572799E-2</v>
      </c>
      <c r="F113">
        <f>VLOOKUP($B113,NewCalib!$A$17:$AF$400,F$1+2,FALSE)</f>
        <v>4.5067455799958099E-2</v>
      </c>
      <c r="G113">
        <f>VLOOKUP($B113,NewCalib!$A$17:$AF$400,G$1+2,FALSE)</f>
        <v>4.42788438741787E-2</v>
      </c>
      <c r="H113">
        <f>VLOOKUP($B113,NewCalib!$A$17:$AF$400,H$1+2,FALSE)</f>
        <v>4.5542938305115001E-2</v>
      </c>
      <c r="I113">
        <f>VLOOKUP($B113,NewCalib!$A$17:$AF$400,I$1+2,FALSE)</f>
        <v>4.7538896009031002E-2</v>
      </c>
      <c r="J113">
        <f>VLOOKUP($B113,NewCalib!$A$17:$AF$400,J$1+2,FALSE)</f>
        <v>4.7146164129933103E-2</v>
      </c>
      <c r="K113">
        <f>VLOOKUP($B113,NewCalib!$A$17:$AF$400,K$1+2,FALSE)</f>
        <v>4.7298605713604898E-2</v>
      </c>
      <c r="L113">
        <f>VLOOKUP($B113,NewCalib!$A$17:$AF$400,L$1+2,FALSE)</f>
        <v>4.7566671887341497E-2</v>
      </c>
      <c r="M113">
        <f>VLOOKUP($B113,NewCalib!$A$17:$AF$400,M$1+2,FALSE)</f>
        <v>4.85814943779612E-2</v>
      </c>
      <c r="N113">
        <f>VLOOKUP($B113,NewCalib!$A$17:$AF$400,N$1+2,FALSE)</f>
        <v>4.93508533835645E-2</v>
      </c>
      <c r="O113">
        <f>VLOOKUP($B113,NewCalib!$A$17:$AF$400,O$1+2,FALSE)</f>
        <v>4.7765807721042101E-2</v>
      </c>
      <c r="P113">
        <f>VLOOKUP($B113,NewCalib!$A$17:$AF$400,P$1+2,FALSE)</f>
        <v>4.8893103833106702E-2</v>
      </c>
      <c r="Q113">
        <f>VLOOKUP($B113,NewCalib!$A$17:$AF$400,Q$1+2,FALSE)</f>
        <v>4.8160653793161097E-2</v>
      </c>
      <c r="R113">
        <f>VLOOKUP($B113,NewCalib!$A$17:$AF$400,R$1+2,FALSE)</f>
        <v>4.7773623717210001E-2</v>
      </c>
      <c r="S113">
        <f>VLOOKUP($B113,NewCalib!$A$17:$AF$400,S$1+2,FALSE)</f>
        <v>4.9697205968242203E-2</v>
      </c>
      <c r="T113">
        <f>VLOOKUP($B113,NewCalib!$A$17:$AF$400,T$1+2,FALSE)</f>
        <v>4.7958459631519103E-2</v>
      </c>
      <c r="U113">
        <f>VLOOKUP($B113,NewCalib!$A$17:$AF$400,U$1+2,FALSE)</f>
        <v>4.6766925522643402E-2</v>
      </c>
      <c r="V113">
        <f>VLOOKUP($B113,NewCalib!$A$17:$AF$400,V$1+2,FALSE)</f>
        <v>4.8846614257168797E-2</v>
      </c>
      <c r="W113">
        <f>VLOOKUP($B113,NewCalib!$A$17:$AF$400,W$1+2,FALSE)</f>
        <v>4.6827261684231999E-2</v>
      </c>
      <c r="X113">
        <f>VLOOKUP($B113,NewCalib!$A$17:$AF$400,X$1+2,FALSE)</f>
        <v>4.62477922164393E-2</v>
      </c>
      <c r="Y113">
        <f>VLOOKUP($B113,NewCalib!$A$17:$AF$400,Y$1+2,FALSE)</f>
        <v>4.8119276604281801E-2</v>
      </c>
      <c r="Z113">
        <f>VLOOKUP($B113,NewCalib!$A$17:$AF$400,Z$1+2,FALSE)</f>
        <v>4.7697585706577901E-2</v>
      </c>
      <c r="AA113">
        <f>VLOOKUP($B113,NewCalib!$A$17:$AF$400,AA$1+2,FALSE)</f>
        <v>4.9609973715208401E-2</v>
      </c>
      <c r="AB113">
        <f>VLOOKUP($B113,NewCalib!$A$17:$AF$400,AB$1+2,FALSE)</f>
        <v>4.7209867751399799E-2</v>
      </c>
      <c r="AC113">
        <f>VLOOKUP($B113,NewCalib!$A$17:$AF$400,AC$1+2,FALSE)</f>
        <v>4.8136188305792298E-2</v>
      </c>
      <c r="AD113">
        <f>VLOOKUP($B113,NewCalib!$A$17:$AF$400,AD$1+2,FALSE)</f>
        <v>4.7818277059162501E-2</v>
      </c>
      <c r="AE113">
        <f>VLOOKUP($B113,NewCalib!$A$17:$AF$400,AE$1+2,FALSE)</f>
        <v>4.9670705471324302E-2</v>
      </c>
      <c r="AF113">
        <f>VLOOKUP($B113,NewCalib!$A$17:$AF$400,AF$1+2,FALSE)</f>
        <v>4.75482793271308E-2</v>
      </c>
      <c r="AG113">
        <f>VLOOKUP($B113,NewCalib!$A$17:$AF$400,AG$1+2,FALSE)</f>
        <v>4.67539262337529E-2</v>
      </c>
      <c r="AH113">
        <f>VLOOKUP($B113,NewCalib!$A$17:$AF$400,AH$1+2,FALSE)</f>
        <v>4.6939367145112799E-2</v>
      </c>
    </row>
    <row r="121" spans="1:36" x14ac:dyDescent="0.25">
      <c r="A121" t="s">
        <v>30</v>
      </c>
      <c r="B121" t="s">
        <v>323</v>
      </c>
      <c r="D121">
        <v>0</v>
      </c>
      <c r="E121">
        <v>1</v>
      </c>
      <c r="F121">
        <v>2</v>
      </c>
      <c r="G121">
        <v>3</v>
      </c>
      <c r="H121">
        <v>4</v>
      </c>
      <c r="I121">
        <v>5</v>
      </c>
      <c r="J121">
        <v>6</v>
      </c>
      <c r="K121">
        <v>7</v>
      </c>
      <c r="L121">
        <v>8</v>
      </c>
      <c r="M121">
        <v>9</v>
      </c>
      <c r="N121">
        <v>10</v>
      </c>
      <c r="O121">
        <v>11</v>
      </c>
      <c r="P121">
        <v>12</v>
      </c>
      <c r="Q121">
        <v>13</v>
      </c>
      <c r="R121">
        <v>14</v>
      </c>
      <c r="S121">
        <v>15</v>
      </c>
      <c r="T121">
        <v>16</v>
      </c>
      <c r="U121">
        <v>17</v>
      </c>
      <c r="V121">
        <v>18</v>
      </c>
      <c r="W121">
        <v>19</v>
      </c>
      <c r="X121">
        <v>20</v>
      </c>
      <c r="Y121">
        <v>21</v>
      </c>
      <c r="Z121">
        <v>22</v>
      </c>
      <c r="AA121">
        <v>23</v>
      </c>
      <c r="AB121">
        <v>24</v>
      </c>
      <c r="AC121">
        <v>25</v>
      </c>
      <c r="AD121">
        <v>26</v>
      </c>
      <c r="AE121">
        <v>27</v>
      </c>
      <c r="AF121">
        <v>28</v>
      </c>
      <c r="AG121">
        <v>29</v>
      </c>
      <c r="AH121">
        <v>30</v>
      </c>
    </row>
    <row r="122" spans="1:36" x14ac:dyDescent="0.25">
      <c r="A122" t="s">
        <v>1</v>
      </c>
      <c r="B122" t="str">
        <f>CONCATENATE("PERCENTILE::Q",B121,"::O",B121,"_TOTALRETURN_Percentiles::TOTALRETURN::%0",C122*100)</f>
        <v>PERCENTILE::QAustralianFixedInterestCorp::OAustralianFixedInterestCorp_TOTALRETURN_Percentiles::TOTALRETURN::%05</v>
      </c>
      <c r="C122" s="3">
        <v>0.05</v>
      </c>
      <c r="D122">
        <f>VLOOKUP($B122,NewCalib!$A$17:$AF$400,D$1+2,FALSE)</f>
        <v>0</v>
      </c>
      <c r="E122">
        <f>VLOOKUP($B122,NewCalib!$A$17:$AF$400,E$1+2,FALSE)</f>
        <v>-3.0657621852270198E-2</v>
      </c>
      <c r="F122">
        <f>VLOOKUP($B122,NewCalib!$A$17:$AF$400,F$1+2,FALSE)</f>
        <v>-2.7778455265681699E-2</v>
      </c>
      <c r="G122">
        <f>VLOOKUP($B122,NewCalib!$A$17:$AF$400,G$1+2,FALSE)</f>
        <v>-2.2826791945901499E-2</v>
      </c>
      <c r="H122">
        <f>VLOOKUP($B122,NewCalib!$A$17:$AF$400,H$1+2,FALSE)</f>
        <v>-2.0529573333867498E-2</v>
      </c>
      <c r="I122">
        <f>VLOOKUP($B122,NewCalib!$A$17:$AF$400,I$1+2,FALSE)</f>
        <v>-2.3478947630925302E-2</v>
      </c>
      <c r="J122">
        <f>VLOOKUP($B122,NewCalib!$A$17:$AF$400,J$1+2,FALSE)</f>
        <v>-2.21286850962116E-2</v>
      </c>
      <c r="K122">
        <f>VLOOKUP($B122,NewCalib!$A$17:$AF$400,K$1+2,FALSE)</f>
        <v>-2.1716457504798201E-2</v>
      </c>
      <c r="L122">
        <f>VLOOKUP($B122,NewCalib!$A$17:$AF$400,L$1+2,FALSE)</f>
        <v>-1.6254214113726798E-2</v>
      </c>
      <c r="M122">
        <f>VLOOKUP($B122,NewCalib!$A$17:$AF$400,M$1+2,FALSE)</f>
        <v>-1.6246209412382501E-2</v>
      </c>
      <c r="N122">
        <f>VLOOKUP($B122,NewCalib!$A$17:$AF$400,N$1+2,FALSE)</f>
        <v>-1.36081993388989E-2</v>
      </c>
      <c r="O122">
        <f>VLOOKUP($B122,NewCalib!$A$17:$AF$400,O$1+2,FALSE)</f>
        <v>-1.32526663204419E-2</v>
      </c>
      <c r="P122">
        <f>VLOOKUP($B122,NewCalib!$A$17:$AF$400,P$1+2,FALSE)</f>
        <v>-1.45089041315487E-2</v>
      </c>
      <c r="Q122">
        <f>VLOOKUP($B122,NewCalib!$A$17:$AF$400,Q$1+2,FALSE)</f>
        <v>-1.5360065177510899E-2</v>
      </c>
      <c r="R122">
        <f>VLOOKUP($B122,NewCalib!$A$17:$AF$400,R$1+2,FALSE)</f>
        <v>-1.4401974027560299E-2</v>
      </c>
      <c r="S122">
        <f>VLOOKUP($B122,NewCalib!$A$17:$AF$400,S$1+2,FALSE)</f>
        <v>-1.4908323587693799E-2</v>
      </c>
      <c r="T122">
        <f>VLOOKUP($B122,NewCalib!$A$17:$AF$400,T$1+2,FALSE)</f>
        <v>-1.5632977325040699E-2</v>
      </c>
      <c r="U122">
        <f>VLOOKUP($B122,NewCalib!$A$17:$AF$400,U$1+2,FALSE)</f>
        <v>-1.2815269096306699E-2</v>
      </c>
      <c r="V122">
        <f>VLOOKUP($B122,NewCalib!$A$17:$AF$400,V$1+2,FALSE)</f>
        <v>-1.4201112070139099E-2</v>
      </c>
      <c r="W122">
        <f>VLOOKUP($B122,NewCalib!$A$17:$AF$400,W$1+2,FALSE)</f>
        <v>-1.1558564387662101E-2</v>
      </c>
      <c r="X122">
        <f>VLOOKUP($B122,NewCalib!$A$17:$AF$400,X$1+2,FALSE)</f>
        <v>-1.00549716413712E-2</v>
      </c>
      <c r="Y122">
        <f>VLOOKUP($B122,NewCalib!$A$17:$AF$400,Y$1+2,FALSE)</f>
        <v>-1.6593790354246601E-2</v>
      </c>
      <c r="Z122">
        <f>VLOOKUP($B122,NewCalib!$A$17:$AF$400,Z$1+2,FALSE)</f>
        <v>-1.60694023411155E-2</v>
      </c>
      <c r="AA122">
        <f>VLOOKUP($B122,NewCalib!$A$17:$AF$400,AA$1+2,FALSE)</f>
        <v>-1.43634507643755E-2</v>
      </c>
      <c r="AB122">
        <f>VLOOKUP($B122,NewCalib!$A$17:$AF$400,AB$1+2,FALSE)</f>
        <v>-1.3270440155126101E-2</v>
      </c>
      <c r="AC122">
        <f>VLOOKUP($B122,NewCalib!$A$17:$AF$400,AC$1+2,FALSE)</f>
        <v>-1.32682400645919E-2</v>
      </c>
      <c r="AD122">
        <f>VLOOKUP($B122,NewCalib!$A$17:$AF$400,AD$1+2,FALSE)</f>
        <v>-1.5654999931031401E-2</v>
      </c>
      <c r="AE122">
        <f>VLOOKUP($B122,NewCalib!$A$17:$AF$400,AE$1+2,FALSE)</f>
        <v>-1.2754807692942001E-2</v>
      </c>
      <c r="AF122">
        <f>VLOOKUP($B122,NewCalib!$A$17:$AF$400,AF$1+2,FALSE)</f>
        <v>-1.3058592440309401E-2</v>
      </c>
      <c r="AG122">
        <f>VLOOKUP($B122,NewCalib!$A$17:$AF$400,AG$1+2,FALSE)</f>
        <v>-1.0326773642429701E-2</v>
      </c>
      <c r="AH122">
        <f>VLOOKUP($B122,NewCalib!$A$17:$AF$400,AH$1+2,FALSE)</f>
        <v>-1.4372002794911199E-2</v>
      </c>
      <c r="AJ122" s="3"/>
    </row>
    <row r="123" spans="1:36" x14ac:dyDescent="0.25">
      <c r="B123" t="str">
        <f>CONCATENATE("PERCENTILE::Q",B121,"::O",B121,"_TOTALRETURN_Percentiles::TOTALRETURN::%",C123*100)</f>
        <v>PERCENTILE::QAustralianFixedInterestCorp::OAustralianFixedInterestCorp_TOTALRETURN_Percentiles::TOTALRETURN::%25</v>
      </c>
      <c r="C123" s="3">
        <v>0.25</v>
      </c>
      <c r="D123">
        <f>VLOOKUP($B123,NewCalib!$A$17:$AF$400,D$1+2,FALSE)</f>
        <v>0</v>
      </c>
      <c r="E123">
        <f>VLOOKUP($B123,NewCalib!$A$17:$AF$400,E$1+2,FALSE)</f>
        <v>1.04548589419611E-2</v>
      </c>
      <c r="F123">
        <f>VLOOKUP($B123,NewCalib!$A$17:$AF$400,F$1+2,FALSE)</f>
        <v>1.4415563190255699E-2</v>
      </c>
      <c r="G123">
        <f>VLOOKUP($B123,NewCalib!$A$17:$AF$400,G$1+2,FALSE)</f>
        <v>1.8104081253587E-2</v>
      </c>
      <c r="H123">
        <f>VLOOKUP($B123,NewCalib!$A$17:$AF$400,H$1+2,FALSE)</f>
        <v>2.1855220945647701E-2</v>
      </c>
      <c r="I123">
        <f>VLOOKUP($B123,NewCalib!$A$17:$AF$400,I$1+2,FALSE)</f>
        <v>2.1394314625755001E-2</v>
      </c>
      <c r="J123">
        <f>VLOOKUP($B123,NewCalib!$A$17:$AF$400,J$1+2,FALSE)</f>
        <v>2.3553120956733901E-2</v>
      </c>
      <c r="K123">
        <f>VLOOKUP($B123,NewCalib!$A$17:$AF$400,K$1+2,FALSE)</f>
        <v>2.3710508993467199E-2</v>
      </c>
      <c r="L123">
        <f>VLOOKUP($B123,NewCalib!$A$17:$AF$400,L$1+2,FALSE)</f>
        <v>2.6335312040326599E-2</v>
      </c>
      <c r="M123">
        <f>VLOOKUP($B123,NewCalib!$A$17:$AF$400,M$1+2,FALSE)</f>
        <v>2.861814339918E-2</v>
      </c>
      <c r="N123">
        <f>VLOOKUP($B123,NewCalib!$A$17:$AF$400,N$1+2,FALSE)</f>
        <v>3.0546200831508202E-2</v>
      </c>
      <c r="O123">
        <f>VLOOKUP($B123,NewCalib!$A$17:$AF$400,O$1+2,FALSE)</f>
        <v>3.08674459300874E-2</v>
      </c>
      <c r="P123">
        <f>VLOOKUP($B123,NewCalib!$A$17:$AF$400,P$1+2,FALSE)</f>
        <v>3.0509001803233501E-2</v>
      </c>
      <c r="Q123">
        <f>VLOOKUP($B123,NewCalib!$A$17:$AF$400,Q$1+2,FALSE)</f>
        <v>3.1198361645300099E-2</v>
      </c>
      <c r="R123">
        <f>VLOOKUP($B123,NewCalib!$A$17:$AF$400,R$1+2,FALSE)</f>
        <v>3.1832262220159398E-2</v>
      </c>
      <c r="S123">
        <f>VLOOKUP($B123,NewCalib!$A$17:$AF$400,S$1+2,FALSE)</f>
        <v>3.1654937960281397E-2</v>
      </c>
      <c r="T123">
        <f>VLOOKUP($B123,NewCalib!$A$17:$AF$400,T$1+2,FALSE)</f>
        <v>3.1450380434593202E-2</v>
      </c>
      <c r="U123">
        <f>VLOOKUP($B123,NewCalib!$A$17:$AF$400,U$1+2,FALSE)</f>
        <v>3.3161095354805201E-2</v>
      </c>
      <c r="V123">
        <f>VLOOKUP($B123,NewCalib!$A$17:$AF$400,V$1+2,FALSE)</f>
        <v>3.0071995105133299E-2</v>
      </c>
      <c r="W123">
        <f>VLOOKUP($B123,NewCalib!$A$17:$AF$400,W$1+2,FALSE)</f>
        <v>3.2205322291602702E-2</v>
      </c>
      <c r="X123">
        <f>VLOOKUP($B123,NewCalib!$A$17:$AF$400,X$1+2,FALSE)</f>
        <v>3.1389323727889301E-2</v>
      </c>
      <c r="Y123">
        <f>VLOOKUP($B123,NewCalib!$A$17:$AF$400,Y$1+2,FALSE)</f>
        <v>3.0699003368741502E-2</v>
      </c>
      <c r="Z123">
        <f>VLOOKUP($B123,NewCalib!$A$17:$AF$400,Z$1+2,FALSE)</f>
        <v>2.9977112326933199E-2</v>
      </c>
      <c r="AA123">
        <f>VLOOKUP($B123,NewCalib!$A$17:$AF$400,AA$1+2,FALSE)</f>
        <v>3.1060808643558101E-2</v>
      </c>
      <c r="AB123">
        <f>VLOOKUP($B123,NewCalib!$A$17:$AF$400,AB$1+2,FALSE)</f>
        <v>3.1497372465170502E-2</v>
      </c>
      <c r="AC123">
        <f>VLOOKUP($B123,NewCalib!$A$17:$AF$400,AC$1+2,FALSE)</f>
        <v>3.0779451670752401E-2</v>
      </c>
      <c r="AD123">
        <f>VLOOKUP($B123,NewCalib!$A$17:$AF$400,AD$1+2,FALSE)</f>
        <v>3.1496431157244702E-2</v>
      </c>
      <c r="AE123">
        <f>VLOOKUP($B123,NewCalib!$A$17:$AF$400,AE$1+2,FALSE)</f>
        <v>3.3423529908613303E-2</v>
      </c>
      <c r="AF123">
        <f>VLOOKUP($B123,NewCalib!$A$17:$AF$400,AF$1+2,FALSE)</f>
        <v>3.2493608433053198E-2</v>
      </c>
      <c r="AG123">
        <f>VLOOKUP($B123,NewCalib!$A$17:$AF$400,AG$1+2,FALSE)</f>
        <v>3.2434994026736698E-2</v>
      </c>
      <c r="AH123">
        <f>VLOOKUP($B123,NewCalib!$A$17:$AF$400,AH$1+2,FALSE)</f>
        <v>3.1773733100939498E-2</v>
      </c>
      <c r="AJ123" s="3"/>
    </row>
    <row r="124" spans="1:36" x14ac:dyDescent="0.25">
      <c r="B124" t="str">
        <f>CONCATENATE("PERCENTILE::Q",B121,"::O",B121,"_TOTALRETURN_Percentiles::TOTALRETURN::%",C124*100)</f>
        <v>PERCENTILE::QAustralianFixedInterestCorp::OAustralianFixedInterestCorp_TOTALRETURN_Percentiles::TOTALRETURN::%50</v>
      </c>
      <c r="C124" s="3">
        <v>0.5</v>
      </c>
      <c r="D124">
        <f>VLOOKUP($B124,NewCalib!$A$17:$AF$400,D$1+2,FALSE)</f>
        <v>0</v>
      </c>
      <c r="E124">
        <f>VLOOKUP($B124,NewCalib!$A$17:$AF$400,E$1+2,FALSE)</f>
        <v>3.5518684570917697E-2</v>
      </c>
      <c r="F124">
        <f>VLOOKUP($B124,NewCalib!$A$17:$AF$400,F$1+2,FALSE)</f>
        <v>4.0455557707629999E-2</v>
      </c>
      <c r="G124">
        <f>VLOOKUP($B124,NewCalib!$A$17:$AF$400,G$1+2,FALSE)</f>
        <v>4.5971985805994799E-2</v>
      </c>
      <c r="H124">
        <f>VLOOKUP($B124,NewCalib!$A$17:$AF$400,H$1+2,FALSE)</f>
        <v>4.94016841071762E-2</v>
      </c>
      <c r="I124">
        <f>VLOOKUP($B124,NewCalib!$A$17:$AF$400,I$1+2,FALSE)</f>
        <v>4.93402187101777E-2</v>
      </c>
      <c r="J124">
        <f>VLOOKUP($B124,NewCalib!$A$17:$AF$400,J$1+2,FALSE)</f>
        <v>5.1628027674541603E-2</v>
      </c>
      <c r="K124">
        <f>VLOOKUP($B124,NewCalib!$A$17:$AF$400,K$1+2,FALSE)</f>
        <v>5.1989005802340699E-2</v>
      </c>
      <c r="L124">
        <f>VLOOKUP($B124,NewCalib!$A$17:$AF$400,L$1+2,FALSE)</f>
        <v>5.5984856536835E-2</v>
      </c>
      <c r="M124">
        <f>VLOOKUP($B124,NewCalib!$A$17:$AF$400,M$1+2,FALSE)</f>
        <v>5.7680875028399102E-2</v>
      </c>
      <c r="N124">
        <f>VLOOKUP($B124,NewCalib!$A$17:$AF$400,N$1+2,FALSE)</f>
        <v>5.9949049757387698E-2</v>
      </c>
      <c r="O124">
        <f>VLOOKUP($B124,NewCalib!$A$17:$AF$400,O$1+2,FALSE)</f>
        <v>6.0809633719729E-2</v>
      </c>
      <c r="P124">
        <f>VLOOKUP($B124,NewCalib!$A$17:$AF$400,P$1+2,FALSE)</f>
        <v>5.9761789019940399E-2</v>
      </c>
      <c r="Q124">
        <f>VLOOKUP($B124,NewCalib!$A$17:$AF$400,Q$1+2,FALSE)</f>
        <v>5.9562596661278597E-2</v>
      </c>
      <c r="R124">
        <f>VLOOKUP($B124,NewCalib!$A$17:$AF$400,R$1+2,FALSE)</f>
        <v>6.0462067379737403E-2</v>
      </c>
      <c r="S124">
        <f>VLOOKUP($B124,NewCalib!$A$17:$AF$400,S$1+2,FALSE)</f>
        <v>6.14833817511082E-2</v>
      </c>
      <c r="T124">
        <f>VLOOKUP($B124,NewCalib!$A$17:$AF$400,T$1+2,FALSE)</f>
        <v>6.1256596121331601E-2</v>
      </c>
      <c r="U124">
        <f>VLOOKUP($B124,NewCalib!$A$17:$AF$400,U$1+2,FALSE)</f>
        <v>6.1086878352200703E-2</v>
      </c>
      <c r="V124">
        <f>VLOOKUP($B124,NewCalib!$A$17:$AF$400,V$1+2,FALSE)</f>
        <v>6.0616869911929203E-2</v>
      </c>
      <c r="W124">
        <f>VLOOKUP($B124,NewCalib!$A$17:$AF$400,W$1+2,FALSE)</f>
        <v>6.0164422650703701E-2</v>
      </c>
      <c r="X124">
        <f>VLOOKUP($B124,NewCalib!$A$17:$AF$400,X$1+2,FALSE)</f>
        <v>6.1132554573907802E-2</v>
      </c>
      <c r="Y124">
        <f>VLOOKUP($B124,NewCalib!$A$17:$AF$400,Y$1+2,FALSE)</f>
        <v>6.0191845187970001E-2</v>
      </c>
      <c r="Z124">
        <f>VLOOKUP($B124,NewCalib!$A$17:$AF$400,Z$1+2,FALSE)</f>
        <v>5.9799243096874503E-2</v>
      </c>
      <c r="AA124">
        <f>VLOOKUP($B124,NewCalib!$A$17:$AF$400,AA$1+2,FALSE)</f>
        <v>5.9512693896922299E-2</v>
      </c>
      <c r="AB124">
        <f>VLOOKUP($B124,NewCalib!$A$17:$AF$400,AB$1+2,FALSE)</f>
        <v>6.0876329213899599E-2</v>
      </c>
      <c r="AC124">
        <f>VLOOKUP($B124,NewCalib!$A$17:$AF$400,AC$1+2,FALSE)</f>
        <v>6.1007573731801802E-2</v>
      </c>
      <c r="AD124">
        <f>VLOOKUP($B124,NewCalib!$A$17:$AF$400,AD$1+2,FALSE)</f>
        <v>6.0817295916679497E-2</v>
      </c>
      <c r="AE124">
        <f>VLOOKUP($B124,NewCalib!$A$17:$AF$400,AE$1+2,FALSE)</f>
        <v>6.1266534488086402E-2</v>
      </c>
      <c r="AF124">
        <f>VLOOKUP($B124,NewCalib!$A$17:$AF$400,AF$1+2,FALSE)</f>
        <v>6.1181524252766503E-2</v>
      </c>
      <c r="AG124">
        <f>VLOOKUP($B124,NewCalib!$A$17:$AF$400,AG$1+2,FALSE)</f>
        <v>6.0867833497463601E-2</v>
      </c>
      <c r="AH124">
        <f>VLOOKUP($B124,NewCalib!$A$17:$AF$400,AH$1+2,FALSE)</f>
        <v>6.0767900922245398E-2</v>
      </c>
      <c r="AJ124" s="3"/>
    </row>
    <row r="125" spans="1:36" x14ac:dyDescent="0.25">
      <c r="B125" t="str">
        <f>CONCATENATE("PERCENTILE::Q",B121,"::O",B121,"_TOTALRETURN_Percentiles::TOTALRETURN::%",C125*100)</f>
        <v>PERCENTILE::QAustralianFixedInterestCorp::OAustralianFixedInterestCorp_TOTALRETURN_Percentiles::TOTALRETURN::%75</v>
      </c>
      <c r="C125" s="3">
        <v>0.75</v>
      </c>
      <c r="D125">
        <f>VLOOKUP($B125,NewCalib!$A$17:$AF$400,D$1+2,FALSE)</f>
        <v>0</v>
      </c>
      <c r="E125">
        <f>VLOOKUP($B125,NewCalib!$A$17:$AF$400,E$1+2,FALSE)</f>
        <v>6.2288087128430702E-2</v>
      </c>
      <c r="F125">
        <f>VLOOKUP($B125,NewCalib!$A$17:$AF$400,F$1+2,FALSE)</f>
        <v>6.7598904990058106E-2</v>
      </c>
      <c r="G125">
        <f>VLOOKUP($B125,NewCalib!$A$17:$AF$400,G$1+2,FALSE)</f>
        <v>7.3860581602025396E-2</v>
      </c>
      <c r="H125">
        <f>VLOOKUP($B125,NewCalib!$A$17:$AF$400,H$1+2,FALSE)</f>
        <v>7.6459971380065606E-2</v>
      </c>
      <c r="I125">
        <f>VLOOKUP($B125,NewCalib!$A$17:$AF$400,I$1+2,FALSE)</f>
        <v>7.8823612584372996E-2</v>
      </c>
      <c r="J125">
        <f>VLOOKUP($B125,NewCalib!$A$17:$AF$400,J$1+2,FALSE)</f>
        <v>8.1591919936766705E-2</v>
      </c>
      <c r="K125">
        <f>VLOOKUP($B125,NewCalib!$A$17:$AF$400,K$1+2,FALSE)</f>
        <v>8.1650796939543802E-2</v>
      </c>
      <c r="L125">
        <f>VLOOKUP($B125,NewCalib!$A$17:$AF$400,L$1+2,FALSE)</f>
        <v>8.4274545853142993E-2</v>
      </c>
      <c r="M125">
        <f>VLOOKUP($B125,NewCalib!$A$17:$AF$400,M$1+2,FALSE)</f>
        <v>8.76573683895739E-2</v>
      </c>
      <c r="N125">
        <f>VLOOKUP($B125,NewCalib!$A$17:$AF$400,N$1+2,FALSE)</f>
        <v>8.94694523619423E-2</v>
      </c>
      <c r="O125">
        <f>VLOOKUP($B125,NewCalib!$A$17:$AF$400,O$1+2,FALSE)</f>
        <v>8.9543252877538199E-2</v>
      </c>
      <c r="P125">
        <f>VLOOKUP($B125,NewCalib!$A$17:$AF$400,P$1+2,FALSE)</f>
        <v>9.0795669116014305E-2</v>
      </c>
      <c r="Q125">
        <f>VLOOKUP($B125,NewCalib!$A$17:$AF$400,Q$1+2,FALSE)</f>
        <v>8.8536283636205096E-2</v>
      </c>
      <c r="R125">
        <f>VLOOKUP($B125,NewCalib!$A$17:$AF$400,R$1+2,FALSE)</f>
        <v>9.0252839200299195E-2</v>
      </c>
      <c r="S125">
        <f>VLOOKUP($B125,NewCalib!$A$17:$AF$400,S$1+2,FALSE)</f>
        <v>9.1687332179727604E-2</v>
      </c>
      <c r="T125">
        <f>VLOOKUP($B125,NewCalib!$A$17:$AF$400,T$1+2,FALSE)</f>
        <v>9.0576866958776703E-2</v>
      </c>
      <c r="U125">
        <f>VLOOKUP($B125,NewCalib!$A$17:$AF$400,U$1+2,FALSE)</f>
        <v>9.1100403753432493E-2</v>
      </c>
      <c r="V125">
        <f>VLOOKUP($B125,NewCalib!$A$17:$AF$400,V$1+2,FALSE)</f>
        <v>8.8522345247597001E-2</v>
      </c>
      <c r="W125">
        <f>VLOOKUP($B125,NewCalib!$A$17:$AF$400,W$1+2,FALSE)</f>
        <v>8.9115291820815595E-2</v>
      </c>
      <c r="X125">
        <f>VLOOKUP($B125,NewCalib!$A$17:$AF$400,X$1+2,FALSE)</f>
        <v>9.1135831453341698E-2</v>
      </c>
      <c r="Y125">
        <f>VLOOKUP($B125,NewCalib!$A$17:$AF$400,Y$1+2,FALSE)</f>
        <v>9.0442178599110898E-2</v>
      </c>
      <c r="Z125">
        <f>VLOOKUP($B125,NewCalib!$A$17:$AF$400,Z$1+2,FALSE)</f>
        <v>8.98940066585842E-2</v>
      </c>
      <c r="AA125">
        <f>VLOOKUP($B125,NewCalib!$A$17:$AF$400,AA$1+2,FALSE)</f>
        <v>8.9841607242416993E-2</v>
      </c>
      <c r="AB125">
        <f>VLOOKUP($B125,NewCalib!$A$17:$AF$400,AB$1+2,FALSE)</f>
        <v>9.0919706782521398E-2</v>
      </c>
      <c r="AC125">
        <f>VLOOKUP($B125,NewCalib!$A$17:$AF$400,AC$1+2,FALSE)</f>
        <v>9.0477608600828902E-2</v>
      </c>
      <c r="AD125">
        <f>VLOOKUP($B125,NewCalib!$A$17:$AF$400,AD$1+2,FALSE)</f>
        <v>9.0854344396992803E-2</v>
      </c>
      <c r="AE125">
        <f>VLOOKUP($B125,NewCalib!$A$17:$AF$400,AE$1+2,FALSE)</f>
        <v>9.0847743238537698E-2</v>
      </c>
      <c r="AF125">
        <f>VLOOKUP($B125,NewCalib!$A$17:$AF$400,AF$1+2,FALSE)</f>
        <v>9.0643929934742906E-2</v>
      </c>
      <c r="AG125">
        <f>VLOOKUP($B125,NewCalib!$A$17:$AF$400,AG$1+2,FALSE)</f>
        <v>8.93328267526729E-2</v>
      </c>
      <c r="AH125">
        <f>VLOOKUP($B125,NewCalib!$A$17:$AF$400,AH$1+2,FALSE)</f>
        <v>8.9959471293031099E-2</v>
      </c>
      <c r="AJ125" s="3"/>
    </row>
    <row r="126" spans="1:36" x14ac:dyDescent="0.25">
      <c r="B126" t="str">
        <f>CONCATENATE("PERCENTILE::Q",B121,"::O",B121,"_TOTALRETURN_Percentiles::TOTALRETURN::%",C126*100)</f>
        <v>PERCENTILE::QAustralianFixedInterestCorp::OAustralianFixedInterestCorp_TOTALRETURN_Percentiles::TOTALRETURN::%95</v>
      </c>
      <c r="C126" s="3">
        <v>0.95</v>
      </c>
      <c r="D126">
        <f>VLOOKUP($B126,NewCalib!$A$17:$AF$400,D$1+2,FALSE)</f>
        <v>0</v>
      </c>
      <c r="E126">
        <f>VLOOKUP($B126,NewCalib!$A$17:$AF$400,E$1+2,FALSE)</f>
        <v>0.10326548779434799</v>
      </c>
      <c r="F126">
        <f>VLOOKUP($B126,NewCalib!$A$17:$AF$400,F$1+2,FALSE)</f>
        <v>0.11013901952862799</v>
      </c>
      <c r="G126">
        <f>VLOOKUP($B126,NewCalib!$A$17:$AF$400,G$1+2,FALSE)</f>
        <v>0.117191095887308</v>
      </c>
      <c r="H126">
        <f>VLOOKUP($B126,NewCalib!$A$17:$AF$400,H$1+2,FALSE)</f>
        <v>0.12252831692754899</v>
      </c>
      <c r="I126">
        <f>VLOOKUP($B126,NewCalib!$A$17:$AF$400,I$1+2,FALSE)</f>
        <v>0.12315035917282</v>
      </c>
      <c r="J126">
        <f>VLOOKUP($B126,NewCalib!$A$17:$AF$400,J$1+2,FALSE)</f>
        <v>0.12616040975717299</v>
      </c>
      <c r="K126">
        <f>VLOOKUP($B126,NewCalib!$A$17:$AF$400,K$1+2,FALSE)</f>
        <v>0.12663348962453999</v>
      </c>
      <c r="L126">
        <f>VLOOKUP($B126,NewCalib!$A$17:$AF$400,L$1+2,FALSE)</f>
        <v>0.134861443082782</v>
      </c>
      <c r="M126">
        <f>VLOOKUP($B126,NewCalib!$A$17:$AF$400,M$1+2,FALSE)</f>
        <v>0.133580722712311</v>
      </c>
      <c r="N126">
        <f>VLOOKUP($B126,NewCalib!$A$17:$AF$400,N$1+2,FALSE)</f>
        <v>0.13837494999654501</v>
      </c>
      <c r="O126">
        <f>VLOOKUP($B126,NewCalib!$A$17:$AF$400,O$1+2,FALSE)</f>
        <v>0.137059506410142</v>
      </c>
      <c r="P126">
        <f>VLOOKUP($B126,NewCalib!$A$17:$AF$400,P$1+2,FALSE)</f>
        <v>0.13845032552682801</v>
      </c>
      <c r="Q126">
        <f>VLOOKUP($B126,NewCalib!$A$17:$AF$400,Q$1+2,FALSE)</f>
        <v>0.136899246537626</v>
      </c>
      <c r="R126">
        <f>VLOOKUP($B126,NewCalib!$A$17:$AF$400,R$1+2,FALSE)</f>
        <v>0.13688189243505999</v>
      </c>
      <c r="S126">
        <f>VLOOKUP($B126,NewCalib!$A$17:$AF$400,S$1+2,FALSE)</f>
        <v>0.13862795259452701</v>
      </c>
      <c r="T126">
        <f>VLOOKUP($B126,NewCalib!$A$17:$AF$400,T$1+2,FALSE)</f>
        <v>0.13747484482121999</v>
      </c>
      <c r="U126">
        <f>VLOOKUP($B126,NewCalib!$A$17:$AF$400,U$1+2,FALSE)</f>
        <v>0.13630650093508401</v>
      </c>
      <c r="V126">
        <f>VLOOKUP($B126,NewCalib!$A$17:$AF$400,V$1+2,FALSE)</f>
        <v>0.13533241661570899</v>
      </c>
      <c r="W126">
        <f>VLOOKUP($B126,NewCalib!$A$17:$AF$400,W$1+2,FALSE)</f>
        <v>0.13598472792021701</v>
      </c>
      <c r="X126">
        <f>VLOOKUP($B126,NewCalib!$A$17:$AF$400,X$1+2,FALSE)</f>
        <v>0.137744641196966</v>
      </c>
      <c r="Y126">
        <f>VLOOKUP($B126,NewCalib!$A$17:$AF$400,Y$1+2,FALSE)</f>
        <v>0.138771572259136</v>
      </c>
      <c r="Z126">
        <f>VLOOKUP($B126,NewCalib!$A$17:$AF$400,Z$1+2,FALSE)</f>
        <v>0.137012758991955</v>
      </c>
      <c r="AA126">
        <f>VLOOKUP($B126,NewCalib!$A$17:$AF$400,AA$1+2,FALSE)</f>
        <v>0.13816893528493299</v>
      </c>
      <c r="AB126">
        <f>VLOOKUP($B126,NewCalib!$A$17:$AF$400,AB$1+2,FALSE)</f>
        <v>0.138607578382622</v>
      </c>
      <c r="AC126">
        <f>VLOOKUP($B126,NewCalib!$A$17:$AF$400,AC$1+2,FALSE)</f>
        <v>0.13850259594087</v>
      </c>
      <c r="AD126">
        <f>VLOOKUP($B126,NewCalib!$A$17:$AF$400,AD$1+2,FALSE)</f>
        <v>0.138975901329633</v>
      </c>
      <c r="AE126">
        <f>VLOOKUP($B126,NewCalib!$A$17:$AF$400,AE$1+2,FALSE)</f>
        <v>0.13775623735995601</v>
      </c>
      <c r="AF126">
        <f>VLOOKUP($B126,NewCalib!$A$17:$AF$400,AF$1+2,FALSE)</f>
        <v>0.13852638233790601</v>
      </c>
      <c r="AG126">
        <f>VLOOKUP($B126,NewCalib!$A$17:$AF$400,AG$1+2,FALSE)</f>
        <v>0.137177095901758</v>
      </c>
      <c r="AH126">
        <f>VLOOKUP($B126,NewCalib!$A$17:$AF$400,AH$1+2,FALSE)</f>
        <v>0.13809356359582101</v>
      </c>
      <c r="AJ126" s="3"/>
    </row>
    <row r="127" spans="1:36" x14ac:dyDescent="0.25">
      <c r="A127" t="s">
        <v>2</v>
      </c>
      <c r="B127" t="str">
        <f>CONCATENATE("AVERAGE::Q",B121,"::O",B121,"_TOTALRETURN_Average::TOTALRETURN::::avg:")</f>
        <v>AVERAGE::QAustralianFixedInterestCorp::OAustralianFixedInterestCorp_TOTALRETURN_Average::TOTALRETURN::::avg:</v>
      </c>
      <c r="D127">
        <f>VLOOKUP($B127,NewCalib!$A$17:$AF$400,D$1+2,FALSE)</f>
        <v>0</v>
      </c>
      <c r="E127">
        <f>VLOOKUP($B127,NewCalib!$A$17:$AF$400,E$1+2,FALSE)</f>
        <v>3.6265611136057502E-2</v>
      </c>
      <c r="F127">
        <f>VLOOKUP($B127,NewCalib!$A$17:$AF$400,F$1+2,FALSE)</f>
        <v>4.0953312422125701E-2</v>
      </c>
      <c r="G127">
        <f>VLOOKUP($B127,NewCalib!$A$17:$AF$400,G$1+2,FALSE)</f>
        <v>4.63465614547404E-2</v>
      </c>
      <c r="H127">
        <f>VLOOKUP($B127,NewCalib!$A$17:$AF$400,H$1+2,FALSE)</f>
        <v>4.9858984788209597E-2</v>
      </c>
      <c r="I127">
        <f>VLOOKUP($B127,NewCalib!$A$17:$AF$400,I$1+2,FALSE)</f>
        <v>5.0174518691424599E-2</v>
      </c>
      <c r="J127">
        <f>VLOOKUP($B127,NewCalib!$A$17:$AF$400,J$1+2,FALSE)</f>
        <v>5.2194359557715599E-2</v>
      </c>
      <c r="K127">
        <f>VLOOKUP($B127,NewCalib!$A$17:$AF$400,K$1+2,FALSE)</f>
        <v>5.2509176522934298E-2</v>
      </c>
      <c r="L127">
        <f>VLOOKUP($B127,NewCalib!$A$17:$AF$400,L$1+2,FALSE)</f>
        <v>5.6374224084406399E-2</v>
      </c>
      <c r="M127">
        <f>VLOOKUP($B127,NewCalib!$A$17:$AF$400,M$1+2,FALSE)</f>
        <v>5.8406365495561198E-2</v>
      </c>
      <c r="N127">
        <f>VLOOKUP($B127,NewCalib!$A$17:$AF$400,N$1+2,FALSE)</f>
        <v>6.0509465854531798E-2</v>
      </c>
      <c r="O127">
        <f>VLOOKUP($B127,NewCalib!$A$17:$AF$400,O$1+2,FALSE)</f>
        <v>6.0912641055385901E-2</v>
      </c>
      <c r="P127">
        <f>VLOOKUP($B127,NewCalib!$A$17:$AF$400,P$1+2,FALSE)</f>
        <v>6.0672756904611498E-2</v>
      </c>
      <c r="Q127">
        <f>VLOOKUP($B127,NewCalib!$A$17:$AF$400,Q$1+2,FALSE)</f>
        <v>6.0121103600349501E-2</v>
      </c>
      <c r="R127">
        <f>VLOOKUP($B127,NewCalib!$A$17:$AF$400,R$1+2,FALSE)</f>
        <v>6.1240471586863798E-2</v>
      </c>
      <c r="S127">
        <f>VLOOKUP($B127,NewCalib!$A$17:$AF$400,S$1+2,FALSE)</f>
        <v>6.13985629856518E-2</v>
      </c>
      <c r="T127">
        <f>VLOOKUP($B127,NewCalib!$A$17:$AF$400,T$1+2,FALSE)</f>
        <v>6.0899892438561101E-2</v>
      </c>
      <c r="U127">
        <f>VLOOKUP($B127,NewCalib!$A$17:$AF$400,U$1+2,FALSE)</f>
        <v>6.1255956874445301E-2</v>
      </c>
      <c r="V127">
        <f>VLOOKUP($B127,NewCalib!$A$17:$AF$400,V$1+2,FALSE)</f>
        <v>6.0029857241154602E-2</v>
      </c>
      <c r="W127">
        <f>VLOOKUP($B127,NewCalib!$A$17:$AF$400,W$1+2,FALSE)</f>
        <v>6.0702133363836203E-2</v>
      </c>
      <c r="X127">
        <f>VLOOKUP($B127,NewCalib!$A$17:$AF$400,X$1+2,FALSE)</f>
        <v>6.17046160143657E-2</v>
      </c>
      <c r="Y127">
        <f>VLOOKUP($B127,NewCalib!$A$17:$AF$400,Y$1+2,FALSE)</f>
        <v>6.0503138838096E-2</v>
      </c>
      <c r="Z127">
        <f>VLOOKUP($B127,NewCalib!$A$17:$AF$400,Z$1+2,FALSE)</f>
        <v>6.0022324226482002E-2</v>
      </c>
      <c r="AA127">
        <f>VLOOKUP($B127,NewCalib!$A$17:$AF$400,AA$1+2,FALSE)</f>
        <v>6.0594172520989399E-2</v>
      </c>
      <c r="AB127">
        <f>VLOOKUP($B127,NewCalib!$A$17:$AF$400,AB$1+2,FALSE)</f>
        <v>6.1580853818103201E-2</v>
      </c>
      <c r="AC127">
        <f>VLOOKUP($B127,NewCalib!$A$17:$AF$400,AC$1+2,FALSE)</f>
        <v>6.1506733998619501E-2</v>
      </c>
      <c r="AD127">
        <f>VLOOKUP($B127,NewCalib!$A$17:$AF$400,AD$1+2,FALSE)</f>
        <v>6.11790459890224E-2</v>
      </c>
      <c r="AE127">
        <f>VLOOKUP($B127,NewCalib!$A$17:$AF$400,AE$1+2,FALSE)</f>
        <v>6.2025667267101098E-2</v>
      </c>
      <c r="AF127">
        <f>VLOOKUP($B127,NewCalib!$A$17:$AF$400,AF$1+2,FALSE)</f>
        <v>6.2070094932611002E-2</v>
      </c>
      <c r="AG127">
        <f>VLOOKUP($B127,NewCalib!$A$17:$AF$400,AG$1+2,FALSE)</f>
        <v>6.1723671581924398E-2</v>
      </c>
      <c r="AH127">
        <f>VLOOKUP($B127,NewCalib!$A$17:$AF$400,AH$1+2,FALSE)</f>
        <v>6.0924259394480498E-2</v>
      </c>
    </row>
    <row r="128" spans="1:36" x14ac:dyDescent="0.25">
      <c r="A128" t="s">
        <v>3</v>
      </c>
      <c r="B128" t="str">
        <f>CONCATENATE("VOLATILITY::Q",B121,"::O",B121,"_TOTALRETURN_Volatility::TOTALRETURN::")</f>
        <v>VOLATILITY::QAustralianFixedInterestCorp::OAustralianFixedInterestCorp_TOTALRETURN_Volatility::TOTALRETURN::</v>
      </c>
      <c r="D128">
        <f>VLOOKUP($B128,NewCalib!$A$17:$AF$400,D$1+2,FALSE)</f>
        <v>0</v>
      </c>
      <c r="E128">
        <f>VLOOKUP($B128,NewCalib!$A$17:$AF$400,E$1+2,FALSE)</f>
        <v>4.4077546926360997E-2</v>
      </c>
      <c r="F128">
        <f>VLOOKUP($B128,NewCalib!$A$17:$AF$400,F$1+2,FALSE)</f>
        <v>4.4859781479825799E-2</v>
      </c>
      <c r="G128">
        <f>VLOOKUP($B128,NewCalib!$A$17:$AF$400,G$1+2,FALSE)</f>
        <v>4.6241209514504403E-2</v>
      </c>
      <c r="H128">
        <f>VLOOKUP($B128,NewCalib!$A$17:$AF$400,H$1+2,FALSE)</f>
        <v>4.7002183505271002E-2</v>
      </c>
      <c r="I128">
        <f>VLOOKUP($B128,NewCalib!$A$17:$AF$400,I$1+2,FALSE)</f>
        <v>4.8024978235699498E-2</v>
      </c>
      <c r="J128">
        <f>VLOOKUP($B128,NewCalib!$A$17:$AF$400,J$1+2,FALSE)</f>
        <v>4.89838550330184E-2</v>
      </c>
      <c r="K128">
        <f>VLOOKUP($B128,NewCalib!$A$17:$AF$400,K$1+2,FALSE)</f>
        <v>4.7790246766968497E-2</v>
      </c>
      <c r="L128">
        <f>VLOOKUP($B128,NewCalib!$A$17:$AF$400,L$1+2,FALSE)</f>
        <v>4.89278266558675E-2</v>
      </c>
      <c r="M128">
        <f>VLOOKUP($B128,NewCalib!$A$17:$AF$400,M$1+2,FALSE)</f>
        <v>4.8480336477797703E-2</v>
      </c>
      <c r="N128">
        <f>VLOOKUP($B128,NewCalib!$A$17:$AF$400,N$1+2,FALSE)</f>
        <v>4.91591238467479E-2</v>
      </c>
      <c r="O128">
        <f>VLOOKUP($B128,NewCalib!$A$17:$AF$400,O$1+2,FALSE)</f>
        <v>4.9250276111561402E-2</v>
      </c>
      <c r="P128">
        <f>VLOOKUP($B128,NewCalib!$A$17:$AF$400,P$1+2,FALSE)</f>
        <v>4.97965146269915E-2</v>
      </c>
      <c r="Q128">
        <f>VLOOKUP($B128,NewCalib!$A$17:$AF$400,Q$1+2,FALSE)</f>
        <v>4.8486140390958901E-2</v>
      </c>
      <c r="R128">
        <f>VLOOKUP($B128,NewCalib!$A$17:$AF$400,R$1+2,FALSE)</f>
        <v>4.9865057854667098E-2</v>
      </c>
      <c r="S128">
        <f>VLOOKUP($B128,NewCalib!$A$17:$AF$400,S$1+2,FALSE)</f>
        <v>4.9038357420025998E-2</v>
      </c>
      <c r="T128">
        <f>VLOOKUP($B128,NewCalib!$A$17:$AF$400,T$1+2,FALSE)</f>
        <v>4.9714671153923903E-2</v>
      </c>
      <c r="U128">
        <f>VLOOKUP($B128,NewCalib!$A$17:$AF$400,U$1+2,FALSE)</f>
        <v>4.85226423572888E-2</v>
      </c>
      <c r="V128">
        <f>VLOOKUP($B128,NewCalib!$A$17:$AF$400,V$1+2,FALSE)</f>
        <v>4.8395545812167803E-2</v>
      </c>
      <c r="W128">
        <f>VLOOKUP($B128,NewCalib!$A$17:$AF$400,W$1+2,FALSE)</f>
        <v>4.7086633450653899E-2</v>
      </c>
      <c r="X128">
        <f>VLOOKUP($B128,NewCalib!$A$17:$AF$400,X$1+2,FALSE)</f>
        <v>4.8478762093060797E-2</v>
      </c>
      <c r="Y128">
        <f>VLOOKUP($B128,NewCalib!$A$17:$AF$400,Y$1+2,FALSE)</f>
        <v>4.9438874797448601E-2</v>
      </c>
      <c r="Z128">
        <f>VLOOKUP($B128,NewCalib!$A$17:$AF$400,Z$1+2,FALSE)</f>
        <v>4.8481325693569902E-2</v>
      </c>
      <c r="AA128">
        <f>VLOOKUP($B128,NewCalib!$A$17:$AF$400,AA$1+2,FALSE)</f>
        <v>4.91853837351095E-2</v>
      </c>
      <c r="AB128">
        <f>VLOOKUP($B128,NewCalib!$A$17:$AF$400,AB$1+2,FALSE)</f>
        <v>4.9029359769923897E-2</v>
      </c>
      <c r="AC128">
        <f>VLOOKUP($B128,NewCalib!$A$17:$AF$400,AC$1+2,FALSE)</f>
        <v>4.93865070032211E-2</v>
      </c>
      <c r="AD128">
        <f>VLOOKUP($B128,NewCalib!$A$17:$AF$400,AD$1+2,FALSE)</f>
        <v>5.00327614110763E-2</v>
      </c>
      <c r="AE128">
        <f>VLOOKUP($B128,NewCalib!$A$17:$AF$400,AE$1+2,FALSE)</f>
        <v>4.8902747483713101E-2</v>
      </c>
      <c r="AF128">
        <f>VLOOKUP($B128,NewCalib!$A$17:$AF$400,AF$1+2,FALSE)</f>
        <v>4.9283027060487601E-2</v>
      </c>
      <c r="AG128">
        <f>VLOOKUP($B128,NewCalib!$A$17:$AF$400,AG$1+2,FALSE)</f>
        <v>4.82268694813697E-2</v>
      </c>
      <c r="AH128">
        <f>VLOOKUP($B128,NewCalib!$A$17:$AF$400,AH$1+2,FALSE)</f>
        <v>4.8434995397278198E-2</v>
      </c>
    </row>
    <row r="136" spans="1:36" x14ac:dyDescent="0.25">
      <c r="A136" t="s">
        <v>31</v>
      </c>
      <c r="B136" t="s">
        <v>84</v>
      </c>
      <c r="D136">
        <v>0</v>
      </c>
      <c r="E136">
        <v>1</v>
      </c>
      <c r="F136">
        <v>2</v>
      </c>
      <c r="G136">
        <v>3</v>
      </c>
      <c r="H136">
        <v>4</v>
      </c>
      <c r="I136">
        <v>5</v>
      </c>
      <c r="J136">
        <v>6</v>
      </c>
      <c r="K136">
        <v>7</v>
      </c>
      <c r="L136">
        <v>8</v>
      </c>
      <c r="M136">
        <v>9</v>
      </c>
      <c r="N136">
        <v>10</v>
      </c>
      <c r="O136">
        <v>11</v>
      </c>
      <c r="P136">
        <v>12</v>
      </c>
      <c r="Q136">
        <v>13</v>
      </c>
      <c r="R136">
        <v>14</v>
      </c>
      <c r="S136">
        <v>15</v>
      </c>
      <c r="T136">
        <v>16</v>
      </c>
      <c r="U136">
        <v>17</v>
      </c>
      <c r="V136">
        <v>18</v>
      </c>
      <c r="W136">
        <v>19</v>
      </c>
      <c r="X136">
        <v>20</v>
      </c>
      <c r="Y136">
        <v>21</v>
      </c>
      <c r="Z136">
        <v>22</v>
      </c>
      <c r="AA136">
        <v>23</v>
      </c>
      <c r="AB136">
        <v>24</v>
      </c>
      <c r="AC136">
        <v>25</v>
      </c>
      <c r="AD136">
        <v>26</v>
      </c>
      <c r="AE136">
        <v>27</v>
      </c>
      <c r="AF136">
        <v>28</v>
      </c>
      <c r="AG136">
        <v>29</v>
      </c>
      <c r="AH136">
        <v>30</v>
      </c>
    </row>
    <row r="137" spans="1:36" x14ac:dyDescent="0.25">
      <c r="A137" t="s">
        <v>1</v>
      </c>
      <c r="B137" t="str">
        <f>CONCATENATE("PERCENTILE::Q",B136,"::O",B136,"_TOTALRETURN_Percentiles::TOTALRETURN::%0",C137*100)</f>
        <v>PERCENTILE::QInternationalFixedInterestGovernmentBonds::OInternationalFixedInterestGovernmentBonds_TOTALRETURN_Percentiles::TOTALRETURN::%05</v>
      </c>
      <c r="C137" s="3">
        <v>0.05</v>
      </c>
      <c r="D137">
        <f>VLOOKUP($B137,NewCalib!$A$17:$AF$400,D$1+2,FALSE)</f>
        <v>0</v>
      </c>
      <c r="E137">
        <f>VLOOKUP($B137,NewCalib!$A$17:$AF$400,E$1+2,FALSE)</f>
        <v>-3.9992369215025803E-2</v>
      </c>
      <c r="F137">
        <f>VLOOKUP($B137,NewCalib!$A$17:$AF$400,F$1+2,FALSE)</f>
        <v>-3.77824431176665E-2</v>
      </c>
      <c r="G137">
        <f>VLOOKUP($B137,NewCalib!$A$17:$AF$400,G$1+2,FALSE)</f>
        <v>-3.4500189205644599E-2</v>
      </c>
      <c r="H137">
        <f>VLOOKUP($B137,NewCalib!$A$17:$AF$400,H$1+2,FALSE)</f>
        <v>-3.4233989374440797E-2</v>
      </c>
      <c r="I137">
        <f>VLOOKUP($B137,NewCalib!$A$17:$AF$400,I$1+2,FALSE)</f>
        <v>-3.3059199472496602E-2</v>
      </c>
      <c r="J137">
        <f>VLOOKUP($B137,NewCalib!$A$17:$AF$400,J$1+2,FALSE)</f>
        <v>-3.0435511182235801E-2</v>
      </c>
      <c r="K137">
        <f>VLOOKUP($B137,NewCalib!$A$17:$AF$400,K$1+2,FALSE)</f>
        <v>-3.1376254078369498E-2</v>
      </c>
      <c r="L137">
        <f>VLOOKUP($B137,NewCalib!$A$17:$AF$400,L$1+2,FALSE)</f>
        <v>-2.9045564152523701E-2</v>
      </c>
      <c r="M137">
        <f>VLOOKUP($B137,NewCalib!$A$17:$AF$400,M$1+2,FALSE)</f>
        <v>-2.7802960016849801E-2</v>
      </c>
      <c r="N137">
        <f>VLOOKUP($B137,NewCalib!$A$17:$AF$400,N$1+2,FALSE)</f>
        <v>-2.2478749818895E-2</v>
      </c>
      <c r="O137">
        <f>VLOOKUP($B137,NewCalib!$A$17:$AF$400,O$1+2,FALSE)</f>
        <v>-2.1575485675291699E-2</v>
      </c>
      <c r="P137">
        <f>VLOOKUP($B137,NewCalib!$A$17:$AF$400,P$1+2,FALSE)</f>
        <v>-2.4181807637782101E-2</v>
      </c>
      <c r="Q137">
        <f>VLOOKUP($B137,NewCalib!$A$17:$AF$400,Q$1+2,FALSE)</f>
        <v>-2.3192219949934999E-2</v>
      </c>
      <c r="R137">
        <f>VLOOKUP($B137,NewCalib!$A$17:$AF$400,R$1+2,FALSE)</f>
        <v>-2.4925511623518699E-2</v>
      </c>
      <c r="S137">
        <f>VLOOKUP($B137,NewCalib!$A$17:$AF$400,S$1+2,FALSE)</f>
        <v>-2.5859166166611498E-2</v>
      </c>
      <c r="T137">
        <f>VLOOKUP($B137,NewCalib!$A$17:$AF$400,T$1+2,FALSE)</f>
        <v>-2.4266465663227099E-2</v>
      </c>
      <c r="U137">
        <f>VLOOKUP($B137,NewCalib!$A$17:$AF$400,U$1+2,FALSE)</f>
        <v>-2.4682403387044499E-2</v>
      </c>
      <c r="V137">
        <f>VLOOKUP($B137,NewCalib!$A$17:$AF$400,V$1+2,FALSE)</f>
        <v>-2.4594544144191401E-2</v>
      </c>
      <c r="W137">
        <f>VLOOKUP($B137,NewCalib!$A$17:$AF$400,W$1+2,FALSE)</f>
        <v>-2.4240549772748698E-2</v>
      </c>
      <c r="X137">
        <f>VLOOKUP($B137,NewCalib!$A$17:$AF$400,X$1+2,FALSE)</f>
        <v>-2.4680177945795499E-2</v>
      </c>
      <c r="Y137">
        <f>VLOOKUP($B137,NewCalib!$A$17:$AF$400,Y$1+2,FALSE)</f>
        <v>-2.47002896893369E-2</v>
      </c>
      <c r="Z137">
        <f>VLOOKUP($B137,NewCalib!$A$17:$AF$400,Z$1+2,FALSE)</f>
        <v>-2.4882308994112801E-2</v>
      </c>
      <c r="AA137">
        <f>VLOOKUP($B137,NewCalib!$A$17:$AF$400,AA$1+2,FALSE)</f>
        <v>-2.3306999813481801E-2</v>
      </c>
      <c r="AB137">
        <f>VLOOKUP($B137,NewCalib!$A$17:$AF$400,AB$1+2,FALSE)</f>
        <v>-2.29925648023072E-2</v>
      </c>
      <c r="AC137">
        <f>VLOOKUP($B137,NewCalib!$A$17:$AF$400,AC$1+2,FALSE)</f>
        <v>-2.09056702571731E-2</v>
      </c>
      <c r="AD137">
        <f>VLOOKUP($B137,NewCalib!$A$17:$AF$400,AD$1+2,FALSE)</f>
        <v>-2.2493423332969099E-2</v>
      </c>
      <c r="AE137">
        <f>VLOOKUP($B137,NewCalib!$A$17:$AF$400,AE$1+2,FALSE)</f>
        <v>-2.1728316941251501E-2</v>
      </c>
      <c r="AF137">
        <f>VLOOKUP($B137,NewCalib!$A$17:$AF$400,AF$1+2,FALSE)</f>
        <v>-2.1539330728555101E-2</v>
      </c>
      <c r="AG137">
        <f>VLOOKUP($B137,NewCalib!$A$17:$AF$400,AG$1+2,FALSE)</f>
        <v>-2.50820282221129E-2</v>
      </c>
      <c r="AH137">
        <f>VLOOKUP($B137,NewCalib!$A$17:$AF$400,AH$1+2,FALSE)</f>
        <v>-2.2689776153149599E-2</v>
      </c>
      <c r="AJ137" s="3"/>
    </row>
    <row r="138" spans="1:36" x14ac:dyDescent="0.25">
      <c r="B138" t="str">
        <f>CONCATENATE("PERCENTILE::Q",B136,"::O",B136,"_TOTALRETURN_Percentiles::TOTALRETURN::%",C138*100)</f>
        <v>PERCENTILE::QInternationalFixedInterestGovernmentBonds::OInternationalFixedInterestGovernmentBonds_TOTALRETURN_Percentiles::TOTALRETURN::%25</v>
      </c>
      <c r="C138" s="3">
        <v>0.25</v>
      </c>
      <c r="D138">
        <f>VLOOKUP($B138,NewCalib!$A$17:$AF$400,D$1+2,FALSE)</f>
        <v>0</v>
      </c>
      <c r="E138">
        <f>VLOOKUP($B138,NewCalib!$A$17:$AF$400,E$1+2,FALSE)</f>
        <v>-4.0164154369643204E-3</v>
      </c>
      <c r="F138">
        <f>VLOOKUP($B138,NewCalib!$A$17:$AF$400,F$1+2,FALSE)</f>
        <v>5.3874620297994502E-4</v>
      </c>
      <c r="G138">
        <f>VLOOKUP($B138,NewCalib!$A$17:$AF$400,G$1+2,FALSE)</f>
        <v>4.6921061687550296E-3</v>
      </c>
      <c r="H138">
        <f>VLOOKUP($B138,NewCalib!$A$17:$AF$400,H$1+2,FALSE)</f>
        <v>6.8585350773940302E-3</v>
      </c>
      <c r="I138">
        <f>VLOOKUP($B138,NewCalib!$A$17:$AF$400,I$1+2,FALSE)</f>
        <v>7.7093459466147001E-3</v>
      </c>
      <c r="J138">
        <f>VLOOKUP($B138,NewCalib!$A$17:$AF$400,J$1+2,FALSE)</f>
        <v>1.0793611480952399E-2</v>
      </c>
      <c r="K138">
        <f>VLOOKUP($B138,NewCalib!$A$17:$AF$400,K$1+2,FALSE)</f>
        <v>1.08541973824706E-2</v>
      </c>
      <c r="L138">
        <f>VLOOKUP($B138,NewCalib!$A$17:$AF$400,L$1+2,FALSE)</f>
        <v>1.22887761235004E-2</v>
      </c>
      <c r="M138">
        <f>VLOOKUP($B138,NewCalib!$A$17:$AF$400,M$1+2,FALSE)</f>
        <v>1.4285630512051801E-2</v>
      </c>
      <c r="N138">
        <f>VLOOKUP($B138,NewCalib!$A$17:$AF$400,N$1+2,FALSE)</f>
        <v>1.6681390597277801E-2</v>
      </c>
      <c r="O138">
        <f>VLOOKUP($B138,NewCalib!$A$17:$AF$400,O$1+2,FALSE)</f>
        <v>1.73094264837007E-2</v>
      </c>
      <c r="P138">
        <f>VLOOKUP($B138,NewCalib!$A$17:$AF$400,P$1+2,FALSE)</f>
        <v>1.6954519897040599E-2</v>
      </c>
      <c r="Q138">
        <f>VLOOKUP($B138,NewCalib!$A$17:$AF$400,Q$1+2,FALSE)</f>
        <v>1.7326317228557198E-2</v>
      </c>
      <c r="R138">
        <f>VLOOKUP($B138,NewCalib!$A$17:$AF$400,R$1+2,FALSE)</f>
        <v>1.74480449216915E-2</v>
      </c>
      <c r="S138">
        <f>VLOOKUP($B138,NewCalib!$A$17:$AF$400,S$1+2,FALSE)</f>
        <v>1.7140275042260199E-2</v>
      </c>
      <c r="T138">
        <f>VLOOKUP($B138,NewCalib!$A$17:$AF$400,T$1+2,FALSE)</f>
        <v>1.6943840814522399E-2</v>
      </c>
      <c r="U138">
        <f>VLOOKUP($B138,NewCalib!$A$17:$AF$400,U$1+2,FALSE)</f>
        <v>1.6637079555693102E-2</v>
      </c>
      <c r="V138">
        <f>VLOOKUP($B138,NewCalib!$A$17:$AF$400,V$1+2,FALSE)</f>
        <v>1.71790509611758E-2</v>
      </c>
      <c r="W138">
        <f>VLOOKUP($B138,NewCalib!$A$17:$AF$400,W$1+2,FALSE)</f>
        <v>1.6205677146504199E-2</v>
      </c>
      <c r="X138">
        <f>VLOOKUP($B138,NewCalib!$A$17:$AF$400,X$1+2,FALSE)</f>
        <v>1.8021644095993401E-2</v>
      </c>
      <c r="Y138">
        <f>VLOOKUP($B138,NewCalib!$A$17:$AF$400,Y$1+2,FALSE)</f>
        <v>1.7937353884985401E-2</v>
      </c>
      <c r="Z138">
        <f>VLOOKUP($B138,NewCalib!$A$17:$AF$400,Z$1+2,FALSE)</f>
        <v>1.5748939331922E-2</v>
      </c>
      <c r="AA138">
        <f>VLOOKUP($B138,NewCalib!$A$17:$AF$400,AA$1+2,FALSE)</f>
        <v>1.6630700532493201E-2</v>
      </c>
      <c r="AB138">
        <f>VLOOKUP($B138,NewCalib!$A$17:$AF$400,AB$1+2,FALSE)</f>
        <v>1.66764363765665E-2</v>
      </c>
      <c r="AC138">
        <f>VLOOKUP($B138,NewCalib!$A$17:$AF$400,AC$1+2,FALSE)</f>
        <v>1.7562520209160101E-2</v>
      </c>
      <c r="AD138">
        <f>VLOOKUP($B138,NewCalib!$A$17:$AF$400,AD$1+2,FALSE)</f>
        <v>1.8041516153528499E-2</v>
      </c>
      <c r="AE138">
        <f>VLOOKUP($B138,NewCalib!$A$17:$AF$400,AE$1+2,FALSE)</f>
        <v>1.7464453796404999E-2</v>
      </c>
      <c r="AF138">
        <f>VLOOKUP($B138,NewCalib!$A$17:$AF$400,AF$1+2,FALSE)</f>
        <v>1.7893603937767399E-2</v>
      </c>
      <c r="AG138">
        <f>VLOOKUP($B138,NewCalib!$A$17:$AF$400,AG$1+2,FALSE)</f>
        <v>1.7115094350007399E-2</v>
      </c>
      <c r="AH138">
        <f>VLOOKUP($B138,NewCalib!$A$17:$AF$400,AH$1+2,FALSE)</f>
        <v>1.7161027292255899E-2</v>
      </c>
      <c r="AJ138" s="3"/>
    </row>
    <row r="139" spans="1:36" x14ac:dyDescent="0.25">
      <c r="B139" t="str">
        <f>CONCATENATE("PERCENTILE::Q",B136,"::O",B136,"_TOTALRETURN_Percentiles::TOTALRETURN::%",C139*100)</f>
        <v>PERCENTILE::QInternationalFixedInterestGovernmentBonds::OInternationalFixedInterestGovernmentBonds_TOTALRETURN_Percentiles::TOTALRETURN::%50</v>
      </c>
      <c r="C139" s="3">
        <v>0.5</v>
      </c>
      <c r="D139">
        <f>VLOOKUP($B139,NewCalib!$A$17:$AF$400,D$1+2,FALSE)</f>
        <v>0</v>
      </c>
      <c r="E139">
        <f>VLOOKUP($B139,NewCalib!$A$17:$AF$400,E$1+2,FALSE)</f>
        <v>1.98562747362841E-2</v>
      </c>
      <c r="F139">
        <f>VLOOKUP($B139,NewCalib!$A$17:$AF$400,F$1+2,FALSE)</f>
        <v>2.5159306984362001E-2</v>
      </c>
      <c r="G139">
        <f>VLOOKUP($B139,NewCalib!$A$17:$AF$400,G$1+2,FALSE)</f>
        <v>3.0284060091755299E-2</v>
      </c>
      <c r="H139">
        <f>VLOOKUP($B139,NewCalib!$A$17:$AF$400,H$1+2,FALSE)</f>
        <v>3.3858894527815701E-2</v>
      </c>
      <c r="I139">
        <f>VLOOKUP($B139,NewCalib!$A$17:$AF$400,I$1+2,FALSE)</f>
        <v>3.4033218382526001E-2</v>
      </c>
      <c r="J139">
        <f>VLOOKUP($B139,NewCalib!$A$17:$AF$400,J$1+2,FALSE)</f>
        <v>3.6307728375930201E-2</v>
      </c>
      <c r="K139">
        <f>VLOOKUP($B139,NewCalib!$A$17:$AF$400,K$1+2,FALSE)</f>
        <v>3.8046092653279698E-2</v>
      </c>
      <c r="L139">
        <f>VLOOKUP($B139,NewCalib!$A$17:$AF$400,L$1+2,FALSE)</f>
        <v>4.0181620102676299E-2</v>
      </c>
      <c r="M139">
        <f>VLOOKUP($B139,NewCalib!$A$17:$AF$400,M$1+2,FALSE)</f>
        <v>4.1971795791662901E-2</v>
      </c>
      <c r="N139">
        <f>VLOOKUP($B139,NewCalib!$A$17:$AF$400,N$1+2,FALSE)</f>
        <v>4.5254747678106597E-2</v>
      </c>
      <c r="O139">
        <f>VLOOKUP($B139,NewCalib!$A$17:$AF$400,O$1+2,FALSE)</f>
        <v>4.5367643394260103E-2</v>
      </c>
      <c r="P139">
        <f>VLOOKUP($B139,NewCalib!$A$17:$AF$400,P$1+2,FALSE)</f>
        <v>4.4957691785930398E-2</v>
      </c>
      <c r="Q139">
        <f>VLOOKUP($B139,NewCalib!$A$17:$AF$400,Q$1+2,FALSE)</f>
        <v>4.6604320835507897E-2</v>
      </c>
      <c r="R139">
        <f>VLOOKUP($B139,NewCalib!$A$17:$AF$400,R$1+2,FALSE)</f>
        <v>4.43683279784877E-2</v>
      </c>
      <c r="S139">
        <f>VLOOKUP($B139,NewCalib!$A$17:$AF$400,S$1+2,FALSE)</f>
        <v>4.5725794737429201E-2</v>
      </c>
      <c r="T139">
        <f>VLOOKUP($B139,NewCalib!$A$17:$AF$400,T$1+2,FALSE)</f>
        <v>4.4920933983711102E-2</v>
      </c>
      <c r="U139">
        <f>VLOOKUP($B139,NewCalib!$A$17:$AF$400,U$1+2,FALSE)</f>
        <v>4.5445373043857297E-2</v>
      </c>
      <c r="V139">
        <f>VLOOKUP($B139,NewCalib!$A$17:$AF$400,V$1+2,FALSE)</f>
        <v>4.5641135173061703E-2</v>
      </c>
      <c r="W139">
        <f>VLOOKUP($B139,NewCalib!$A$17:$AF$400,W$1+2,FALSE)</f>
        <v>4.4771555355758601E-2</v>
      </c>
      <c r="X139">
        <f>VLOOKUP($B139,NewCalib!$A$17:$AF$400,X$1+2,FALSE)</f>
        <v>4.5334943106838797E-2</v>
      </c>
      <c r="Y139">
        <f>VLOOKUP($B139,NewCalib!$A$17:$AF$400,Y$1+2,FALSE)</f>
        <v>4.5752745216756298E-2</v>
      </c>
      <c r="Z139">
        <f>VLOOKUP($B139,NewCalib!$A$17:$AF$400,Z$1+2,FALSE)</f>
        <v>4.4494828448805999E-2</v>
      </c>
      <c r="AA139">
        <f>VLOOKUP($B139,NewCalib!$A$17:$AF$400,AA$1+2,FALSE)</f>
        <v>4.5913883743863897E-2</v>
      </c>
      <c r="AB139">
        <f>VLOOKUP($B139,NewCalib!$A$17:$AF$400,AB$1+2,FALSE)</f>
        <v>4.4430312801445701E-2</v>
      </c>
      <c r="AC139">
        <f>VLOOKUP($B139,NewCalib!$A$17:$AF$400,AC$1+2,FALSE)</f>
        <v>4.4982515564892502E-2</v>
      </c>
      <c r="AD139">
        <f>VLOOKUP($B139,NewCalib!$A$17:$AF$400,AD$1+2,FALSE)</f>
        <v>4.5074667175179398E-2</v>
      </c>
      <c r="AE139">
        <f>VLOOKUP($B139,NewCalib!$A$17:$AF$400,AE$1+2,FALSE)</f>
        <v>4.4359038670688501E-2</v>
      </c>
      <c r="AF139">
        <f>VLOOKUP($B139,NewCalib!$A$17:$AF$400,AF$1+2,FALSE)</f>
        <v>4.43081190010296E-2</v>
      </c>
      <c r="AG139">
        <f>VLOOKUP($B139,NewCalib!$A$17:$AF$400,AG$1+2,FALSE)</f>
        <v>4.4305162350462501E-2</v>
      </c>
      <c r="AH139">
        <f>VLOOKUP($B139,NewCalib!$A$17:$AF$400,AH$1+2,FALSE)</f>
        <v>4.4685543548291101E-2</v>
      </c>
      <c r="AJ139" s="3"/>
    </row>
    <row r="140" spans="1:36" x14ac:dyDescent="0.25">
      <c r="B140" t="str">
        <f>CONCATENATE("PERCENTILE::Q",B136,"::O",B136,"_TOTALRETURN_Percentiles::TOTALRETURN::%",C140*100)</f>
        <v>PERCENTILE::QInternationalFixedInterestGovernmentBonds::OInternationalFixedInterestGovernmentBonds_TOTALRETURN_Percentiles::TOTALRETURN::%75</v>
      </c>
      <c r="C140" s="3">
        <v>0.75</v>
      </c>
      <c r="D140">
        <f>VLOOKUP($B140,NewCalib!$A$17:$AF$400,D$1+2,FALSE)</f>
        <v>0</v>
      </c>
      <c r="E140">
        <f>VLOOKUP($B140,NewCalib!$A$17:$AF$400,E$1+2,FALSE)</f>
        <v>4.44712000338673E-2</v>
      </c>
      <c r="F140">
        <f>VLOOKUP($B140,NewCalib!$A$17:$AF$400,F$1+2,FALSE)</f>
        <v>5.0940684733758103E-2</v>
      </c>
      <c r="G140">
        <f>VLOOKUP($B140,NewCalib!$A$17:$AF$400,G$1+2,FALSE)</f>
        <v>5.6601044906441703E-2</v>
      </c>
      <c r="H140">
        <f>VLOOKUP($B140,NewCalib!$A$17:$AF$400,H$1+2,FALSE)</f>
        <v>6.0793847083168602E-2</v>
      </c>
      <c r="I140">
        <f>VLOOKUP($B140,NewCalib!$A$17:$AF$400,I$1+2,FALSE)</f>
        <v>6.1638188184217901E-2</v>
      </c>
      <c r="J140">
        <f>VLOOKUP($B140,NewCalib!$A$17:$AF$400,J$1+2,FALSE)</f>
        <v>6.4307495950315305E-2</v>
      </c>
      <c r="K140">
        <f>VLOOKUP($B140,NewCalib!$A$17:$AF$400,K$1+2,FALSE)</f>
        <v>6.5527868805436595E-2</v>
      </c>
      <c r="L140">
        <f>VLOOKUP($B140,NewCalib!$A$17:$AF$400,L$1+2,FALSE)</f>
        <v>6.7881175061043297E-2</v>
      </c>
      <c r="M140">
        <f>VLOOKUP($B140,NewCalib!$A$17:$AF$400,M$1+2,FALSE)</f>
        <v>7.1745330293032705E-2</v>
      </c>
      <c r="N140">
        <f>VLOOKUP($B140,NewCalib!$A$17:$AF$400,N$1+2,FALSE)</f>
        <v>7.4809670493534194E-2</v>
      </c>
      <c r="O140">
        <f>VLOOKUP($B140,NewCalib!$A$17:$AF$400,O$1+2,FALSE)</f>
        <v>7.2878286806999704E-2</v>
      </c>
      <c r="P140">
        <f>VLOOKUP($B140,NewCalib!$A$17:$AF$400,P$1+2,FALSE)</f>
        <v>7.2635995367934206E-2</v>
      </c>
      <c r="Q140">
        <f>VLOOKUP($B140,NewCalib!$A$17:$AF$400,Q$1+2,FALSE)</f>
        <v>7.4301035150780001E-2</v>
      </c>
      <c r="R140">
        <f>VLOOKUP($B140,NewCalib!$A$17:$AF$400,R$1+2,FALSE)</f>
        <v>7.3566916787164705E-2</v>
      </c>
      <c r="S140">
        <f>VLOOKUP($B140,NewCalib!$A$17:$AF$400,S$1+2,FALSE)</f>
        <v>7.3593668510025204E-2</v>
      </c>
      <c r="T140">
        <f>VLOOKUP($B140,NewCalib!$A$17:$AF$400,T$1+2,FALSE)</f>
        <v>7.2729924491907197E-2</v>
      </c>
      <c r="U140">
        <f>VLOOKUP($B140,NewCalib!$A$17:$AF$400,U$1+2,FALSE)</f>
        <v>7.4105428819787697E-2</v>
      </c>
      <c r="V140">
        <f>VLOOKUP($B140,NewCalib!$A$17:$AF$400,V$1+2,FALSE)</f>
        <v>7.3961171895951403E-2</v>
      </c>
      <c r="W140">
        <f>VLOOKUP($B140,NewCalib!$A$17:$AF$400,W$1+2,FALSE)</f>
        <v>7.3160403216107395E-2</v>
      </c>
      <c r="X140">
        <f>VLOOKUP($B140,NewCalib!$A$17:$AF$400,X$1+2,FALSE)</f>
        <v>7.3622228158151198E-2</v>
      </c>
      <c r="Y140">
        <f>VLOOKUP($B140,NewCalib!$A$17:$AF$400,Y$1+2,FALSE)</f>
        <v>7.4062332490030899E-2</v>
      </c>
      <c r="Z140">
        <f>VLOOKUP($B140,NewCalib!$A$17:$AF$400,Z$1+2,FALSE)</f>
        <v>7.2905722955315E-2</v>
      </c>
      <c r="AA140">
        <f>VLOOKUP($B140,NewCalib!$A$17:$AF$400,AA$1+2,FALSE)</f>
        <v>7.3916461115181298E-2</v>
      </c>
      <c r="AB140">
        <f>VLOOKUP($B140,NewCalib!$A$17:$AF$400,AB$1+2,FALSE)</f>
        <v>7.3839031009090506E-2</v>
      </c>
      <c r="AC140">
        <f>VLOOKUP($B140,NewCalib!$A$17:$AF$400,AC$1+2,FALSE)</f>
        <v>7.2853030915070893E-2</v>
      </c>
      <c r="AD140">
        <f>VLOOKUP($B140,NewCalib!$A$17:$AF$400,AD$1+2,FALSE)</f>
        <v>7.3526225792504396E-2</v>
      </c>
      <c r="AE140">
        <f>VLOOKUP($B140,NewCalib!$A$17:$AF$400,AE$1+2,FALSE)</f>
        <v>7.2567230132514399E-2</v>
      </c>
      <c r="AF140">
        <f>VLOOKUP($B140,NewCalib!$A$17:$AF$400,AF$1+2,FALSE)</f>
        <v>7.2569679912881102E-2</v>
      </c>
      <c r="AG140">
        <f>VLOOKUP($B140,NewCalib!$A$17:$AF$400,AG$1+2,FALSE)</f>
        <v>7.2466872614086394E-2</v>
      </c>
      <c r="AH140">
        <f>VLOOKUP($B140,NewCalib!$A$17:$AF$400,AH$1+2,FALSE)</f>
        <v>7.3420498735599402E-2</v>
      </c>
      <c r="AJ140" s="3"/>
    </row>
    <row r="141" spans="1:36" x14ac:dyDescent="0.25">
      <c r="B141" t="str">
        <f>CONCATENATE("PERCENTILE::Q",B136,"::O",B136,"_TOTALRETURN_Percentiles::TOTALRETURN::%",C141*100)</f>
        <v>PERCENTILE::QInternationalFixedInterestGovernmentBonds::OInternationalFixedInterestGovernmentBonds_TOTALRETURN_Percentiles::TOTALRETURN::%95</v>
      </c>
      <c r="C141" s="3">
        <v>0.95</v>
      </c>
      <c r="D141">
        <f>VLOOKUP($B141,NewCalib!$A$17:$AF$400,D$1+2,FALSE)</f>
        <v>0</v>
      </c>
      <c r="E141">
        <f>VLOOKUP($B141,NewCalib!$A$17:$AF$400,E$1+2,FALSE)</f>
        <v>8.2369093878029195E-2</v>
      </c>
      <c r="F141">
        <f>VLOOKUP($B141,NewCalib!$A$17:$AF$400,F$1+2,FALSE)</f>
        <v>9.0212136907185395E-2</v>
      </c>
      <c r="G141">
        <f>VLOOKUP($B141,NewCalib!$A$17:$AF$400,G$1+2,FALSE)</f>
        <v>9.6645497507662798E-2</v>
      </c>
      <c r="H141">
        <f>VLOOKUP($B141,NewCalib!$A$17:$AF$400,H$1+2,FALSE)</f>
        <v>0.100877995195539</v>
      </c>
      <c r="I141">
        <f>VLOOKUP($B141,NewCalib!$A$17:$AF$400,I$1+2,FALSE)</f>
        <v>0.102381530066232</v>
      </c>
      <c r="J141">
        <f>VLOOKUP($B141,NewCalib!$A$17:$AF$400,J$1+2,FALSE)</f>
        <v>0.10804720662067301</v>
      </c>
      <c r="K141">
        <f>VLOOKUP($B141,NewCalib!$A$17:$AF$400,K$1+2,FALSE)</f>
        <v>0.10784257932883699</v>
      </c>
      <c r="L141">
        <f>VLOOKUP($B141,NewCalib!$A$17:$AF$400,L$1+2,FALSE)</f>
        <v>0.110859512468306</v>
      </c>
      <c r="M141">
        <f>VLOOKUP($B141,NewCalib!$A$17:$AF$400,M$1+2,FALSE)</f>
        <v>0.114996547496304</v>
      </c>
      <c r="N141">
        <f>VLOOKUP($B141,NewCalib!$A$17:$AF$400,N$1+2,FALSE)</f>
        <v>0.119182847516997</v>
      </c>
      <c r="O141">
        <f>VLOOKUP($B141,NewCalib!$A$17:$AF$400,O$1+2,FALSE)</f>
        <v>0.115225542106294</v>
      </c>
      <c r="P141">
        <f>VLOOKUP($B141,NewCalib!$A$17:$AF$400,P$1+2,FALSE)</f>
        <v>0.116590442617761</v>
      </c>
      <c r="Q141">
        <f>VLOOKUP($B141,NewCalib!$A$17:$AF$400,Q$1+2,FALSE)</f>
        <v>0.116465925444646</v>
      </c>
      <c r="R141">
        <f>VLOOKUP($B141,NewCalib!$A$17:$AF$400,R$1+2,FALSE)</f>
        <v>0.116498443010179</v>
      </c>
      <c r="S141">
        <f>VLOOKUP($B141,NewCalib!$A$17:$AF$400,S$1+2,FALSE)</f>
        <v>0.116191301063053</v>
      </c>
      <c r="T141">
        <f>VLOOKUP($B141,NewCalib!$A$17:$AF$400,T$1+2,FALSE)</f>
        <v>0.114613497710011</v>
      </c>
      <c r="U141">
        <f>VLOOKUP($B141,NewCalib!$A$17:$AF$400,U$1+2,FALSE)</f>
        <v>0.11579804880505</v>
      </c>
      <c r="V141">
        <f>VLOOKUP($B141,NewCalib!$A$17:$AF$400,V$1+2,FALSE)</f>
        <v>0.115684282850157</v>
      </c>
      <c r="W141">
        <f>VLOOKUP($B141,NewCalib!$A$17:$AF$400,W$1+2,FALSE)</f>
        <v>0.11607242932313599</v>
      </c>
      <c r="X141">
        <f>VLOOKUP($B141,NewCalib!$A$17:$AF$400,X$1+2,FALSE)</f>
        <v>0.116091651805403</v>
      </c>
      <c r="Y141">
        <f>VLOOKUP($B141,NewCalib!$A$17:$AF$400,Y$1+2,FALSE)</f>
        <v>0.117810162655578</v>
      </c>
      <c r="Z141">
        <f>VLOOKUP($B141,NewCalib!$A$17:$AF$400,Z$1+2,FALSE)</f>
        <v>0.116579153521496</v>
      </c>
      <c r="AA141">
        <f>VLOOKUP($B141,NewCalib!$A$17:$AF$400,AA$1+2,FALSE)</f>
        <v>0.118220990628223</v>
      </c>
      <c r="AB141">
        <f>VLOOKUP($B141,NewCalib!$A$17:$AF$400,AB$1+2,FALSE)</f>
        <v>0.115023587083737</v>
      </c>
      <c r="AC141">
        <f>VLOOKUP($B141,NewCalib!$A$17:$AF$400,AC$1+2,FALSE)</f>
        <v>0.116548293920629</v>
      </c>
      <c r="AD141">
        <f>VLOOKUP($B141,NewCalib!$A$17:$AF$400,AD$1+2,FALSE)</f>
        <v>0.116634751323921</v>
      </c>
      <c r="AE141">
        <f>VLOOKUP($B141,NewCalib!$A$17:$AF$400,AE$1+2,FALSE)</f>
        <v>0.114969182644013</v>
      </c>
      <c r="AF141">
        <f>VLOOKUP($B141,NewCalib!$A$17:$AF$400,AF$1+2,FALSE)</f>
        <v>0.114065974614548</v>
      </c>
      <c r="AG141">
        <f>VLOOKUP($B141,NewCalib!$A$17:$AF$400,AG$1+2,FALSE)</f>
        <v>0.115849366562915</v>
      </c>
      <c r="AH141">
        <f>VLOOKUP($B141,NewCalib!$A$17:$AF$400,AH$1+2,FALSE)</f>
        <v>0.114127468920876</v>
      </c>
      <c r="AJ141" s="3"/>
    </row>
    <row r="142" spans="1:36" x14ac:dyDescent="0.25">
      <c r="A142" t="s">
        <v>2</v>
      </c>
      <c r="B142" t="str">
        <f>CONCATENATE("AVERAGE::Q",B136,"::O",B136,"_TOTALRETURN_Average::TOTALRETURN::::avg:")</f>
        <v>AVERAGE::QInternationalFixedInterestGovernmentBonds::OInternationalFixedInterestGovernmentBonds_TOTALRETURN_Average::TOTALRETURN::::avg:</v>
      </c>
      <c r="D142">
        <f>VLOOKUP($B142,NewCalib!$A$17:$AF$400,D$1+2,FALSE)</f>
        <v>0</v>
      </c>
      <c r="E142">
        <f>VLOOKUP($B142,NewCalib!$A$17:$AF$400,E$1+2,FALSE)</f>
        <v>1.92945280062925E-2</v>
      </c>
      <c r="F142">
        <f>VLOOKUP($B142,NewCalib!$A$17:$AF$400,F$1+2,FALSE)</f>
        <v>2.4664467778889299E-2</v>
      </c>
      <c r="G142">
        <f>VLOOKUP($B142,NewCalib!$A$17:$AF$400,G$1+2,FALSE)</f>
        <v>2.9376965958398001E-2</v>
      </c>
      <c r="H142">
        <f>VLOOKUP($B142,NewCalib!$A$17:$AF$400,H$1+2,FALSE)</f>
        <v>3.2782802218500398E-2</v>
      </c>
      <c r="I142">
        <f>VLOOKUP($B142,NewCalib!$A$17:$AF$400,I$1+2,FALSE)</f>
        <v>3.3965235283989099E-2</v>
      </c>
      <c r="J142">
        <f>VLOOKUP($B142,NewCalib!$A$17:$AF$400,J$1+2,FALSE)</f>
        <v>3.6112318730170699E-2</v>
      </c>
      <c r="K142">
        <f>VLOOKUP($B142,NewCalib!$A$17:$AF$400,K$1+2,FALSE)</f>
        <v>3.7050474946840897E-2</v>
      </c>
      <c r="L142">
        <f>VLOOKUP($B142,NewCalib!$A$17:$AF$400,L$1+2,FALSE)</f>
        <v>3.9799423655543099E-2</v>
      </c>
      <c r="M142">
        <f>VLOOKUP($B142,NewCalib!$A$17:$AF$400,M$1+2,FALSE)</f>
        <v>4.22650680024289E-2</v>
      </c>
      <c r="N142">
        <f>VLOOKUP($B142,NewCalib!$A$17:$AF$400,N$1+2,FALSE)</f>
        <v>4.5571073939830301E-2</v>
      </c>
      <c r="O142">
        <f>VLOOKUP($B142,NewCalib!$A$17:$AF$400,O$1+2,FALSE)</f>
        <v>4.4655696583875103E-2</v>
      </c>
      <c r="P142">
        <f>VLOOKUP($B142,NewCalib!$A$17:$AF$400,P$1+2,FALSE)</f>
        <v>4.4723505378651697E-2</v>
      </c>
      <c r="Q142">
        <f>VLOOKUP($B142,NewCalib!$A$17:$AF$400,Q$1+2,FALSE)</f>
        <v>4.5420003487473999E-2</v>
      </c>
      <c r="R142">
        <f>VLOOKUP($B142,NewCalib!$A$17:$AF$400,R$1+2,FALSE)</f>
        <v>4.4212509841087697E-2</v>
      </c>
      <c r="S142">
        <f>VLOOKUP($B142,NewCalib!$A$17:$AF$400,S$1+2,FALSE)</f>
        <v>4.4273533933901099E-2</v>
      </c>
      <c r="T142">
        <f>VLOOKUP($B142,NewCalib!$A$17:$AF$400,T$1+2,FALSE)</f>
        <v>4.3916937446803E-2</v>
      </c>
      <c r="U142">
        <f>VLOOKUP($B142,NewCalib!$A$17:$AF$400,U$1+2,FALSE)</f>
        <v>4.4851943420524697E-2</v>
      </c>
      <c r="V142">
        <f>VLOOKUP($B142,NewCalib!$A$17:$AF$400,V$1+2,FALSE)</f>
        <v>4.46746802916832E-2</v>
      </c>
      <c r="W142">
        <f>VLOOKUP($B142,NewCalib!$A$17:$AF$400,W$1+2,FALSE)</f>
        <v>4.4368972875127297E-2</v>
      </c>
      <c r="X142">
        <f>VLOOKUP($B142,NewCalib!$A$17:$AF$400,X$1+2,FALSE)</f>
        <v>4.5009717041162099E-2</v>
      </c>
      <c r="Y142">
        <f>VLOOKUP($B142,NewCalib!$A$17:$AF$400,Y$1+2,FALSE)</f>
        <v>4.4735429293180903E-2</v>
      </c>
      <c r="Z142">
        <f>VLOOKUP($B142,NewCalib!$A$17:$AF$400,Z$1+2,FALSE)</f>
        <v>4.4339524925253497E-2</v>
      </c>
      <c r="AA142">
        <f>VLOOKUP($B142,NewCalib!$A$17:$AF$400,AA$1+2,FALSE)</f>
        <v>4.5127824476116601E-2</v>
      </c>
      <c r="AB142">
        <f>VLOOKUP($B142,NewCalib!$A$17:$AF$400,AB$1+2,FALSE)</f>
        <v>4.4582747365251203E-2</v>
      </c>
      <c r="AC142">
        <f>VLOOKUP($B142,NewCalib!$A$17:$AF$400,AC$1+2,FALSE)</f>
        <v>4.5205246811611102E-2</v>
      </c>
      <c r="AD142">
        <f>VLOOKUP($B142,NewCalib!$A$17:$AF$400,AD$1+2,FALSE)</f>
        <v>4.54275307143868E-2</v>
      </c>
      <c r="AE142">
        <f>VLOOKUP($B142,NewCalib!$A$17:$AF$400,AE$1+2,FALSE)</f>
        <v>4.4668508510592501E-2</v>
      </c>
      <c r="AF142">
        <f>VLOOKUP($B142,NewCalib!$A$17:$AF$400,AF$1+2,FALSE)</f>
        <v>4.4520519684982302E-2</v>
      </c>
      <c r="AG142">
        <f>VLOOKUP($B142,NewCalib!$A$17:$AF$400,AG$1+2,FALSE)</f>
        <v>4.4313304715463298E-2</v>
      </c>
      <c r="AH142">
        <f>VLOOKUP($B142,NewCalib!$A$17:$AF$400,AH$1+2,FALSE)</f>
        <v>4.4470395641096498E-2</v>
      </c>
    </row>
    <row r="143" spans="1:36" x14ac:dyDescent="0.25">
      <c r="A143" t="s">
        <v>3</v>
      </c>
      <c r="B143" t="str">
        <f>CONCATENATE("VOLATILITY::Q",B136,"::O",B136,"_TOTALRETURN_Volatility::TOTALRETURN::")</f>
        <v>VOLATILITY::QInternationalFixedInterestGovernmentBonds::OInternationalFixedInterestGovernmentBonds_TOTALRETURN_Volatility::TOTALRETURN::</v>
      </c>
      <c r="D143">
        <f>VLOOKUP($B143,NewCalib!$A$17:$AF$400,D$1+2,FALSE)</f>
        <v>0</v>
      </c>
      <c r="E143">
        <f>VLOOKUP($B143,NewCalib!$A$17:$AF$400,E$1+2,FALSE)</f>
        <v>4.4241672956783197E-2</v>
      </c>
      <c r="F143">
        <f>VLOOKUP($B143,NewCalib!$A$17:$AF$400,F$1+2,FALSE)</f>
        <v>4.4519887567716E-2</v>
      </c>
      <c r="G143">
        <f>VLOOKUP($B143,NewCalib!$A$17:$AF$400,G$1+2,FALSE)</f>
        <v>4.7630617372905103E-2</v>
      </c>
      <c r="H143">
        <f>VLOOKUP($B143,NewCalib!$A$17:$AF$400,H$1+2,FALSE)</f>
        <v>4.61802951879864E-2</v>
      </c>
      <c r="I143">
        <f>VLOOKUP($B143,NewCalib!$A$17:$AF$400,I$1+2,FALSE)</f>
        <v>4.5496574150167099E-2</v>
      </c>
      <c r="J143">
        <f>VLOOKUP($B143,NewCalib!$A$17:$AF$400,J$1+2,FALSE)</f>
        <v>4.6442006715343001E-2</v>
      </c>
      <c r="K143">
        <f>VLOOKUP($B143,NewCalib!$A$17:$AF$400,K$1+2,FALSE)</f>
        <v>4.7263977454750597E-2</v>
      </c>
      <c r="L143">
        <f>VLOOKUP($B143,NewCalib!$A$17:$AF$400,L$1+2,FALSE)</f>
        <v>4.6963383609151602E-2</v>
      </c>
      <c r="M143">
        <f>VLOOKUP($B143,NewCalib!$A$17:$AF$400,M$1+2,FALSE)</f>
        <v>4.7865650924387E-2</v>
      </c>
      <c r="N143">
        <f>VLOOKUP($B143,NewCalib!$A$17:$AF$400,N$1+2,FALSE)</f>
        <v>4.8627156185962798E-2</v>
      </c>
      <c r="O143">
        <f>VLOOKUP($B143,NewCalib!$A$17:$AF$400,O$1+2,FALSE)</f>
        <v>4.5690365879139397E-2</v>
      </c>
      <c r="P143">
        <f>VLOOKUP($B143,NewCalib!$A$17:$AF$400,P$1+2,FALSE)</f>
        <v>4.73750354984947E-2</v>
      </c>
      <c r="Q143">
        <f>VLOOKUP($B143,NewCalib!$A$17:$AF$400,Q$1+2,FALSE)</f>
        <v>4.6388886017872402E-2</v>
      </c>
      <c r="R143">
        <f>VLOOKUP($B143,NewCalib!$A$17:$AF$400,R$1+2,FALSE)</f>
        <v>4.8980418680173603E-2</v>
      </c>
      <c r="S143">
        <f>VLOOKUP($B143,NewCalib!$A$17:$AF$400,S$1+2,FALSE)</f>
        <v>4.85387995442048E-2</v>
      </c>
      <c r="T143">
        <f>VLOOKUP($B143,NewCalib!$A$17:$AF$400,T$1+2,FALSE)</f>
        <v>4.7682522957489398E-2</v>
      </c>
      <c r="U143">
        <f>VLOOKUP($B143,NewCalib!$A$17:$AF$400,U$1+2,FALSE)</f>
        <v>4.8101473508655103E-2</v>
      </c>
      <c r="V143">
        <f>VLOOKUP($B143,NewCalib!$A$17:$AF$400,V$1+2,FALSE)</f>
        <v>4.8474495615257802E-2</v>
      </c>
      <c r="W143">
        <f>VLOOKUP($B143,NewCalib!$A$17:$AF$400,W$1+2,FALSE)</f>
        <v>4.6971341597554998E-2</v>
      </c>
      <c r="X143">
        <f>VLOOKUP($B143,NewCalib!$A$17:$AF$400,X$1+2,FALSE)</f>
        <v>4.6719994797859203E-2</v>
      </c>
      <c r="Y143">
        <f>VLOOKUP($B143,NewCalib!$A$17:$AF$400,Y$1+2,FALSE)</f>
        <v>4.9294839681174901E-2</v>
      </c>
      <c r="Z143">
        <f>VLOOKUP($B143,NewCalib!$A$17:$AF$400,Z$1+2,FALSE)</f>
        <v>4.7819649806917303E-2</v>
      </c>
      <c r="AA143">
        <f>VLOOKUP($B143,NewCalib!$A$17:$AF$400,AA$1+2,FALSE)</f>
        <v>4.7994775190319E-2</v>
      </c>
      <c r="AB143">
        <f>VLOOKUP($B143,NewCalib!$A$17:$AF$400,AB$1+2,FALSE)</f>
        <v>4.6466241410263599E-2</v>
      </c>
      <c r="AC143">
        <f>VLOOKUP($B143,NewCalib!$A$17:$AF$400,AC$1+2,FALSE)</f>
        <v>4.5099819394585197E-2</v>
      </c>
      <c r="AD143">
        <f>VLOOKUP($B143,NewCalib!$A$17:$AF$400,AD$1+2,FALSE)</f>
        <v>4.7270194656603502E-2</v>
      </c>
      <c r="AE143">
        <f>VLOOKUP($B143,NewCalib!$A$17:$AF$400,AE$1+2,FALSE)</f>
        <v>4.4343642030284798E-2</v>
      </c>
      <c r="AF143">
        <f>VLOOKUP($B143,NewCalib!$A$17:$AF$400,AF$1+2,FALSE)</f>
        <v>4.6035400077112702E-2</v>
      </c>
      <c r="AG143">
        <f>VLOOKUP($B143,NewCalib!$A$17:$AF$400,AG$1+2,FALSE)</f>
        <v>4.5695990824362299E-2</v>
      </c>
      <c r="AH143">
        <f>VLOOKUP($B143,NewCalib!$A$17:$AF$400,AH$1+2,FALSE)</f>
        <v>4.6845477025678997E-2</v>
      </c>
    </row>
    <row r="151" spans="1:36" x14ac:dyDescent="0.25">
      <c r="A151" t="s">
        <v>32</v>
      </c>
      <c r="B151" t="s">
        <v>85</v>
      </c>
      <c r="D151">
        <v>0</v>
      </c>
      <c r="E151">
        <v>1</v>
      </c>
      <c r="F151">
        <v>2</v>
      </c>
      <c r="G151">
        <v>3</v>
      </c>
      <c r="H151">
        <v>4</v>
      </c>
      <c r="I151">
        <v>5</v>
      </c>
      <c r="J151">
        <v>6</v>
      </c>
      <c r="K151">
        <v>7</v>
      </c>
      <c r="L151">
        <v>8</v>
      </c>
      <c r="M151">
        <v>9</v>
      </c>
      <c r="N151">
        <v>10</v>
      </c>
      <c r="O151">
        <v>11</v>
      </c>
      <c r="P151">
        <v>12</v>
      </c>
      <c r="Q151">
        <v>13</v>
      </c>
      <c r="R151">
        <v>14</v>
      </c>
      <c r="S151">
        <v>15</v>
      </c>
      <c r="T151">
        <v>16</v>
      </c>
      <c r="U151">
        <v>17</v>
      </c>
      <c r="V151">
        <v>18</v>
      </c>
      <c r="W151">
        <v>19</v>
      </c>
      <c r="X151">
        <v>20</v>
      </c>
      <c r="Y151">
        <v>21</v>
      </c>
      <c r="Z151">
        <v>22</v>
      </c>
      <c r="AA151">
        <v>23</v>
      </c>
      <c r="AB151">
        <v>24</v>
      </c>
      <c r="AC151">
        <v>25</v>
      </c>
      <c r="AD151">
        <v>26</v>
      </c>
      <c r="AE151">
        <v>27</v>
      </c>
      <c r="AF151">
        <v>28</v>
      </c>
      <c r="AG151">
        <v>29</v>
      </c>
      <c r="AH151">
        <v>30</v>
      </c>
    </row>
    <row r="152" spans="1:36" x14ac:dyDescent="0.25">
      <c r="A152" t="s">
        <v>1</v>
      </c>
      <c r="B152" t="str">
        <f>CONCATENATE("PERCENTILE::Q",B151,"::O",B151,"_TOTALRETURN_Percentiles::TOTALRETURN::%0",C152*100)</f>
        <v>PERCENTILE::QAustralianListedProperty::OAustralianListedProperty_TOTALRETURN_Percentiles::TOTALRETURN::%05</v>
      </c>
      <c r="C152" s="3">
        <v>0.05</v>
      </c>
      <c r="D152">
        <f>VLOOKUP($B152,NewCalib!$A$17:$AF$400,D$1+2,FALSE)</f>
        <v>0</v>
      </c>
      <c r="E152">
        <f>VLOOKUP($B152,NewCalib!$A$17:$AF$400,E$1+2,FALSE)</f>
        <v>-0.138966983906334</v>
      </c>
      <c r="F152">
        <f>VLOOKUP($B152,NewCalib!$A$17:$AF$400,F$1+2,FALSE)</f>
        <v>-0.137023871586097</v>
      </c>
      <c r="G152">
        <f>VLOOKUP($B152,NewCalib!$A$17:$AF$400,G$1+2,FALSE)</f>
        <v>-0.12497995013836</v>
      </c>
      <c r="H152">
        <f>VLOOKUP($B152,NewCalib!$A$17:$AF$400,H$1+2,FALSE)</f>
        <v>-0.12225402305039</v>
      </c>
      <c r="I152">
        <f>VLOOKUP($B152,NewCalib!$A$17:$AF$400,I$1+2,FALSE)</f>
        <v>-0.133555650169733</v>
      </c>
      <c r="J152">
        <f>VLOOKUP($B152,NewCalib!$A$17:$AF$400,J$1+2,FALSE)</f>
        <v>-0.11965391944824599</v>
      </c>
      <c r="K152">
        <f>VLOOKUP($B152,NewCalib!$A$17:$AF$400,K$1+2,FALSE)</f>
        <v>-0.13246138689853099</v>
      </c>
      <c r="L152">
        <f>VLOOKUP($B152,NewCalib!$A$17:$AF$400,L$1+2,FALSE)</f>
        <v>-0.12580291366663501</v>
      </c>
      <c r="M152">
        <f>VLOOKUP($B152,NewCalib!$A$17:$AF$400,M$1+2,FALSE)</f>
        <v>-0.147933871363395</v>
      </c>
      <c r="N152">
        <f>VLOOKUP($B152,NewCalib!$A$17:$AF$400,N$1+2,FALSE)</f>
        <v>-0.12522290669210401</v>
      </c>
      <c r="O152">
        <f>VLOOKUP($B152,NewCalib!$A$17:$AF$400,O$1+2,FALSE)</f>
        <v>-0.13832228286189799</v>
      </c>
      <c r="P152">
        <f>VLOOKUP($B152,NewCalib!$A$17:$AF$400,P$1+2,FALSE)</f>
        <v>-0.13902560721533699</v>
      </c>
      <c r="Q152">
        <f>VLOOKUP($B152,NewCalib!$A$17:$AF$400,Q$1+2,FALSE)</f>
        <v>-0.13281875041942101</v>
      </c>
      <c r="R152">
        <f>VLOOKUP($B152,NewCalib!$A$17:$AF$400,R$1+2,FALSE)</f>
        <v>-0.13468226433309999</v>
      </c>
      <c r="S152">
        <f>VLOOKUP($B152,NewCalib!$A$17:$AF$400,S$1+2,FALSE)</f>
        <v>-0.148691936734033</v>
      </c>
      <c r="T152">
        <f>VLOOKUP($B152,NewCalib!$A$17:$AF$400,T$1+2,FALSE)</f>
        <v>-0.13677614992812001</v>
      </c>
      <c r="U152">
        <f>VLOOKUP($B152,NewCalib!$A$17:$AF$400,U$1+2,FALSE)</f>
        <v>-0.12064748257793299</v>
      </c>
      <c r="V152">
        <f>VLOOKUP($B152,NewCalib!$A$17:$AF$400,V$1+2,FALSE)</f>
        <v>-0.115820098395814</v>
      </c>
      <c r="W152">
        <f>VLOOKUP($B152,NewCalib!$A$17:$AF$400,W$1+2,FALSE)</f>
        <v>-0.12829647403328201</v>
      </c>
      <c r="X152">
        <f>VLOOKUP($B152,NewCalib!$A$17:$AF$400,X$1+2,FALSE)</f>
        <v>-0.124130037387872</v>
      </c>
      <c r="Y152">
        <f>VLOOKUP($B152,NewCalib!$A$17:$AF$400,Y$1+2,FALSE)</f>
        <v>-0.120627185730127</v>
      </c>
      <c r="Z152">
        <f>VLOOKUP($B152,NewCalib!$A$17:$AF$400,Z$1+2,FALSE)</f>
        <v>-0.123063353902195</v>
      </c>
      <c r="AA152">
        <f>VLOOKUP($B152,NewCalib!$A$17:$AF$400,AA$1+2,FALSE)</f>
        <v>-0.109791403518551</v>
      </c>
      <c r="AB152">
        <f>VLOOKUP($B152,NewCalib!$A$17:$AF$400,AB$1+2,FALSE)</f>
        <v>-0.12365193631431499</v>
      </c>
      <c r="AC152">
        <f>VLOOKUP($B152,NewCalib!$A$17:$AF$400,AC$1+2,FALSE)</f>
        <v>-0.129210037565897</v>
      </c>
      <c r="AD152">
        <f>VLOOKUP($B152,NewCalib!$A$17:$AF$400,AD$1+2,FALSE)</f>
        <v>-0.130143328507276</v>
      </c>
      <c r="AE152">
        <f>VLOOKUP($B152,NewCalib!$A$17:$AF$400,AE$1+2,FALSE)</f>
        <v>-0.12270926597673899</v>
      </c>
      <c r="AF152">
        <f>VLOOKUP($B152,NewCalib!$A$17:$AF$400,AF$1+2,FALSE)</f>
        <v>-0.121645855420993</v>
      </c>
      <c r="AG152">
        <f>VLOOKUP($B152,NewCalib!$A$17:$AF$400,AG$1+2,FALSE)</f>
        <v>-0.117742594590399</v>
      </c>
      <c r="AH152">
        <f>VLOOKUP($B152,NewCalib!$A$17:$AF$400,AH$1+2,FALSE)</f>
        <v>-0.133335787637058</v>
      </c>
      <c r="AJ152" s="3"/>
    </row>
    <row r="153" spans="1:36" x14ac:dyDescent="0.25">
      <c r="B153" t="str">
        <f>CONCATENATE("PERCENTILE::Q",B151,"::O",B151,"_TOTALRETURN_Percentiles::TOTALRETURN::%",C153*100)</f>
        <v>PERCENTILE::QAustralianListedProperty::OAustralianListedProperty_TOTALRETURN_Percentiles::TOTALRETURN::%25</v>
      </c>
      <c r="C153" s="3">
        <v>0.25</v>
      </c>
      <c r="D153">
        <f>VLOOKUP($B153,NewCalib!$A$17:$AF$400,D$1+2,FALSE)</f>
        <v>0</v>
      </c>
      <c r="E153">
        <f>VLOOKUP($B153,NewCalib!$A$17:$AF$400,E$1+2,FALSE)</f>
        <v>-1.4264665434655099E-2</v>
      </c>
      <c r="F153">
        <f>VLOOKUP($B153,NewCalib!$A$17:$AF$400,F$1+2,FALSE)</f>
        <v>-8.2133321719980393E-3</v>
      </c>
      <c r="G153">
        <f>VLOOKUP($B153,NewCalib!$A$17:$AF$400,G$1+2,FALSE)</f>
        <v>-2.7399614945906002E-3</v>
      </c>
      <c r="H153">
        <f>VLOOKUP($B153,NewCalib!$A$17:$AF$400,H$1+2,FALSE)</f>
        <v>-1.3973162572870001E-3</v>
      </c>
      <c r="I153">
        <f>VLOOKUP($B153,NewCalib!$A$17:$AF$400,I$1+2,FALSE)</f>
        <v>1.75072980017781E-3</v>
      </c>
      <c r="J153">
        <f>VLOOKUP($B153,NewCalib!$A$17:$AF$400,J$1+2,FALSE)</f>
        <v>1.59721339779678E-3</v>
      </c>
      <c r="K153">
        <f>VLOOKUP($B153,NewCalib!$A$17:$AF$400,K$1+2,FALSE)</f>
        <v>7.2968135183353799E-3</v>
      </c>
      <c r="L153">
        <f>VLOOKUP($B153,NewCalib!$A$17:$AF$400,L$1+2,FALSE)</f>
        <v>1.53242817213156E-3</v>
      </c>
      <c r="M153">
        <f>VLOOKUP($B153,NewCalib!$A$17:$AF$400,M$1+2,FALSE)</f>
        <v>8.9310887496298792E-3</v>
      </c>
      <c r="N153">
        <f>VLOOKUP($B153,NewCalib!$A$17:$AF$400,N$1+2,FALSE)</f>
        <v>1.04087357836359E-2</v>
      </c>
      <c r="O153">
        <f>VLOOKUP($B153,NewCalib!$A$17:$AF$400,O$1+2,FALSE)</f>
        <v>7.5140718967369102E-3</v>
      </c>
      <c r="P153">
        <f>VLOOKUP($B153,NewCalib!$A$17:$AF$400,P$1+2,FALSE)</f>
        <v>8.8766397359010801E-3</v>
      </c>
      <c r="Q153">
        <f>VLOOKUP($B153,NewCalib!$A$17:$AF$400,Q$1+2,FALSE)</f>
        <v>1.18243251594966E-2</v>
      </c>
      <c r="R153">
        <f>VLOOKUP($B153,NewCalib!$A$17:$AF$400,R$1+2,FALSE)</f>
        <v>5.80730434905718E-3</v>
      </c>
      <c r="S153">
        <f>VLOOKUP($B153,NewCalib!$A$17:$AF$400,S$1+2,FALSE)</f>
        <v>9.4893082085714103E-3</v>
      </c>
      <c r="T153">
        <f>VLOOKUP($B153,NewCalib!$A$17:$AF$400,T$1+2,FALSE)</f>
        <v>8.2668957739418999E-3</v>
      </c>
      <c r="U153">
        <f>VLOOKUP($B153,NewCalib!$A$17:$AF$400,U$1+2,FALSE)</f>
        <v>7.25140311120264E-3</v>
      </c>
      <c r="V153">
        <f>VLOOKUP($B153,NewCalib!$A$17:$AF$400,V$1+2,FALSE)</f>
        <v>1.27242353026044E-2</v>
      </c>
      <c r="W153">
        <f>VLOOKUP($B153,NewCalib!$A$17:$AF$400,W$1+2,FALSE)</f>
        <v>1.0044357099734599E-2</v>
      </c>
      <c r="X153">
        <f>VLOOKUP($B153,NewCalib!$A$17:$AF$400,X$1+2,FALSE)</f>
        <v>8.5902426554789104E-3</v>
      </c>
      <c r="Y153">
        <f>VLOOKUP($B153,NewCalib!$A$17:$AF$400,Y$1+2,FALSE)</f>
        <v>1.1973018647398401E-2</v>
      </c>
      <c r="Z153">
        <f>VLOOKUP($B153,NewCalib!$A$17:$AF$400,Z$1+2,FALSE)</f>
        <v>1.2594260068156201E-2</v>
      </c>
      <c r="AA153">
        <f>VLOOKUP($B153,NewCalib!$A$17:$AF$400,AA$1+2,FALSE)</f>
        <v>1.38500298389018E-2</v>
      </c>
      <c r="AB153">
        <f>VLOOKUP($B153,NewCalib!$A$17:$AF$400,AB$1+2,FALSE)</f>
        <v>1.06381945549394E-2</v>
      </c>
      <c r="AC153">
        <f>VLOOKUP($B153,NewCalib!$A$17:$AF$400,AC$1+2,FALSE)</f>
        <v>1.03412621801077E-2</v>
      </c>
      <c r="AD153">
        <f>VLOOKUP($B153,NewCalib!$A$17:$AF$400,AD$1+2,FALSE)</f>
        <v>9.7418315740991305E-3</v>
      </c>
      <c r="AE153">
        <f>VLOOKUP($B153,NewCalib!$A$17:$AF$400,AE$1+2,FALSE)</f>
        <v>1.08337999326036E-2</v>
      </c>
      <c r="AF153">
        <f>VLOOKUP($B153,NewCalib!$A$17:$AF$400,AF$1+2,FALSE)</f>
        <v>1.20021337296288E-2</v>
      </c>
      <c r="AG153">
        <f>VLOOKUP($B153,NewCalib!$A$17:$AF$400,AG$1+2,FALSE)</f>
        <v>9.7339737842033203E-3</v>
      </c>
      <c r="AH153">
        <f>VLOOKUP($B153,NewCalib!$A$17:$AF$400,AH$1+2,FALSE)</f>
        <v>1.06055210551948E-2</v>
      </c>
      <c r="AJ153" s="3"/>
    </row>
    <row r="154" spans="1:36" x14ac:dyDescent="0.25">
      <c r="B154" t="str">
        <f>CONCATENATE("PERCENTILE::Q",B151,"::O",B151,"_TOTALRETURN_Percentiles::TOTALRETURN::%",C154*100)</f>
        <v>PERCENTILE::QAustralianListedProperty::OAustralianListedProperty_TOTALRETURN_Percentiles::TOTALRETURN::%50</v>
      </c>
      <c r="C154" s="3">
        <v>0.5</v>
      </c>
      <c r="D154">
        <f>VLOOKUP($B154,NewCalib!$A$17:$AF$400,D$1+2,FALSE)</f>
        <v>0</v>
      </c>
      <c r="E154">
        <f>VLOOKUP($B154,NewCalib!$A$17:$AF$400,E$1+2,FALSE)</f>
        <v>5.5386596222920401E-2</v>
      </c>
      <c r="F154">
        <f>VLOOKUP($B154,NewCalib!$A$17:$AF$400,F$1+2,FALSE)</f>
        <v>6.4966620393843197E-2</v>
      </c>
      <c r="G154">
        <f>VLOOKUP($B154,NewCalib!$A$17:$AF$400,G$1+2,FALSE)</f>
        <v>6.9826191952921002E-2</v>
      </c>
      <c r="H154">
        <f>VLOOKUP($B154,NewCalib!$A$17:$AF$400,H$1+2,FALSE)</f>
        <v>6.9484813303121701E-2</v>
      </c>
      <c r="I154">
        <f>VLOOKUP($B154,NewCalib!$A$17:$AF$400,I$1+2,FALSE)</f>
        <v>7.4233341537865399E-2</v>
      </c>
      <c r="J154">
        <f>VLOOKUP($B154,NewCalib!$A$17:$AF$400,J$1+2,FALSE)</f>
        <v>7.5365208178269902E-2</v>
      </c>
      <c r="K154">
        <f>VLOOKUP($B154,NewCalib!$A$17:$AF$400,K$1+2,FALSE)</f>
        <v>8.1481790111956207E-2</v>
      </c>
      <c r="L154">
        <f>VLOOKUP($B154,NewCalib!$A$17:$AF$400,L$1+2,FALSE)</f>
        <v>7.6259455666079001E-2</v>
      </c>
      <c r="M154">
        <f>VLOOKUP($B154,NewCalib!$A$17:$AF$400,M$1+2,FALSE)</f>
        <v>8.3076278276306398E-2</v>
      </c>
      <c r="N154">
        <f>VLOOKUP($B154,NewCalib!$A$17:$AF$400,N$1+2,FALSE)</f>
        <v>8.7047338559854096E-2</v>
      </c>
      <c r="O154">
        <f>VLOOKUP($B154,NewCalib!$A$17:$AF$400,O$1+2,FALSE)</f>
        <v>8.1233274452476897E-2</v>
      </c>
      <c r="P154">
        <f>VLOOKUP($B154,NewCalib!$A$17:$AF$400,P$1+2,FALSE)</f>
        <v>8.1945285522284306E-2</v>
      </c>
      <c r="Q154">
        <f>VLOOKUP($B154,NewCalib!$A$17:$AF$400,Q$1+2,FALSE)</f>
        <v>8.3408376466287001E-2</v>
      </c>
      <c r="R154">
        <f>VLOOKUP($B154,NewCalib!$A$17:$AF$400,R$1+2,FALSE)</f>
        <v>8.2623665820259096E-2</v>
      </c>
      <c r="S154">
        <f>VLOOKUP($B154,NewCalib!$A$17:$AF$400,S$1+2,FALSE)</f>
        <v>8.4503647133051196E-2</v>
      </c>
      <c r="T154">
        <f>VLOOKUP($B154,NewCalib!$A$17:$AF$400,T$1+2,FALSE)</f>
        <v>8.21872196120184E-2</v>
      </c>
      <c r="U154">
        <f>VLOOKUP($B154,NewCalib!$A$17:$AF$400,U$1+2,FALSE)</f>
        <v>8.2266261366082699E-2</v>
      </c>
      <c r="V154">
        <f>VLOOKUP($B154,NewCalib!$A$17:$AF$400,V$1+2,FALSE)</f>
        <v>8.7341268066645494E-2</v>
      </c>
      <c r="W154">
        <f>VLOOKUP($B154,NewCalib!$A$17:$AF$400,W$1+2,FALSE)</f>
        <v>8.1260762903663603E-2</v>
      </c>
      <c r="X154">
        <f>VLOOKUP($B154,NewCalib!$A$17:$AF$400,X$1+2,FALSE)</f>
        <v>8.0849813003984999E-2</v>
      </c>
      <c r="Y154">
        <f>VLOOKUP($B154,NewCalib!$A$17:$AF$400,Y$1+2,FALSE)</f>
        <v>8.4545558257362194E-2</v>
      </c>
      <c r="Z154">
        <f>VLOOKUP($B154,NewCalib!$A$17:$AF$400,Z$1+2,FALSE)</f>
        <v>8.3880340508792506E-2</v>
      </c>
      <c r="AA154">
        <f>VLOOKUP($B154,NewCalib!$A$17:$AF$400,AA$1+2,FALSE)</f>
        <v>8.7664723560668997E-2</v>
      </c>
      <c r="AB154">
        <f>VLOOKUP($B154,NewCalib!$A$17:$AF$400,AB$1+2,FALSE)</f>
        <v>8.3508515418059898E-2</v>
      </c>
      <c r="AC154">
        <f>VLOOKUP($B154,NewCalib!$A$17:$AF$400,AC$1+2,FALSE)</f>
        <v>8.5641423603989394E-2</v>
      </c>
      <c r="AD154">
        <f>VLOOKUP($B154,NewCalib!$A$17:$AF$400,AD$1+2,FALSE)</f>
        <v>8.5573374270745795E-2</v>
      </c>
      <c r="AE154">
        <f>VLOOKUP($B154,NewCalib!$A$17:$AF$400,AE$1+2,FALSE)</f>
        <v>8.3525835133856599E-2</v>
      </c>
      <c r="AF154">
        <f>VLOOKUP($B154,NewCalib!$A$17:$AF$400,AF$1+2,FALSE)</f>
        <v>8.3541618610405197E-2</v>
      </c>
      <c r="AG154">
        <f>VLOOKUP($B154,NewCalib!$A$17:$AF$400,AG$1+2,FALSE)</f>
        <v>8.6572173514410905E-2</v>
      </c>
      <c r="AH154">
        <f>VLOOKUP($B154,NewCalib!$A$17:$AF$400,AH$1+2,FALSE)</f>
        <v>8.4886880946518598E-2</v>
      </c>
      <c r="AJ154" s="3"/>
    </row>
    <row r="155" spans="1:36" x14ac:dyDescent="0.25">
      <c r="B155" t="str">
        <f>CONCATENATE("PERCENTILE::Q",B151,"::O",B151,"_TOTALRETURN_Percentiles::TOTALRETURN::%",C155*100)</f>
        <v>PERCENTILE::QAustralianListedProperty::OAustralianListedProperty_TOTALRETURN_Percentiles::TOTALRETURN::%75</v>
      </c>
      <c r="C155" s="3">
        <v>0.75</v>
      </c>
      <c r="D155">
        <f>VLOOKUP($B155,NewCalib!$A$17:$AF$400,D$1+2,FALSE)</f>
        <v>0</v>
      </c>
      <c r="E155">
        <f>VLOOKUP($B155,NewCalib!$A$17:$AF$400,E$1+2,FALSE)</f>
        <v>0.130418657612456</v>
      </c>
      <c r="F155">
        <f>VLOOKUP($B155,NewCalib!$A$17:$AF$400,F$1+2,FALSE)</f>
        <v>0.142122419855539</v>
      </c>
      <c r="G155">
        <f>VLOOKUP($B155,NewCalib!$A$17:$AF$400,G$1+2,FALSE)</f>
        <v>0.145858012960184</v>
      </c>
      <c r="H155">
        <f>VLOOKUP($B155,NewCalib!$A$17:$AF$400,H$1+2,FALSE)</f>
        <v>0.14697669375309899</v>
      </c>
      <c r="I155">
        <f>VLOOKUP($B155,NewCalib!$A$17:$AF$400,I$1+2,FALSE)</f>
        <v>0.14774603650007601</v>
      </c>
      <c r="J155">
        <f>VLOOKUP($B155,NewCalib!$A$17:$AF$400,J$1+2,FALSE)</f>
        <v>0.147299860263366</v>
      </c>
      <c r="K155">
        <f>VLOOKUP($B155,NewCalib!$A$17:$AF$400,K$1+2,FALSE)</f>
        <v>0.15420512768563999</v>
      </c>
      <c r="L155">
        <f>VLOOKUP($B155,NewCalib!$A$17:$AF$400,L$1+2,FALSE)</f>
        <v>0.152873709159496</v>
      </c>
      <c r="M155">
        <f>VLOOKUP($B155,NewCalib!$A$17:$AF$400,M$1+2,FALSE)</f>
        <v>0.157531238815351</v>
      </c>
      <c r="N155">
        <f>VLOOKUP($B155,NewCalib!$A$17:$AF$400,N$1+2,FALSE)</f>
        <v>0.16157925995335801</v>
      </c>
      <c r="O155">
        <f>VLOOKUP($B155,NewCalib!$A$17:$AF$400,O$1+2,FALSE)</f>
        <v>0.15912769066628099</v>
      </c>
      <c r="P155">
        <f>VLOOKUP($B155,NewCalib!$A$17:$AF$400,P$1+2,FALSE)</f>
        <v>0.15952992132697999</v>
      </c>
      <c r="Q155">
        <f>VLOOKUP($B155,NewCalib!$A$17:$AF$400,Q$1+2,FALSE)</f>
        <v>0.163372728646242</v>
      </c>
      <c r="R155">
        <f>VLOOKUP($B155,NewCalib!$A$17:$AF$400,R$1+2,FALSE)</f>
        <v>0.15804611157071999</v>
      </c>
      <c r="S155">
        <f>VLOOKUP($B155,NewCalib!$A$17:$AF$400,S$1+2,FALSE)</f>
        <v>0.16146447273731501</v>
      </c>
      <c r="T155">
        <f>VLOOKUP($B155,NewCalib!$A$17:$AF$400,T$1+2,FALSE)</f>
        <v>0.157944573432199</v>
      </c>
      <c r="U155">
        <f>VLOOKUP($B155,NewCalib!$A$17:$AF$400,U$1+2,FALSE)</f>
        <v>0.15801613122753</v>
      </c>
      <c r="V155">
        <f>VLOOKUP($B155,NewCalib!$A$17:$AF$400,V$1+2,FALSE)</f>
        <v>0.164098340039976</v>
      </c>
      <c r="W155">
        <f>VLOOKUP($B155,NewCalib!$A$17:$AF$400,W$1+2,FALSE)</f>
        <v>0.157777018162125</v>
      </c>
      <c r="X155">
        <f>VLOOKUP($B155,NewCalib!$A$17:$AF$400,X$1+2,FALSE)</f>
        <v>0.161785242589635</v>
      </c>
      <c r="Y155">
        <f>VLOOKUP($B155,NewCalib!$A$17:$AF$400,Y$1+2,FALSE)</f>
        <v>0.15940120095704099</v>
      </c>
      <c r="Z155">
        <f>VLOOKUP($B155,NewCalib!$A$17:$AF$400,Z$1+2,FALSE)</f>
        <v>0.162245869193065</v>
      </c>
      <c r="AA155">
        <f>VLOOKUP($B155,NewCalib!$A$17:$AF$400,AA$1+2,FALSE)</f>
        <v>0.16048587381142401</v>
      </c>
      <c r="AB155">
        <f>VLOOKUP($B155,NewCalib!$A$17:$AF$400,AB$1+2,FALSE)</f>
        <v>0.158945820920569</v>
      </c>
      <c r="AC155">
        <f>VLOOKUP($B155,NewCalib!$A$17:$AF$400,AC$1+2,FALSE)</f>
        <v>0.16005320544635801</v>
      </c>
      <c r="AD155">
        <f>VLOOKUP($B155,NewCalib!$A$17:$AF$400,AD$1+2,FALSE)</f>
        <v>0.165033743279277</v>
      </c>
      <c r="AE155">
        <f>VLOOKUP($B155,NewCalib!$A$17:$AF$400,AE$1+2,FALSE)</f>
        <v>0.158663369177175</v>
      </c>
      <c r="AF155">
        <f>VLOOKUP($B155,NewCalib!$A$17:$AF$400,AF$1+2,FALSE)</f>
        <v>0.161197469436726</v>
      </c>
      <c r="AG155">
        <f>VLOOKUP($B155,NewCalib!$A$17:$AF$400,AG$1+2,FALSE)</f>
        <v>0.16409194218689199</v>
      </c>
      <c r="AH155">
        <f>VLOOKUP($B155,NewCalib!$A$17:$AF$400,AH$1+2,FALSE)</f>
        <v>0.16008904369622501</v>
      </c>
      <c r="AJ155" s="3"/>
    </row>
    <row r="156" spans="1:36" x14ac:dyDescent="0.25">
      <c r="B156" t="str">
        <f>CONCATENATE("PERCENTILE::Q",B151,"::O",B151,"_TOTALRETURN_Percentiles::TOTALRETURN::%",C156*100)</f>
        <v>PERCENTILE::QAustralianListedProperty::OAustralianListedProperty_TOTALRETURN_Percentiles::TOTALRETURN::%95</v>
      </c>
      <c r="C156" s="3">
        <v>0.95</v>
      </c>
      <c r="D156">
        <f>VLOOKUP($B156,NewCalib!$A$17:$AF$400,D$1+2,FALSE)</f>
        <v>0</v>
      </c>
      <c r="E156">
        <f>VLOOKUP($B156,NewCalib!$A$17:$AF$400,E$1+2,FALSE)</f>
        <v>0.24939329504146601</v>
      </c>
      <c r="F156">
        <f>VLOOKUP($B156,NewCalib!$A$17:$AF$400,F$1+2,FALSE)</f>
        <v>0.26047996266611001</v>
      </c>
      <c r="G156">
        <f>VLOOKUP($B156,NewCalib!$A$17:$AF$400,G$1+2,FALSE)</f>
        <v>0.26945916823971999</v>
      </c>
      <c r="H156">
        <f>VLOOKUP($B156,NewCalib!$A$17:$AF$400,H$1+2,FALSE)</f>
        <v>0.26528330795702898</v>
      </c>
      <c r="I156">
        <f>VLOOKUP($B156,NewCalib!$A$17:$AF$400,I$1+2,FALSE)</f>
        <v>0.27644791479738801</v>
      </c>
      <c r="J156">
        <f>VLOOKUP($B156,NewCalib!$A$17:$AF$400,J$1+2,FALSE)</f>
        <v>0.27362235881976199</v>
      </c>
      <c r="K156">
        <f>VLOOKUP($B156,NewCalib!$A$17:$AF$400,K$1+2,FALSE)</f>
        <v>0.27700913681082501</v>
      </c>
      <c r="L156">
        <f>VLOOKUP($B156,NewCalib!$A$17:$AF$400,L$1+2,FALSE)</f>
        <v>0.282286753032851</v>
      </c>
      <c r="M156">
        <f>VLOOKUP($B156,NewCalib!$A$17:$AF$400,M$1+2,FALSE)</f>
        <v>0.28217695653254699</v>
      </c>
      <c r="N156">
        <f>VLOOKUP($B156,NewCalib!$A$17:$AF$400,N$1+2,FALSE)</f>
        <v>0.28670787573366402</v>
      </c>
      <c r="O156">
        <f>VLOOKUP($B156,NewCalib!$A$17:$AF$400,O$1+2,FALSE)</f>
        <v>0.28792578770529198</v>
      </c>
      <c r="P156">
        <f>VLOOKUP($B156,NewCalib!$A$17:$AF$400,P$1+2,FALSE)</f>
        <v>0.284447302611115</v>
      </c>
      <c r="Q156">
        <f>VLOOKUP($B156,NewCalib!$A$17:$AF$400,Q$1+2,FALSE)</f>
        <v>0.28790927987723602</v>
      </c>
      <c r="R156">
        <f>VLOOKUP($B156,NewCalib!$A$17:$AF$400,R$1+2,FALSE)</f>
        <v>0.28811127930831099</v>
      </c>
      <c r="S156">
        <f>VLOOKUP($B156,NewCalib!$A$17:$AF$400,S$1+2,FALSE)</f>
        <v>0.28564475492122099</v>
      </c>
      <c r="T156">
        <f>VLOOKUP($B156,NewCalib!$A$17:$AF$400,T$1+2,FALSE)</f>
        <v>0.28096786335978302</v>
      </c>
      <c r="U156">
        <f>VLOOKUP($B156,NewCalib!$A$17:$AF$400,U$1+2,FALSE)</f>
        <v>0.27923052643045199</v>
      </c>
      <c r="V156">
        <f>VLOOKUP($B156,NewCalib!$A$17:$AF$400,V$1+2,FALSE)</f>
        <v>0.293195911575446</v>
      </c>
      <c r="W156">
        <f>VLOOKUP($B156,NewCalib!$A$17:$AF$400,W$1+2,FALSE)</f>
        <v>0.28821830659047698</v>
      </c>
      <c r="X156">
        <f>VLOOKUP($B156,NewCalib!$A$17:$AF$400,X$1+2,FALSE)</f>
        <v>0.27975270970364802</v>
      </c>
      <c r="Y156">
        <f>VLOOKUP($B156,NewCalib!$A$17:$AF$400,Y$1+2,FALSE)</f>
        <v>0.28350535895913997</v>
      </c>
      <c r="Z156">
        <f>VLOOKUP($B156,NewCalib!$A$17:$AF$400,Z$1+2,FALSE)</f>
        <v>0.28329764008172498</v>
      </c>
      <c r="AA156">
        <f>VLOOKUP($B156,NewCalib!$A$17:$AF$400,AA$1+2,FALSE)</f>
        <v>0.29461469467595103</v>
      </c>
      <c r="AB156">
        <f>VLOOKUP($B156,NewCalib!$A$17:$AF$400,AB$1+2,FALSE)</f>
        <v>0.28716348393957303</v>
      </c>
      <c r="AC156">
        <f>VLOOKUP($B156,NewCalib!$A$17:$AF$400,AC$1+2,FALSE)</f>
        <v>0.29131954535179699</v>
      </c>
      <c r="AD156">
        <f>VLOOKUP($B156,NewCalib!$A$17:$AF$400,AD$1+2,FALSE)</f>
        <v>0.29313136694736402</v>
      </c>
      <c r="AE156">
        <f>VLOOKUP($B156,NewCalib!$A$17:$AF$400,AE$1+2,FALSE)</f>
        <v>0.28399608585941</v>
      </c>
      <c r="AF156">
        <f>VLOOKUP($B156,NewCalib!$A$17:$AF$400,AF$1+2,FALSE)</f>
        <v>0.29393876529049701</v>
      </c>
      <c r="AG156">
        <f>VLOOKUP($B156,NewCalib!$A$17:$AF$400,AG$1+2,FALSE)</f>
        <v>0.285771154644196</v>
      </c>
      <c r="AH156">
        <f>VLOOKUP($B156,NewCalib!$A$17:$AF$400,AH$1+2,FALSE)</f>
        <v>0.28607807513796002</v>
      </c>
      <c r="AJ156" s="3"/>
    </row>
    <row r="157" spans="1:36" x14ac:dyDescent="0.25">
      <c r="A157" t="s">
        <v>2</v>
      </c>
      <c r="B157" t="str">
        <f>CONCATENATE("AVERAGE::Q",B151,"::O",B151,"_TOTALRETURN_Average::TOTALRETURN::::avg:")</f>
        <v>AVERAGE::QAustralianListedProperty::OAustralianListedProperty_TOTALRETURN_Average::TOTALRETURN::::avg:</v>
      </c>
      <c r="D157">
        <f>VLOOKUP($B157,NewCalib!$A$17:$AF$400,D$1+2,FALSE)</f>
        <v>0</v>
      </c>
      <c r="E157">
        <f>VLOOKUP($B157,NewCalib!$A$17:$AF$400,E$1+2,FALSE)</f>
        <v>5.5078951071815901E-2</v>
      </c>
      <c r="F157">
        <f>VLOOKUP($B157,NewCalib!$A$17:$AF$400,F$1+2,FALSE)</f>
        <v>6.2881089305628399E-2</v>
      </c>
      <c r="G157">
        <f>VLOOKUP($B157,NewCalib!$A$17:$AF$400,G$1+2,FALSE)</f>
        <v>7.0055250871038699E-2</v>
      </c>
      <c r="H157">
        <f>VLOOKUP($B157,NewCalib!$A$17:$AF$400,H$1+2,FALSE)</f>
        <v>6.9810275102934E-2</v>
      </c>
      <c r="I157">
        <f>VLOOKUP($B157,NewCalib!$A$17:$AF$400,I$1+2,FALSE)</f>
        <v>7.0947553334168495E-2</v>
      </c>
      <c r="J157">
        <f>VLOOKUP($B157,NewCalib!$A$17:$AF$400,J$1+2,FALSE)</f>
        <v>7.3811172501940095E-2</v>
      </c>
      <c r="K157">
        <f>VLOOKUP($B157,NewCalib!$A$17:$AF$400,K$1+2,FALSE)</f>
        <v>7.6486475810079599E-2</v>
      </c>
      <c r="L157">
        <f>VLOOKUP($B157,NewCalib!$A$17:$AF$400,L$1+2,FALSE)</f>
        <v>7.5516254602183697E-2</v>
      </c>
      <c r="M157">
        <f>VLOOKUP($B157,NewCalib!$A$17:$AF$400,M$1+2,FALSE)</f>
        <v>7.5309508902897601E-2</v>
      </c>
      <c r="N157">
        <f>VLOOKUP($B157,NewCalib!$A$17:$AF$400,N$1+2,FALSE)</f>
        <v>8.2261015243548494E-2</v>
      </c>
      <c r="O157">
        <f>VLOOKUP($B157,NewCalib!$A$17:$AF$400,O$1+2,FALSE)</f>
        <v>7.9050637340156202E-2</v>
      </c>
      <c r="P157">
        <f>VLOOKUP($B157,NewCalib!$A$17:$AF$400,P$1+2,FALSE)</f>
        <v>7.88300169871297E-2</v>
      </c>
      <c r="Q157">
        <f>VLOOKUP($B157,NewCalib!$A$17:$AF$400,Q$1+2,FALSE)</f>
        <v>8.2088655336182703E-2</v>
      </c>
      <c r="R157">
        <f>VLOOKUP($B157,NewCalib!$A$17:$AF$400,R$1+2,FALSE)</f>
        <v>8.1041433679312797E-2</v>
      </c>
      <c r="S157">
        <f>VLOOKUP($B157,NewCalib!$A$17:$AF$400,S$1+2,FALSE)</f>
        <v>8.0134668364242503E-2</v>
      </c>
      <c r="T157">
        <f>VLOOKUP($B157,NewCalib!$A$17:$AF$400,T$1+2,FALSE)</f>
        <v>7.9007095629574406E-2</v>
      </c>
      <c r="U157">
        <f>VLOOKUP($B157,NewCalib!$A$17:$AF$400,U$1+2,FALSE)</f>
        <v>7.9954265138793196E-2</v>
      </c>
      <c r="V157">
        <f>VLOOKUP($B157,NewCalib!$A$17:$AF$400,V$1+2,FALSE)</f>
        <v>8.6004251028858503E-2</v>
      </c>
      <c r="W157">
        <f>VLOOKUP($B157,NewCalib!$A$17:$AF$400,W$1+2,FALSE)</f>
        <v>8.1328943783704796E-2</v>
      </c>
      <c r="X157">
        <f>VLOOKUP($B157,NewCalib!$A$17:$AF$400,X$1+2,FALSE)</f>
        <v>7.9532424243147104E-2</v>
      </c>
      <c r="Y157">
        <f>VLOOKUP($B157,NewCalib!$A$17:$AF$400,Y$1+2,FALSE)</f>
        <v>8.4016635398320799E-2</v>
      </c>
      <c r="Z157">
        <f>VLOOKUP($B157,NewCalib!$A$17:$AF$400,Z$1+2,FALSE)</f>
        <v>8.3965714548947204E-2</v>
      </c>
      <c r="AA157">
        <f>VLOOKUP($B157,NewCalib!$A$17:$AF$400,AA$1+2,FALSE)</f>
        <v>8.61638925900957E-2</v>
      </c>
      <c r="AB157">
        <f>VLOOKUP($B157,NewCalib!$A$17:$AF$400,AB$1+2,FALSE)</f>
        <v>8.1979084387780496E-2</v>
      </c>
      <c r="AC157">
        <f>VLOOKUP($B157,NewCalib!$A$17:$AF$400,AC$1+2,FALSE)</f>
        <v>8.3726537359708794E-2</v>
      </c>
      <c r="AD157">
        <f>VLOOKUP($B157,NewCalib!$A$17:$AF$400,AD$1+2,FALSE)</f>
        <v>8.5251270512535199E-2</v>
      </c>
      <c r="AE157">
        <f>VLOOKUP($B157,NewCalib!$A$17:$AF$400,AE$1+2,FALSE)</f>
        <v>8.2039717148116503E-2</v>
      </c>
      <c r="AF157">
        <f>VLOOKUP($B157,NewCalib!$A$17:$AF$400,AF$1+2,FALSE)</f>
        <v>8.3132912881756504E-2</v>
      </c>
      <c r="AG157">
        <f>VLOOKUP($B157,NewCalib!$A$17:$AF$400,AG$1+2,FALSE)</f>
        <v>8.3592599062298795E-2</v>
      </c>
      <c r="AH157">
        <f>VLOOKUP($B157,NewCalib!$A$17:$AF$400,AH$1+2,FALSE)</f>
        <v>8.1648160815722001E-2</v>
      </c>
    </row>
    <row r="158" spans="1:36" x14ac:dyDescent="0.25">
      <c r="A158" t="s">
        <v>3</v>
      </c>
      <c r="B158" t="str">
        <f>CONCATENATE("VOLATILITY::Q",B151,"::O",B151,"_TOTALRETURN_Volatility::TOTALRETURN::")</f>
        <v>VOLATILITY::QAustralianListedProperty::OAustralianListedProperty_TOTALRETURN_Volatility::TOTALRETURN::</v>
      </c>
      <c r="D158">
        <f>VLOOKUP($B158,NewCalib!$A$17:$AF$400,D$1+2,FALSE)</f>
        <v>0</v>
      </c>
      <c r="E158">
        <f>VLOOKUP($B158,NewCalib!$A$17:$AF$400,E$1+2,FALSE)</f>
        <v>0.150654410715125</v>
      </c>
      <c r="F158">
        <f>VLOOKUP($B158,NewCalib!$A$17:$AF$400,F$1+2,FALSE)</f>
        <v>0.15010908603201101</v>
      </c>
      <c r="G158">
        <f>VLOOKUP($B158,NewCalib!$A$17:$AF$400,G$1+2,FALSE)</f>
        <v>0.15103134327581899</v>
      </c>
      <c r="H158">
        <f>VLOOKUP($B158,NewCalib!$A$17:$AF$400,H$1+2,FALSE)</f>
        <v>0.141332201147886</v>
      </c>
      <c r="I158">
        <f>VLOOKUP($B158,NewCalib!$A$17:$AF$400,I$1+2,FALSE)</f>
        <v>0.14905912176491201</v>
      </c>
      <c r="J158">
        <f>VLOOKUP($B158,NewCalib!$A$17:$AF$400,J$1+2,FALSE)</f>
        <v>0.143922294624971</v>
      </c>
      <c r="K158">
        <f>VLOOKUP($B158,NewCalib!$A$17:$AF$400,K$1+2,FALSE)</f>
        <v>0.15349761642221299</v>
      </c>
      <c r="L158">
        <f>VLOOKUP($B158,NewCalib!$A$17:$AF$400,L$1+2,FALSE)</f>
        <v>0.15420856032074801</v>
      </c>
      <c r="M158">
        <f>VLOOKUP($B158,NewCalib!$A$17:$AF$400,M$1+2,FALSE)</f>
        <v>0.153082033003278</v>
      </c>
      <c r="N158">
        <f>VLOOKUP($B158,NewCalib!$A$17:$AF$400,N$1+2,FALSE)</f>
        <v>0.15640960948079499</v>
      </c>
      <c r="O158">
        <f>VLOOKUP($B158,NewCalib!$A$17:$AF$400,O$1+2,FALSE)</f>
        <v>0.159745509212884</v>
      </c>
      <c r="P158">
        <f>VLOOKUP($B158,NewCalib!$A$17:$AF$400,P$1+2,FALSE)</f>
        <v>0.15209596626013799</v>
      </c>
      <c r="Q158">
        <f>VLOOKUP($B158,NewCalib!$A$17:$AF$400,Q$1+2,FALSE)</f>
        <v>0.159047252671498</v>
      </c>
      <c r="R158">
        <f>VLOOKUP($B158,NewCalib!$A$17:$AF$400,R$1+2,FALSE)</f>
        <v>0.16286125846039401</v>
      </c>
      <c r="S158">
        <f>VLOOKUP($B158,NewCalib!$A$17:$AF$400,S$1+2,FALSE)</f>
        <v>0.15498922829852199</v>
      </c>
      <c r="T158">
        <f>VLOOKUP($B158,NewCalib!$A$17:$AF$400,T$1+2,FALSE)</f>
        <v>0.15349898703859799</v>
      </c>
      <c r="U158">
        <f>VLOOKUP($B158,NewCalib!$A$17:$AF$400,U$1+2,FALSE)</f>
        <v>0.150565083955602</v>
      </c>
      <c r="V158">
        <f>VLOOKUP($B158,NewCalib!$A$17:$AF$400,V$1+2,FALSE)</f>
        <v>0.15468593985986101</v>
      </c>
      <c r="W158">
        <f>VLOOKUP($B158,NewCalib!$A$17:$AF$400,W$1+2,FALSE)</f>
        <v>0.16202388571425899</v>
      </c>
      <c r="X158">
        <f>VLOOKUP($B158,NewCalib!$A$17:$AF$400,X$1+2,FALSE)</f>
        <v>0.15016966677593799</v>
      </c>
      <c r="Y158">
        <f>VLOOKUP($B158,NewCalib!$A$17:$AF$400,Y$1+2,FALSE)</f>
        <v>0.15837119553992901</v>
      </c>
      <c r="Z158">
        <f>VLOOKUP($B158,NewCalib!$A$17:$AF$400,Z$1+2,FALSE)</f>
        <v>0.148773011715052</v>
      </c>
      <c r="AA158">
        <f>VLOOKUP($B158,NewCalib!$A$17:$AF$400,AA$1+2,FALSE)</f>
        <v>0.15394221937677999</v>
      </c>
      <c r="AB158">
        <f>VLOOKUP($B158,NewCalib!$A$17:$AF$400,AB$1+2,FALSE)</f>
        <v>0.15045987245081599</v>
      </c>
      <c r="AC158">
        <f>VLOOKUP($B158,NewCalib!$A$17:$AF$400,AC$1+2,FALSE)</f>
        <v>0.15171220632840099</v>
      </c>
      <c r="AD158">
        <f>VLOOKUP($B158,NewCalib!$A$17:$AF$400,AD$1+2,FALSE)</f>
        <v>0.16187636342994</v>
      </c>
      <c r="AE158">
        <f>VLOOKUP($B158,NewCalib!$A$17:$AF$400,AE$1+2,FALSE)</f>
        <v>0.15678429024931401</v>
      </c>
      <c r="AF158">
        <f>VLOOKUP($B158,NewCalib!$A$17:$AF$400,AF$1+2,FALSE)</f>
        <v>0.15398504821720099</v>
      </c>
      <c r="AG158">
        <f>VLOOKUP($B158,NewCalib!$A$17:$AF$400,AG$1+2,FALSE)</f>
        <v>0.16111184419972199</v>
      </c>
      <c r="AH158">
        <f>VLOOKUP($B158,NewCalib!$A$17:$AF$400,AH$1+2,FALSE)</f>
        <v>0.156731488772859</v>
      </c>
    </row>
    <row r="166" spans="1:36" x14ac:dyDescent="0.25">
      <c r="A166" t="s">
        <v>33</v>
      </c>
      <c r="B166" t="s">
        <v>86</v>
      </c>
      <c r="D166">
        <v>0</v>
      </c>
      <c r="E166">
        <v>1</v>
      </c>
      <c r="F166">
        <v>2</v>
      </c>
      <c r="G166">
        <v>3</v>
      </c>
      <c r="H166">
        <v>4</v>
      </c>
      <c r="I166">
        <v>5</v>
      </c>
      <c r="J166">
        <v>6</v>
      </c>
      <c r="K166">
        <v>7</v>
      </c>
      <c r="L166">
        <v>8</v>
      </c>
      <c r="M166">
        <v>9</v>
      </c>
      <c r="N166">
        <v>10</v>
      </c>
      <c r="O166">
        <v>11</v>
      </c>
      <c r="P166">
        <v>12</v>
      </c>
      <c r="Q166">
        <v>13</v>
      </c>
      <c r="R166">
        <v>14</v>
      </c>
      <c r="S166">
        <v>15</v>
      </c>
      <c r="T166">
        <v>16</v>
      </c>
      <c r="U166">
        <v>17</v>
      </c>
      <c r="V166">
        <v>18</v>
      </c>
      <c r="W166">
        <v>19</v>
      </c>
      <c r="X166">
        <v>20</v>
      </c>
      <c r="Y166">
        <v>21</v>
      </c>
      <c r="Z166">
        <v>22</v>
      </c>
      <c r="AA166">
        <v>23</v>
      </c>
      <c r="AB166">
        <v>24</v>
      </c>
      <c r="AC166">
        <v>25</v>
      </c>
      <c r="AD166">
        <v>26</v>
      </c>
      <c r="AE166">
        <v>27</v>
      </c>
      <c r="AF166">
        <v>28</v>
      </c>
      <c r="AG166">
        <v>29</v>
      </c>
      <c r="AH166">
        <v>30</v>
      </c>
    </row>
    <row r="167" spans="1:36" x14ac:dyDescent="0.25">
      <c r="A167" t="s">
        <v>1</v>
      </c>
      <c r="B167" t="str">
        <f>CONCATENATE("PERCENTILE::Q",B166,"::O",B166,"_TOTALRETURN_Percentiles::TOTALRETURN::%0",C167*100)</f>
        <v>PERCENTILE::QAustralianDirectProperty::OAustralianDirectProperty_TOTALRETURN_Percentiles::TOTALRETURN::%05</v>
      </c>
      <c r="C167" s="3">
        <v>0.05</v>
      </c>
      <c r="D167">
        <f>VLOOKUP($B167,NewCalib!$A$17:$AF$400,D$1+2,FALSE)</f>
        <v>0</v>
      </c>
      <c r="E167">
        <f>VLOOKUP($B167,NewCalib!$A$17:$AF$400,E$1+2,FALSE)</f>
        <v>-5.51667463680975E-2</v>
      </c>
      <c r="F167">
        <f>VLOOKUP($B167,NewCalib!$A$17:$AF$400,F$1+2,FALSE)</f>
        <v>-5.0570324767494498E-2</v>
      </c>
      <c r="G167">
        <f>VLOOKUP($B167,NewCalib!$A$17:$AF$400,G$1+2,FALSE)</f>
        <v>-4.1833627885847803E-2</v>
      </c>
      <c r="H167">
        <f>VLOOKUP($B167,NewCalib!$A$17:$AF$400,H$1+2,FALSE)</f>
        <v>-4.7433574106032703E-2</v>
      </c>
      <c r="I167">
        <f>VLOOKUP($B167,NewCalib!$A$17:$AF$400,I$1+2,FALSE)</f>
        <v>-4.0794272423495502E-2</v>
      </c>
      <c r="J167">
        <f>VLOOKUP($B167,NewCalib!$A$17:$AF$400,J$1+2,FALSE)</f>
        <v>-3.9509761899244301E-2</v>
      </c>
      <c r="K167">
        <f>VLOOKUP($B167,NewCalib!$A$17:$AF$400,K$1+2,FALSE)</f>
        <v>-3.8368937542174901E-2</v>
      </c>
      <c r="L167">
        <f>VLOOKUP($B167,NewCalib!$A$17:$AF$400,L$1+2,FALSE)</f>
        <v>-4.59546080904778E-2</v>
      </c>
      <c r="M167">
        <f>VLOOKUP($B167,NewCalib!$A$17:$AF$400,M$1+2,FALSE)</f>
        <v>-4.3435246626306198E-2</v>
      </c>
      <c r="N167">
        <f>VLOOKUP($B167,NewCalib!$A$17:$AF$400,N$1+2,FALSE)</f>
        <v>-3.04424477045541E-2</v>
      </c>
      <c r="O167">
        <f>VLOOKUP($B167,NewCalib!$A$17:$AF$400,O$1+2,FALSE)</f>
        <v>-3.7641945106397998E-2</v>
      </c>
      <c r="P167">
        <f>VLOOKUP($B167,NewCalib!$A$17:$AF$400,P$1+2,FALSE)</f>
        <v>-3.5101689519004997E-2</v>
      </c>
      <c r="Q167">
        <f>VLOOKUP($B167,NewCalib!$A$17:$AF$400,Q$1+2,FALSE)</f>
        <v>-3.3908652712262399E-2</v>
      </c>
      <c r="R167">
        <f>VLOOKUP($B167,NewCalib!$A$17:$AF$400,R$1+2,FALSE)</f>
        <v>-2.8468367114610298E-2</v>
      </c>
      <c r="S167">
        <f>VLOOKUP($B167,NewCalib!$A$17:$AF$400,S$1+2,FALSE)</f>
        <v>-2.8809713166719E-2</v>
      </c>
      <c r="T167">
        <f>VLOOKUP($B167,NewCalib!$A$17:$AF$400,T$1+2,FALSE)</f>
        <v>-2.7621773465590999E-2</v>
      </c>
      <c r="U167">
        <f>VLOOKUP($B167,NewCalib!$A$17:$AF$400,U$1+2,FALSE)</f>
        <v>-3.22651775841344E-2</v>
      </c>
      <c r="V167">
        <f>VLOOKUP($B167,NewCalib!$A$17:$AF$400,V$1+2,FALSE)</f>
        <v>-3.9087713846000599E-2</v>
      </c>
      <c r="W167">
        <f>VLOOKUP($B167,NewCalib!$A$17:$AF$400,W$1+2,FALSE)</f>
        <v>-2.9709087486851599E-2</v>
      </c>
      <c r="X167">
        <f>VLOOKUP($B167,NewCalib!$A$17:$AF$400,X$1+2,FALSE)</f>
        <v>-3.2666905824356503E-2</v>
      </c>
      <c r="Y167">
        <f>VLOOKUP($B167,NewCalib!$A$17:$AF$400,Y$1+2,FALSE)</f>
        <v>-3.3398517317255801E-2</v>
      </c>
      <c r="Z167">
        <f>VLOOKUP($B167,NewCalib!$A$17:$AF$400,Z$1+2,FALSE)</f>
        <v>-3.3255958604542897E-2</v>
      </c>
      <c r="AA167">
        <f>VLOOKUP($B167,NewCalib!$A$17:$AF$400,AA$1+2,FALSE)</f>
        <v>-3.1700981735554197E-2</v>
      </c>
      <c r="AB167">
        <f>VLOOKUP($B167,NewCalib!$A$17:$AF$400,AB$1+2,FALSE)</f>
        <v>-3.2542839691333397E-2</v>
      </c>
      <c r="AC167">
        <f>VLOOKUP($B167,NewCalib!$A$17:$AF$400,AC$1+2,FALSE)</f>
        <v>-3.53501152880068E-2</v>
      </c>
      <c r="AD167">
        <f>VLOOKUP($B167,NewCalib!$A$17:$AF$400,AD$1+2,FALSE)</f>
        <v>-3.0167020143007098E-2</v>
      </c>
      <c r="AE167">
        <f>VLOOKUP($B167,NewCalib!$A$17:$AF$400,AE$1+2,FALSE)</f>
        <v>-3.9070542106280803E-2</v>
      </c>
      <c r="AF167">
        <f>VLOOKUP($B167,NewCalib!$A$17:$AF$400,AF$1+2,FALSE)</f>
        <v>-3.27726614296786E-2</v>
      </c>
      <c r="AG167">
        <f>VLOOKUP($B167,NewCalib!$A$17:$AF$400,AG$1+2,FALSE)</f>
        <v>-2.67664646175916E-2</v>
      </c>
      <c r="AH167">
        <f>VLOOKUP($B167,NewCalib!$A$17:$AF$400,AH$1+2,FALSE)</f>
        <v>-3.11457776401667E-2</v>
      </c>
      <c r="AJ167" s="3"/>
    </row>
    <row r="168" spans="1:36" x14ac:dyDescent="0.25">
      <c r="B168" t="str">
        <f>CONCATENATE("PERCENTILE::Q",B166,"::O",B166,"_TOTALRETURN_Percentiles::TOTALRETURN::%",C168*100)</f>
        <v>PERCENTILE::QAustralianDirectProperty::OAustralianDirectProperty_TOTALRETURN_Percentiles::TOTALRETURN::%25</v>
      </c>
      <c r="C168" s="3">
        <v>0.25</v>
      </c>
      <c r="D168">
        <f>VLOOKUP($B168,NewCalib!$A$17:$AF$400,D$1+2,FALSE)</f>
        <v>0</v>
      </c>
      <c r="E168">
        <f>VLOOKUP($B168,NewCalib!$A$17:$AF$400,E$1+2,FALSE)</f>
        <v>2.4875256340776902E-2</v>
      </c>
      <c r="F168">
        <f>VLOOKUP($B168,NewCalib!$A$17:$AF$400,F$1+2,FALSE)</f>
        <v>2.9389236497927101E-2</v>
      </c>
      <c r="G168">
        <f>VLOOKUP($B168,NewCalib!$A$17:$AF$400,G$1+2,FALSE)</f>
        <v>3.5526988003940697E-2</v>
      </c>
      <c r="H168">
        <f>VLOOKUP($B168,NewCalib!$A$17:$AF$400,H$1+2,FALSE)</f>
        <v>3.52301817503025E-2</v>
      </c>
      <c r="I168">
        <f>VLOOKUP($B168,NewCalib!$A$17:$AF$400,I$1+2,FALSE)</f>
        <v>3.67661902044066E-2</v>
      </c>
      <c r="J168">
        <f>VLOOKUP($B168,NewCalib!$A$17:$AF$400,J$1+2,FALSE)</f>
        <v>3.8911189844457697E-2</v>
      </c>
      <c r="K168">
        <f>VLOOKUP($B168,NewCalib!$A$17:$AF$400,K$1+2,FALSE)</f>
        <v>4.2002451855261601E-2</v>
      </c>
      <c r="L168">
        <f>VLOOKUP($B168,NewCalib!$A$17:$AF$400,L$1+2,FALSE)</f>
        <v>4.2422585156712198E-2</v>
      </c>
      <c r="M168">
        <f>VLOOKUP($B168,NewCalib!$A$17:$AF$400,M$1+2,FALSE)</f>
        <v>4.24495804545999E-2</v>
      </c>
      <c r="N168">
        <f>VLOOKUP($B168,NewCalib!$A$17:$AF$400,N$1+2,FALSE)</f>
        <v>4.4904693672307802E-2</v>
      </c>
      <c r="O168">
        <f>VLOOKUP($B168,NewCalib!$A$17:$AF$400,O$1+2,FALSE)</f>
        <v>4.7083045778813198E-2</v>
      </c>
      <c r="P168">
        <f>VLOOKUP($B168,NewCalib!$A$17:$AF$400,P$1+2,FALSE)</f>
        <v>4.6920257499640898E-2</v>
      </c>
      <c r="Q168">
        <f>VLOOKUP($B168,NewCalib!$A$17:$AF$400,Q$1+2,FALSE)</f>
        <v>4.8061879043177901E-2</v>
      </c>
      <c r="R168">
        <f>VLOOKUP($B168,NewCalib!$A$17:$AF$400,R$1+2,FALSE)</f>
        <v>4.7129100101957297E-2</v>
      </c>
      <c r="S168">
        <f>VLOOKUP($B168,NewCalib!$A$17:$AF$400,S$1+2,FALSE)</f>
        <v>4.6918453429465698E-2</v>
      </c>
      <c r="T168">
        <f>VLOOKUP($B168,NewCalib!$A$17:$AF$400,T$1+2,FALSE)</f>
        <v>4.6908016357891297E-2</v>
      </c>
      <c r="U168">
        <f>VLOOKUP($B168,NewCalib!$A$17:$AF$400,U$1+2,FALSE)</f>
        <v>4.9372115050428697E-2</v>
      </c>
      <c r="V168">
        <f>VLOOKUP($B168,NewCalib!$A$17:$AF$400,V$1+2,FALSE)</f>
        <v>4.5578106148299803E-2</v>
      </c>
      <c r="W168">
        <f>VLOOKUP($B168,NewCalib!$A$17:$AF$400,W$1+2,FALSE)</f>
        <v>4.7322704484810199E-2</v>
      </c>
      <c r="X168">
        <f>VLOOKUP($B168,NewCalib!$A$17:$AF$400,X$1+2,FALSE)</f>
        <v>4.7332329606158803E-2</v>
      </c>
      <c r="Y168">
        <f>VLOOKUP($B168,NewCalib!$A$17:$AF$400,Y$1+2,FALSE)</f>
        <v>4.7555081729055801E-2</v>
      </c>
      <c r="Z168">
        <f>VLOOKUP($B168,NewCalib!$A$17:$AF$400,Z$1+2,FALSE)</f>
        <v>4.6831946794502498E-2</v>
      </c>
      <c r="AA168">
        <f>VLOOKUP($B168,NewCalib!$A$17:$AF$400,AA$1+2,FALSE)</f>
        <v>4.8122823832073398E-2</v>
      </c>
      <c r="AB168">
        <f>VLOOKUP($B168,NewCalib!$A$17:$AF$400,AB$1+2,FALSE)</f>
        <v>4.6928258625060497E-2</v>
      </c>
      <c r="AC168">
        <f>VLOOKUP($B168,NewCalib!$A$17:$AF$400,AC$1+2,FALSE)</f>
        <v>4.7099512410774903E-2</v>
      </c>
      <c r="AD168">
        <f>VLOOKUP($B168,NewCalib!$A$17:$AF$400,AD$1+2,FALSE)</f>
        <v>4.75162914685184E-2</v>
      </c>
      <c r="AE168">
        <f>VLOOKUP($B168,NewCalib!$A$17:$AF$400,AE$1+2,FALSE)</f>
        <v>4.8332914928529598E-2</v>
      </c>
      <c r="AF168">
        <f>VLOOKUP($B168,NewCalib!$A$17:$AF$400,AF$1+2,FALSE)</f>
        <v>4.6878797033123802E-2</v>
      </c>
      <c r="AG168">
        <f>VLOOKUP($B168,NewCalib!$A$17:$AF$400,AG$1+2,FALSE)</f>
        <v>4.9354027053446201E-2</v>
      </c>
      <c r="AH168">
        <f>VLOOKUP($B168,NewCalib!$A$17:$AF$400,AH$1+2,FALSE)</f>
        <v>4.8268231548477702E-2</v>
      </c>
      <c r="AJ168" s="3"/>
    </row>
    <row r="169" spans="1:36" x14ac:dyDescent="0.25">
      <c r="B169" t="str">
        <f>CONCATENATE("PERCENTILE::Q",B166,"::O",B166,"_TOTALRETURN_Percentiles::TOTALRETURN::%",C169*100)</f>
        <v>PERCENTILE::QAustralianDirectProperty::OAustralianDirectProperty_TOTALRETURN_Percentiles::TOTALRETURN::%50</v>
      </c>
      <c r="C169" s="3">
        <v>0.5</v>
      </c>
      <c r="D169">
        <f>VLOOKUP($B169,NewCalib!$A$17:$AF$400,D$1+2,FALSE)</f>
        <v>0</v>
      </c>
      <c r="E169">
        <f>VLOOKUP($B169,NewCalib!$A$17:$AF$400,E$1+2,FALSE)</f>
        <v>6.1930975822493101E-2</v>
      </c>
      <c r="F169">
        <f>VLOOKUP($B169,NewCalib!$A$17:$AF$400,F$1+2,FALSE)</f>
        <v>6.4699098156920806E-2</v>
      </c>
      <c r="G169">
        <f>VLOOKUP($B169,NewCalib!$A$17:$AF$400,G$1+2,FALSE)</f>
        <v>7.1956769840973503E-2</v>
      </c>
      <c r="H169">
        <f>VLOOKUP($B169,NewCalib!$A$17:$AF$400,H$1+2,FALSE)</f>
        <v>7.3644942036358907E-2</v>
      </c>
      <c r="I169">
        <f>VLOOKUP($B169,NewCalib!$A$17:$AF$400,I$1+2,FALSE)</f>
        <v>7.4985441072959402E-2</v>
      </c>
      <c r="J169">
        <f>VLOOKUP($B169,NewCalib!$A$17:$AF$400,J$1+2,FALSE)</f>
        <v>7.6791464081007496E-2</v>
      </c>
      <c r="K169">
        <f>VLOOKUP($B169,NewCalib!$A$17:$AF$400,K$1+2,FALSE)</f>
        <v>8.1234035180031194E-2</v>
      </c>
      <c r="L169">
        <f>VLOOKUP($B169,NewCalib!$A$17:$AF$400,L$1+2,FALSE)</f>
        <v>8.0543789605308905E-2</v>
      </c>
      <c r="M169">
        <f>VLOOKUP($B169,NewCalib!$A$17:$AF$400,M$1+2,FALSE)</f>
        <v>8.2676974273991302E-2</v>
      </c>
      <c r="N169">
        <f>VLOOKUP($B169,NewCalib!$A$17:$AF$400,N$1+2,FALSE)</f>
        <v>8.5447518626477204E-2</v>
      </c>
      <c r="O169">
        <f>VLOOKUP($B169,NewCalib!$A$17:$AF$400,O$1+2,FALSE)</f>
        <v>8.6843320488958306E-2</v>
      </c>
      <c r="P169">
        <f>VLOOKUP($B169,NewCalib!$A$17:$AF$400,P$1+2,FALSE)</f>
        <v>8.6733040313306101E-2</v>
      </c>
      <c r="Q169">
        <f>VLOOKUP($B169,NewCalib!$A$17:$AF$400,Q$1+2,FALSE)</f>
        <v>8.7175215502375697E-2</v>
      </c>
      <c r="R169">
        <f>VLOOKUP($B169,NewCalib!$A$17:$AF$400,R$1+2,FALSE)</f>
        <v>8.5424845730305995E-2</v>
      </c>
      <c r="S169">
        <f>VLOOKUP($B169,NewCalib!$A$17:$AF$400,S$1+2,FALSE)</f>
        <v>8.6208559616906502E-2</v>
      </c>
      <c r="T169">
        <f>VLOOKUP($B169,NewCalib!$A$17:$AF$400,T$1+2,FALSE)</f>
        <v>8.6499979228900195E-2</v>
      </c>
      <c r="U169">
        <f>VLOOKUP($B169,NewCalib!$A$17:$AF$400,U$1+2,FALSE)</f>
        <v>8.6410778449011696E-2</v>
      </c>
      <c r="V169">
        <f>VLOOKUP($B169,NewCalib!$A$17:$AF$400,V$1+2,FALSE)</f>
        <v>8.6823216757792199E-2</v>
      </c>
      <c r="W169">
        <f>VLOOKUP($B169,NewCalib!$A$17:$AF$400,W$1+2,FALSE)</f>
        <v>8.6009519090645595E-2</v>
      </c>
      <c r="X169">
        <f>VLOOKUP($B169,NewCalib!$A$17:$AF$400,X$1+2,FALSE)</f>
        <v>8.5969364129655307E-2</v>
      </c>
      <c r="Y169">
        <f>VLOOKUP($B169,NewCalib!$A$17:$AF$400,Y$1+2,FALSE)</f>
        <v>8.8028395429350204E-2</v>
      </c>
      <c r="Z169">
        <f>VLOOKUP($B169,NewCalib!$A$17:$AF$400,Z$1+2,FALSE)</f>
        <v>8.7747238090409893E-2</v>
      </c>
      <c r="AA169">
        <f>VLOOKUP($B169,NewCalib!$A$17:$AF$400,AA$1+2,FALSE)</f>
        <v>8.7417791744487897E-2</v>
      </c>
      <c r="AB169">
        <f>VLOOKUP($B169,NewCalib!$A$17:$AF$400,AB$1+2,FALSE)</f>
        <v>8.5917968281342003E-2</v>
      </c>
      <c r="AC169">
        <f>VLOOKUP($B169,NewCalib!$A$17:$AF$400,AC$1+2,FALSE)</f>
        <v>8.5759730617253296E-2</v>
      </c>
      <c r="AD169">
        <f>VLOOKUP($B169,NewCalib!$A$17:$AF$400,AD$1+2,FALSE)</f>
        <v>8.7882721603226799E-2</v>
      </c>
      <c r="AE169">
        <f>VLOOKUP($B169,NewCalib!$A$17:$AF$400,AE$1+2,FALSE)</f>
        <v>8.6420072153751096E-2</v>
      </c>
      <c r="AF169">
        <f>VLOOKUP($B169,NewCalib!$A$17:$AF$400,AF$1+2,FALSE)</f>
        <v>8.7226526956943704E-2</v>
      </c>
      <c r="AG169">
        <f>VLOOKUP($B169,NewCalib!$A$17:$AF$400,AG$1+2,FALSE)</f>
        <v>8.7528534783680501E-2</v>
      </c>
      <c r="AH169">
        <f>VLOOKUP($B169,NewCalib!$A$17:$AF$400,AH$1+2,FALSE)</f>
        <v>8.7173220534333698E-2</v>
      </c>
      <c r="AJ169" s="3"/>
    </row>
    <row r="170" spans="1:36" x14ac:dyDescent="0.25">
      <c r="B170" t="str">
        <f>CONCATENATE("PERCENTILE::Q",B166,"::O",B166,"_TOTALRETURN_Percentiles::TOTALRETURN::%",C170*100)</f>
        <v>PERCENTILE::QAustralianDirectProperty::OAustralianDirectProperty_TOTALRETURN_Percentiles::TOTALRETURN::%75</v>
      </c>
      <c r="C170" s="3">
        <v>0.75</v>
      </c>
      <c r="D170">
        <f>VLOOKUP($B170,NewCalib!$A$17:$AF$400,D$1+2,FALSE)</f>
        <v>0</v>
      </c>
      <c r="E170">
        <f>VLOOKUP($B170,NewCalib!$A$17:$AF$400,E$1+2,FALSE)</f>
        <v>9.7412113081083399E-2</v>
      </c>
      <c r="F170">
        <f>VLOOKUP($B170,NewCalib!$A$17:$AF$400,F$1+2,FALSE)</f>
        <v>0.10260035447908999</v>
      </c>
      <c r="G170">
        <f>VLOOKUP($B170,NewCalib!$A$17:$AF$400,G$1+2,FALSE)</f>
        <v>0.109615821781218</v>
      </c>
      <c r="H170">
        <f>VLOOKUP($B170,NewCalib!$A$17:$AF$400,H$1+2,FALSE)</f>
        <v>0.110308246106032</v>
      </c>
      <c r="I170">
        <f>VLOOKUP($B170,NewCalib!$A$17:$AF$400,I$1+2,FALSE)</f>
        <v>0.112803390890774</v>
      </c>
      <c r="J170">
        <f>VLOOKUP($B170,NewCalib!$A$17:$AF$400,J$1+2,FALSE)</f>
        <v>0.115193362329502</v>
      </c>
      <c r="K170">
        <f>VLOOKUP($B170,NewCalib!$A$17:$AF$400,K$1+2,FALSE)</f>
        <v>0.11913237571421501</v>
      </c>
      <c r="L170">
        <f>VLOOKUP($B170,NewCalib!$A$17:$AF$400,L$1+2,FALSE)</f>
        <v>0.11898506688692601</v>
      </c>
      <c r="M170">
        <f>VLOOKUP($B170,NewCalib!$A$17:$AF$400,M$1+2,FALSE)</f>
        <v>0.12224382607586</v>
      </c>
      <c r="N170">
        <f>VLOOKUP($B170,NewCalib!$A$17:$AF$400,N$1+2,FALSE)</f>
        <v>0.124635931471613</v>
      </c>
      <c r="O170">
        <f>VLOOKUP($B170,NewCalib!$A$17:$AF$400,O$1+2,FALSE)</f>
        <v>0.12461041605228899</v>
      </c>
      <c r="P170">
        <f>VLOOKUP($B170,NewCalib!$A$17:$AF$400,P$1+2,FALSE)</f>
        <v>0.12770168066852999</v>
      </c>
      <c r="Q170">
        <f>VLOOKUP($B170,NewCalib!$A$17:$AF$400,Q$1+2,FALSE)</f>
        <v>0.12536882392269699</v>
      </c>
      <c r="R170">
        <f>VLOOKUP($B170,NewCalib!$A$17:$AF$400,R$1+2,FALSE)</f>
        <v>0.125883833317504</v>
      </c>
      <c r="S170">
        <f>VLOOKUP($B170,NewCalib!$A$17:$AF$400,S$1+2,FALSE)</f>
        <v>0.12446227665767901</v>
      </c>
      <c r="T170">
        <f>VLOOKUP($B170,NewCalib!$A$17:$AF$400,T$1+2,FALSE)</f>
        <v>0.12606388546209099</v>
      </c>
      <c r="U170">
        <f>VLOOKUP($B170,NewCalib!$A$17:$AF$400,U$1+2,FALSE)</f>
        <v>0.12506851439248501</v>
      </c>
      <c r="V170">
        <f>VLOOKUP($B170,NewCalib!$A$17:$AF$400,V$1+2,FALSE)</f>
        <v>0.12700187443187599</v>
      </c>
      <c r="W170">
        <f>VLOOKUP($B170,NewCalib!$A$17:$AF$400,W$1+2,FALSE)</f>
        <v>0.12560239734758799</v>
      </c>
      <c r="X170">
        <f>VLOOKUP($B170,NewCalib!$A$17:$AF$400,X$1+2,FALSE)</f>
        <v>0.12575993200216901</v>
      </c>
      <c r="Y170">
        <f>VLOOKUP($B170,NewCalib!$A$17:$AF$400,Y$1+2,FALSE)</f>
        <v>0.12510857052781199</v>
      </c>
      <c r="Z170">
        <f>VLOOKUP($B170,NewCalib!$A$17:$AF$400,Z$1+2,FALSE)</f>
        <v>0.12519763406965601</v>
      </c>
      <c r="AA170">
        <f>VLOOKUP($B170,NewCalib!$A$17:$AF$400,AA$1+2,FALSE)</f>
        <v>0.126604552797797</v>
      </c>
      <c r="AB170">
        <f>VLOOKUP($B170,NewCalib!$A$17:$AF$400,AB$1+2,FALSE)</f>
        <v>0.12645602546832599</v>
      </c>
      <c r="AC170">
        <f>VLOOKUP($B170,NewCalib!$A$17:$AF$400,AC$1+2,FALSE)</f>
        <v>0.12635014038560199</v>
      </c>
      <c r="AD170">
        <f>VLOOKUP($B170,NewCalib!$A$17:$AF$400,AD$1+2,FALSE)</f>
        <v>0.12730017863436599</v>
      </c>
      <c r="AE170">
        <f>VLOOKUP($B170,NewCalib!$A$17:$AF$400,AE$1+2,FALSE)</f>
        <v>0.12560038196333601</v>
      </c>
      <c r="AF170">
        <f>VLOOKUP($B170,NewCalib!$A$17:$AF$400,AF$1+2,FALSE)</f>
        <v>0.12526313505930101</v>
      </c>
      <c r="AG170">
        <f>VLOOKUP($B170,NewCalib!$A$17:$AF$400,AG$1+2,FALSE)</f>
        <v>0.12806667712187</v>
      </c>
      <c r="AH170">
        <f>VLOOKUP($B170,NewCalib!$A$17:$AF$400,AH$1+2,FALSE)</f>
        <v>0.126594116600422</v>
      </c>
      <c r="AJ170" s="3"/>
    </row>
    <row r="171" spans="1:36" x14ac:dyDescent="0.25">
      <c r="B171" t="str">
        <f>CONCATENATE("PERCENTILE::Q",B166,"::O",B166,"_TOTALRETURN_Percentiles::TOTALRETURN::%",C171*100)</f>
        <v>PERCENTILE::QAustralianDirectProperty::OAustralianDirectProperty_TOTALRETURN_Percentiles::TOTALRETURN::%95</v>
      </c>
      <c r="C171" s="3">
        <v>0.95</v>
      </c>
      <c r="D171">
        <f>VLOOKUP($B171,NewCalib!$A$17:$AF$400,D$1+2,FALSE)</f>
        <v>0</v>
      </c>
      <c r="E171">
        <f>VLOOKUP($B171,NewCalib!$A$17:$AF$400,E$1+2,FALSE)</f>
        <v>0.15433870070191599</v>
      </c>
      <c r="F171">
        <f>VLOOKUP($B171,NewCalib!$A$17:$AF$400,F$1+2,FALSE)</f>
        <v>0.16223977037510401</v>
      </c>
      <c r="G171">
        <f>VLOOKUP($B171,NewCalib!$A$17:$AF$400,G$1+2,FALSE)</f>
        <v>0.16665276765474801</v>
      </c>
      <c r="H171">
        <f>VLOOKUP($B171,NewCalib!$A$17:$AF$400,H$1+2,FALSE)</f>
        <v>0.169146491959795</v>
      </c>
      <c r="I171">
        <f>VLOOKUP($B171,NewCalib!$A$17:$AF$400,I$1+2,FALSE)</f>
        <v>0.17442291684973499</v>
      </c>
      <c r="J171">
        <f>VLOOKUP($B171,NewCalib!$A$17:$AF$400,J$1+2,FALSE)</f>
        <v>0.17516454936560399</v>
      </c>
      <c r="K171">
        <f>VLOOKUP($B171,NewCalib!$A$17:$AF$400,K$1+2,FALSE)</f>
        <v>0.180306250166582</v>
      </c>
      <c r="L171">
        <f>VLOOKUP($B171,NewCalib!$A$17:$AF$400,L$1+2,FALSE)</f>
        <v>0.17833294272406799</v>
      </c>
      <c r="M171">
        <f>VLOOKUP($B171,NewCalib!$A$17:$AF$400,M$1+2,FALSE)</f>
        <v>0.18259696740380801</v>
      </c>
      <c r="N171">
        <f>VLOOKUP($B171,NewCalib!$A$17:$AF$400,N$1+2,FALSE)</f>
        <v>0.18744919365797</v>
      </c>
      <c r="O171">
        <f>VLOOKUP($B171,NewCalib!$A$17:$AF$400,O$1+2,FALSE)</f>
        <v>0.186382828719593</v>
      </c>
      <c r="P171">
        <f>VLOOKUP($B171,NewCalib!$A$17:$AF$400,P$1+2,FALSE)</f>
        <v>0.19280414418317701</v>
      </c>
      <c r="Q171">
        <f>VLOOKUP($B171,NewCalib!$A$17:$AF$400,Q$1+2,FALSE)</f>
        <v>0.188105243214472</v>
      </c>
      <c r="R171">
        <f>VLOOKUP($B171,NewCalib!$A$17:$AF$400,R$1+2,FALSE)</f>
        <v>0.18582534835568501</v>
      </c>
      <c r="S171">
        <f>VLOOKUP($B171,NewCalib!$A$17:$AF$400,S$1+2,FALSE)</f>
        <v>0.18428149290056201</v>
      </c>
      <c r="T171">
        <f>VLOOKUP($B171,NewCalib!$A$17:$AF$400,T$1+2,FALSE)</f>
        <v>0.187624528220215</v>
      </c>
      <c r="U171">
        <f>VLOOKUP($B171,NewCalib!$A$17:$AF$400,U$1+2,FALSE)</f>
        <v>0.18250640974541901</v>
      </c>
      <c r="V171">
        <f>VLOOKUP($B171,NewCalib!$A$17:$AF$400,V$1+2,FALSE)</f>
        <v>0.188933466835114</v>
      </c>
      <c r="W171">
        <f>VLOOKUP($B171,NewCalib!$A$17:$AF$400,W$1+2,FALSE)</f>
        <v>0.18960119780744</v>
      </c>
      <c r="X171">
        <f>VLOOKUP($B171,NewCalib!$A$17:$AF$400,X$1+2,FALSE)</f>
        <v>0.18850671911858699</v>
      </c>
      <c r="Y171">
        <f>VLOOKUP($B171,NewCalib!$A$17:$AF$400,Y$1+2,FALSE)</f>
        <v>0.18561882590687201</v>
      </c>
      <c r="Z171">
        <f>VLOOKUP($B171,NewCalib!$A$17:$AF$400,Z$1+2,FALSE)</f>
        <v>0.18803103500824001</v>
      </c>
      <c r="AA171">
        <f>VLOOKUP($B171,NewCalib!$A$17:$AF$400,AA$1+2,FALSE)</f>
        <v>0.18858068407068199</v>
      </c>
      <c r="AB171">
        <f>VLOOKUP($B171,NewCalib!$A$17:$AF$400,AB$1+2,FALSE)</f>
        <v>0.18645263349159</v>
      </c>
      <c r="AC171">
        <f>VLOOKUP($B171,NewCalib!$A$17:$AF$400,AC$1+2,FALSE)</f>
        <v>0.19055930892869899</v>
      </c>
      <c r="AD171">
        <f>VLOOKUP($B171,NewCalib!$A$17:$AF$400,AD$1+2,FALSE)</f>
        <v>0.18914436698774301</v>
      </c>
      <c r="AE171">
        <f>VLOOKUP($B171,NewCalib!$A$17:$AF$400,AE$1+2,FALSE)</f>
        <v>0.18555339226796</v>
      </c>
      <c r="AF171">
        <f>VLOOKUP($B171,NewCalib!$A$17:$AF$400,AF$1+2,FALSE)</f>
        <v>0.190362231505628</v>
      </c>
      <c r="AG171">
        <f>VLOOKUP($B171,NewCalib!$A$17:$AF$400,AG$1+2,FALSE)</f>
        <v>0.18511557703518999</v>
      </c>
      <c r="AH171">
        <f>VLOOKUP($B171,NewCalib!$A$17:$AF$400,AH$1+2,FALSE)</f>
        <v>0.187722716661302</v>
      </c>
      <c r="AJ171" s="3"/>
    </row>
    <row r="172" spans="1:36" x14ac:dyDescent="0.25">
      <c r="A172" t="s">
        <v>2</v>
      </c>
      <c r="B172" t="str">
        <f>CONCATENATE("AVERAGE::Q",B166,"::O",B166,"_TOTALRETURN_Average::TOTALRETURN::::avg:")</f>
        <v>AVERAGE::QAustralianDirectProperty::OAustralianDirectProperty_TOTALRETURN_Average::TOTALRETURN::::avg:</v>
      </c>
      <c r="D172">
        <f>VLOOKUP($B172,NewCalib!$A$17:$AF$400,D$1+2,FALSE)</f>
        <v>0</v>
      </c>
      <c r="E172">
        <f>VLOOKUP($B172,NewCalib!$A$17:$AF$400,E$1+2,FALSE)</f>
        <v>5.6616559818265501E-2</v>
      </c>
      <c r="F172">
        <f>VLOOKUP($B172,NewCalib!$A$17:$AF$400,F$1+2,FALSE)</f>
        <v>6.1293472912367697E-2</v>
      </c>
      <c r="G172">
        <f>VLOOKUP($B172,NewCalib!$A$17:$AF$400,G$1+2,FALSE)</f>
        <v>6.7094091794160898E-2</v>
      </c>
      <c r="H172">
        <f>VLOOKUP($B172,NewCalib!$A$17:$AF$400,H$1+2,FALSE)</f>
        <v>6.8478247807627707E-2</v>
      </c>
      <c r="I172">
        <f>VLOOKUP($B172,NewCalib!$A$17:$AF$400,I$1+2,FALSE)</f>
        <v>7.0452786768348305E-2</v>
      </c>
      <c r="J172">
        <f>VLOOKUP($B172,NewCalib!$A$17:$AF$400,J$1+2,FALSE)</f>
        <v>7.2087430257349094E-2</v>
      </c>
      <c r="K172">
        <f>VLOOKUP($B172,NewCalib!$A$17:$AF$400,K$1+2,FALSE)</f>
        <v>7.6349813609598693E-2</v>
      </c>
      <c r="L172">
        <f>VLOOKUP($B172,NewCalib!$A$17:$AF$400,L$1+2,FALSE)</f>
        <v>7.5311184986979404E-2</v>
      </c>
      <c r="M172">
        <f>VLOOKUP($B172,NewCalib!$A$17:$AF$400,M$1+2,FALSE)</f>
        <v>7.7806209713474003E-2</v>
      </c>
      <c r="N172">
        <f>VLOOKUP($B172,NewCalib!$A$17:$AF$400,N$1+2,FALSE)</f>
        <v>8.0983237966157001E-2</v>
      </c>
      <c r="O172">
        <f>VLOOKUP($B172,NewCalib!$A$17:$AF$400,O$1+2,FALSE)</f>
        <v>8.2001513490383302E-2</v>
      </c>
      <c r="P172">
        <f>VLOOKUP($B172,NewCalib!$A$17:$AF$400,P$1+2,FALSE)</f>
        <v>8.3096748078212199E-2</v>
      </c>
      <c r="Q172">
        <f>VLOOKUP($B172,NewCalib!$A$17:$AF$400,Q$1+2,FALSE)</f>
        <v>8.1932778399815304E-2</v>
      </c>
      <c r="R172">
        <f>VLOOKUP($B172,NewCalib!$A$17:$AF$400,R$1+2,FALSE)</f>
        <v>8.1693682433311404E-2</v>
      </c>
      <c r="S172">
        <f>VLOOKUP($B172,NewCalib!$A$17:$AF$400,S$1+2,FALSE)</f>
        <v>8.1662625860019503E-2</v>
      </c>
      <c r="T172">
        <f>VLOOKUP($B172,NewCalib!$A$17:$AF$400,T$1+2,FALSE)</f>
        <v>8.2924965302020107E-2</v>
      </c>
      <c r="U172">
        <f>VLOOKUP($B172,NewCalib!$A$17:$AF$400,U$1+2,FALSE)</f>
        <v>8.1921360270494001E-2</v>
      </c>
      <c r="V172">
        <f>VLOOKUP($B172,NewCalib!$A$17:$AF$400,V$1+2,FALSE)</f>
        <v>8.1609703025927099E-2</v>
      </c>
      <c r="W172">
        <f>VLOOKUP($B172,NewCalib!$A$17:$AF$400,W$1+2,FALSE)</f>
        <v>8.2507293308850996E-2</v>
      </c>
      <c r="X172">
        <f>VLOOKUP($B172,NewCalib!$A$17:$AF$400,X$1+2,FALSE)</f>
        <v>8.16851882712432E-2</v>
      </c>
      <c r="Y172">
        <f>VLOOKUP($B172,NewCalib!$A$17:$AF$400,Y$1+2,FALSE)</f>
        <v>8.2154697343498201E-2</v>
      </c>
      <c r="Z172">
        <f>VLOOKUP($B172,NewCalib!$A$17:$AF$400,Z$1+2,FALSE)</f>
        <v>8.1908916616157901E-2</v>
      </c>
      <c r="AA172">
        <f>VLOOKUP($B172,NewCalib!$A$17:$AF$400,AA$1+2,FALSE)</f>
        <v>8.3711297527995304E-2</v>
      </c>
      <c r="AB172">
        <f>VLOOKUP($B172,NewCalib!$A$17:$AF$400,AB$1+2,FALSE)</f>
        <v>8.1729455265416306E-2</v>
      </c>
      <c r="AC172">
        <f>VLOOKUP($B172,NewCalib!$A$17:$AF$400,AC$1+2,FALSE)</f>
        <v>8.1450371135496899E-2</v>
      </c>
      <c r="AD172">
        <f>VLOOKUP($B172,NewCalib!$A$17:$AF$400,AD$1+2,FALSE)</f>
        <v>8.3881329590103706E-2</v>
      </c>
      <c r="AE172">
        <f>VLOOKUP($B172,NewCalib!$A$17:$AF$400,AE$1+2,FALSE)</f>
        <v>8.1405276549377695E-2</v>
      </c>
      <c r="AF172">
        <f>VLOOKUP($B172,NewCalib!$A$17:$AF$400,AF$1+2,FALSE)</f>
        <v>8.2785187843232702E-2</v>
      </c>
      <c r="AG172">
        <f>VLOOKUP($B172,NewCalib!$A$17:$AF$400,AG$1+2,FALSE)</f>
        <v>8.4080308284876504E-2</v>
      </c>
      <c r="AH172">
        <f>VLOOKUP($B172,NewCalib!$A$17:$AF$400,AH$1+2,FALSE)</f>
        <v>8.2623699363985295E-2</v>
      </c>
    </row>
    <row r="173" spans="1:36" x14ac:dyDescent="0.25">
      <c r="A173" t="s">
        <v>3</v>
      </c>
      <c r="B173" t="str">
        <f>CONCATENATE("VOLATILITY::Q",B166,"::O",B166,"_TOTALRETURN_Volatility::TOTALRETURN::")</f>
        <v>VOLATILITY::QAustralianDirectProperty::OAustralianDirectProperty_TOTALRETURN_Volatility::TOTALRETURN::</v>
      </c>
      <c r="D173">
        <f>VLOOKUP($B173,NewCalib!$A$17:$AF$400,D$1+2,FALSE)</f>
        <v>0</v>
      </c>
      <c r="E173">
        <f>VLOOKUP($B173,NewCalib!$A$17:$AF$400,E$1+2,FALSE)</f>
        <v>8.0910976443691204E-2</v>
      </c>
      <c r="F173">
        <f>VLOOKUP($B173,NewCalib!$A$17:$AF$400,F$1+2,FALSE)</f>
        <v>8.0232141918462896E-2</v>
      </c>
      <c r="G173">
        <f>VLOOKUP($B173,NewCalib!$A$17:$AF$400,G$1+2,FALSE)</f>
        <v>8.1499605396645899E-2</v>
      </c>
      <c r="H173">
        <f>VLOOKUP($B173,NewCalib!$A$17:$AF$400,H$1+2,FALSE)</f>
        <v>8.1495926755210904E-2</v>
      </c>
      <c r="I173">
        <f>VLOOKUP($B173,NewCalib!$A$17:$AF$400,I$1+2,FALSE)</f>
        <v>8.1299463424447799E-2</v>
      </c>
      <c r="J173">
        <f>VLOOKUP($B173,NewCalib!$A$17:$AF$400,J$1+2,FALSE)</f>
        <v>8.0981888970265703E-2</v>
      </c>
      <c r="K173">
        <f>VLOOKUP($B173,NewCalib!$A$17:$AF$400,K$1+2,FALSE)</f>
        <v>8.3004581848806006E-2</v>
      </c>
      <c r="L173">
        <f>VLOOKUP($B173,NewCalib!$A$17:$AF$400,L$1+2,FALSE)</f>
        <v>8.1710693094506695E-2</v>
      </c>
      <c r="M173">
        <f>VLOOKUP($B173,NewCalib!$A$17:$AF$400,M$1+2,FALSE)</f>
        <v>8.6314134422262101E-2</v>
      </c>
      <c r="N173">
        <f>VLOOKUP($B173,NewCalib!$A$17:$AF$400,N$1+2,FALSE)</f>
        <v>8.12326854269627E-2</v>
      </c>
      <c r="O173">
        <f>VLOOKUP($B173,NewCalib!$A$17:$AF$400,O$1+2,FALSE)</f>
        <v>8.2680888192026694E-2</v>
      </c>
      <c r="P173">
        <f>VLOOKUP($B173,NewCalib!$A$17:$AF$400,P$1+2,FALSE)</f>
        <v>8.6646428885340507E-2</v>
      </c>
      <c r="Q173">
        <f>VLOOKUP($B173,NewCalib!$A$17:$AF$400,Q$1+2,FALSE)</f>
        <v>8.4519136093421404E-2</v>
      </c>
      <c r="R173">
        <f>VLOOKUP($B173,NewCalib!$A$17:$AF$400,R$1+2,FALSE)</f>
        <v>8.0761981969188906E-2</v>
      </c>
      <c r="S173">
        <f>VLOOKUP($B173,NewCalib!$A$17:$AF$400,S$1+2,FALSE)</f>
        <v>8.3556181281482997E-2</v>
      </c>
      <c r="T173">
        <f>VLOOKUP($B173,NewCalib!$A$17:$AF$400,T$1+2,FALSE)</f>
        <v>8.3374795484649905E-2</v>
      </c>
      <c r="U173">
        <f>VLOOKUP($B173,NewCalib!$A$17:$AF$400,U$1+2,FALSE)</f>
        <v>8.0220182466633302E-2</v>
      </c>
      <c r="V173">
        <f>VLOOKUP($B173,NewCalib!$A$17:$AF$400,V$1+2,FALSE)</f>
        <v>8.6752093184184004E-2</v>
      </c>
      <c r="W173">
        <f>VLOOKUP($B173,NewCalib!$A$17:$AF$400,W$1+2,FALSE)</f>
        <v>8.2376021678592301E-2</v>
      </c>
      <c r="X173">
        <f>VLOOKUP($B173,NewCalib!$A$17:$AF$400,X$1+2,FALSE)</f>
        <v>8.3472678587082905E-2</v>
      </c>
      <c r="Y173">
        <f>VLOOKUP($B173,NewCalib!$A$17:$AF$400,Y$1+2,FALSE)</f>
        <v>8.2238821478205798E-2</v>
      </c>
      <c r="Z173">
        <f>VLOOKUP($B173,NewCalib!$A$17:$AF$400,Z$1+2,FALSE)</f>
        <v>8.5475235310082595E-2</v>
      </c>
      <c r="AA173">
        <f>VLOOKUP($B173,NewCalib!$A$17:$AF$400,AA$1+2,FALSE)</f>
        <v>8.2336614392193905E-2</v>
      </c>
      <c r="AB173">
        <f>VLOOKUP($B173,NewCalib!$A$17:$AF$400,AB$1+2,FALSE)</f>
        <v>8.4085571464038306E-2</v>
      </c>
      <c r="AC173">
        <f>VLOOKUP($B173,NewCalib!$A$17:$AF$400,AC$1+2,FALSE)</f>
        <v>8.5130659645382897E-2</v>
      </c>
      <c r="AD173">
        <f>VLOOKUP($B173,NewCalib!$A$17:$AF$400,AD$1+2,FALSE)</f>
        <v>8.2819429241705406E-2</v>
      </c>
      <c r="AE173">
        <f>VLOOKUP($B173,NewCalib!$A$17:$AF$400,AE$1+2,FALSE)</f>
        <v>8.4988407430578797E-2</v>
      </c>
      <c r="AF173">
        <f>VLOOKUP($B173,NewCalib!$A$17:$AF$400,AF$1+2,FALSE)</f>
        <v>8.4132859099925197E-2</v>
      </c>
      <c r="AG173">
        <f>VLOOKUP($B173,NewCalib!$A$17:$AF$400,AG$1+2,FALSE)</f>
        <v>8.0311393616407198E-2</v>
      </c>
      <c r="AH173">
        <f>VLOOKUP($B173,NewCalib!$A$17:$AF$400,AH$1+2,FALSE)</f>
        <v>8.2289914677629805E-2</v>
      </c>
    </row>
    <row r="181" spans="1:36" x14ac:dyDescent="0.25">
      <c r="A181" t="s">
        <v>34</v>
      </c>
      <c r="B181" t="s">
        <v>87</v>
      </c>
      <c r="D181">
        <v>0</v>
      </c>
      <c r="E181">
        <v>1</v>
      </c>
      <c r="F181">
        <v>2</v>
      </c>
      <c r="G181">
        <v>3</v>
      </c>
      <c r="H181">
        <v>4</v>
      </c>
      <c r="I181">
        <v>5</v>
      </c>
      <c r="J181">
        <v>6</v>
      </c>
      <c r="K181">
        <v>7</v>
      </c>
      <c r="L181">
        <v>8</v>
      </c>
      <c r="M181">
        <v>9</v>
      </c>
      <c r="N181">
        <v>10</v>
      </c>
      <c r="O181">
        <v>11</v>
      </c>
      <c r="P181">
        <v>12</v>
      </c>
      <c r="Q181">
        <v>13</v>
      </c>
      <c r="R181">
        <v>14</v>
      </c>
      <c r="S181">
        <v>15</v>
      </c>
      <c r="T181">
        <v>16</v>
      </c>
      <c r="U181">
        <v>17</v>
      </c>
      <c r="V181">
        <v>18</v>
      </c>
      <c r="W181">
        <v>19</v>
      </c>
      <c r="X181">
        <v>20</v>
      </c>
      <c r="Y181">
        <v>21</v>
      </c>
      <c r="Z181">
        <v>22</v>
      </c>
      <c r="AA181">
        <v>23</v>
      </c>
      <c r="AB181">
        <v>24</v>
      </c>
      <c r="AC181">
        <v>25</v>
      </c>
      <c r="AD181">
        <v>26</v>
      </c>
      <c r="AE181">
        <v>27</v>
      </c>
      <c r="AF181">
        <v>28</v>
      </c>
      <c r="AG181">
        <v>29</v>
      </c>
      <c r="AH181">
        <v>30</v>
      </c>
    </row>
    <row r="182" spans="1:36" x14ac:dyDescent="0.25">
      <c r="A182" t="s">
        <v>1</v>
      </c>
      <c r="B182" t="str">
        <f>CONCATENATE("PERCENTILE::Q",B181,"::O",B181,"_TOTALRETURN_Percentiles::TOTALRETURN::%0",C182*100)</f>
        <v>PERCENTILE::QInternationalAlternatives::OInternationalAlternatives_TOTALRETURN_Percentiles::TOTALRETURN::%05</v>
      </c>
      <c r="C182" s="3">
        <v>0.05</v>
      </c>
      <c r="D182">
        <f>VLOOKUP($B182,NewCalib!$A$17:$AF$400,D$1+2,FALSE)</f>
        <v>0</v>
      </c>
      <c r="E182">
        <f>VLOOKUP($B182,NewCalib!$A$17:$AF$400,E$1+2,FALSE)</f>
        <v>-0.122621943394137</v>
      </c>
      <c r="F182">
        <f>VLOOKUP($B182,NewCalib!$A$17:$AF$400,F$1+2,FALSE)</f>
        <v>-0.11277842878491599</v>
      </c>
      <c r="G182">
        <f>VLOOKUP($B182,NewCalib!$A$17:$AF$400,G$1+2,FALSE)</f>
        <v>-0.107720196574541</v>
      </c>
      <c r="H182">
        <f>VLOOKUP($B182,NewCalib!$A$17:$AF$400,H$1+2,FALSE)</f>
        <v>-0.106737348377461</v>
      </c>
      <c r="I182">
        <f>VLOOKUP($B182,NewCalib!$A$17:$AF$400,I$1+2,FALSE)</f>
        <v>-0.10995705509187501</v>
      </c>
      <c r="J182">
        <f>VLOOKUP($B182,NewCalib!$A$17:$AF$400,J$1+2,FALSE)</f>
        <v>-0.10061599035348601</v>
      </c>
      <c r="K182">
        <f>VLOOKUP($B182,NewCalib!$A$17:$AF$400,K$1+2,FALSE)</f>
        <v>-9.7100576969731595E-2</v>
      </c>
      <c r="L182">
        <f>VLOOKUP($B182,NewCalib!$A$17:$AF$400,L$1+2,FALSE)</f>
        <v>-9.9229505978650906E-2</v>
      </c>
      <c r="M182">
        <f>VLOOKUP($B182,NewCalib!$A$17:$AF$400,M$1+2,FALSE)</f>
        <v>-0.100678111490845</v>
      </c>
      <c r="N182">
        <f>VLOOKUP($B182,NewCalib!$A$17:$AF$400,N$1+2,FALSE)</f>
        <v>-9.6931940461630603E-2</v>
      </c>
      <c r="O182">
        <f>VLOOKUP($B182,NewCalib!$A$17:$AF$400,O$1+2,FALSE)</f>
        <v>-0.101959608021506</v>
      </c>
      <c r="P182">
        <f>VLOOKUP($B182,NewCalib!$A$17:$AF$400,P$1+2,FALSE)</f>
        <v>-0.106275882710784</v>
      </c>
      <c r="Q182">
        <f>VLOOKUP($B182,NewCalib!$A$17:$AF$400,Q$1+2,FALSE)</f>
        <v>-9.3665284321541101E-2</v>
      </c>
      <c r="R182">
        <f>VLOOKUP($B182,NewCalib!$A$17:$AF$400,R$1+2,FALSE)</f>
        <v>-9.7817166556659202E-2</v>
      </c>
      <c r="S182">
        <f>VLOOKUP($B182,NewCalib!$A$17:$AF$400,S$1+2,FALSE)</f>
        <v>-9.66091457981752E-2</v>
      </c>
      <c r="T182">
        <f>VLOOKUP($B182,NewCalib!$A$17:$AF$400,T$1+2,FALSE)</f>
        <v>-9.8281163624376694E-2</v>
      </c>
      <c r="U182">
        <f>VLOOKUP($B182,NewCalib!$A$17:$AF$400,U$1+2,FALSE)</f>
        <v>-9.8749123057163393E-2</v>
      </c>
      <c r="V182">
        <f>VLOOKUP($B182,NewCalib!$A$17:$AF$400,V$1+2,FALSE)</f>
        <v>-9.7614565959470101E-2</v>
      </c>
      <c r="W182">
        <f>VLOOKUP($B182,NewCalib!$A$17:$AF$400,W$1+2,FALSE)</f>
        <v>-0.105954556904893</v>
      </c>
      <c r="X182">
        <f>VLOOKUP($B182,NewCalib!$A$17:$AF$400,X$1+2,FALSE)</f>
        <v>-9.7218283449884202E-2</v>
      </c>
      <c r="Y182">
        <f>VLOOKUP($B182,NewCalib!$A$17:$AF$400,Y$1+2,FALSE)</f>
        <v>-9.5144315032016494E-2</v>
      </c>
      <c r="Z182">
        <f>VLOOKUP($B182,NewCalib!$A$17:$AF$400,Z$1+2,FALSE)</f>
        <v>-9.7744104901527004E-2</v>
      </c>
      <c r="AA182">
        <f>VLOOKUP($B182,NewCalib!$A$17:$AF$400,AA$1+2,FALSE)</f>
        <v>-0.100067032356942</v>
      </c>
      <c r="AB182">
        <f>VLOOKUP($B182,NewCalib!$A$17:$AF$400,AB$1+2,FALSE)</f>
        <v>-9.7180853015451499E-2</v>
      </c>
      <c r="AC182">
        <f>VLOOKUP($B182,NewCalib!$A$17:$AF$400,AC$1+2,FALSE)</f>
        <v>-9.5791725662447397E-2</v>
      </c>
      <c r="AD182">
        <f>VLOOKUP($B182,NewCalib!$A$17:$AF$400,AD$1+2,FALSE)</f>
        <v>-9.8042183311504896E-2</v>
      </c>
      <c r="AE182">
        <f>VLOOKUP($B182,NewCalib!$A$17:$AF$400,AE$1+2,FALSE)</f>
        <v>-0.104025874426266</v>
      </c>
      <c r="AF182">
        <f>VLOOKUP($B182,NewCalib!$A$17:$AF$400,AF$1+2,FALSE)</f>
        <v>-9.9578301714457404E-2</v>
      </c>
      <c r="AG182">
        <f>VLOOKUP($B182,NewCalib!$A$17:$AF$400,AG$1+2,FALSE)</f>
        <v>-0.100761266841619</v>
      </c>
      <c r="AH182">
        <f>VLOOKUP($B182,NewCalib!$A$17:$AF$400,AH$1+2,FALSE)</f>
        <v>-0.102255201358011</v>
      </c>
      <c r="AJ182" s="3"/>
    </row>
    <row r="183" spans="1:36" x14ac:dyDescent="0.25">
      <c r="B183" t="str">
        <f>CONCATENATE("PERCENTILE::Q",B181,"::O",B181,"_TOTALRETURN_Percentiles::TOTALRETURN::%",C183*100)</f>
        <v>PERCENTILE::QInternationalAlternatives::OInternationalAlternatives_TOTALRETURN_Percentiles::TOTALRETURN::%25</v>
      </c>
      <c r="C183" s="3">
        <v>0.25</v>
      </c>
      <c r="D183">
        <f>VLOOKUP($B183,NewCalib!$A$17:$AF$400,D$1+2,FALSE)</f>
        <v>0</v>
      </c>
      <c r="E183">
        <f>VLOOKUP($B183,NewCalib!$A$17:$AF$400,E$1+2,FALSE)</f>
        <v>-1.67356766441044E-2</v>
      </c>
      <c r="F183">
        <f>VLOOKUP($B183,NewCalib!$A$17:$AF$400,F$1+2,FALSE)</f>
        <v>-7.8478257303107E-3</v>
      </c>
      <c r="G183">
        <f>VLOOKUP($B183,NewCalib!$A$17:$AF$400,G$1+2,FALSE)</f>
        <v>-4.6048151281697603E-3</v>
      </c>
      <c r="H183">
        <f>VLOOKUP($B183,NewCalib!$A$17:$AF$400,H$1+2,FALSE)</f>
        <v>1.0704152036687901E-3</v>
      </c>
      <c r="I183">
        <f>VLOOKUP($B183,NewCalib!$A$17:$AF$400,I$1+2,FALSE)</f>
        <v>-2.3958576405809198E-3</v>
      </c>
      <c r="J183">
        <f>VLOOKUP($B183,NewCalib!$A$17:$AF$400,J$1+2,FALSE)</f>
        <v>2.25855764747545E-3</v>
      </c>
      <c r="K183">
        <f>VLOOKUP($B183,NewCalib!$A$17:$AF$400,K$1+2,FALSE)</f>
        <v>3.8825938169337799E-3</v>
      </c>
      <c r="L183">
        <f>VLOOKUP($B183,NewCalib!$A$17:$AF$400,L$1+2,FALSE)</f>
        <v>6.1974160686239501E-3</v>
      </c>
      <c r="M183">
        <f>VLOOKUP($B183,NewCalib!$A$17:$AF$400,M$1+2,FALSE)</f>
        <v>4.65218521609672E-3</v>
      </c>
      <c r="N183">
        <f>VLOOKUP($B183,NewCalib!$A$17:$AF$400,N$1+2,FALSE)</f>
        <v>1.23843800030387E-2</v>
      </c>
      <c r="O183">
        <f>VLOOKUP($B183,NewCalib!$A$17:$AF$400,O$1+2,FALSE)</f>
        <v>9.4135657473249906E-3</v>
      </c>
      <c r="P183">
        <f>VLOOKUP($B183,NewCalib!$A$17:$AF$400,P$1+2,FALSE)</f>
        <v>9.0145924252495405E-3</v>
      </c>
      <c r="Q183">
        <f>VLOOKUP($B183,NewCalib!$A$17:$AF$400,Q$1+2,FALSE)</f>
        <v>1.39272148008789E-2</v>
      </c>
      <c r="R183">
        <f>VLOOKUP($B183,NewCalib!$A$17:$AF$400,R$1+2,FALSE)</f>
        <v>8.6919418584198108E-3</v>
      </c>
      <c r="S183">
        <f>VLOOKUP($B183,NewCalib!$A$17:$AF$400,S$1+2,FALSE)</f>
        <v>6.5500342420615702E-3</v>
      </c>
      <c r="T183">
        <f>VLOOKUP($B183,NewCalib!$A$17:$AF$400,T$1+2,FALSE)</f>
        <v>7.6600086931893898E-3</v>
      </c>
      <c r="U183">
        <f>VLOOKUP($B183,NewCalib!$A$17:$AF$400,U$1+2,FALSE)</f>
        <v>1.11235406089267E-2</v>
      </c>
      <c r="V183">
        <f>VLOOKUP($B183,NewCalib!$A$17:$AF$400,V$1+2,FALSE)</f>
        <v>1.2371257218063E-2</v>
      </c>
      <c r="W183">
        <f>VLOOKUP($B183,NewCalib!$A$17:$AF$400,W$1+2,FALSE)</f>
        <v>8.4843375616115903E-3</v>
      </c>
      <c r="X183">
        <f>VLOOKUP($B183,NewCalib!$A$17:$AF$400,X$1+2,FALSE)</f>
        <v>1.29214245134756E-2</v>
      </c>
      <c r="Y183">
        <f>VLOOKUP($B183,NewCalib!$A$17:$AF$400,Y$1+2,FALSE)</f>
        <v>8.3833806669512591E-3</v>
      </c>
      <c r="Z183">
        <f>VLOOKUP($B183,NewCalib!$A$17:$AF$400,Z$1+2,FALSE)</f>
        <v>1.06678416842722E-2</v>
      </c>
      <c r="AA183">
        <f>VLOOKUP($B183,NewCalib!$A$17:$AF$400,AA$1+2,FALSE)</f>
        <v>1.07772679097962E-2</v>
      </c>
      <c r="AB183">
        <f>VLOOKUP($B183,NewCalib!$A$17:$AF$400,AB$1+2,FALSE)</f>
        <v>9.7930835126883095E-3</v>
      </c>
      <c r="AC183">
        <f>VLOOKUP($B183,NewCalib!$A$17:$AF$400,AC$1+2,FALSE)</f>
        <v>1.1121393687075201E-2</v>
      </c>
      <c r="AD183">
        <f>VLOOKUP($B183,NewCalib!$A$17:$AF$400,AD$1+2,FALSE)</f>
        <v>9.2345210325352999E-3</v>
      </c>
      <c r="AE183">
        <f>VLOOKUP($B183,NewCalib!$A$17:$AF$400,AE$1+2,FALSE)</f>
        <v>8.6290332470636E-3</v>
      </c>
      <c r="AF183">
        <f>VLOOKUP($B183,NewCalib!$A$17:$AF$400,AF$1+2,FALSE)</f>
        <v>1.18293397579154E-2</v>
      </c>
      <c r="AG183">
        <f>VLOOKUP($B183,NewCalib!$A$17:$AF$400,AG$1+2,FALSE)</f>
        <v>1.10251679177635E-2</v>
      </c>
      <c r="AH183">
        <f>VLOOKUP($B183,NewCalib!$A$17:$AF$400,AH$1+2,FALSE)</f>
        <v>1.18542148069243E-2</v>
      </c>
      <c r="AJ183" s="3"/>
    </row>
    <row r="184" spans="1:36" x14ac:dyDescent="0.25">
      <c r="B184" t="str">
        <f>CONCATENATE("PERCENTILE::Q",B181,"::O",B181,"_TOTALRETURN_Percentiles::TOTALRETURN::%",C184*100)</f>
        <v>PERCENTILE::QInternationalAlternatives::OInternationalAlternatives_TOTALRETURN_Percentiles::TOTALRETURN::%50</v>
      </c>
      <c r="C184" s="3">
        <v>0.5</v>
      </c>
      <c r="D184">
        <f>VLOOKUP($B184,NewCalib!$A$17:$AF$400,D$1+2,FALSE)</f>
        <v>0</v>
      </c>
      <c r="E184">
        <f>VLOOKUP($B184,NewCalib!$A$17:$AF$400,E$1+2,FALSE)</f>
        <v>5.3168166362760998E-2</v>
      </c>
      <c r="F184">
        <f>VLOOKUP($B184,NewCalib!$A$17:$AF$400,F$1+2,FALSE)</f>
        <v>6.1013255197836E-2</v>
      </c>
      <c r="G184">
        <f>VLOOKUP($B184,NewCalib!$A$17:$AF$400,G$1+2,FALSE)</f>
        <v>6.6793326993526206E-2</v>
      </c>
      <c r="H184">
        <f>VLOOKUP($B184,NewCalib!$A$17:$AF$400,H$1+2,FALSE)</f>
        <v>6.8912822099712695E-2</v>
      </c>
      <c r="I184">
        <f>VLOOKUP($B184,NewCalib!$A$17:$AF$400,I$1+2,FALSE)</f>
        <v>6.8376391517031204E-2</v>
      </c>
      <c r="J184">
        <f>VLOOKUP($B184,NewCalib!$A$17:$AF$400,J$1+2,FALSE)</f>
        <v>7.2174571042491795E-2</v>
      </c>
      <c r="K184">
        <f>VLOOKUP($B184,NewCalib!$A$17:$AF$400,K$1+2,FALSE)</f>
        <v>7.3933762416139304E-2</v>
      </c>
      <c r="L184">
        <f>VLOOKUP($B184,NewCalib!$A$17:$AF$400,L$1+2,FALSE)</f>
        <v>7.6045978713130305E-2</v>
      </c>
      <c r="M184">
        <f>VLOOKUP($B184,NewCalib!$A$17:$AF$400,M$1+2,FALSE)</f>
        <v>7.5737756577201401E-2</v>
      </c>
      <c r="N184">
        <f>VLOOKUP($B184,NewCalib!$A$17:$AF$400,N$1+2,FALSE)</f>
        <v>8.3861814003220098E-2</v>
      </c>
      <c r="O184">
        <f>VLOOKUP($B184,NewCalib!$A$17:$AF$400,O$1+2,FALSE)</f>
        <v>7.7945813049851501E-2</v>
      </c>
      <c r="P184">
        <f>VLOOKUP($B184,NewCalib!$A$17:$AF$400,P$1+2,FALSE)</f>
        <v>8.0416523276621202E-2</v>
      </c>
      <c r="Q184">
        <f>VLOOKUP($B184,NewCalib!$A$17:$AF$400,Q$1+2,FALSE)</f>
        <v>8.3870334259626506E-2</v>
      </c>
      <c r="R184">
        <f>VLOOKUP($B184,NewCalib!$A$17:$AF$400,R$1+2,FALSE)</f>
        <v>7.9386236996084894E-2</v>
      </c>
      <c r="S184">
        <f>VLOOKUP($B184,NewCalib!$A$17:$AF$400,S$1+2,FALSE)</f>
        <v>7.5737564114082195E-2</v>
      </c>
      <c r="T184">
        <f>VLOOKUP($B184,NewCalib!$A$17:$AF$400,T$1+2,FALSE)</f>
        <v>7.8805826050682398E-2</v>
      </c>
      <c r="U184">
        <f>VLOOKUP($B184,NewCalib!$A$17:$AF$400,U$1+2,FALSE)</f>
        <v>7.9674469978075799E-2</v>
      </c>
      <c r="V184">
        <f>VLOOKUP($B184,NewCalib!$A$17:$AF$400,V$1+2,FALSE)</f>
        <v>8.3138498628849797E-2</v>
      </c>
      <c r="W184">
        <f>VLOOKUP($B184,NewCalib!$A$17:$AF$400,W$1+2,FALSE)</f>
        <v>8.1295932111569297E-2</v>
      </c>
      <c r="X184">
        <f>VLOOKUP($B184,NewCalib!$A$17:$AF$400,X$1+2,FALSE)</f>
        <v>8.2363204712751298E-2</v>
      </c>
      <c r="Y184">
        <f>VLOOKUP($B184,NewCalib!$A$17:$AF$400,Y$1+2,FALSE)</f>
        <v>7.9941907642559304E-2</v>
      </c>
      <c r="Z184">
        <f>VLOOKUP($B184,NewCalib!$A$17:$AF$400,Z$1+2,FALSE)</f>
        <v>8.1233856299882307E-2</v>
      </c>
      <c r="AA184">
        <f>VLOOKUP($B184,NewCalib!$A$17:$AF$400,AA$1+2,FALSE)</f>
        <v>8.3383741895629304E-2</v>
      </c>
      <c r="AB184">
        <f>VLOOKUP($B184,NewCalib!$A$17:$AF$400,AB$1+2,FALSE)</f>
        <v>7.9033683031719607E-2</v>
      </c>
      <c r="AC184">
        <f>VLOOKUP($B184,NewCalib!$A$17:$AF$400,AC$1+2,FALSE)</f>
        <v>8.1905277055618703E-2</v>
      </c>
      <c r="AD184">
        <f>VLOOKUP($B184,NewCalib!$A$17:$AF$400,AD$1+2,FALSE)</f>
        <v>8.0076793233985893E-2</v>
      </c>
      <c r="AE184">
        <f>VLOOKUP($B184,NewCalib!$A$17:$AF$400,AE$1+2,FALSE)</f>
        <v>7.68243973139036E-2</v>
      </c>
      <c r="AF184">
        <f>VLOOKUP($B184,NewCalib!$A$17:$AF$400,AF$1+2,FALSE)</f>
        <v>8.2770476251669597E-2</v>
      </c>
      <c r="AG184">
        <f>VLOOKUP($B184,NewCalib!$A$17:$AF$400,AG$1+2,FALSE)</f>
        <v>8.2084136505953503E-2</v>
      </c>
      <c r="AH184">
        <f>VLOOKUP($B184,NewCalib!$A$17:$AF$400,AH$1+2,FALSE)</f>
        <v>8.1706536615557407E-2</v>
      </c>
      <c r="AJ184" s="3"/>
    </row>
    <row r="185" spans="1:36" x14ac:dyDescent="0.25">
      <c r="B185" t="str">
        <f>CONCATENATE("PERCENTILE::Q",B181,"::O",B181,"_TOTALRETURN_Percentiles::TOTALRETURN::%",C185*100)</f>
        <v>PERCENTILE::QInternationalAlternatives::OInternationalAlternatives_TOTALRETURN_Percentiles::TOTALRETURN::%75</v>
      </c>
      <c r="C185" s="3">
        <v>0.75</v>
      </c>
      <c r="D185">
        <f>VLOOKUP($B185,NewCalib!$A$17:$AF$400,D$1+2,FALSE)</f>
        <v>0</v>
      </c>
      <c r="E185">
        <f>VLOOKUP($B185,NewCalib!$A$17:$AF$400,E$1+2,FALSE)</f>
        <v>0.127066987785975</v>
      </c>
      <c r="F185">
        <f>VLOOKUP($B185,NewCalib!$A$17:$AF$400,F$1+2,FALSE)</f>
        <v>0.13484919128321901</v>
      </c>
      <c r="G185">
        <f>VLOOKUP($B185,NewCalib!$A$17:$AF$400,G$1+2,FALSE)</f>
        <v>0.138908585741609</v>
      </c>
      <c r="H185">
        <f>VLOOKUP($B185,NewCalib!$A$17:$AF$400,H$1+2,FALSE)</f>
        <v>0.14035205055661101</v>
      </c>
      <c r="I185">
        <f>VLOOKUP($B185,NewCalib!$A$17:$AF$400,I$1+2,FALSE)</f>
        <v>0.14290330376652399</v>
      </c>
      <c r="J185">
        <f>VLOOKUP($B185,NewCalib!$A$17:$AF$400,J$1+2,FALSE)</f>
        <v>0.14260682961830101</v>
      </c>
      <c r="K185">
        <f>VLOOKUP($B185,NewCalib!$A$17:$AF$400,K$1+2,FALSE)</f>
        <v>0.14981321709290199</v>
      </c>
      <c r="L185">
        <f>VLOOKUP($B185,NewCalib!$A$17:$AF$400,L$1+2,FALSE)</f>
        <v>0.15171086359737501</v>
      </c>
      <c r="M185">
        <f>VLOOKUP($B185,NewCalib!$A$17:$AF$400,M$1+2,FALSE)</f>
        <v>0.15163757104542</v>
      </c>
      <c r="N185">
        <f>VLOOKUP($B185,NewCalib!$A$17:$AF$400,N$1+2,FALSE)</f>
        <v>0.15757739552807701</v>
      </c>
      <c r="O185">
        <f>VLOOKUP($B185,NewCalib!$A$17:$AF$400,O$1+2,FALSE)</f>
        <v>0.153072735583935</v>
      </c>
      <c r="P185">
        <f>VLOOKUP($B185,NewCalib!$A$17:$AF$400,P$1+2,FALSE)</f>
        <v>0.15551744813110499</v>
      </c>
      <c r="Q185">
        <f>VLOOKUP($B185,NewCalib!$A$17:$AF$400,Q$1+2,FALSE)</f>
        <v>0.155728232749206</v>
      </c>
      <c r="R185">
        <f>VLOOKUP($B185,NewCalib!$A$17:$AF$400,R$1+2,FALSE)</f>
        <v>0.154805365949889</v>
      </c>
      <c r="S185">
        <f>VLOOKUP($B185,NewCalib!$A$17:$AF$400,S$1+2,FALSE)</f>
        <v>0.152505632396994</v>
      </c>
      <c r="T185">
        <f>VLOOKUP($B185,NewCalib!$A$17:$AF$400,T$1+2,FALSE)</f>
        <v>0.15739900389131201</v>
      </c>
      <c r="U185">
        <f>VLOOKUP($B185,NewCalib!$A$17:$AF$400,U$1+2,FALSE)</f>
        <v>0.152588456646296</v>
      </c>
      <c r="V185">
        <f>VLOOKUP($B185,NewCalib!$A$17:$AF$400,V$1+2,FALSE)</f>
        <v>0.15725454381953299</v>
      </c>
      <c r="W185">
        <f>VLOOKUP($B185,NewCalib!$A$17:$AF$400,W$1+2,FALSE)</f>
        <v>0.153902232449383</v>
      </c>
      <c r="X185">
        <f>VLOOKUP($B185,NewCalib!$A$17:$AF$400,X$1+2,FALSE)</f>
        <v>0.15508575569218899</v>
      </c>
      <c r="Y185">
        <f>VLOOKUP($B185,NewCalib!$A$17:$AF$400,Y$1+2,FALSE)</f>
        <v>0.15642593463046101</v>
      </c>
      <c r="Z185">
        <f>VLOOKUP($B185,NewCalib!$A$17:$AF$400,Z$1+2,FALSE)</f>
        <v>0.158894595698715</v>
      </c>
      <c r="AA185">
        <f>VLOOKUP($B185,NewCalib!$A$17:$AF$400,AA$1+2,FALSE)</f>
        <v>0.159345349924017</v>
      </c>
      <c r="AB185">
        <f>VLOOKUP($B185,NewCalib!$A$17:$AF$400,AB$1+2,FALSE)</f>
        <v>0.15699495259466001</v>
      </c>
      <c r="AC185">
        <f>VLOOKUP($B185,NewCalib!$A$17:$AF$400,AC$1+2,FALSE)</f>
        <v>0.15551983928657701</v>
      </c>
      <c r="AD185">
        <f>VLOOKUP($B185,NewCalib!$A$17:$AF$400,AD$1+2,FALSE)</f>
        <v>0.15328991751123999</v>
      </c>
      <c r="AE185">
        <f>VLOOKUP($B185,NewCalib!$A$17:$AF$400,AE$1+2,FALSE)</f>
        <v>0.154168107592457</v>
      </c>
      <c r="AF185">
        <f>VLOOKUP($B185,NewCalib!$A$17:$AF$400,AF$1+2,FALSE)</f>
        <v>0.15789196127746699</v>
      </c>
      <c r="AG185">
        <f>VLOOKUP($B185,NewCalib!$A$17:$AF$400,AG$1+2,FALSE)</f>
        <v>0.15515648112574301</v>
      </c>
      <c r="AH185">
        <f>VLOOKUP($B185,NewCalib!$A$17:$AF$400,AH$1+2,FALSE)</f>
        <v>0.155262789453783</v>
      </c>
      <c r="AJ185" s="3"/>
    </row>
    <row r="186" spans="1:36" x14ac:dyDescent="0.25">
      <c r="B186" t="str">
        <f>CONCATENATE("PERCENTILE::Q",B181,"::O",B181,"_TOTALRETURN_Percentiles::TOTALRETURN::%",C186*100)</f>
        <v>PERCENTILE::QInternationalAlternatives::OInternationalAlternatives_TOTALRETURN_Percentiles::TOTALRETURN::%95</v>
      </c>
      <c r="C186" s="3">
        <v>0.95</v>
      </c>
      <c r="D186">
        <f>VLOOKUP($B186,NewCalib!$A$17:$AF$400,D$1+2,FALSE)</f>
        <v>0</v>
      </c>
      <c r="E186">
        <f>VLOOKUP($B186,NewCalib!$A$17:$AF$400,E$1+2,FALSE)</f>
        <v>0.25436581589528601</v>
      </c>
      <c r="F186">
        <f>VLOOKUP($B186,NewCalib!$A$17:$AF$400,F$1+2,FALSE)</f>
        <v>0.25238541364550199</v>
      </c>
      <c r="G186">
        <f>VLOOKUP($B186,NewCalib!$A$17:$AF$400,G$1+2,FALSE)</f>
        <v>0.26880621788734399</v>
      </c>
      <c r="H186">
        <f>VLOOKUP($B186,NewCalib!$A$17:$AF$400,H$1+2,FALSE)</f>
        <v>0.25993361949014598</v>
      </c>
      <c r="I186">
        <f>VLOOKUP($B186,NewCalib!$A$17:$AF$400,I$1+2,FALSE)</f>
        <v>0.27005172892532497</v>
      </c>
      <c r="J186">
        <f>VLOOKUP($B186,NewCalib!$A$17:$AF$400,J$1+2,FALSE)</f>
        <v>0.26789997322007802</v>
      </c>
      <c r="K186">
        <f>VLOOKUP($B186,NewCalib!$A$17:$AF$400,K$1+2,FALSE)</f>
        <v>0.27989448623105201</v>
      </c>
      <c r="L186">
        <f>VLOOKUP($B186,NewCalib!$A$17:$AF$400,L$1+2,FALSE)</f>
        <v>0.27546327642579099</v>
      </c>
      <c r="M186">
        <f>VLOOKUP($B186,NewCalib!$A$17:$AF$400,M$1+2,FALSE)</f>
        <v>0.27873284147489802</v>
      </c>
      <c r="N186">
        <f>VLOOKUP($B186,NewCalib!$A$17:$AF$400,N$1+2,FALSE)</f>
        <v>0.28128773918294803</v>
      </c>
      <c r="O186">
        <f>VLOOKUP($B186,NewCalib!$A$17:$AF$400,O$1+2,FALSE)</f>
        <v>0.283301017380166</v>
      </c>
      <c r="P186">
        <f>VLOOKUP($B186,NewCalib!$A$17:$AF$400,P$1+2,FALSE)</f>
        <v>0.29056107002333798</v>
      </c>
      <c r="Q186">
        <f>VLOOKUP($B186,NewCalib!$A$17:$AF$400,Q$1+2,FALSE)</f>
        <v>0.27889390198601099</v>
      </c>
      <c r="R186">
        <f>VLOOKUP($B186,NewCalib!$A$17:$AF$400,R$1+2,FALSE)</f>
        <v>0.28124781063737903</v>
      </c>
      <c r="S186">
        <f>VLOOKUP($B186,NewCalib!$A$17:$AF$400,S$1+2,FALSE)</f>
        <v>0.28131773590166698</v>
      </c>
      <c r="T186">
        <f>VLOOKUP($B186,NewCalib!$A$17:$AF$400,T$1+2,FALSE)</f>
        <v>0.28339732904473303</v>
      </c>
      <c r="U186">
        <f>VLOOKUP($B186,NewCalib!$A$17:$AF$400,U$1+2,FALSE)</f>
        <v>0.27930815299793899</v>
      </c>
      <c r="V186">
        <f>VLOOKUP($B186,NewCalib!$A$17:$AF$400,V$1+2,FALSE)</f>
        <v>0.28531811488198</v>
      </c>
      <c r="W186">
        <f>VLOOKUP($B186,NewCalib!$A$17:$AF$400,W$1+2,FALSE)</f>
        <v>0.29103600991960898</v>
      </c>
      <c r="X186">
        <f>VLOOKUP($B186,NewCalib!$A$17:$AF$400,X$1+2,FALSE)</f>
        <v>0.27961171336197099</v>
      </c>
      <c r="Y186">
        <f>VLOOKUP($B186,NewCalib!$A$17:$AF$400,Y$1+2,FALSE)</f>
        <v>0.281105403979025</v>
      </c>
      <c r="Z186">
        <f>VLOOKUP($B186,NewCalib!$A$17:$AF$400,Z$1+2,FALSE)</f>
        <v>0.28714680222782502</v>
      </c>
      <c r="AA186">
        <f>VLOOKUP($B186,NewCalib!$A$17:$AF$400,AA$1+2,FALSE)</f>
        <v>0.28841624656923098</v>
      </c>
      <c r="AB186">
        <f>VLOOKUP($B186,NewCalib!$A$17:$AF$400,AB$1+2,FALSE)</f>
        <v>0.28110471132587</v>
      </c>
      <c r="AC186">
        <f>VLOOKUP($B186,NewCalib!$A$17:$AF$400,AC$1+2,FALSE)</f>
        <v>0.27948328867039002</v>
      </c>
      <c r="AD186">
        <f>VLOOKUP($B186,NewCalib!$A$17:$AF$400,AD$1+2,FALSE)</f>
        <v>0.280984171378239</v>
      </c>
      <c r="AE186">
        <f>VLOOKUP($B186,NewCalib!$A$17:$AF$400,AE$1+2,FALSE)</f>
        <v>0.28190806985730199</v>
      </c>
      <c r="AF186">
        <f>VLOOKUP($B186,NewCalib!$A$17:$AF$400,AF$1+2,FALSE)</f>
        <v>0.29321119630196302</v>
      </c>
      <c r="AG186">
        <f>VLOOKUP($B186,NewCalib!$A$17:$AF$400,AG$1+2,FALSE)</f>
        <v>0.27968470097168802</v>
      </c>
      <c r="AH186">
        <f>VLOOKUP($B186,NewCalib!$A$17:$AF$400,AH$1+2,FALSE)</f>
        <v>0.28112606601055001</v>
      </c>
      <c r="AJ186" s="3"/>
    </row>
    <row r="187" spans="1:36" x14ac:dyDescent="0.25">
      <c r="A187" t="s">
        <v>2</v>
      </c>
      <c r="B187" t="str">
        <f>CONCATENATE("AVERAGE::Q",B181,"::O",B181,"_TOTALRETURN_Average::TOTALRETURN::::avg:")</f>
        <v>AVERAGE::QInternationalAlternatives::OInternationalAlternatives_TOTALRETURN_Average::TOTALRETURN::::avg:</v>
      </c>
      <c r="D187">
        <f>VLOOKUP($B187,NewCalib!$A$17:$AF$400,D$1+2,FALSE)</f>
        <v>0</v>
      </c>
      <c r="E187">
        <f>VLOOKUP($B187,NewCalib!$A$17:$AF$400,E$1+2,FALSE)</f>
        <v>5.9404260990489698E-2</v>
      </c>
      <c r="F187">
        <f>VLOOKUP($B187,NewCalib!$A$17:$AF$400,F$1+2,FALSE)</f>
        <v>6.5568432280377204E-2</v>
      </c>
      <c r="G187">
        <f>VLOOKUP($B187,NewCalib!$A$17:$AF$400,G$1+2,FALSE)</f>
        <v>7.1411294443430501E-2</v>
      </c>
      <c r="H187">
        <f>VLOOKUP($B187,NewCalib!$A$17:$AF$400,H$1+2,FALSE)</f>
        <v>7.2140799678237694E-2</v>
      </c>
      <c r="I187">
        <f>VLOOKUP($B187,NewCalib!$A$17:$AF$400,I$1+2,FALSE)</f>
        <v>7.3233438385652203E-2</v>
      </c>
      <c r="J187">
        <f>VLOOKUP($B187,NewCalib!$A$17:$AF$400,J$1+2,FALSE)</f>
        <v>7.63331225068338E-2</v>
      </c>
      <c r="K187">
        <f>VLOOKUP($B187,NewCalib!$A$17:$AF$400,K$1+2,FALSE)</f>
        <v>8.1123986675476698E-2</v>
      </c>
      <c r="L187">
        <f>VLOOKUP($B187,NewCalib!$A$17:$AF$400,L$1+2,FALSE)</f>
        <v>8.0411247277145798E-2</v>
      </c>
      <c r="M187">
        <f>VLOOKUP($B187,NewCalib!$A$17:$AF$400,M$1+2,FALSE)</f>
        <v>8.1400787626622104E-2</v>
      </c>
      <c r="N187">
        <f>VLOOKUP($B187,NewCalib!$A$17:$AF$400,N$1+2,FALSE)</f>
        <v>8.7841611868186495E-2</v>
      </c>
      <c r="O187">
        <f>VLOOKUP($B187,NewCalib!$A$17:$AF$400,O$1+2,FALSE)</f>
        <v>8.3327373530526799E-2</v>
      </c>
      <c r="P187">
        <f>VLOOKUP($B187,NewCalib!$A$17:$AF$400,P$1+2,FALSE)</f>
        <v>8.5744951650207901E-2</v>
      </c>
      <c r="Q187">
        <f>VLOOKUP($B187,NewCalib!$A$17:$AF$400,Q$1+2,FALSE)</f>
        <v>8.7954420185398202E-2</v>
      </c>
      <c r="R187">
        <f>VLOOKUP($B187,NewCalib!$A$17:$AF$400,R$1+2,FALSE)</f>
        <v>8.3801929588167706E-2</v>
      </c>
      <c r="S187">
        <f>VLOOKUP($B187,NewCalib!$A$17:$AF$400,S$1+2,FALSE)</f>
        <v>8.1447026131288403E-2</v>
      </c>
      <c r="T187">
        <f>VLOOKUP($B187,NewCalib!$A$17:$AF$400,T$1+2,FALSE)</f>
        <v>8.4727056005807197E-2</v>
      </c>
      <c r="U187">
        <f>VLOOKUP($B187,NewCalib!$A$17:$AF$400,U$1+2,FALSE)</f>
        <v>8.4275990231480205E-2</v>
      </c>
      <c r="V187">
        <f>VLOOKUP($B187,NewCalib!$A$17:$AF$400,V$1+2,FALSE)</f>
        <v>8.7508018112456801E-2</v>
      </c>
      <c r="W187">
        <f>VLOOKUP($B187,NewCalib!$A$17:$AF$400,W$1+2,FALSE)</f>
        <v>8.5587421469089597E-2</v>
      </c>
      <c r="X187">
        <f>VLOOKUP($B187,NewCalib!$A$17:$AF$400,X$1+2,FALSE)</f>
        <v>8.5977128266393199E-2</v>
      </c>
      <c r="Y187">
        <f>VLOOKUP($B187,NewCalib!$A$17:$AF$400,Y$1+2,FALSE)</f>
        <v>8.5011785905251006E-2</v>
      </c>
      <c r="Z187">
        <f>VLOOKUP($B187,NewCalib!$A$17:$AF$400,Z$1+2,FALSE)</f>
        <v>8.7582111354633299E-2</v>
      </c>
      <c r="AA187">
        <f>VLOOKUP($B187,NewCalib!$A$17:$AF$400,AA$1+2,FALSE)</f>
        <v>8.7574693712149307E-2</v>
      </c>
      <c r="AB187">
        <f>VLOOKUP($B187,NewCalib!$A$17:$AF$400,AB$1+2,FALSE)</f>
        <v>8.4569502268022595E-2</v>
      </c>
      <c r="AC187">
        <f>VLOOKUP($B187,NewCalib!$A$17:$AF$400,AC$1+2,FALSE)</f>
        <v>8.6835526620997E-2</v>
      </c>
      <c r="AD187">
        <f>VLOOKUP($B187,NewCalib!$A$17:$AF$400,AD$1+2,FALSE)</f>
        <v>8.41040398758401E-2</v>
      </c>
      <c r="AE187">
        <f>VLOOKUP($B187,NewCalib!$A$17:$AF$400,AE$1+2,FALSE)</f>
        <v>8.3116067026500498E-2</v>
      </c>
      <c r="AF187">
        <f>VLOOKUP($B187,NewCalib!$A$17:$AF$400,AF$1+2,FALSE)</f>
        <v>8.8547343322273001E-2</v>
      </c>
      <c r="AG187">
        <f>VLOOKUP($B187,NewCalib!$A$17:$AF$400,AG$1+2,FALSE)</f>
        <v>8.5890694675801793E-2</v>
      </c>
      <c r="AH187">
        <f>VLOOKUP($B187,NewCalib!$A$17:$AF$400,AH$1+2,FALSE)</f>
        <v>8.6053527314268602E-2</v>
      </c>
    </row>
    <row r="188" spans="1:36" x14ac:dyDescent="0.25">
      <c r="A188" t="s">
        <v>3</v>
      </c>
      <c r="B188" t="str">
        <f>CONCATENATE("VOLATILITY::Q",B181,"::O",B181,"_TOTALRETURN_Volatility::TOTALRETURN::")</f>
        <v>VOLATILITY::QInternationalAlternatives::OInternationalAlternatives_TOTALRETURN_Volatility::TOTALRETURN::</v>
      </c>
      <c r="D188">
        <f>VLOOKUP($B188,NewCalib!$A$17:$AF$400,D$1+2,FALSE)</f>
        <v>0</v>
      </c>
      <c r="E188">
        <f>VLOOKUP($B188,NewCalib!$A$17:$AF$400,E$1+2,FALSE)</f>
        <v>0.12327754909029</v>
      </c>
      <c r="F188">
        <f>VLOOKUP($B188,NewCalib!$A$17:$AF$400,F$1+2,FALSE)</f>
        <v>0.12076391488133401</v>
      </c>
      <c r="G188">
        <f>VLOOKUP($B188,NewCalib!$A$17:$AF$400,G$1+2,FALSE)</f>
        <v>0.122634923050703</v>
      </c>
      <c r="H188">
        <f>VLOOKUP($B188,NewCalib!$A$17:$AF$400,H$1+2,FALSE)</f>
        <v>0.116289607017453</v>
      </c>
      <c r="I188">
        <f>VLOOKUP($B188,NewCalib!$A$17:$AF$400,I$1+2,FALSE)</f>
        <v>0.122801926709403</v>
      </c>
      <c r="J188">
        <f>VLOOKUP($B188,NewCalib!$A$17:$AF$400,J$1+2,FALSE)</f>
        <v>0.121532064620956</v>
      </c>
      <c r="K188">
        <f>VLOOKUP($B188,NewCalib!$A$17:$AF$400,K$1+2,FALSE)</f>
        <v>0.12418172559905701</v>
      </c>
      <c r="L188">
        <f>VLOOKUP($B188,NewCalib!$A$17:$AF$400,L$1+2,FALSE)</f>
        <v>0.12246476955600299</v>
      </c>
      <c r="M188">
        <f>VLOOKUP($B188,NewCalib!$A$17:$AF$400,M$1+2,FALSE)</f>
        <v>0.122477565241518</v>
      </c>
      <c r="N188">
        <f>VLOOKUP($B188,NewCalib!$A$17:$AF$400,N$1+2,FALSE)</f>
        <v>0.121991846742746</v>
      </c>
      <c r="O188">
        <f>VLOOKUP($B188,NewCalib!$A$17:$AF$400,O$1+2,FALSE)</f>
        <v>0.12216105294426099</v>
      </c>
      <c r="P188">
        <f>VLOOKUP($B188,NewCalib!$A$17:$AF$400,P$1+2,FALSE)</f>
        <v>0.124967541971008</v>
      </c>
      <c r="Q188">
        <f>VLOOKUP($B188,NewCalib!$A$17:$AF$400,Q$1+2,FALSE)</f>
        <v>0.119064441852331</v>
      </c>
      <c r="R188">
        <f>VLOOKUP($B188,NewCalib!$A$17:$AF$400,R$1+2,FALSE)</f>
        <v>0.120043772506455</v>
      </c>
      <c r="S188">
        <f>VLOOKUP($B188,NewCalib!$A$17:$AF$400,S$1+2,FALSE)</f>
        <v>0.12199236094108</v>
      </c>
      <c r="T188">
        <f>VLOOKUP($B188,NewCalib!$A$17:$AF$400,T$1+2,FALSE)</f>
        <v>0.123573944015355</v>
      </c>
      <c r="U188">
        <f>VLOOKUP($B188,NewCalib!$A$17:$AF$400,U$1+2,FALSE)</f>
        <v>0.12270630019596</v>
      </c>
      <c r="V188">
        <f>VLOOKUP($B188,NewCalib!$A$17:$AF$400,V$1+2,FALSE)</f>
        <v>0.12129957605295499</v>
      </c>
      <c r="W188">
        <f>VLOOKUP($B188,NewCalib!$A$17:$AF$400,W$1+2,FALSE)</f>
        <v>0.125156836226966</v>
      </c>
      <c r="X188">
        <f>VLOOKUP($B188,NewCalib!$A$17:$AF$400,X$1+2,FALSE)</f>
        <v>0.120673909349336</v>
      </c>
      <c r="Y188">
        <f>VLOOKUP($B188,NewCalib!$A$17:$AF$400,Y$1+2,FALSE)</f>
        <v>0.121896473966083</v>
      </c>
      <c r="Z188">
        <f>VLOOKUP($B188,NewCalib!$A$17:$AF$400,Z$1+2,FALSE)</f>
        <v>0.12589035530814</v>
      </c>
      <c r="AA188">
        <f>VLOOKUP($B188,NewCalib!$A$17:$AF$400,AA$1+2,FALSE)</f>
        <v>0.12646876534875401</v>
      </c>
      <c r="AB188">
        <f>VLOOKUP($B188,NewCalib!$A$17:$AF$400,AB$1+2,FALSE)</f>
        <v>0.122501795387069</v>
      </c>
      <c r="AC188">
        <f>VLOOKUP($B188,NewCalib!$A$17:$AF$400,AC$1+2,FALSE)</f>
        <v>0.12218170971153</v>
      </c>
      <c r="AD188">
        <f>VLOOKUP($B188,NewCalib!$A$17:$AF$400,AD$1+2,FALSE)</f>
        <v>0.122828750984379</v>
      </c>
      <c r="AE188">
        <f>VLOOKUP($B188,NewCalib!$A$17:$AF$400,AE$1+2,FALSE)</f>
        <v>0.124374340178078</v>
      </c>
      <c r="AF188">
        <f>VLOOKUP($B188,NewCalib!$A$17:$AF$400,AF$1+2,FALSE)</f>
        <v>0.126253470010014</v>
      </c>
      <c r="AG188">
        <f>VLOOKUP($B188,NewCalib!$A$17:$AF$400,AG$1+2,FALSE)</f>
        <v>0.123136596502414</v>
      </c>
      <c r="AH188">
        <f>VLOOKUP($B188,NewCalib!$A$17:$AF$400,AH$1+2,FALSE)</f>
        <v>0.122190601060215</v>
      </c>
    </row>
    <row r="196" spans="1:36" x14ac:dyDescent="0.25">
      <c r="A196" t="s">
        <v>35</v>
      </c>
      <c r="B196" t="s">
        <v>88</v>
      </c>
      <c r="D196">
        <v>0</v>
      </c>
      <c r="E196">
        <v>1</v>
      </c>
      <c r="F196">
        <v>2</v>
      </c>
      <c r="G196">
        <v>3</v>
      </c>
      <c r="H196">
        <v>4</v>
      </c>
      <c r="I196">
        <v>5</v>
      </c>
      <c r="J196">
        <v>6</v>
      </c>
      <c r="K196">
        <v>7</v>
      </c>
      <c r="L196">
        <v>8</v>
      </c>
      <c r="M196">
        <v>9</v>
      </c>
      <c r="N196">
        <v>10</v>
      </c>
      <c r="O196">
        <v>11</v>
      </c>
      <c r="P196">
        <v>12</v>
      </c>
      <c r="Q196">
        <v>13</v>
      </c>
      <c r="R196">
        <v>14</v>
      </c>
      <c r="S196">
        <v>15</v>
      </c>
      <c r="T196">
        <v>16</v>
      </c>
      <c r="U196">
        <v>17</v>
      </c>
      <c r="V196">
        <v>18</v>
      </c>
      <c r="W196">
        <v>19</v>
      </c>
      <c r="X196">
        <v>20</v>
      </c>
      <c r="Y196">
        <v>21</v>
      </c>
      <c r="Z196">
        <v>22</v>
      </c>
      <c r="AA196">
        <v>23</v>
      </c>
      <c r="AB196">
        <v>24</v>
      </c>
      <c r="AC196">
        <v>25</v>
      </c>
      <c r="AD196">
        <v>26</v>
      </c>
      <c r="AE196">
        <v>27</v>
      </c>
      <c r="AF196">
        <v>28</v>
      </c>
      <c r="AG196">
        <v>29</v>
      </c>
      <c r="AH196">
        <v>30</v>
      </c>
    </row>
    <row r="197" spans="1:36" x14ac:dyDescent="0.25">
      <c r="A197" t="s">
        <v>1</v>
      </c>
      <c r="B197" t="str">
        <f>CONCATENATE("PERCENTILE::Q",B196,"::O",B196,"_TOTALRETURN_Percentiles::TOTALRETURN::%0",C197*100)</f>
        <v>PERCENTILE::QAustralianInfrastructure::OAustralianInfrastructure_TOTALRETURN_Percentiles::TOTALRETURN::%05</v>
      </c>
      <c r="C197" s="3">
        <v>0.05</v>
      </c>
      <c r="D197">
        <f>VLOOKUP($B197,NewCalib!$A$17:$AF$400,D$1+2,FALSE)</f>
        <v>0</v>
      </c>
      <c r="E197">
        <f>VLOOKUP($B197,NewCalib!$A$17:$AF$400,E$1+2,FALSE)</f>
        <v>-0.11913212957687599</v>
      </c>
      <c r="F197">
        <f>VLOOKUP($B197,NewCalib!$A$17:$AF$400,F$1+2,FALSE)</f>
        <v>-0.114567862160837</v>
      </c>
      <c r="G197">
        <f>VLOOKUP($B197,NewCalib!$A$17:$AF$400,G$1+2,FALSE)</f>
        <v>-0.110359500261568</v>
      </c>
      <c r="H197">
        <f>VLOOKUP($B197,NewCalib!$A$17:$AF$400,H$1+2,FALSE)</f>
        <v>-0.11079000028583801</v>
      </c>
      <c r="I197">
        <f>VLOOKUP($B197,NewCalib!$A$17:$AF$400,I$1+2,FALSE)</f>
        <v>-0.109095979313865</v>
      </c>
      <c r="J197">
        <f>VLOOKUP($B197,NewCalib!$A$17:$AF$400,J$1+2,FALSE)</f>
        <v>-0.109274693620508</v>
      </c>
      <c r="K197">
        <f>VLOOKUP($B197,NewCalib!$A$17:$AF$400,K$1+2,FALSE)</f>
        <v>-0.10865983329359</v>
      </c>
      <c r="L197">
        <f>VLOOKUP($B197,NewCalib!$A$17:$AF$400,L$1+2,FALSE)</f>
        <v>-0.10421079256679899</v>
      </c>
      <c r="M197">
        <f>VLOOKUP($B197,NewCalib!$A$17:$AF$400,M$1+2,FALSE)</f>
        <v>-0.10733816565742001</v>
      </c>
      <c r="N197">
        <f>VLOOKUP($B197,NewCalib!$A$17:$AF$400,N$1+2,FALSE)</f>
        <v>-9.9054011229216907E-2</v>
      </c>
      <c r="O197">
        <f>VLOOKUP($B197,NewCalib!$A$17:$AF$400,O$1+2,FALSE)</f>
        <v>-0.108867244829321</v>
      </c>
      <c r="P197">
        <f>VLOOKUP($B197,NewCalib!$A$17:$AF$400,P$1+2,FALSE)</f>
        <v>-0.103469497432173</v>
      </c>
      <c r="Q197">
        <f>VLOOKUP($B197,NewCalib!$A$17:$AF$400,Q$1+2,FALSE)</f>
        <v>-0.10048883497090599</v>
      </c>
      <c r="R197">
        <f>VLOOKUP($B197,NewCalib!$A$17:$AF$400,R$1+2,FALSE)</f>
        <v>-0.104509518692172</v>
      </c>
      <c r="S197">
        <f>VLOOKUP($B197,NewCalib!$A$17:$AF$400,S$1+2,FALSE)</f>
        <v>-0.103013221084627</v>
      </c>
      <c r="T197">
        <f>VLOOKUP($B197,NewCalib!$A$17:$AF$400,T$1+2,FALSE)</f>
        <v>-0.107557054415353</v>
      </c>
      <c r="U197">
        <f>VLOOKUP($B197,NewCalib!$A$17:$AF$400,U$1+2,FALSE)</f>
        <v>-0.105217999730918</v>
      </c>
      <c r="V197">
        <f>VLOOKUP($B197,NewCalib!$A$17:$AF$400,V$1+2,FALSE)</f>
        <v>-0.105897453733658</v>
      </c>
      <c r="W197">
        <f>VLOOKUP($B197,NewCalib!$A$17:$AF$400,W$1+2,FALSE)</f>
        <v>-0.103061636238726</v>
      </c>
      <c r="X197">
        <f>VLOOKUP($B197,NewCalib!$A$17:$AF$400,X$1+2,FALSE)</f>
        <v>-9.78971580814363E-2</v>
      </c>
      <c r="Y197">
        <f>VLOOKUP($B197,NewCalib!$A$17:$AF$400,Y$1+2,FALSE)</f>
        <v>-0.103696385026098</v>
      </c>
      <c r="Z197">
        <f>VLOOKUP($B197,NewCalib!$A$17:$AF$400,Z$1+2,FALSE)</f>
        <v>-0.106059705822422</v>
      </c>
      <c r="AA197">
        <f>VLOOKUP($B197,NewCalib!$A$17:$AF$400,AA$1+2,FALSE)</f>
        <v>-0.10145061037306</v>
      </c>
      <c r="AB197">
        <f>VLOOKUP($B197,NewCalib!$A$17:$AF$400,AB$1+2,FALSE)</f>
        <v>-0.104788575300687</v>
      </c>
      <c r="AC197">
        <f>VLOOKUP($B197,NewCalib!$A$17:$AF$400,AC$1+2,FALSE)</f>
        <v>-9.9319644595621301E-2</v>
      </c>
      <c r="AD197">
        <f>VLOOKUP($B197,NewCalib!$A$17:$AF$400,AD$1+2,FALSE)</f>
        <v>-9.7079824705221807E-2</v>
      </c>
      <c r="AE197">
        <f>VLOOKUP($B197,NewCalib!$A$17:$AF$400,AE$1+2,FALSE)</f>
        <v>-0.10571927879822</v>
      </c>
      <c r="AF197">
        <f>VLOOKUP($B197,NewCalib!$A$17:$AF$400,AF$1+2,FALSE)</f>
        <v>-0.105280411916382</v>
      </c>
      <c r="AG197">
        <f>VLOOKUP($B197,NewCalib!$A$17:$AF$400,AG$1+2,FALSE)</f>
        <v>-0.100619923978814</v>
      </c>
      <c r="AH197">
        <f>VLOOKUP($B197,NewCalib!$A$17:$AF$400,AH$1+2,FALSE)</f>
        <v>-0.10304237319152</v>
      </c>
      <c r="AJ197" s="3"/>
    </row>
    <row r="198" spans="1:36" x14ac:dyDescent="0.25">
      <c r="B198" t="str">
        <f>CONCATENATE("PERCENTILE::Q",B196,"::O",B196,"_TOTALRETURN_Percentiles::TOTALRETURN::%",C198*100)</f>
        <v>PERCENTILE::QAustralianInfrastructure::OAustralianInfrastructure_TOTALRETURN_Percentiles::TOTALRETURN::%25</v>
      </c>
      <c r="C198" s="3">
        <v>0.25</v>
      </c>
      <c r="D198">
        <f>VLOOKUP($B198,NewCalib!$A$17:$AF$400,D$1+2,FALSE)</f>
        <v>0</v>
      </c>
      <c r="E198">
        <f>VLOOKUP($B198,NewCalib!$A$17:$AF$400,E$1+2,FALSE)</f>
        <v>-1.2742395870499201E-2</v>
      </c>
      <c r="F198">
        <f>VLOOKUP($B198,NewCalib!$A$17:$AF$400,F$1+2,FALSE)</f>
        <v>-8.7437222772168595E-3</v>
      </c>
      <c r="G198">
        <f>VLOOKUP($B198,NewCalib!$A$17:$AF$400,G$1+2,FALSE)</f>
        <v>-3.9620571057928898E-3</v>
      </c>
      <c r="H198">
        <f>VLOOKUP($B198,NewCalib!$A$17:$AF$400,H$1+2,FALSE)</f>
        <v>-2.7770452886252602E-4</v>
      </c>
      <c r="I198">
        <f>VLOOKUP($B198,NewCalib!$A$17:$AF$400,I$1+2,FALSE)</f>
        <v>-2.1353938647624602E-3</v>
      </c>
      <c r="J198">
        <f>VLOOKUP($B198,NewCalib!$A$17:$AF$400,J$1+2,FALSE)</f>
        <v>7.4975017703926496E-4</v>
      </c>
      <c r="K198">
        <f>VLOOKUP($B198,NewCalib!$A$17:$AF$400,K$1+2,FALSE)</f>
        <v>5.1048343656713204E-3</v>
      </c>
      <c r="L198">
        <f>VLOOKUP($B198,NewCalib!$A$17:$AF$400,L$1+2,FALSE)</f>
        <v>3.8847845737837098E-3</v>
      </c>
      <c r="M198">
        <f>VLOOKUP($B198,NewCalib!$A$17:$AF$400,M$1+2,FALSE)</f>
        <v>6.9021004411268204E-3</v>
      </c>
      <c r="N198">
        <f>VLOOKUP($B198,NewCalib!$A$17:$AF$400,N$1+2,FALSE)</f>
        <v>1.1264490170474E-2</v>
      </c>
      <c r="O198">
        <f>VLOOKUP($B198,NewCalib!$A$17:$AF$400,O$1+2,FALSE)</f>
        <v>7.0523490522729701E-3</v>
      </c>
      <c r="P198">
        <f>VLOOKUP($B198,NewCalib!$A$17:$AF$400,P$1+2,FALSE)</f>
        <v>1.27005581543488E-2</v>
      </c>
      <c r="Q198">
        <f>VLOOKUP($B198,NewCalib!$A$17:$AF$400,Q$1+2,FALSE)</f>
        <v>1.06020566641772E-2</v>
      </c>
      <c r="R198">
        <f>VLOOKUP($B198,NewCalib!$A$17:$AF$400,R$1+2,FALSE)</f>
        <v>7.9006613946212001E-3</v>
      </c>
      <c r="S198">
        <f>VLOOKUP($B198,NewCalib!$A$17:$AF$400,S$1+2,FALSE)</f>
        <v>8.3581059585316995E-3</v>
      </c>
      <c r="T198">
        <f>VLOOKUP($B198,NewCalib!$A$17:$AF$400,T$1+2,FALSE)</f>
        <v>1.01290342023658E-2</v>
      </c>
      <c r="U198">
        <f>VLOOKUP($B198,NewCalib!$A$17:$AF$400,U$1+2,FALSE)</f>
        <v>1.16528949408747E-2</v>
      </c>
      <c r="V198">
        <f>VLOOKUP($B198,NewCalib!$A$17:$AF$400,V$1+2,FALSE)</f>
        <v>6.7331134237241198E-3</v>
      </c>
      <c r="W198">
        <f>VLOOKUP($B198,NewCalib!$A$17:$AF$400,W$1+2,FALSE)</f>
        <v>8.8687848696862304E-3</v>
      </c>
      <c r="X198">
        <f>VLOOKUP($B198,NewCalib!$A$17:$AF$400,X$1+2,FALSE)</f>
        <v>1.16642678918755E-2</v>
      </c>
      <c r="Y198">
        <f>VLOOKUP($B198,NewCalib!$A$17:$AF$400,Y$1+2,FALSE)</f>
        <v>8.7698789398525899E-3</v>
      </c>
      <c r="Z198">
        <f>VLOOKUP($B198,NewCalib!$A$17:$AF$400,Z$1+2,FALSE)</f>
        <v>1.15060320889442E-2</v>
      </c>
      <c r="AA198">
        <f>VLOOKUP($B198,NewCalib!$A$17:$AF$400,AA$1+2,FALSE)</f>
        <v>1.0058882164623801E-2</v>
      </c>
      <c r="AB198">
        <f>VLOOKUP($B198,NewCalib!$A$17:$AF$400,AB$1+2,FALSE)</f>
        <v>5.1101494378886702E-3</v>
      </c>
      <c r="AC198">
        <f>VLOOKUP($B198,NewCalib!$A$17:$AF$400,AC$1+2,FALSE)</f>
        <v>1.0100168248018199E-2</v>
      </c>
      <c r="AD198">
        <f>VLOOKUP($B198,NewCalib!$A$17:$AF$400,AD$1+2,FALSE)</f>
        <v>9.5577586763578807E-3</v>
      </c>
      <c r="AE198">
        <f>VLOOKUP($B198,NewCalib!$A$17:$AF$400,AE$1+2,FALSE)</f>
        <v>6.4891826460976498E-3</v>
      </c>
      <c r="AF198">
        <f>VLOOKUP($B198,NewCalib!$A$17:$AF$400,AF$1+2,FALSE)</f>
        <v>7.5906598666599101E-3</v>
      </c>
      <c r="AG198">
        <f>VLOOKUP($B198,NewCalib!$A$17:$AF$400,AG$1+2,FALSE)</f>
        <v>1.06983290205819E-2</v>
      </c>
      <c r="AH198">
        <f>VLOOKUP($B198,NewCalib!$A$17:$AF$400,AH$1+2,FALSE)</f>
        <v>9.9197495028283608E-3</v>
      </c>
      <c r="AJ198" s="3"/>
    </row>
    <row r="199" spans="1:36" x14ac:dyDescent="0.25">
      <c r="B199" t="str">
        <f>CONCATENATE("PERCENTILE::Q",B196,"::O",B196,"_TOTALRETURN_Percentiles::TOTALRETURN::%",C199*100)</f>
        <v>PERCENTILE::QAustralianInfrastructure::OAustralianInfrastructure_TOTALRETURN_Percentiles::TOTALRETURN::%50</v>
      </c>
      <c r="C199" s="3">
        <v>0.5</v>
      </c>
      <c r="D199">
        <f>VLOOKUP($B199,NewCalib!$A$17:$AF$400,D$1+2,FALSE)</f>
        <v>0</v>
      </c>
      <c r="E199">
        <f>VLOOKUP($B199,NewCalib!$A$17:$AF$400,E$1+2,FALSE)</f>
        <v>5.8604132728278503E-2</v>
      </c>
      <c r="F199">
        <f>VLOOKUP($B199,NewCalib!$A$17:$AF$400,F$1+2,FALSE)</f>
        <v>6.2710147320037699E-2</v>
      </c>
      <c r="G199">
        <f>VLOOKUP($B199,NewCalib!$A$17:$AF$400,G$1+2,FALSE)</f>
        <v>6.6782267146270793E-2</v>
      </c>
      <c r="H199">
        <f>VLOOKUP($B199,NewCalib!$A$17:$AF$400,H$1+2,FALSE)</f>
        <v>7.1288506631843301E-2</v>
      </c>
      <c r="I199">
        <f>VLOOKUP($B199,NewCalib!$A$17:$AF$400,I$1+2,FALSE)</f>
        <v>7.1799910754360305E-2</v>
      </c>
      <c r="J199">
        <f>VLOOKUP($B199,NewCalib!$A$17:$AF$400,J$1+2,FALSE)</f>
        <v>7.57918351212504E-2</v>
      </c>
      <c r="K199">
        <f>VLOOKUP($B199,NewCalib!$A$17:$AF$400,K$1+2,FALSE)</f>
        <v>7.6895726282212098E-2</v>
      </c>
      <c r="L199">
        <f>VLOOKUP($B199,NewCalib!$A$17:$AF$400,L$1+2,FALSE)</f>
        <v>7.9433803100631403E-2</v>
      </c>
      <c r="M199">
        <f>VLOOKUP($B199,NewCalib!$A$17:$AF$400,M$1+2,FALSE)</f>
        <v>8.2272897633836897E-2</v>
      </c>
      <c r="N199">
        <f>VLOOKUP($B199,NewCalib!$A$17:$AF$400,N$1+2,FALSE)</f>
        <v>8.5905520673304897E-2</v>
      </c>
      <c r="O199">
        <f>VLOOKUP($B199,NewCalib!$A$17:$AF$400,O$1+2,FALSE)</f>
        <v>8.3607580378285001E-2</v>
      </c>
      <c r="P199">
        <f>VLOOKUP($B199,NewCalib!$A$17:$AF$400,P$1+2,FALSE)</f>
        <v>8.5774338053605695E-2</v>
      </c>
      <c r="Q199">
        <f>VLOOKUP($B199,NewCalib!$A$17:$AF$400,Q$1+2,FALSE)</f>
        <v>8.5964839958968003E-2</v>
      </c>
      <c r="R199">
        <f>VLOOKUP($B199,NewCalib!$A$17:$AF$400,R$1+2,FALSE)</f>
        <v>8.0581232589396201E-2</v>
      </c>
      <c r="S199">
        <f>VLOOKUP($B199,NewCalib!$A$17:$AF$400,S$1+2,FALSE)</f>
        <v>8.3036984688318896E-2</v>
      </c>
      <c r="T199">
        <f>VLOOKUP($B199,NewCalib!$A$17:$AF$400,T$1+2,FALSE)</f>
        <v>8.5781703366849801E-2</v>
      </c>
      <c r="U199">
        <f>VLOOKUP($B199,NewCalib!$A$17:$AF$400,U$1+2,FALSE)</f>
        <v>8.6188302216563206E-2</v>
      </c>
      <c r="V199">
        <f>VLOOKUP($B199,NewCalib!$A$17:$AF$400,V$1+2,FALSE)</f>
        <v>8.2314866532040801E-2</v>
      </c>
      <c r="W199">
        <f>VLOOKUP($B199,NewCalib!$A$17:$AF$400,W$1+2,FALSE)</f>
        <v>8.2661902010860405E-2</v>
      </c>
      <c r="X199">
        <f>VLOOKUP($B199,NewCalib!$A$17:$AF$400,X$1+2,FALSE)</f>
        <v>8.4264122885996801E-2</v>
      </c>
      <c r="Y199">
        <f>VLOOKUP($B199,NewCalib!$A$17:$AF$400,Y$1+2,FALSE)</f>
        <v>8.4249279496400806E-2</v>
      </c>
      <c r="Z199">
        <f>VLOOKUP($B199,NewCalib!$A$17:$AF$400,Z$1+2,FALSE)</f>
        <v>8.3878922738955503E-2</v>
      </c>
      <c r="AA199">
        <f>VLOOKUP($B199,NewCalib!$A$17:$AF$400,AA$1+2,FALSE)</f>
        <v>8.2688863311537894E-2</v>
      </c>
      <c r="AB199">
        <f>VLOOKUP($B199,NewCalib!$A$17:$AF$400,AB$1+2,FALSE)</f>
        <v>8.5559732124578097E-2</v>
      </c>
      <c r="AC199">
        <f>VLOOKUP($B199,NewCalib!$A$17:$AF$400,AC$1+2,FALSE)</f>
        <v>8.3054023370097901E-2</v>
      </c>
      <c r="AD199">
        <f>VLOOKUP($B199,NewCalib!$A$17:$AF$400,AD$1+2,FALSE)</f>
        <v>8.3809881703315298E-2</v>
      </c>
      <c r="AE199">
        <f>VLOOKUP($B199,NewCalib!$A$17:$AF$400,AE$1+2,FALSE)</f>
        <v>8.1184651598574395E-2</v>
      </c>
      <c r="AF199">
        <f>VLOOKUP($B199,NewCalib!$A$17:$AF$400,AF$1+2,FALSE)</f>
        <v>8.4140784604082905E-2</v>
      </c>
      <c r="AG199">
        <f>VLOOKUP($B199,NewCalib!$A$17:$AF$400,AG$1+2,FALSE)</f>
        <v>8.4895379380370201E-2</v>
      </c>
      <c r="AH199">
        <f>VLOOKUP($B199,NewCalib!$A$17:$AF$400,AH$1+2,FALSE)</f>
        <v>8.2191170210786799E-2</v>
      </c>
      <c r="AJ199" s="3"/>
    </row>
    <row r="200" spans="1:36" x14ac:dyDescent="0.25">
      <c r="B200" t="str">
        <f>CONCATENATE("PERCENTILE::Q",B196,"::O",B196,"_TOTALRETURN_Percentiles::TOTALRETURN::%",C200*100)</f>
        <v>PERCENTILE::QAustralianInfrastructure::OAustralianInfrastructure_TOTALRETURN_Percentiles::TOTALRETURN::%75</v>
      </c>
      <c r="C200" s="3">
        <v>0.75</v>
      </c>
      <c r="D200">
        <f>VLOOKUP($B200,NewCalib!$A$17:$AF$400,D$1+2,FALSE)</f>
        <v>0</v>
      </c>
      <c r="E200">
        <f>VLOOKUP($B200,NewCalib!$A$17:$AF$400,E$1+2,FALSE)</f>
        <v>0.13443710382766699</v>
      </c>
      <c r="F200">
        <f>VLOOKUP($B200,NewCalib!$A$17:$AF$400,F$1+2,FALSE)</f>
        <v>0.137708589085318</v>
      </c>
      <c r="G200">
        <f>VLOOKUP($B200,NewCalib!$A$17:$AF$400,G$1+2,FALSE)</f>
        <v>0.14748263108456</v>
      </c>
      <c r="H200">
        <f>VLOOKUP($B200,NewCalib!$A$17:$AF$400,H$1+2,FALSE)</f>
        <v>0.14794635534643599</v>
      </c>
      <c r="I200">
        <f>VLOOKUP($B200,NewCalib!$A$17:$AF$400,I$1+2,FALSE)</f>
        <v>0.14950525277278601</v>
      </c>
      <c r="J200">
        <f>VLOOKUP($B200,NewCalib!$A$17:$AF$400,J$1+2,FALSE)</f>
        <v>0.153664118445554</v>
      </c>
      <c r="K200">
        <f>VLOOKUP($B200,NewCalib!$A$17:$AF$400,K$1+2,FALSE)</f>
        <v>0.15868048708464599</v>
      </c>
      <c r="L200">
        <f>VLOOKUP($B200,NewCalib!$A$17:$AF$400,L$1+2,FALSE)</f>
        <v>0.15903443710912399</v>
      </c>
      <c r="M200">
        <f>VLOOKUP($B200,NewCalib!$A$17:$AF$400,M$1+2,FALSE)</f>
        <v>0.16060498765401801</v>
      </c>
      <c r="N200">
        <f>VLOOKUP($B200,NewCalib!$A$17:$AF$400,N$1+2,FALSE)</f>
        <v>0.168362115723802</v>
      </c>
      <c r="O200">
        <f>VLOOKUP($B200,NewCalib!$A$17:$AF$400,O$1+2,FALSE)</f>
        <v>0.16493519614072299</v>
      </c>
      <c r="P200">
        <f>VLOOKUP($B200,NewCalib!$A$17:$AF$400,P$1+2,FALSE)</f>
        <v>0.16230594277327301</v>
      </c>
      <c r="Q200">
        <f>VLOOKUP($B200,NewCalib!$A$17:$AF$400,Q$1+2,FALSE)</f>
        <v>0.16726721036436901</v>
      </c>
      <c r="R200">
        <f>VLOOKUP($B200,NewCalib!$A$17:$AF$400,R$1+2,FALSE)</f>
        <v>0.16381988022487101</v>
      </c>
      <c r="S200">
        <f>VLOOKUP($B200,NewCalib!$A$17:$AF$400,S$1+2,FALSE)</f>
        <v>0.162122372640576</v>
      </c>
      <c r="T200">
        <f>VLOOKUP($B200,NewCalib!$A$17:$AF$400,T$1+2,FALSE)</f>
        <v>0.16347056792398201</v>
      </c>
      <c r="U200">
        <f>VLOOKUP($B200,NewCalib!$A$17:$AF$400,U$1+2,FALSE)</f>
        <v>0.16266495660501101</v>
      </c>
      <c r="V200">
        <f>VLOOKUP($B200,NewCalib!$A$17:$AF$400,V$1+2,FALSE)</f>
        <v>0.16275102036125899</v>
      </c>
      <c r="W200">
        <f>VLOOKUP($B200,NewCalib!$A$17:$AF$400,W$1+2,FALSE)</f>
        <v>0.16255293297151099</v>
      </c>
      <c r="X200">
        <f>VLOOKUP($B200,NewCalib!$A$17:$AF$400,X$1+2,FALSE)</f>
        <v>0.161582261423521</v>
      </c>
      <c r="Y200">
        <f>VLOOKUP($B200,NewCalib!$A$17:$AF$400,Y$1+2,FALSE)</f>
        <v>0.158783187359536</v>
      </c>
      <c r="Z200">
        <f>VLOOKUP($B200,NewCalib!$A$17:$AF$400,Z$1+2,FALSE)</f>
        <v>0.16593004020306801</v>
      </c>
      <c r="AA200">
        <f>VLOOKUP($B200,NewCalib!$A$17:$AF$400,AA$1+2,FALSE)</f>
        <v>0.16585318042042399</v>
      </c>
      <c r="AB200">
        <f>VLOOKUP($B200,NewCalib!$A$17:$AF$400,AB$1+2,FALSE)</f>
        <v>0.16750332306097099</v>
      </c>
      <c r="AC200">
        <f>VLOOKUP($B200,NewCalib!$A$17:$AF$400,AC$1+2,FALSE)</f>
        <v>0.164747258479258</v>
      </c>
      <c r="AD200">
        <f>VLOOKUP($B200,NewCalib!$A$17:$AF$400,AD$1+2,FALSE)</f>
        <v>0.16439978141056799</v>
      </c>
      <c r="AE200">
        <f>VLOOKUP($B200,NewCalib!$A$17:$AF$400,AE$1+2,FALSE)</f>
        <v>0.161062912554925</v>
      </c>
      <c r="AF200">
        <f>VLOOKUP($B200,NewCalib!$A$17:$AF$400,AF$1+2,FALSE)</f>
        <v>0.16023390056738199</v>
      </c>
      <c r="AG200">
        <f>VLOOKUP($B200,NewCalib!$A$17:$AF$400,AG$1+2,FALSE)</f>
        <v>0.16558518693330601</v>
      </c>
      <c r="AH200">
        <f>VLOOKUP($B200,NewCalib!$A$17:$AF$400,AH$1+2,FALSE)</f>
        <v>0.16649251422980099</v>
      </c>
      <c r="AJ200" s="3"/>
    </row>
    <row r="201" spans="1:36" x14ac:dyDescent="0.25">
      <c r="B201" t="str">
        <f>CONCATENATE("PERCENTILE::Q",B196,"::O",B196,"_TOTALRETURN_Percentiles::TOTALRETURN::%",C201*100)</f>
        <v>PERCENTILE::QAustralianInfrastructure::OAustralianInfrastructure_TOTALRETURN_Percentiles::TOTALRETURN::%95</v>
      </c>
      <c r="C201" s="3">
        <v>0.95</v>
      </c>
      <c r="D201">
        <f>VLOOKUP($B201,NewCalib!$A$17:$AF$400,D$1+2,FALSE)</f>
        <v>0</v>
      </c>
      <c r="E201">
        <f>VLOOKUP($B201,NewCalib!$A$17:$AF$400,E$1+2,FALSE)</f>
        <v>0.28407227627938803</v>
      </c>
      <c r="F201">
        <f>VLOOKUP($B201,NewCalib!$A$17:$AF$400,F$1+2,FALSE)</f>
        <v>0.27643875951437102</v>
      </c>
      <c r="G201">
        <f>VLOOKUP($B201,NewCalib!$A$17:$AF$400,G$1+2,FALSE)</f>
        <v>0.28791368020351499</v>
      </c>
      <c r="H201">
        <f>VLOOKUP($B201,NewCalib!$A$17:$AF$400,H$1+2,FALSE)</f>
        <v>0.29307874970104397</v>
      </c>
      <c r="I201">
        <f>VLOOKUP($B201,NewCalib!$A$17:$AF$400,I$1+2,FALSE)</f>
        <v>0.29114339738970502</v>
      </c>
      <c r="J201">
        <f>VLOOKUP($B201,NewCalib!$A$17:$AF$400,J$1+2,FALSE)</f>
        <v>0.29776371995171302</v>
      </c>
      <c r="K201">
        <f>VLOOKUP($B201,NewCalib!$A$17:$AF$400,K$1+2,FALSE)</f>
        <v>0.29897275629527098</v>
      </c>
      <c r="L201">
        <f>VLOOKUP($B201,NewCalib!$A$17:$AF$400,L$1+2,FALSE)</f>
        <v>0.30631255332347002</v>
      </c>
      <c r="M201">
        <f>VLOOKUP($B201,NewCalib!$A$17:$AF$400,M$1+2,FALSE)</f>
        <v>0.30230917095585502</v>
      </c>
      <c r="N201">
        <f>VLOOKUP($B201,NewCalib!$A$17:$AF$400,N$1+2,FALSE)</f>
        <v>0.32155641534756102</v>
      </c>
      <c r="O201">
        <f>VLOOKUP($B201,NewCalib!$A$17:$AF$400,O$1+2,FALSE)</f>
        <v>0.31595540411464801</v>
      </c>
      <c r="P201">
        <f>VLOOKUP($B201,NewCalib!$A$17:$AF$400,P$1+2,FALSE)</f>
        <v>0.30958387572115198</v>
      </c>
      <c r="Q201">
        <f>VLOOKUP($B201,NewCalib!$A$17:$AF$400,Q$1+2,FALSE)</f>
        <v>0.310707931046594</v>
      </c>
      <c r="R201">
        <f>VLOOKUP($B201,NewCalib!$A$17:$AF$400,R$1+2,FALSE)</f>
        <v>0.30904891380979099</v>
      </c>
      <c r="S201">
        <f>VLOOKUP($B201,NewCalib!$A$17:$AF$400,S$1+2,FALSE)</f>
        <v>0.30909035185001599</v>
      </c>
      <c r="T201">
        <f>VLOOKUP($B201,NewCalib!$A$17:$AF$400,T$1+2,FALSE)</f>
        <v>0.30765559859126101</v>
      </c>
      <c r="U201">
        <f>VLOOKUP($B201,NewCalib!$A$17:$AF$400,U$1+2,FALSE)</f>
        <v>0.30376073092080502</v>
      </c>
      <c r="V201">
        <f>VLOOKUP($B201,NewCalib!$A$17:$AF$400,V$1+2,FALSE)</f>
        <v>0.31106774260361503</v>
      </c>
      <c r="W201">
        <f>VLOOKUP($B201,NewCalib!$A$17:$AF$400,W$1+2,FALSE)</f>
        <v>0.31183295574509701</v>
      </c>
      <c r="X201">
        <f>VLOOKUP($B201,NewCalib!$A$17:$AF$400,X$1+2,FALSE)</f>
        <v>0.31526198565468599</v>
      </c>
      <c r="Y201">
        <f>VLOOKUP($B201,NewCalib!$A$17:$AF$400,Y$1+2,FALSE)</f>
        <v>0.32003849505840398</v>
      </c>
      <c r="Z201">
        <f>VLOOKUP($B201,NewCalib!$A$17:$AF$400,Z$1+2,FALSE)</f>
        <v>0.32070070410373602</v>
      </c>
      <c r="AA201">
        <f>VLOOKUP($B201,NewCalib!$A$17:$AF$400,AA$1+2,FALSE)</f>
        <v>0.31455490893607202</v>
      </c>
      <c r="AB201">
        <f>VLOOKUP($B201,NewCalib!$A$17:$AF$400,AB$1+2,FALSE)</f>
        <v>0.32393618298215099</v>
      </c>
      <c r="AC201">
        <f>VLOOKUP($B201,NewCalib!$A$17:$AF$400,AC$1+2,FALSE)</f>
        <v>0.31075147676350801</v>
      </c>
      <c r="AD201">
        <f>VLOOKUP($B201,NewCalib!$A$17:$AF$400,AD$1+2,FALSE)</f>
        <v>0.30830691479928601</v>
      </c>
      <c r="AE201">
        <f>VLOOKUP($B201,NewCalib!$A$17:$AF$400,AE$1+2,FALSE)</f>
        <v>0.31177982923151898</v>
      </c>
      <c r="AF201">
        <f>VLOOKUP($B201,NewCalib!$A$17:$AF$400,AF$1+2,FALSE)</f>
        <v>0.313614364801301</v>
      </c>
      <c r="AG201">
        <f>VLOOKUP($B201,NewCalib!$A$17:$AF$400,AG$1+2,FALSE)</f>
        <v>0.308570812526826</v>
      </c>
      <c r="AH201">
        <f>VLOOKUP($B201,NewCalib!$A$17:$AF$400,AH$1+2,FALSE)</f>
        <v>0.31624425437098702</v>
      </c>
      <c r="AJ201" s="3"/>
    </row>
    <row r="202" spans="1:36" x14ac:dyDescent="0.25">
      <c r="A202" t="s">
        <v>2</v>
      </c>
      <c r="B202" t="str">
        <f>CONCATENATE("AVERAGE::Q",B196,"::O",B196,"_TOTALRETURN_Average::TOTALRETURN::::avg:")</f>
        <v>AVERAGE::QAustralianInfrastructure::OAustralianInfrastructure_TOTALRETURN_Average::TOTALRETURN::::avg:</v>
      </c>
      <c r="D202">
        <f>VLOOKUP($B202,NewCalib!$A$17:$AF$400,D$1+2,FALSE)</f>
        <v>0</v>
      </c>
      <c r="E202">
        <f>VLOOKUP($B202,NewCalib!$A$17:$AF$400,E$1+2,FALSE)</f>
        <v>6.6655495818405505E-2</v>
      </c>
      <c r="F202">
        <f>VLOOKUP($B202,NewCalib!$A$17:$AF$400,F$1+2,FALSE)</f>
        <v>7.0727220645638605E-2</v>
      </c>
      <c r="G202">
        <f>VLOOKUP($B202,NewCalib!$A$17:$AF$400,G$1+2,FALSE)</f>
        <v>7.6703898570410795E-2</v>
      </c>
      <c r="H202">
        <f>VLOOKUP($B202,NewCalib!$A$17:$AF$400,H$1+2,FALSE)</f>
        <v>7.9753919214867103E-2</v>
      </c>
      <c r="I202">
        <f>VLOOKUP($B202,NewCalib!$A$17:$AF$400,I$1+2,FALSE)</f>
        <v>8.0132258180561203E-2</v>
      </c>
      <c r="J202">
        <f>VLOOKUP($B202,NewCalib!$A$17:$AF$400,J$1+2,FALSE)</f>
        <v>8.3154393865044501E-2</v>
      </c>
      <c r="K202">
        <f>VLOOKUP($B202,NewCalib!$A$17:$AF$400,K$1+2,FALSE)</f>
        <v>8.6511370410308194E-2</v>
      </c>
      <c r="L202">
        <f>VLOOKUP($B202,NewCalib!$A$17:$AF$400,L$1+2,FALSE)</f>
        <v>8.7466851328177997E-2</v>
      </c>
      <c r="M202">
        <f>VLOOKUP($B202,NewCalib!$A$17:$AF$400,M$1+2,FALSE)</f>
        <v>8.9453900943736397E-2</v>
      </c>
      <c r="N202">
        <f>VLOOKUP($B202,NewCalib!$A$17:$AF$400,N$1+2,FALSE)</f>
        <v>9.7252473147120405E-2</v>
      </c>
      <c r="O202">
        <f>VLOOKUP($B202,NewCalib!$A$17:$AF$400,O$1+2,FALSE)</f>
        <v>9.2731428620469403E-2</v>
      </c>
      <c r="P202">
        <f>VLOOKUP($B202,NewCalib!$A$17:$AF$400,P$1+2,FALSE)</f>
        <v>9.2355415467852697E-2</v>
      </c>
      <c r="Q202">
        <f>VLOOKUP($B202,NewCalib!$A$17:$AF$400,Q$1+2,FALSE)</f>
        <v>9.4424654244921205E-2</v>
      </c>
      <c r="R202">
        <f>VLOOKUP($B202,NewCalib!$A$17:$AF$400,R$1+2,FALSE)</f>
        <v>9.0300047514378298E-2</v>
      </c>
      <c r="S202">
        <f>VLOOKUP($B202,NewCalib!$A$17:$AF$400,S$1+2,FALSE)</f>
        <v>9.1038867132331905E-2</v>
      </c>
      <c r="T202">
        <f>VLOOKUP($B202,NewCalib!$A$17:$AF$400,T$1+2,FALSE)</f>
        <v>9.2839115294490807E-2</v>
      </c>
      <c r="U202">
        <f>VLOOKUP($B202,NewCalib!$A$17:$AF$400,U$1+2,FALSE)</f>
        <v>9.1236701162429906E-2</v>
      </c>
      <c r="V202">
        <f>VLOOKUP($B202,NewCalib!$A$17:$AF$400,V$1+2,FALSE)</f>
        <v>9.0010351435977395E-2</v>
      </c>
      <c r="W202">
        <f>VLOOKUP($B202,NewCalib!$A$17:$AF$400,W$1+2,FALSE)</f>
        <v>9.0945385450023702E-2</v>
      </c>
      <c r="X202">
        <f>VLOOKUP($B202,NewCalib!$A$17:$AF$400,X$1+2,FALSE)</f>
        <v>9.3849357740866196E-2</v>
      </c>
      <c r="Y202">
        <f>VLOOKUP($B202,NewCalib!$A$17:$AF$400,Y$1+2,FALSE)</f>
        <v>9.1594968338483504E-2</v>
      </c>
      <c r="Z202">
        <f>VLOOKUP($B202,NewCalib!$A$17:$AF$400,Z$1+2,FALSE)</f>
        <v>9.4262124148212598E-2</v>
      </c>
      <c r="AA202">
        <f>VLOOKUP($B202,NewCalib!$A$17:$AF$400,AA$1+2,FALSE)</f>
        <v>9.3067716946295204E-2</v>
      </c>
      <c r="AB202">
        <f>VLOOKUP($B202,NewCalib!$A$17:$AF$400,AB$1+2,FALSE)</f>
        <v>9.3323992531856706E-2</v>
      </c>
      <c r="AC202">
        <f>VLOOKUP($B202,NewCalib!$A$17:$AF$400,AC$1+2,FALSE)</f>
        <v>9.3067544454022197E-2</v>
      </c>
      <c r="AD202">
        <f>VLOOKUP($B202,NewCalib!$A$17:$AF$400,AD$1+2,FALSE)</f>
        <v>9.2691237882275707E-2</v>
      </c>
      <c r="AE202">
        <f>VLOOKUP($B202,NewCalib!$A$17:$AF$400,AE$1+2,FALSE)</f>
        <v>9.1233813115356596E-2</v>
      </c>
      <c r="AF202">
        <f>VLOOKUP($B202,NewCalib!$A$17:$AF$400,AF$1+2,FALSE)</f>
        <v>9.0384387917579107E-2</v>
      </c>
      <c r="AG202">
        <f>VLOOKUP($B202,NewCalib!$A$17:$AF$400,AG$1+2,FALSE)</f>
        <v>9.2737681623872095E-2</v>
      </c>
      <c r="AH202">
        <f>VLOOKUP($B202,NewCalib!$A$17:$AF$400,AH$1+2,FALSE)</f>
        <v>9.3524283215281598E-2</v>
      </c>
    </row>
    <row r="203" spans="1:36" x14ac:dyDescent="0.25">
      <c r="A203" t="s">
        <v>3</v>
      </c>
      <c r="B203" t="str">
        <f>CONCATENATE("VOLATILITY::Q",B196,"::O",B196,"_TOTALRETURN_Volatility::TOTALRETURN::")</f>
        <v>VOLATILITY::QAustralianInfrastructure::OAustralianInfrastructure_TOTALRETURN_Volatility::TOTALRETURN::</v>
      </c>
      <c r="D203">
        <f>VLOOKUP($B203,NewCalib!$A$17:$AF$400,D$1+2,FALSE)</f>
        <v>0</v>
      </c>
      <c r="E203">
        <f>VLOOKUP($B203,NewCalib!$A$17:$AF$400,E$1+2,FALSE)</f>
        <v>0.12990615972825001</v>
      </c>
      <c r="F203">
        <f>VLOOKUP($B203,NewCalib!$A$17:$AF$400,F$1+2,FALSE)</f>
        <v>0.12926654920656699</v>
      </c>
      <c r="G203">
        <f>VLOOKUP($B203,NewCalib!$A$17:$AF$400,G$1+2,FALSE)</f>
        <v>0.132194541562211</v>
      </c>
      <c r="H203">
        <f>VLOOKUP($B203,NewCalib!$A$17:$AF$400,H$1+2,FALSE)</f>
        <v>0.13324351741340201</v>
      </c>
      <c r="I203">
        <f>VLOOKUP($B203,NewCalib!$A$17:$AF$400,I$1+2,FALSE)</f>
        <v>0.13406587209351301</v>
      </c>
      <c r="J203">
        <f>VLOOKUP($B203,NewCalib!$A$17:$AF$400,J$1+2,FALSE)</f>
        <v>0.13502277212886199</v>
      </c>
      <c r="K203">
        <f>VLOOKUP($B203,NewCalib!$A$17:$AF$400,K$1+2,FALSE)</f>
        <v>0.13324889581544999</v>
      </c>
      <c r="L203">
        <f>VLOOKUP($B203,NewCalib!$A$17:$AF$400,L$1+2,FALSE)</f>
        <v>0.13491792339112699</v>
      </c>
      <c r="M203">
        <f>VLOOKUP($B203,NewCalib!$A$17:$AF$400,M$1+2,FALSE)</f>
        <v>0.13395000038936999</v>
      </c>
      <c r="N203">
        <f>VLOOKUP($B203,NewCalib!$A$17:$AF$400,N$1+2,FALSE)</f>
        <v>0.140028993232269</v>
      </c>
      <c r="O203">
        <f>VLOOKUP($B203,NewCalib!$A$17:$AF$400,O$1+2,FALSE)</f>
        <v>0.14027970978891</v>
      </c>
      <c r="P203">
        <f>VLOOKUP($B203,NewCalib!$A$17:$AF$400,P$1+2,FALSE)</f>
        <v>0.13208168621834299</v>
      </c>
      <c r="Q203">
        <f>VLOOKUP($B203,NewCalib!$A$17:$AF$400,Q$1+2,FALSE)</f>
        <v>0.13633376376436901</v>
      </c>
      <c r="R203">
        <f>VLOOKUP($B203,NewCalib!$A$17:$AF$400,R$1+2,FALSE)</f>
        <v>0.13500817406607499</v>
      </c>
      <c r="S203">
        <f>VLOOKUP($B203,NewCalib!$A$17:$AF$400,S$1+2,FALSE)</f>
        <v>0.136070056894565</v>
      </c>
      <c r="T203">
        <f>VLOOKUP($B203,NewCalib!$A$17:$AF$400,T$1+2,FALSE)</f>
        <v>0.13677949099050901</v>
      </c>
      <c r="U203">
        <f>VLOOKUP($B203,NewCalib!$A$17:$AF$400,U$1+2,FALSE)</f>
        <v>0.13375875894612799</v>
      </c>
      <c r="V203">
        <f>VLOOKUP($B203,NewCalib!$A$17:$AF$400,V$1+2,FALSE)</f>
        <v>0.13584594701055699</v>
      </c>
      <c r="W203">
        <f>VLOOKUP($B203,NewCalib!$A$17:$AF$400,W$1+2,FALSE)</f>
        <v>0.13384580533506599</v>
      </c>
      <c r="X203">
        <f>VLOOKUP($B203,NewCalib!$A$17:$AF$400,X$1+2,FALSE)</f>
        <v>0.133997196744509</v>
      </c>
      <c r="Y203">
        <f>VLOOKUP($B203,NewCalib!$A$17:$AF$400,Y$1+2,FALSE)</f>
        <v>0.13715206574432001</v>
      </c>
      <c r="Z203">
        <f>VLOOKUP($B203,NewCalib!$A$17:$AF$400,Z$1+2,FALSE)</f>
        <v>0.13784826784106</v>
      </c>
      <c r="AA203">
        <f>VLOOKUP($B203,NewCalib!$A$17:$AF$400,AA$1+2,FALSE)</f>
        <v>0.13702262176670399</v>
      </c>
      <c r="AB203">
        <f>VLOOKUP($B203,NewCalib!$A$17:$AF$400,AB$1+2,FALSE)</f>
        <v>0.14015943644761999</v>
      </c>
      <c r="AC203">
        <f>VLOOKUP($B203,NewCalib!$A$17:$AF$400,AC$1+2,FALSE)</f>
        <v>0.13555190497827299</v>
      </c>
      <c r="AD203">
        <f>VLOOKUP($B203,NewCalib!$A$17:$AF$400,AD$1+2,FALSE)</f>
        <v>0.137659598416663</v>
      </c>
      <c r="AE203">
        <f>VLOOKUP($B203,NewCalib!$A$17:$AF$400,AE$1+2,FALSE)</f>
        <v>0.13857960770345201</v>
      </c>
      <c r="AF203">
        <f>VLOOKUP($B203,NewCalib!$A$17:$AF$400,AF$1+2,FALSE)</f>
        <v>0.13639140464888899</v>
      </c>
      <c r="AG203">
        <f>VLOOKUP($B203,NewCalib!$A$17:$AF$400,AG$1+2,FALSE)</f>
        <v>0.131731117510625</v>
      </c>
      <c r="AH203">
        <f>VLOOKUP($B203,NewCalib!$A$17:$AF$400,AH$1+2,FALSE)</f>
        <v>0.13725995648705799</v>
      </c>
    </row>
    <row r="211" spans="1:36" x14ac:dyDescent="0.25">
      <c r="A211" t="s">
        <v>54</v>
      </c>
      <c r="D211">
        <v>0</v>
      </c>
      <c r="E211">
        <v>1</v>
      </c>
      <c r="F211">
        <v>2</v>
      </c>
      <c r="G211">
        <v>3</v>
      </c>
      <c r="H211">
        <v>4</v>
      </c>
      <c r="I211">
        <v>5</v>
      </c>
      <c r="J211">
        <v>6</v>
      </c>
      <c r="K211">
        <v>7</v>
      </c>
      <c r="L211">
        <v>8</v>
      </c>
      <c r="M211">
        <v>9</v>
      </c>
      <c r="N211">
        <v>10</v>
      </c>
      <c r="O211">
        <v>11</v>
      </c>
      <c r="P211">
        <v>12</v>
      </c>
      <c r="Q211">
        <v>13</v>
      </c>
      <c r="R211">
        <v>14</v>
      </c>
      <c r="S211">
        <v>15</v>
      </c>
      <c r="T211">
        <v>16</v>
      </c>
      <c r="U211">
        <v>17</v>
      </c>
      <c r="V211">
        <v>18</v>
      </c>
      <c r="W211">
        <v>19</v>
      </c>
      <c r="X211">
        <v>20</v>
      </c>
      <c r="Y211">
        <v>21</v>
      </c>
      <c r="Z211">
        <v>22</v>
      </c>
      <c r="AA211">
        <v>23</v>
      </c>
      <c r="AB211">
        <v>24</v>
      </c>
      <c r="AC211">
        <v>25</v>
      </c>
      <c r="AD211">
        <v>26</v>
      </c>
      <c r="AE211">
        <v>27</v>
      </c>
      <c r="AF211">
        <v>28</v>
      </c>
      <c r="AG211">
        <v>29</v>
      </c>
      <c r="AH211">
        <v>30</v>
      </c>
    </row>
    <row r="212" spans="1:36" x14ac:dyDescent="0.25">
      <c r="A212" t="s">
        <v>1</v>
      </c>
      <c r="B212" t="s">
        <v>39</v>
      </c>
      <c r="C212" s="3">
        <v>0.05</v>
      </c>
      <c r="D212">
        <f>VLOOKUP($B212,NewCalib!$A$17:$AF$400,D$1+2,FALSE)</f>
        <v>2.8103752973311202E-2</v>
      </c>
      <c r="E212">
        <f>VLOOKUP($B212,NewCalib!$A$17:$AF$400,E$1+2,FALSE)</f>
        <v>2.2458992299190999E-2</v>
      </c>
      <c r="F212">
        <f>VLOOKUP($B212,NewCalib!$A$17:$AF$400,F$1+2,FALSE)</f>
        <v>2.17419616628391E-2</v>
      </c>
      <c r="G212">
        <f>VLOOKUP($B212,NewCalib!$A$17:$AF$400,G$1+2,FALSE)</f>
        <v>2.15498057631506E-2</v>
      </c>
      <c r="H212">
        <f>VLOOKUP($B212,NewCalib!$A$17:$AF$400,H$1+2,FALSE)</f>
        <v>2.14303996712088E-2</v>
      </c>
      <c r="I212">
        <f>VLOOKUP($B212,NewCalib!$A$17:$AF$400,I$1+2,FALSE)</f>
        <v>2.1971365694412898E-2</v>
      </c>
      <c r="J212">
        <f>VLOOKUP($B212,NewCalib!$A$17:$AF$400,J$1+2,FALSE)</f>
        <v>2.2586193196967998E-2</v>
      </c>
      <c r="K212">
        <f>VLOOKUP($B212,NewCalib!$A$17:$AF$400,K$1+2,FALSE)</f>
        <v>2.29271573038046E-2</v>
      </c>
      <c r="L212">
        <f>VLOOKUP($B212,NewCalib!$A$17:$AF$400,L$1+2,FALSE)</f>
        <v>2.2932017326832099E-2</v>
      </c>
      <c r="M212">
        <f>VLOOKUP($B212,NewCalib!$A$17:$AF$400,M$1+2,FALSE)</f>
        <v>2.3216368883952201E-2</v>
      </c>
      <c r="N212">
        <f>VLOOKUP($B212,NewCalib!$A$17:$AF$400,N$1+2,FALSE)</f>
        <v>2.3178368658636501E-2</v>
      </c>
      <c r="O212">
        <f>VLOOKUP($B212,NewCalib!$A$17:$AF$400,O$1+2,FALSE)</f>
        <v>2.3565527399208398E-2</v>
      </c>
      <c r="P212">
        <f>VLOOKUP($B212,NewCalib!$A$17:$AF$400,P$1+2,FALSE)</f>
        <v>2.33434433917332E-2</v>
      </c>
      <c r="Q212">
        <f>VLOOKUP($B212,NewCalib!$A$17:$AF$400,Q$1+2,FALSE)</f>
        <v>2.3757157296395499E-2</v>
      </c>
      <c r="R212">
        <f>VLOOKUP($B212,NewCalib!$A$17:$AF$400,R$1+2,FALSE)</f>
        <v>2.3567725929780101E-2</v>
      </c>
      <c r="S212">
        <f>VLOOKUP($B212,NewCalib!$A$17:$AF$400,S$1+2,FALSE)</f>
        <v>2.3545153472929799E-2</v>
      </c>
      <c r="T212">
        <f>VLOOKUP($B212,NewCalib!$A$17:$AF$400,T$1+2,FALSE)</f>
        <v>2.3314925075471501E-2</v>
      </c>
      <c r="U212">
        <f>VLOOKUP($B212,NewCalib!$A$17:$AF$400,U$1+2,FALSE)</f>
        <v>2.3637778761024401E-2</v>
      </c>
      <c r="V212">
        <f>VLOOKUP($B212,NewCalib!$A$17:$AF$400,V$1+2,FALSE)</f>
        <v>2.34425025876593E-2</v>
      </c>
      <c r="W212">
        <f>VLOOKUP($B212,NewCalib!$A$17:$AF$400,W$1+2,FALSE)</f>
        <v>2.3285839782684899E-2</v>
      </c>
      <c r="X212">
        <f>VLOOKUP($B212,NewCalib!$A$17:$AF$400,X$1+2,FALSE)</f>
        <v>2.3505773756226599E-2</v>
      </c>
      <c r="Y212">
        <f>VLOOKUP($B212,NewCalib!$A$17:$AF$400,Y$1+2,FALSE)</f>
        <v>2.3614667021085702E-2</v>
      </c>
      <c r="Z212">
        <f>VLOOKUP($B212,NewCalib!$A$17:$AF$400,Z$1+2,FALSE)</f>
        <v>2.35354156253938E-2</v>
      </c>
      <c r="AA212">
        <f>VLOOKUP($B212,NewCalib!$A$17:$AF$400,AA$1+2,FALSE)</f>
        <v>2.3555866091496399E-2</v>
      </c>
      <c r="AB212">
        <f>VLOOKUP($B212,NewCalib!$A$17:$AF$400,AB$1+2,FALSE)</f>
        <v>2.3302684095049399E-2</v>
      </c>
      <c r="AC212">
        <f>VLOOKUP($B212,NewCalib!$A$17:$AF$400,AC$1+2,FALSE)</f>
        <v>2.3669082074182699E-2</v>
      </c>
      <c r="AD212">
        <f>VLOOKUP($B212,NewCalib!$A$17:$AF$400,AD$1+2,FALSE)</f>
        <v>2.3427089304332901E-2</v>
      </c>
      <c r="AE212">
        <f>VLOOKUP($B212,NewCalib!$A$17:$AF$400,AE$1+2,FALSE)</f>
        <v>2.34465339005425E-2</v>
      </c>
      <c r="AF212">
        <f>VLOOKUP($B212,NewCalib!$A$17:$AF$400,AF$1+2,FALSE)</f>
        <v>2.3752898873057801E-2</v>
      </c>
      <c r="AG212">
        <f>VLOOKUP($B212,NewCalib!$A$17:$AF$400,AG$1+2,FALSE)</f>
        <v>2.3687745694707701E-2</v>
      </c>
      <c r="AH212">
        <f>VLOOKUP($B212,NewCalib!$A$17:$AF$400,AH$1+2,FALSE)</f>
        <v>2.4035427604688801E-2</v>
      </c>
      <c r="AJ212" s="3"/>
    </row>
    <row r="213" spans="1:36" x14ac:dyDescent="0.25">
      <c r="B213" t="s">
        <v>40</v>
      </c>
      <c r="C213" s="3">
        <v>0.25</v>
      </c>
      <c r="D213">
        <f>VLOOKUP($B213,NewCalib!$A$17:$AF$400,D$1+2,FALSE)</f>
        <v>2.8103752973311202E-2</v>
      </c>
      <c r="E213">
        <f>VLOOKUP($B213,NewCalib!$A$17:$AF$400,E$1+2,FALSE)</f>
        <v>2.71344954208298E-2</v>
      </c>
      <c r="F213">
        <f>VLOOKUP($B213,NewCalib!$A$17:$AF$400,F$1+2,FALSE)</f>
        <v>2.80265190640176E-2</v>
      </c>
      <c r="G213">
        <f>VLOOKUP($B213,NewCalib!$A$17:$AF$400,G$1+2,FALSE)</f>
        <v>2.8645321557957602E-2</v>
      </c>
      <c r="H213">
        <f>VLOOKUP($B213,NewCalib!$A$17:$AF$400,H$1+2,FALSE)</f>
        <v>2.9432947328480001E-2</v>
      </c>
      <c r="I213">
        <f>VLOOKUP($B213,NewCalib!$A$17:$AF$400,I$1+2,FALSE)</f>
        <v>3.0113832123223602E-2</v>
      </c>
      <c r="J213">
        <f>VLOOKUP($B213,NewCalib!$A$17:$AF$400,J$1+2,FALSE)</f>
        <v>3.09386649800624E-2</v>
      </c>
      <c r="K213">
        <f>VLOOKUP($B213,NewCalib!$A$17:$AF$400,K$1+2,FALSE)</f>
        <v>3.1515050581765298E-2</v>
      </c>
      <c r="L213">
        <f>VLOOKUP($B213,NewCalib!$A$17:$AF$400,L$1+2,FALSE)</f>
        <v>3.1931136055880098E-2</v>
      </c>
      <c r="M213">
        <f>VLOOKUP($B213,NewCalib!$A$17:$AF$400,M$1+2,FALSE)</f>
        <v>3.2123978810741298E-2</v>
      </c>
      <c r="N213">
        <f>VLOOKUP($B213,NewCalib!$A$17:$AF$400,N$1+2,FALSE)</f>
        <v>3.2268164195094699E-2</v>
      </c>
      <c r="O213">
        <f>VLOOKUP($B213,NewCalib!$A$17:$AF$400,O$1+2,FALSE)</f>
        <v>3.2318747543239698E-2</v>
      </c>
      <c r="P213">
        <f>VLOOKUP($B213,NewCalib!$A$17:$AF$400,P$1+2,FALSE)</f>
        <v>3.2367550002242403E-2</v>
      </c>
      <c r="Q213">
        <f>VLOOKUP($B213,NewCalib!$A$17:$AF$400,Q$1+2,FALSE)</f>
        <v>3.2374779016290899E-2</v>
      </c>
      <c r="R213">
        <f>VLOOKUP($B213,NewCalib!$A$17:$AF$400,R$1+2,FALSE)</f>
        <v>3.2494065472099702E-2</v>
      </c>
      <c r="S213">
        <f>VLOOKUP($B213,NewCalib!$A$17:$AF$400,S$1+2,FALSE)</f>
        <v>3.2373052843856297E-2</v>
      </c>
      <c r="T213">
        <f>VLOOKUP($B213,NewCalib!$A$17:$AF$400,T$1+2,FALSE)</f>
        <v>3.2424873868516002E-2</v>
      </c>
      <c r="U213">
        <f>VLOOKUP($B213,NewCalib!$A$17:$AF$400,U$1+2,FALSE)</f>
        <v>3.2395545275723102E-2</v>
      </c>
      <c r="V213">
        <f>VLOOKUP($B213,NewCalib!$A$17:$AF$400,V$1+2,FALSE)</f>
        <v>3.2203342547976903E-2</v>
      </c>
      <c r="W213">
        <f>VLOOKUP($B213,NewCalib!$A$17:$AF$400,W$1+2,FALSE)</f>
        <v>3.1995411317005097E-2</v>
      </c>
      <c r="X213">
        <f>VLOOKUP($B213,NewCalib!$A$17:$AF$400,X$1+2,FALSE)</f>
        <v>3.21365165381347E-2</v>
      </c>
      <c r="Y213">
        <f>VLOOKUP($B213,NewCalib!$A$17:$AF$400,Y$1+2,FALSE)</f>
        <v>3.19642324547149E-2</v>
      </c>
      <c r="Z213">
        <f>VLOOKUP($B213,NewCalib!$A$17:$AF$400,Z$1+2,FALSE)</f>
        <v>3.2467487307595397E-2</v>
      </c>
      <c r="AA213">
        <f>VLOOKUP($B213,NewCalib!$A$17:$AF$400,AA$1+2,FALSE)</f>
        <v>3.2425910784522498E-2</v>
      </c>
      <c r="AB213">
        <f>VLOOKUP($B213,NewCalib!$A$17:$AF$400,AB$1+2,FALSE)</f>
        <v>3.2450586139992202E-2</v>
      </c>
      <c r="AC213">
        <f>VLOOKUP($B213,NewCalib!$A$17:$AF$400,AC$1+2,FALSE)</f>
        <v>3.2415449664043201E-2</v>
      </c>
      <c r="AD213">
        <f>VLOOKUP($B213,NewCalib!$A$17:$AF$400,AD$1+2,FALSE)</f>
        <v>3.2214736889562202E-2</v>
      </c>
      <c r="AE213">
        <f>VLOOKUP($B213,NewCalib!$A$17:$AF$400,AE$1+2,FALSE)</f>
        <v>3.2478311329715098E-2</v>
      </c>
      <c r="AF213">
        <f>VLOOKUP($B213,NewCalib!$A$17:$AF$400,AF$1+2,FALSE)</f>
        <v>3.24100371847739E-2</v>
      </c>
      <c r="AG213">
        <f>VLOOKUP($B213,NewCalib!$A$17:$AF$400,AG$1+2,FALSE)</f>
        <v>3.2386932307280701E-2</v>
      </c>
      <c r="AH213">
        <f>VLOOKUP($B213,NewCalib!$A$17:$AF$400,AH$1+2,FALSE)</f>
        <v>3.2443554934500698E-2</v>
      </c>
      <c r="AJ213" s="3"/>
    </row>
    <row r="214" spans="1:36" x14ac:dyDescent="0.25">
      <c r="B214" t="s">
        <v>41</v>
      </c>
      <c r="C214" s="3">
        <v>0.5</v>
      </c>
      <c r="D214">
        <f>VLOOKUP($B214,NewCalib!$A$17:$AF$400,D$1+2,FALSE)</f>
        <v>2.8103752973311202E-2</v>
      </c>
      <c r="E214">
        <f>VLOOKUP($B214,NewCalib!$A$17:$AF$400,E$1+2,FALSE)</f>
        <v>3.04734104159201E-2</v>
      </c>
      <c r="F214">
        <f>VLOOKUP($B214,NewCalib!$A$17:$AF$400,F$1+2,FALSE)</f>
        <v>3.2401534563113198E-2</v>
      </c>
      <c r="G214">
        <f>VLOOKUP($B214,NewCalib!$A$17:$AF$400,G$1+2,FALSE)</f>
        <v>3.3811172349003098E-2</v>
      </c>
      <c r="H214">
        <f>VLOOKUP($B214,NewCalib!$A$17:$AF$400,H$1+2,FALSE)</f>
        <v>3.49763754791464E-2</v>
      </c>
      <c r="I214">
        <f>VLOOKUP($B214,NewCalib!$A$17:$AF$400,I$1+2,FALSE)</f>
        <v>3.5933156324693398E-2</v>
      </c>
      <c r="J214">
        <f>VLOOKUP($B214,NewCalib!$A$17:$AF$400,J$1+2,FALSE)</f>
        <v>3.6788584980521601E-2</v>
      </c>
      <c r="K214">
        <f>VLOOKUP($B214,NewCalib!$A$17:$AF$400,K$1+2,FALSE)</f>
        <v>3.7239441147859098E-2</v>
      </c>
      <c r="L214">
        <f>VLOOKUP($B214,NewCalib!$A$17:$AF$400,L$1+2,FALSE)</f>
        <v>3.8115900975328201E-2</v>
      </c>
      <c r="M214">
        <f>VLOOKUP($B214,NewCalib!$A$17:$AF$400,M$1+2,FALSE)</f>
        <v>3.8363231297342898E-2</v>
      </c>
      <c r="N214">
        <f>VLOOKUP($B214,NewCalib!$A$17:$AF$400,N$1+2,FALSE)</f>
        <v>3.8328743449761997E-2</v>
      </c>
      <c r="O214">
        <f>VLOOKUP($B214,NewCalib!$A$17:$AF$400,O$1+2,FALSE)</f>
        <v>3.8185595503564103E-2</v>
      </c>
      <c r="P214">
        <f>VLOOKUP($B214,NewCalib!$A$17:$AF$400,P$1+2,FALSE)</f>
        <v>3.8354894348650997E-2</v>
      </c>
      <c r="Q214">
        <f>VLOOKUP($B214,NewCalib!$A$17:$AF$400,Q$1+2,FALSE)</f>
        <v>3.8654347018963503E-2</v>
      </c>
      <c r="R214">
        <f>VLOOKUP($B214,NewCalib!$A$17:$AF$400,R$1+2,FALSE)</f>
        <v>3.8372235588765999E-2</v>
      </c>
      <c r="S214">
        <f>VLOOKUP($B214,NewCalib!$A$17:$AF$400,S$1+2,FALSE)</f>
        <v>3.8384265476182101E-2</v>
      </c>
      <c r="T214">
        <f>VLOOKUP($B214,NewCalib!$A$17:$AF$400,T$1+2,FALSE)</f>
        <v>3.8490178517364401E-2</v>
      </c>
      <c r="U214">
        <f>VLOOKUP($B214,NewCalib!$A$17:$AF$400,U$1+2,FALSE)</f>
        <v>3.8309208882003003E-2</v>
      </c>
      <c r="V214">
        <f>VLOOKUP($B214,NewCalib!$A$17:$AF$400,V$1+2,FALSE)</f>
        <v>3.81461016614211E-2</v>
      </c>
      <c r="W214">
        <f>VLOOKUP($B214,NewCalib!$A$17:$AF$400,W$1+2,FALSE)</f>
        <v>3.80444109578537E-2</v>
      </c>
      <c r="X214">
        <f>VLOOKUP($B214,NewCalib!$A$17:$AF$400,X$1+2,FALSE)</f>
        <v>3.8222330419251702E-2</v>
      </c>
      <c r="Y214">
        <f>VLOOKUP($B214,NewCalib!$A$17:$AF$400,Y$1+2,FALSE)</f>
        <v>3.8226583307824698E-2</v>
      </c>
      <c r="Z214">
        <f>VLOOKUP($B214,NewCalib!$A$17:$AF$400,Z$1+2,FALSE)</f>
        <v>3.8301554166399902E-2</v>
      </c>
      <c r="AA214">
        <f>VLOOKUP($B214,NewCalib!$A$17:$AF$400,AA$1+2,FALSE)</f>
        <v>3.8483191035669398E-2</v>
      </c>
      <c r="AB214">
        <f>VLOOKUP($B214,NewCalib!$A$17:$AF$400,AB$1+2,FALSE)</f>
        <v>3.8480623841310999E-2</v>
      </c>
      <c r="AC214">
        <f>VLOOKUP($B214,NewCalib!$A$17:$AF$400,AC$1+2,FALSE)</f>
        <v>3.8385232036099698E-2</v>
      </c>
      <c r="AD214">
        <f>VLOOKUP($B214,NewCalib!$A$17:$AF$400,AD$1+2,FALSE)</f>
        <v>3.8313288651243803E-2</v>
      </c>
      <c r="AE214">
        <f>VLOOKUP($B214,NewCalib!$A$17:$AF$400,AE$1+2,FALSE)</f>
        <v>3.8438901729768903E-2</v>
      </c>
      <c r="AF214">
        <f>VLOOKUP($B214,NewCalib!$A$17:$AF$400,AF$1+2,FALSE)</f>
        <v>3.8475540400511897E-2</v>
      </c>
      <c r="AG214">
        <f>VLOOKUP($B214,NewCalib!$A$17:$AF$400,AG$1+2,FALSE)</f>
        <v>3.8319355579292301E-2</v>
      </c>
      <c r="AH214">
        <f>VLOOKUP($B214,NewCalib!$A$17:$AF$400,AH$1+2,FALSE)</f>
        <v>3.8508893851701399E-2</v>
      </c>
      <c r="AJ214" s="3"/>
    </row>
    <row r="215" spans="1:36" x14ac:dyDescent="0.25">
      <c r="B215" t="s">
        <v>42</v>
      </c>
      <c r="C215" s="3">
        <v>0.75</v>
      </c>
      <c r="D215">
        <f>VLOOKUP($B215,NewCalib!$A$17:$AF$400,D$1+2,FALSE)</f>
        <v>2.8103752973311202E-2</v>
      </c>
      <c r="E215">
        <f>VLOOKUP($B215,NewCalib!$A$17:$AF$400,E$1+2,FALSE)</f>
        <v>3.39923217571413E-2</v>
      </c>
      <c r="F215">
        <f>VLOOKUP($B215,NewCalib!$A$17:$AF$400,F$1+2,FALSE)</f>
        <v>3.68208617525514E-2</v>
      </c>
      <c r="G215">
        <f>VLOOKUP($B215,NewCalib!$A$17:$AF$400,G$1+2,FALSE)</f>
        <v>3.8756273642830297E-2</v>
      </c>
      <c r="H215">
        <f>VLOOKUP($B215,NewCalib!$A$17:$AF$400,H$1+2,FALSE)</f>
        <v>4.0498991867808698E-2</v>
      </c>
      <c r="I215">
        <f>VLOOKUP($B215,NewCalib!$A$17:$AF$400,I$1+2,FALSE)</f>
        <v>4.1771354983492603E-2</v>
      </c>
      <c r="J215">
        <f>VLOOKUP($B215,NewCalib!$A$17:$AF$400,J$1+2,FALSE)</f>
        <v>4.2688111105282298E-2</v>
      </c>
      <c r="K215">
        <f>VLOOKUP($B215,NewCalib!$A$17:$AF$400,K$1+2,FALSE)</f>
        <v>4.3399260621155997E-2</v>
      </c>
      <c r="L215">
        <f>VLOOKUP($B215,NewCalib!$A$17:$AF$400,L$1+2,FALSE)</f>
        <v>4.37125220300673E-2</v>
      </c>
      <c r="M215">
        <f>VLOOKUP($B215,NewCalib!$A$17:$AF$400,M$1+2,FALSE)</f>
        <v>4.4215684070431603E-2</v>
      </c>
      <c r="N215">
        <f>VLOOKUP($B215,NewCalib!$A$17:$AF$400,N$1+2,FALSE)</f>
        <v>4.4255224490793103E-2</v>
      </c>
      <c r="O215">
        <f>VLOOKUP($B215,NewCalib!$A$17:$AF$400,O$1+2,FALSE)</f>
        <v>4.4151784258179803E-2</v>
      </c>
      <c r="P215">
        <f>VLOOKUP($B215,NewCalib!$A$17:$AF$400,P$1+2,FALSE)</f>
        <v>4.44577889963194E-2</v>
      </c>
      <c r="Q215">
        <f>VLOOKUP($B215,NewCalib!$A$17:$AF$400,Q$1+2,FALSE)</f>
        <v>4.4570797862398703E-2</v>
      </c>
      <c r="R215">
        <f>VLOOKUP($B215,NewCalib!$A$17:$AF$400,R$1+2,FALSE)</f>
        <v>4.4430008872124699E-2</v>
      </c>
      <c r="S215">
        <f>VLOOKUP($B215,NewCalib!$A$17:$AF$400,S$1+2,FALSE)</f>
        <v>4.4481045041422702E-2</v>
      </c>
      <c r="T215">
        <f>VLOOKUP($B215,NewCalib!$A$17:$AF$400,T$1+2,FALSE)</f>
        <v>4.4304154467092002E-2</v>
      </c>
      <c r="U215">
        <f>VLOOKUP($B215,NewCalib!$A$17:$AF$400,U$1+2,FALSE)</f>
        <v>4.4263626473477501E-2</v>
      </c>
      <c r="V215">
        <f>VLOOKUP($B215,NewCalib!$A$17:$AF$400,V$1+2,FALSE)</f>
        <v>4.4132460173296299E-2</v>
      </c>
      <c r="W215">
        <f>VLOOKUP($B215,NewCalib!$A$17:$AF$400,W$1+2,FALSE)</f>
        <v>4.4407041344427703E-2</v>
      </c>
      <c r="X215">
        <f>VLOOKUP($B215,NewCalib!$A$17:$AF$400,X$1+2,FALSE)</f>
        <v>4.4313295748156803E-2</v>
      </c>
      <c r="Y215">
        <f>VLOOKUP($B215,NewCalib!$A$17:$AF$400,Y$1+2,FALSE)</f>
        <v>4.4385526573564302E-2</v>
      </c>
      <c r="Z215">
        <f>VLOOKUP($B215,NewCalib!$A$17:$AF$400,Z$1+2,FALSE)</f>
        <v>4.4505161898514903E-2</v>
      </c>
      <c r="AA215">
        <f>VLOOKUP($B215,NewCalib!$A$17:$AF$400,AA$1+2,FALSE)</f>
        <v>4.4479750120556598E-2</v>
      </c>
      <c r="AB215">
        <f>VLOOKUP($B215,NewCalib!$A$17:$AF$400,AB$1+2,FALSE)</f>
        <v>4.4399582117232501E-2</v>
      </c>
      <c r="AC215">
        <f>VLOOKUP($B215,NewCalib!$A$17:$AF$400,AC$1+2,FALSE)</f>
        <v>4.4386400528532301E-2</v>
      </c>
      <c r="AD215">
        <f>VLOOKUP($B215,NewCalib!$A$17:$AF$400,AD$1+2,FALSE)</f>
        <v>4.4354765362026503E-2</v>
      </c>
      <c r="AE215">
        <f>VLOOKUP($B215,NewCalib!$A$17:$AF$400,AE$1+2,FALSE)</f>
        <v>4.4285033499794499E-2</v>
      </c>
      <c r="AF215">
        <f>VLOOKUP($B215,NewCalib!$A$17:$AF$400,AF$1+2,FALSE)</f>
        <v>4.4432543871899002E-2</v>
      </c>
      <c r="AG215">
        <f>VLOOKUP($B215,NewCalib!$A$17:$AF$400,AG$1+2,FALSE)</f>
        <v>4.44122468314899E-2</v>
      </c>
      <c r="AH215">
        <f>VLOOKUP($B215,NewCalib!$A$17:$AF$400,AH$1+2,FALSE)</f>
        <v>4.4465589574933802E-2</v>
      </c>
      <c r="AJ215" s="3"/>
    </row>
    <row r="216" spans="1:36" x14ac:dyDescent="0.25">
      <c r="B216" t="s">
        <v>43</v>
      </c>
      <c r="C216" s="3">
        <v>0.95</v>
      </c>
      <c r="D216">
        <f>VLOOKUP($B216,NewCalib!$A$17:$AF$400,D$1+2,FALSE)</f>
        <v>2.8103752973311202E-2</v>
      </c>
      <c r="E216">
        <f>VLOOKUP($B216,NewCalib!$A$17:$AF$400,E$1+2,FALSE)</f>
        <v>3.8738900507016602E-2</v>
      </c>
      <c r="F216">
        <f>VLOOKUP($B216,NewCalib!$A$17:$AF$400,F$1+2,FALSE)</f>
        <v>4.3103677863638001E-2</v>
      </c>
      <c r="G216">
        <f>VLOOKUP($B216,NewCalib!$A$17:$AF$400,G$1+2,FALSE)</f>
        <v>4.60503089601869E-2</v>
      </c>
      <c r="H216">
        <f>VLOOKUP($B216,NewCalib!$A$17:$AF$400,H$1+2,FALSE)</f>
        <v>4.8087232987545303E-2</v>
      </c>
      <c r="I216">
        <f>VLOOKUP($B216,NewCalib!$A$17:$AF$400,I$1+2,FALSE)</f>
        <v>4.9957916774188302E-2</v>
      </c>
      <c r="J216">
        <f>VLOOKUP($B216,NewCalib!$A$17:$AF$400,J$1+2,FALSE)</f>
        <v>5.1328952834478102E-2</v>
      </c>
      <c r="K216">
        <f>VLOOKUP($B216,NewCalib!$A$17:$AF$400,K$1+2,FALSE)</f>
        <v>5.2167479962621603E-2</v>
      </c>
      <c r="L216">
        <f>VLOOKUP($B216,NewCalib!$A$17:$AF$400,L$1+2,FALSE)</f>
        <v>5.2751980793872597E-2</v>
      </c>
      <c r="M216">
        <f>VLOOKUP($B216,NewCalib!$A$17:$AF$400,M$1+2,FALSE)</f>
        <v>5.307824252664E-2</v>
      </c>
      <c r="N216">
        <f>VLOOKUP($B216,NewCalib!$A$17:$AF$400,N$1+2,FALSE)</f>
        <v>5.3116251145832703E-2</v>
      </c>
      <c r="O216">
        <f>VLOOKUP($B216,NewCalib!$A$17:$AF$400,O$1+2,FALSE)</f>
        <v>5.2881504116945401E-2</v>
      </c>
      <c r="P216">
        <f>VLOOKUP($B216,NewCalib!$A$17:$AF$400,P$1+2,FALSE)</f>
        <v>5.2949470554557301E-2</v>
      </c>
      <c r="Q216">
        <f>VLOOKUP($B216,NewCalib!$A$17:$AF$400,Q$1+2,FALSE)</f>
        <v>5.3420650793037601E-2</v>
      </c>
      <c r="R216">
        <f>VLOOKUP($B216,NewCalib!$A$17:$AF$400,R$1+2,FALSE)</f>
        <v>5.3527220292630899E-2</v>
      </c>
      <c r="S216">
        <f>VLOOKUP($B216,NewCalib!$A$17:$AF$400,S$1+2,FALSE)</f>
        <v>5.31283371009168E-2</v>
      </c>
      <c r="T216">
        <f>VLOOKUP($B216,NewCalib!$A$17:$AF$400,T$1+2,FALSE)</f>
        <v>5.2930743591193999E-2</v>
      </c>
      <c r="U216">
        <f>VLOOKUP($B216,NewCalib!$A$17:$AF$400,U$1+2,FALSE)</f>
        <v>5.3077889505214103E-2</v>
      </c>
      <c r="V216">
        <f>VLOOKUP($B216,NewCalib!$A$17:$AF$400,V$1+2,FALSE)</f>
        <v>5.3069948649727298E-2</v>
      </c>
      <c r="W216">
        <f>VLOOKUP($B216,NewCalib!$A$17:$AF$400,W$1+2,FALSE)</f>
        <v>5.2599450879754102E-2</v>
      </c>
      <c r="X216">
        <f>VLOOKUP($B216,NewCalib!$A$17:$AF$400,X$1+2,FALSE)</f>
        <v>5.2902083873381897E-2</v>
      </c>
      <c r="Y216">
        <f>VLOOKUP($B216,NewCalib!$A$17:$AF$400,Y$1+2,FALSE)</f>
        <v>5.3262818136964797E-2</v>
      </c>
      <c r="Z216">
        <f>VLOOKUP($B216,NewCalib!$A$17:$AF$400,Z$1+2,FALSE)</f>
        <v>5.3090853436050599E-2</v>
      </c>
      <c r="AA216">
        <f>VLOOKUP($B216,NewCalib!$A$17:$AF$400,AA$1+2,FALSE)</f>
        <v>5.3312005008926598E-2</v>
      </c>
      <c r="AB216">
        <f>VLOOKUP($B216,NewCalib!$A$17:$AF$400,AB$1+2,FALSE)</f>
        <v>5.36447624865833E-2</v>
      </c>
      <c r="AC216">
        <f>VLOOKUP($B216,NewCalib!$A$17:$AF$400,AC$1+2,FALSE)</f>
        <v>5.2888678193395398E-2</v>
      </c>
      <c r="AD216">
        <f>VLOOKUP($B216,NewCalib!$A$17:$AF$400,AD$1+2,FALSE)</f>
        <v>5.2967003672275199E-2</v>
      </c>
      <c r="AE216">
        <f>VLOOKUP($B216,NewCalib!$A$17:$AF$400,AE$1+2,FALSE)</f>
        <v>5.3003648926083301E-2</v>
      </c>
      <c r="AF216">
        <f>VLOOKUP($B216,NewCalib!$A$17:$AF$400,AF$1+2,FALSE)</f>
        <v>5.3317894472826199E-2</v>
      </c>
      <c r="AG216">
        <f>VLOOKUP($B216,NewCalib!$A$17:$AF$400,AG$1+2,FALSE)</f>
        <v>5.3322254599084198E-2</v>
      </c>
      <c r="AH216">
        <f>VLOOKUP($B216,NewCalib!$A$17:$AF$400,AH$1+2,FALSE)</f>
        <v>5.3353982834238298E-2</v>
      </c>
      <c r="AJ216" s="3"/>
    </row>
    <row r="217" spans="1:36" x14ac:dyDescent="0.25">
      <c r="A217" t="s">
        <v>2</v>
      </c>
      <c r="B217" t="s">
        <v>36</v>
      </c>
      <c r="D217">
        <f>VLOOKUP($B217,NewCalib!$A$17:$AF$400,D$1+2,FALSE)</f>
        <v>2.81037529733103E-2</v>
      </c>
      <c r="E217">
        <f>VLOOKUP($B217,NewCalib!$A$17:$AF$400,E$1+2,FALSE)</f>
        <v>3.05254231278827E-2</v>
      </c>
      <c r="F217">
        <f>VLOOKUP($B217,NewCalib!$A$17:$AF$400,F$1+2,FALSE)</f>
        <v>3.2399636771983001E-2</v>
      </c>
      <c r="G217">
        <f>VLOOKUP($B217,NewCalib!$A$17:$AF$400,G$1+2,FALSE)</f>
        <v>3.3787473538803098E-2</v>
      </c>
      <c r="H217">
        <f>VLOOKUP($B217,NewCalib!$A$17:$AF$400,H$1+2,FALSE)</f>
        <v>3.4921937526394803E-2</v>
      </c>
      <c r="I217">
        <f>VLOOKUP($B217,NewCalib!$A$17:$AF$400,I$1+2,FALSE)</f>
        <v>3.5904966144200003E-2</v>
      </c>
      <c r="J217">
        <f>VLOOKUP($B217,NewCalib!$A$17:$AF$400,J$1+2,FALSE)</f>
        <v>3.6800552013858401E-2</v>
      </c>
      <c r="K217">
        <f>VLOOKUP($B217,NewCalib!$A$17:$AF$400,K$1+2,FALSE)</f>
        <v>3.73863412739582E-2</v>
      </c>
      <c r="L217">
        <f>VLOOKUP($B217,NewCalib!$A$17:$AF$400,L$1+2,FALSE)</f>
        <v>3.7897390244062398E-2</v>
      </c>
      <c r="M217">
        <f>VLOOKUP($B217,NewCalib!$A$17:$AF$400,M$1+2,FALSE)</f>
        <v>3.8221150978223803E-2</v>
      </c>
      <c r="N217">
        <f>VLOOKUP($B217,NewCalib!$A$17:$AF$400,N$1+2,FALSE)</f>
        <v>3.8261288001284102E-2</v>
      </c>
      <c r="O217">
        <f>VLOOKUP($B217,NewCalib!$A$17:$AF$400,O$1+2,FALSE)</f>
        <v>3.8225067409493697E-2</v>
      </c>
      <c r="P217">
        <f>VLOOKUP($B217,NewCalib!$A$17:$AF$400,P$1+2,FALSE)</f>
        <v>3.8316946831043697E-2</v>
      </c>
      <c r="Q217">
        <f>VLOOKUP($B217,NewCalib!$A$17:$AF$400,Q$1+2,FALSE)</f>
        <v>3.8500201509971202E-2</v>
      </c>
      <c r="R217">
        <f>VLOOKUP($B217,NewCalib!$A$17:$AF$400,R$1+2,FALSE)</f>
        <v>3.8424305929069702E-2</v>
      </c>
      <c r="S217">
        <f>VLOOKUP($B217,NewCalib!$A$17:$AF$400,S$1+2,FALSE)</f>
        <v>3.8407586175853499E-2</v>
      </c>
      <c r="T217">
        <f>VLOOKUP($B217,NewCalib!$A$17:$AF$400,T$1+2,FALSE)</f>
        <v>3.8348879609098302E-2</v>
      </c>
      <c r="U217">
        <f>VLOOKUP($B217,NewCalib!$A$17:$AF$400,U$1+2,FALSE)</f>
        <v>3.8306001806911703E-2</v>
      </c>
      <c r="V217">
        <f>VLOOKUP($B217,NewCalib!$A$17:$AF$400,V$1+2,FALSE)</f>
        <v>3.8208848079109799E-2</v>
      </c>
      <c r="W217">
        <f>VLOOKUP($B217,NewCalib!$A$17:$AF$400,W$1+2,FALSE)</f>
        <v>3.8154232632376703E-2</v>
      </c>
      <c r="X217">
        <f>VLOOKUP($B217,NewCalib!$A$17:$AF$400,X$1+2,FALSE)</f>
        <v>3.8224022343019602E-2</v>
      </c>
      <c r="Y217">
        <f>VLOOKUP($B217,NewCalib!$A$17:$AF$400,Y$1+2,FALSE)</f>
        <v>3.8258848969508201E-2</v>
      </c>
      <c r="Z217">
        <f>VLOOKUP($B217,NewCalib!$A$17:$AF$400,Z$1+2,FALSE)</f>
        <v>3.8396275351270701E-2</v>
      </c>
      <c r="AA217">
        <f>VLOOKUP($B217,NewCalib!$A$17:$AF$400,AA$1+2,FALSE)</f>
        <v>3.8431676129219702E-2</v>
      </c>
      <c r="AB217">
        <f>VLOOKUP($B217,NewCalib!$A$17:$AF$400,AB$1+2,FALSE)</f>
        <v>3.84463903376683E-2</v>
      </c>
      <c r="AC217">
        <f>VLOOKUP($B217,NewCalib!$A$17:$AF$400,AC$1+2,FALSE)</f>
        <v>3.84025999823321E-2</v>
      </c>
      <c r="AD217">
        <f>VLOOKUP($B217,NewCalib!$A$17:$AF$400,AD$1+2,FALSE)</f>
        <v>3.8310757064966498E-2</v>
      </c>
      <c r="AE217">
        <f>VLOOKUP($B217,NewCalib!$A$17:$AF$400,AE$1+2,FALSE)</f>
        <v>3.83775241743241E-2</v>
      </c>
      <c r="AF217">
        <f>VLOOKUP($B217,NewCalib!$A$17:$AF$400,AF$1+2,FALSE)</f>
        <v>3.8443659044477302E-2</v>
      </c>
      <c r="AG217">
        <f>VLOOKUP($B217,NewCalib!$A$17:$AF$400,AG$1+2,FALSE)</f>
        <v>3.8454136283666299E-2</v>
      </c>
      <c r="AH217">
        <f>VLOOKUP($B217,NewCalib!$A$17:$AF$400,AH$1+2,FALSE)</f>
        <v>3.8515160928382502E-2</v>
      </c>
    </row>
    <row r="218" spans="1:36" x14ac:dyDescent="0.25">
      <c r="A218" t="s">
        <v>3</v>
      </c>
      <c r="B218" t="s">
        <v>52</v>
      </c>
      <c r="D218">
        <f>VLOOKUP($B218,NewCalib!$A$17:$AF$400,D$1+2,FALSE)</f>
        <v>8.4663000000000001E-16</v>
      </c>
      <c r="E218">
        <f>VLOOKUP($B218,NewCalib!$A$17:$AF$400,E$1+2,FALSE)</f>
        <v>4.9407077477297999E-3</v>
      </c>
      <c r="F218">
        <f>VLOOKUP($B218,NewCalib!$A$17:$AF$400,F$1+2,FALSE)</f>
        <v>6.53769296963952E-3</v>
      </c>
      <c r="G218">
        <f>VLOOKUP($B218,NewCalib!$A$17:$AF$400,G$1+2,FALSE)</f>
        <v>7.4497537638486596E-3</v>
      </c>
      <c r="H218">
        <f>VLOOKUP($B218,NewCalib!$A$17:$AF$400,H$1+2,FALSE)</f>
        <v>8.1417617124392092E-3</v>
      </c>
      <c r="I218">
        <f>VLOOKUP($B218,NewCalib!$A$17:$AF$400,I$1+2,FALSE)</f>
        <v>8.4891260266968995E-3</v>
      </c>
      <c r="J218">
        <f>VLOOKUP($B218,NewCalib!$A$17:$AF$400,J$1+2,FALSE)</f>
        <v>8.6880930224835593E-3</v>
      </c>
      <c r="K218">
        <f>VLOOKUP($B218,NewCalib!$A$17:$AF$400,K$1+2,FALSE)</f>
        <v>8.7893990247884194E-3</v>
      </c>
      <c r="L218">
        <f>VLOOKUP($B218,NewCalib!$A$17:$AF$400,L$1+2,FALSE)</f>
        <v>8.9349889752317196E-3</v>
      </c>
      <c r="M218">
        <f>VLOOKUP($B218,NewCalib!$A$17:$AF$400,M$1+2,FALSE)</f>
        <v>8.9832064914308601E-3</v>
      </c>
      <c r="N218">
        <f>VLOOKUP($B218,NewCalib!$A$17:$AF$400,N$1+2,FALSE)</f>
        <v>8.99239555748527E-3</v>
      </c>
      <c r="O218">
        <f>VLOOKUP($B218,NewCalib!$A$17:$AF$400,O$1+2,FALSE)</f>
        <v>8.9167444588878399E-3</v>
      </c>
      <c r="P218">
        <f>VLOOKUP($B218,NewCalib!$A$17:$AF$400,P$1+2,FALSE)</f>
        <v>8.9318873063103394E-3</v>
      </c>
      <c r="Q218">
        <f>VLOOKUP($B218,NewCalib!$A$17:$AF$400,Q$1+2,FALSE)</f>
        <v>9.0249810987302493E-3</v>
      </c>
      <c r="R218">
        <f>VLOOKUP($B218,NewCalib!$A$17:$AF$400,R$1+2,FALSE)</f>
        <v>9.01432962298712E-3</v>
      </c>
      <c r="S218">
        <f>VLOOKUP($B218,NewCalib!$A$17:$AF$400,S$1+2,FALSE)</f>
        <v>8.9893619528434304E-3</v>
      </c>
      <c r="T218">
        <f>VLOOKUP($B218,NewCalib!$A$17:$AF$400,T$1+2,FALSE)</f>
        <v>8.9315219187861908E-3</v>
      </c>
      <c r="U218">
        <f>VLOOKUP($B218,NewCalib!$A$17:$AF$400,U$1+2,FALSE)</f>
        <v>8.9240396172987606E-3</v>
      </c>
      <c r="V218">
        <f>VLOOKUP($B218,NewCalib!$A$17:$AF$400,V$1+2,FALSE)</f>
        <v>8.9922324420471603E-3</v>
      </c>
      <c r="W218">
        <f>VLOOKUP($B218,NewCalib!$A$17:$AF$400,W$1+2,FALSE)</f>
        <v>8.9824671495883392E-3</v>
      </c>
      <c r="X218">
        <f>VLOOKUP($B218,NewCalib!$A$17:$AF$400,X$1+2,FALSE)</f>
        <v>9.0431323853640104E-3</v>
      </c>
      <c r="Y218">
        <f>VLOOKUP($B218,NewCalib!$A$17:$AF$400,Y$1+2,FALSE)</f>
        <v>9.0264132561865898E-3</v>
      </c>
      <c r="Z218">
        <f>VLOOKUP($B218,NewCalib!$A$17:$AF$400,Z$1+2,FALSE)</f>
        <v>9.0063943762914208E-3</v>
      </c>
      <c r="AA218">
        <f>VLOOKUP($B218,NewCalib!$A$17:$AF$400,AA$1+2,FALSE)</f>
        <v>9.0282955807075797E-3</v>
      </c>
      <c r="AB218">
        <f>VLOOKUP($B218,NewCalib!$A$17:$AF$400,AB$1+2,FALSE)</f>
        <v>9.0062747828230406E-3</v>
      </c>
      <c r="AC218">
        <f>VLOOKUP($B218,NewCalib!$A$17:$AF$400,AC$1+2,FALSE)</f>
        <v>8.8849946163273193E-3</v>
      </c>
      <c r="AD218">
        <f>VLOOKUP($B218,NewCalib!$A$17:$AF$400,AD$1+2,FALSE)</f>
        <v>8.9564369907060796E-3</v>
      </c>
      <c r="AE218">
        <f>VLOOKUP($B218,NewCalib!$A$17:$AF$400,AE$1+2,FALSE)</f>
        <v>8.9245507159581502E-3</v>
      </c>
      <c r="AF218">
        <f>VLOOKUP($B218,NewCalib!$A$17:$AF$400,AF$1+2,FALSE)</f>
        <v>8.9696866549221193E-3</v>
      </c>
      <c r="AG218">
        <f>VLOOKUP($B218,NewCalib!$A$17:$AF$400,AG$1+2,FALSE)</f>
        <v>8.9879634924261292E-3</v>
      </c>
      <c r="AH218">
        <f>VLOOKUP($B218,NewCalib!$A$17:$AF$400,AH$1+2,FALSE)</f>
        <v>8.9512720436951201E-3</v>
      </c>
    </row>
    <row r="226" spans="1:36" x14ac:dyDescent="0.25">
      <c r="A226" t="s">
        <v>55</v>
      </c>
      <c r="D226">
        <v>0</v>
      </c>
      <c r="E226">
        <v>1</v>
      </c>
      <c r="F226">
        <v>2</v>
      </c>
      <c r="G226">
        <v>3</v>
      </c>
      <c r="H226">
        <v>4</v>
      </c>
      <c r="I226">
        <v>5</v>
      </c>
      <c r="J226">
        <v>6</v>
      </c>
      <c r="K226">
        <v>7</v>
      </c>
      <c r="L226">
        <v>8</v>
      </c>
      <c r="M226">
        <v>9</v>
      </c>
      <c r="N226">
        <v>10</v>
      </c>
      <c r="O226">
        <v>11</v>
      </c>
      <c r="P226">
        <v>12</v>
      </c>
      <c r="Q226">
        <v>13</v>
      </c>
      <c r="R226">
        <v>14</v>
      </c>
      <c r="S226">
        <v>15</v>
      </c>
      <c r="T226">
        <v>16</v>
      </c>
      <c r="U226">
        <v>17</v>
      </c>
      <c r="V226">
        <v>18</v>
      </c>
      <c r="W226">
        <v>19</v>
      </c>
      <c r="X226">
        <v>20</v>
      </c>
      <c r="Y226">
        <v>21</v>
      </c>
      <c r="Z226">
        <v>22</v>
      </c>
      <c r="AA226">
        <v>23</v>
      </c>
      <c r="AB226">
        <v>24</v>
      </c>
      <c r="AC226">
        <v>25</v>
      </c>
      <c r="AD226">
        <v>26</v>
      </c>
      <c r="AE226">
        <v>27</v>
      </c>
      <c r="AF226">
        <v>28</v>
      </c>
      <c r="AG226">
        <v>29</v>
      </c>
      <c r="AH226">
        <v>30</v>
      </c>
    </row>
    <row r="227" spans="1:36" x14ac:dyDescent="0.25">
      <c r="A227" t="s">
        <v>1</v>
      </c>
      <c r="B227" t="s">
        <v>46</v>
      </c>
      <c r="C227" s="3">
        <v>0.05</v>
      </c>
      <c r="D227">
        <f>VLOOKUP($B227,NewCalib!$A$17:$AF$400,D$1+2,FALSE)</f>
        <v>3.4240280864299803E-2</v>
      </c>
      <c r="E227">
        <f>VLOOKUP($B227,NewCalib!$A$17:$AF$400,E$1+2,FALSE)</f>
        <v>3.20378688377203E-2</v>
      </c>
      <c r="F227">
        <f>VLOOKUP($B227,NewCalib!$A$17:$AF$400,F$1+2,FALSE)</f>
        <v>3.1717020735400198E-2</v>
      </c>
      <c r="G227">
        <f>VLOOKUP($B227,NewCalib!$A$17:$AF$400,G$1+2,FALSE)</f>
        <v>3.1599093447192098E-2</v>
      </c>
      <c r="H227">
        <f>VLOOKUP($B227,NewCalib!$A$17:$AF$400,H$1+2,FALSE)</f>
        <v>3.1541881364188597E-2</v>
      </c>
      <c r="I227">
        <f>VLOOKUP($B227,NewCalib!$A$17:$AF$400,I$1+2,FALSE)</f>
        <v>3.1692464614379003E-2</v>
      </c>
      <c r="J227">
        <f>VLOOKUP($B227,NewCalib!$A$17:$AF$400,J$1+2,FALSE)</f>
        <v>3.1913883363268197E-2</v>
      </c>
      <c r="K227">
        <f>VLOOKUP($B227,NewCalib!$A$17:$AF$400,K$1+2,FALSE)</f>
        <v>3.2011760267259902E-2</v>
      </c>
      <c r="L227">
        <f>VLOOKUP($B227,NewCalib!$A$17:$AF$400,L$1+2,FALSE)</f>
        <v>3.1999634175464399E-2</v>
      </c>
      <c r="M227">
        <f>VLOOKUP($B227,NewCalib!$A$17:$AF$400,M$1+2,FALSE)</f>
        <v>3.2103803451556903E-2</v>
      </c>
      <c r="N227">
        <f>VLOOKUP($B227,NewCalib!$A$17:$AF$400,N$1+2,FALSE)</f>
        <v>3.2098743968881599E-2</v>
      </c>
      <c r="O227">
        <f>VLOOKUP($B227,NewCalib!$A$17:$AF$400,O$1+2,FALSE)</f>
        <v>3.2220555124086399E-2</v>
      </c>
      <c r="P227">
        <f>VLOOKUP($B227,NewCalib!$A$17:$AF$400,P$1+2,FALSE)</f>
        <v>3.2152467532096302E-2</v>
      </c>
      <c r="Q227">
        <f>VLOOKUP($B227,NewCalib!$A$17:$AF$400,Q$1+2,FALSE)</f>
        <v>3.2302216800396001E-2</v>
      </c>
      <c r="R227">
        <f>VLOOKUP($B227,NewCalib!$A$17:$AF$400,R$1+2,FALSE)</f>
        <v>3.2214428323273599E-2</v>
      </c>
      <c r="S227">
        <f>VLOOKUP($B227,NewCalib!$A$17:$AF$400,S$1+2,FALSE)</f>
        <v>3.2216584925803503E-2</v>
      </c>
      <c r="T227">
        <f>VLOOKUP($B227,NewCalib!$A$17:$AF$400,T$1+2,FALSE)</f>
        <v>3.2130630239172897E-2</v>
      </c>
      <c r="U227">
        <f>VLOOKUP($B227,NewCalib!$A$17:$AF$400,U$1+2,FALSE)</f>
        <v>3.2243975175191897E-2</v>
      </c>
      <c r="V227">
        <f>VLOOKUP($B227,NewCalib!$A$17:$AF$400,V$1+2,FALSE)</f>
        <v>3.2180676828222399E-2</v>
      </c>
      <c r="W227">
        <f>VLOOKUP($B227,NewCalib!$A$17:$AF$400,W$1+2,FALSE)</f>
        <v>3.2112029983611901E-2</v>
      </c>
      <c r="X227">
        <f>VLOOKUP($B227,NewCalib!$A$17:$AF$400,X$1+2,FALSE)</f>
        <v>3.2218127044515703E-2</v>
      </c>
      <c r="Y227">
        <f>VLOOKUP($B227,NewCalib!$A$17:$AF$400,Y$1+2,FALSE)</f>
        <v>3.22502366392977E-2</v>
      </c>
      <c r="Z227">
        <f>VLOOKUP($B227,NewCalib!$A$17:$AF$400,Z$1+2,FALSE)</f>
        <v>3.2222862558508501E-2</v>
      </c>
      <c r="AA227">
        <f>VLOOKUP($B227,NewCalib!$A$17:$AF$400,AA$1+2,FALSE)</f>
        <v>3.22181634653654E-2</v>
      </c>
      <c r="AB227">
        <f>VLOOKUP($B227,NewCalib!$A$17:$AF$400,AB$1+2,FALSE)</f>
        <v>3.2142525855199701E-2</v>
      </c>
      <c r="AC227">
        <f>VLOOKUP($B227,NewCalib!$A$17:$AF$400,AC$1+2,FALSE)</f>
        <v>3.2258129277468399E-2</v>
      </c>
      <c r="AD227">
        <f>VLOOKUP($B227,NewCalib!$A$17:$AF$400,AD$1+2,FALSE)</f>
        <v>3.2172913089155E-2</v>
      </c>
      <c r="AE227">
        <f>VLOOKUP($B227,NewCalib!$A$17:$AF$400,AE$1+2,FALSE)</f>
        <v>3.2189872209667098E-2</v>
      </c>
      <c r="AF227">
        <f>VLOOKUP($B227,NewCalib!$A$17:$AF$400,AF$1+2,FALSE)</f>
        <v>3.22961023939397E-2</v>
      </c>
      <c r="AG227">
        <f>VLOOKUP($B227,NewCalib!$A$17:$AF$400,AG$1+2,FALSE)</f>
        <v>3.2284211592469698E-2</v>
      </c>
      <c r="AH227">
        <f>VLOOKUP($B227,NewCalib!$A$17:$AF$400,AH$1+2,FALSE)</f>
        <v>3.2409313658627703E-2</v>
      </c>
      <c r="AJ227" s="3"/>
    </row>
    <row r="228" spans="1:36" x14ac:dyDescent="0.25">
      <c r="B228" t="s">
        <v>47</v>
      </c>
      <c r="C228" s="3">
        <v>0.25</v>
      </c>
      <c r="D228">
        <f>VLOOKUP($B228,NewCalib!$A$17:$AF$400,D$1+2,FALSE)</f>
        <v>3.4240280864299803E-2</v>
      </c>
      <c r="E228">
        <f>VLOOKUP($B228,NewCalib!$A$17:$AF$400,E$1+2,FALSE)</f>
        <v>3.3788032354816498E-2</v>
      </c>
      <c r="F228">
        <f>VLOOKUP($B228,NewCalib!$A$17:$AF$400,F$1+2,FALSE)</f>
        <v>3.4060988952632598E-2</v>
      </c>
      <c r="G228">
        <f>VLOOKUP($B228,NewCalib!$A$17:$AF$400,G$1+2,FALSE)</f>
        <v>3.4251577322178803E-2</v>
      </c>
      <c r="H228">
        <f>VLOOKUP($B228,NewCalib!$A$17:$AF$400,H$1+2,FALSE)</f>
        <v>3.4505993100214898E-2</v>
      </c>
      <c r="I228">
        <f>VLOOKUP($B228,NewCalib!$A$17:$AF$400,I$1+2,FALSE)</f>
        <v>3.4717060933004799E-2</v>
      </c>
      <c r="J228">
        <f>VLOOKUP($B228,NewCalib!$A$17:$AF$400,J$1+2,FALSE)</f>
        <v>3.5002418205190899E-2</v>
      </c>
      <c r="K228">
        <f>VLOOKUP($B228,NewCalib!$A$17:$AF$400,K$1+2,FALSE)</f>
        <v>3.5193758670251298E-2</v>
      </c>
      <c r="L228">
        <f>VLOOKUP($B228,NewCalib!$A$17:$AF$400,L$1+2,FALSE)</f>
        <v>3.5337959100718602E-2</v>
      </c>
      <c r="M228">
        <f>VLOOKUP($B228,NewCalib!$A$17:$AF$400,M$1+2,FALSE)</f>
        <v>3.5396061376694599E-2</v>
      </c>
      <c r="N228">
        <f>VLOOKUP($B228,NewCalib!$A$17:$AF$400,N$1+2,FALSE)</f>
        <v>3.5463362535886403E-2</v>
      </c>
      <c r="O228">
        <f>VLOOKUP($B228,NewCalib!$A$17:$AF$400,O$1+2,FALSE)</f>
        <v>3.5483513086169399E-2</v>
      </c>
      <c r="P228">
        <f>VLOOKUP($B228,NewCalib!$A$17:$AF$400,P$1+2,FALSE)</f>
        <v>3.5498287938938597E-2</v>
      </c>
      <c r="Q228">
        <f>VLOOKUP($B228,NewCalib!$A$17:$AF$400,Q$1+2,FALSE)</f>
        <v>3.5492751303491103E-2</v>
      </c>
      <c r="R228">
        <f>VLOOKUP($B228,NewCalib!$A$17:$AF$400,R$1+2,FALSE)</f>
        <v>3.5533414970444099E-2</v>
      </c>
      <c r="S228">
        <f>VLOOKUP($B228,NewCalib!$A$17:$AF$400,S$1+2,FALSE)</f>
        <v>3.5487009274454202E-2</v>
      </c>
      <c r="T228">
        <f>VLOOKUP($B228,NewCalib!$A$17:$AF$400,T$1+2,FALSE)</f>
        <v>3.5513396454600103E-2</v>
      </c>
      <c r="U228">
        <f>VLOOKUP($B228,NewCalib!$A$17:$AF$400,U$1+2,FALSE)</f>
        <v>3.5507571049351601E-2</v>
      </c>
      <c r="V228">
        <f>VLOOKUP($B228,NewCalib!$A$17:$AF$400,V$1+2,FALSE)</f>
        <v>3.5409903040080001E-2</v>
      </c>
      <c r="W228">
        <f>VLOOKUP($B228,NewCalib!$A$17:$AF$400,W$1+2,FALSE)</f>
        <v>3.5338545508870903E-2</v>
      </c>
      <c r="X228">
        <f>VLOOKUP($B228,NewCalib!$A$17:$AF$400,X$1+2,FALSE)</f>
        <v>3.5402886377253598E-2</v>
      </c>
      <c r="Y228">
        <f>VLOOKUP($B228,NewCalib!$A$17:$AF$400,Y$1+2,FALSE)</f>
        <v>3.5338409262555701E-2</v>
      </c>
      <c r="Z228">
        <f>VLOOKUP($B228,NewCalib!$A$17:$AF$400,Z$1+2,FALSE)</f>
        <v>3.5512641855266702E-2</v>
      </c>
      <c r="AA228">
        <f>VLOOKUP($B228,NewCalib!$A$17:$AF$400,AA$1+2,FALSE)</f>
        <v>3.5508658046831697E-2</v>
      </c>
      <c r="AB228">
        <f>VLOOKUP($B228,NewCalib!$A$17:$AF$400,AB$1+2,FALSE)</f>
        <v>3.55158040836005E-2</v>
      </c>
      <c r="AC228">
        <f>VLOOKUP($B228,NewCalib!$A$17:$AF$400,AC$1+2,FALSE)</f>
        <v>3.5507896937104398E-2</v>
      </c>
      <c r="AD228">
        <f>VLOOKUP($B228,NewCalib!$A$17:$AF$400,AD$1+2,FALSE)</f>
        <v>3.5430343746579697E-2</v>
      </c>
      <c r="AE228">
        <f>VLOOKUP($B228,NewCalib!$A$17:$AF$400,AE$1+2,FALSE)</f>
        <v>3.55343883825079E-2</v>
      </c>
      <c r="AF228">
        <f>VLOOKUP($B228,NewCalib!$A$17:$AF$400,AF$1+2,FALSE)</f>
        <v>3.5497548845223902E-2</v>
      </c>
      <c r="AG228">
        <f>VLOOKUP($B228,NewCalib!$A$17:$AF$400,AG$1+2,FALSE)</f>
        <v>3.5491509958178603E-2</v>
      </c>
      <c r="AH228">
        <f>VLOOKUP($B228,NewCalib!$A$17:$AF$400,AH$1+2,FALSE)</f>
        <v>3.5517331961289603E-2</v>
      </c>
      <c r="AJ228" s="3"/>
    </row>
    <row r="229" spans="1:36" x14ac:dyDescent="0.25">
      <c r="B229" t="s">
        <v>48</v>
      </c>
      <c r="C229" s="3">
        <v>0.5</v>
      </c>
      <c r="D229">
        <f>VLOOKUP($B229,NewCalib!$A$17:$AF$400,D$1+2,FALSE)</f>
        <v>3.4240280864299803E-2</v>
      </c>
      <c r="E229">
        <f>VLOOKUP($B229,NewCalib!$A$17:$AF$400,E$1+2,FALSE)</f>
        <v>3.5042641525453999E-2</v>
      </c>
      <c r="F229">
        <f>VLOOKUP($B229,NewCalib!$A$17:$AF$400,F$1+2,FALSE)</f>
        <v>3.5696670180271603E-2</v>
      </c>
      <c r="G229">
        <f>VLOOKUP($B229,NewCalib!$A$17:$AF$400,G$1+2,FALSE)</f>
        <v>3.6181827204031798E-2</v>
      </c>
      <c r="H229">
        <f>VLOOKUP($B229,NewCalib!$A$17:$AF$400,H$1+2,FALSE)</f>
        <v>3.6568406255138901E-2</v>
      </c>
      <c r="I229">
        <f>VLOOKUP($B229,NewCalib!$A$17:$AF$400,I$1+2,FALSE)</f>
        <v>3.6885274791684998E-2</v>
      </c>
      <c r="J229">
        <f>VLOOKUP($B229,NewCalib!$A$17:$AF$400,J$1+2,FALSE)</f>
        <v>3.7178991974218999E-2</v>
      </c>
      <c r="K229">
        <f>VLOOKUP($B229,NewCalib!$A$17:$AF$400,K$1+2,FALSE)</f>
        <v>3.7309344147022E-2</v>
      </c>
      <c r="L229">
        <f>VLOOKUP($B229,NewCalib!$A$17:$AF$400,L$1+2,FALSE)</f>
        <v>3.7623336266817499E-2</v>
      </c>
      <c r="M229">
        <f>VLOOKUP($B229,NewCalib!$A$17:$AF$400,M$1+2,FALSE)</f>
        <v>3.7709246236208901E-2</v>
      </c>
      <c r="N229">
        <f>VLOOKUP($B229,NewCalib!$A$17:$AF$400,N$1+2,FALSE)</f>
        <v>3.7704454900112601E-2</v>
      </c>
      <c r="O229">
        <f>VLOOKUP($B229,NewCalib!$A$17:$AF$400,O$1+2,FALSE)</f>
        <v>3.7645837469598702E-2</v>
      </c>
      <c r="P229">
        <f>VLOOKUP($B229,NewCalib!$A$17:$AF$400,P$1+2,FALSE)</f>
        <v>3.7713647639782501E-2</v>
      </c>
      <c r="Q229">
        <f>VLOOKUP($B229,NewCalib!$A$17:$AF$400,Q$1+2,FALSE)</f>
        <v>3.7822402365274503E-2</v>
      </c>
      <c r="R229">
        <f>VLOOKUP($B229,NewCalib!$A$17:$AF$400,R$1+2,FALSE)</f>
        <v>3.7716422875430401E-2</v>
      </c>
      <c r="S229">
        <f>VLOOKUP($B229,NewCalib!$A$17:$AF$400,S$1+2,FALSE)</f>
        <v>3.7716512362269999E-2</v>
      </c>
      <c r="T229">
        <f>VLOOKUP($B229,NewCalib!$A$17:$AF$400,T$1+2,FALSE)</f>
        <v>3.7757066596064703E-2</v>
      </c>
      <c r="U229">
        <f>VLOOKUP($B229,NewCalib!$A$17:$AF$400,U$1+2,FALSE)</f>
        <v>3.7700038409519403E-2</v>
      </c>
      <c r="V229">
        <f>VLOOKUP($B229,NewCalib!$A$17:$AF$400,V$1+2,FALSE)</f>
        <v>3.7622056586981097E-2</v>
      </c>
      <c r="W229">
        <f>VLOOKUP($B229,NewCalib!$A$17:$AF$400,W$1+2,FALSE)</f>
        <v>3.7595773818673101E-2</v>
      </c>
      <c r="X229">
        <f>VLOOKUP($B229,NewCalib!$A$17:$AF$400,X$1+2,FALSE)</f>
        <v>3.7653279326842697E-2</v>
      </c>
      <c r="Y229">
        <f>VLOOKUP($B229,NewCalib!$A$17:$AF$400,Y$1+2,FALSE)</f>
        <v>3.7663705972195198E-2</v>
      </c>
      <c r="Z229">
        <f>VLOOKUP($B229,NewCalib!$A$17:$AF$400,Z$1+2,FALSE)</f>
        <v>3.7688548286212799E-2</v>
      </c>
      <c r="AA229">
        <f>VLOOKUP($B229,NewCalib!$A$17:$AF$400,AA$1+2,FALSE)</f>
        <v>3.77567946071969E-2</v>
      </c>
      <c r="AB229">
        <f>VLOOKUP($B229,NewCalib!$A$17:$AF$400,AB$1+2,FALSE)</f>
        <v>3.7761082413507202E-2</v>
      </c>
      <c r="AC229">
        <f>VLOOKUP($B229,NewCalib!$A$17:$AF$400,AC$1+2,FALSE)</f>
        <v>3.7717305656658699E-2</v>
      </c>
      <c r="AD229">
        <f>VLOOKUP($B229,NewCalib!$A$17:$AF$400,AD$1+2,FALSE)</f>
        <v>3.7701405585534802E-2</v>
      </c>
      <c r="AE229">
        <f>VLOOKUP($B229,NewCalib!$A$17:$AF$400,AE$1+2,FALSE)</f>
        <v>3.7741365476594603E-2</v>
      </c>
      <c r="AF229">
        <f>VLOOKUP($B229,NewCalib!$A$17:$AF$400,AF$1+2,FALSE)</f>
        <v>3.7761107771696702E-2</v>
      </c>
      <c r="AG229">
        <f>VLOOKUP($B229,NewCalib!$A$17:$AF$400,AG$1+2,FALSE)</f>
        <v>3.7688586838913303E-2</v>
      </c>
      <c r="AH229">
        <f>VLOOKUP($B229,NewCalib!$A$17:$AF$400,AH$1+2,FALSE)</f>
        <v>3.7776455080595003E-2</v>
      </c>
      <c r="AJ229" s="3"/>
    </row>
    <row r="230" spans="1:36" x14ac:dyDescent="0.25">
      <c r="B230" t="s">
        <v>49</v>
      </c>
      <c r="C230" s="3">
        <v>0.75</v>
      </c>
      <c r="D230">
        <f>VLOOKUP($B230,NewCalib!$A$17:$AF$400,D$1+2,FALSE)</f>
        <v>3.4240280864299803E-2</v>
      </c>
      <c r="E230">
        <f>VLOOKUP($B230,NewCalib!$A$17:$AF$400,E$1+2,FALSE)</f>
        <v>3.6362833428773902E-2</v>
      </c>
      <c r="F230">
        <f>VLOOKUP($B230,NewCalib!$A$17:$AF$400,F$1+2,FALSE)</f>
        <v>3.7347214290527397E-2</v>
      </c>
      <c r="G230">
        <f>VLOOKUP($B230,NewCalib!$A$17:$AF$400,G$1+2,FALSE)</f>
        <v>3.8013990795960101E-2</v>
      </c>
      <c r="H230">
        <f>VLOOKUP($B230,NewCalib!$A$17:$AF$400,H$1+2,FALSE)</f>
        <v>3.8629754018854899E-2</v>
      </c>
      <c r="I230">
        <f>VLOOKUP($B230,NewCalib!$A$17:$AF$400,I$1+2,FALSE)</f>
        <v>3.9040053967563E-2</v>
      </c>
      <c r="J230">
        <f>VLOOKUP($B230,NewCalib!$A$17:$AF$400,J$1+2,FALSE)</f>
        <v>3.9366131640550098E-2</v>
      </c>
      <c r="K230">
        <f>VLOOKUP($B230,NewCalib!$A$17:$AF$400,K$1+2,FALSE)</f>
        <v>3.9614618137185698E-2</v>
      </c>
      <c r="L230">
        <f>VLOOKUP($B230,NewCalib!$A$17:$AF$400,L$1+2,FALSE)</f>
        <v>3.9713090623969403E-2</v>
      </c>
      <c r="M230">
        <f>VLOOKUP($B230,NewCalib!$A$17:$AF$400,M$1+2,FALSE)</f>
        <v>3.9888789968605502E-2</v>
      </c>
      <c r="N230">
        <f>VLOOKUP($B230,NewCalib!$A$17:$AF$400,N$1+2,FALSE)</f>
        <v>3.9897688140776301E-2</v>
      </c>
      <c r="O230">
        <f>VLOOKUP($B230,NewCalib!$A$17:$AF$400,O$1+2,FALSE)</f>
        <v>3.9846781438057102E-2</v>
      </c>
      <c r="P230">
        <f>VLOOKUP($B230,NewCalib!$A$17:$AF$400,P$1+2,FALSE)</f>
        <v>3.9979520136855497E-2</v>
      </c>
      <c r="Q230">
        <f>VLOOKUP($B230,NewCalib!$A$17:$AF$400,Q$1+2,FALSE)</f>
        <v>4.00136026482256E-2</v>
      </c>
      <c r="R230">
        <f>VLOOKUP($B230,NewCalib!$A$17:$AF$400,R$1+2,FALSE)</f>
        <v>3.9961419175968002E-2</v>
      </c>
      <c r="S230">
        <f>VLOOKUP($B230,NewCalib!$A$17:$AF$400,S$1+2,FALSE)</f>
        <v>3.9988561780656698E-2</v>
      </c>
      <c r="T230">
        <f>VLOOKUP($B230,NewCalib!$A$17:$AF$400,T$1+2,FALSE)</f>
        <v>3.9921174001466997E-2</v>
      </c>
      <c r="U230">
        <f>VLOOKUP($B230,NewCalib!$A$17:$AF$400,U$1+2,FALSE)</f>
        <v>3.9896471824712003E-2</v>
      </c>
      <c r="V230">
        <f>VLOOKUP($B230,NewCalib!$A$17:$AF$400,V$1+2,FALSE)</f>
        <v>3.9848017798035498E-2</v>
      </c>
      <c r="W230">
        <f>VLOOKUP($B230,NewCalib!$A$17:$AF$400,W$1+2,FALSE)</f>
        <v>3.9947030029046399E-2</v>
      </c>
      <c r="X230">
        <f>VLOOKUP($B230,NewCalib!$A$17:$AF$400,X$1+2,FALSE)</f>
        <v>3.9923854018555201E-2</v>
      </c>
      <c r="Y230">
        <f>VLOOKUP($B230,NewCalib!$A$17:$AF$400,Y$1+2,FALSE)</f>
        <v>3.9945195008832701E-2</v>
      </c>
      <c r="Z230">
        <f>VLOOKUP($B230,NewCalib!$A$17:$AF$400,Z$1+2,FALSE)</f>
        <v>3.9995105539035403E-2</v>
      </c>
      <c r="AA230">
        <f>VLOOKUP($B230,NewCalib!$A$17:$AF$400,AA$1+2,FALSE)</f>
        <v>3.9979194540499197E-2</v>
      </c>
      <c r="AB230">
        <f>VLOOKUP($B230,NewCalib!$A$17:$AF$400,AB$1+2,FALSE)</f>
        <v>3.9950815548220601E-2</v>
      </c>
      <c r="AC230">
        <f>VLOOKUP($B230,NewCalib!$A$17:$AF$400,AC$1+2,FALSE)</f>
        <v>3.9945548243874397E-2</v>
      </c>
      <c r="AD230">
        <f>VLOOKUP($B230,NewCalib!$A$17:$AF$400,AD$1+2,FALSE)</f>
        <v>3.9935997982917901E-2</v>
      </c>
      <c r="AE230">
        <f>VLOOKUP($B230,NewCalib!$A$17:$AF$400,AE$1+2,FALSE)</f>
        <v>3.9904329593102E-2</v>
      </c>
      <c r="AF230">
        <f>VLOOKUP($B230,NewCalib!$A$17:$AF$400,AF$1+2,FALSE)</f>
        <v>3.99601725076867E-2</v>
      </c>
      <c r="AG230">
        <f>VLOOKUP($B230,NewCalib!$A$17:$AF$400,AG$1+2,FALSE)</f>
        <v>3.9941983459776703E-2</v>
      </c>
      <c r="AH230">
        <f>VLOOKUP($B230,NewCalib!$A$17:$AF$400,AH$1+2,FALSE)</f>
        <v>3.9968662391213897E-2</v>
      </c>
      <c r="AJ230" s="3"/>
    </row>
    <row r="231" spans="1:36" x14ac:dyDescent="0.25">
      <c r="B231" t="s">
        <v>50</v>
      </c>
      <c r="C231" s="3">
        <v>0.95</v>
      </c>
      <c r="D231">
        <f>VLOOKUP($B231,NewCalib!$A$17:$AF$400,D$1+2,FALSE)</f>
        <v>3.4240280864299803E-2</v>
      </c>
      <c r="E231">
        <f>VLOOKUP($B231,NewCalib!$A$17:$AF$400,E$1+2,FALSE)</f>
        <v>3.8145899580667102E-2</v>
      </c>
      <c r="F231">
        <f>VLOOKUP($B231,NewCalib!$A$17:$AF$400,F$1+2,FALSE)</f>
        <v>3.96895869456498E-2</v>
      </c>
      <c r="G231">
        <f>VLOOKUP($B231,NewCalib!$A$17:$AF$400,G$1+2,FALSE)</f>
        <v>4.0729343799941198E-2</v>
      </c>
      <c r="H231">
        <f>VLOOKUP($B231,NewCalib!$A$17:$AF$400,H$1+2,FALSE)</f>
        <v>4.1430338911670597E-2</v>
      </c>
      <c r="I231">
        <f>VLOOKUP($B231,NewCalib!$A$17:$AF$400,I$1+2,FALSE)</f>
        <v>4.2082857711988803E-2</v>
      </c>
      <c r="J231">
        <f>VLOOKUP($B231,NewCalib!$A$17:$AF$400,J$1+2,FALSE)</f>
        <v>4.2601962938441797E-2</v>
      </c>
      <c r="K231">
        <f>VLOOKUP($B231,NewCalib!$A$17:$AF$400,K$1+2,FALSE)</f>
        <v>4.28430018002822E-2</v>
      </c>
      <c r="L231">
        <f>VLOOKUP($B231,NewCalib!$A$17:$AF$400,L$1+2,FALSE)</f>
        <v>4.3052701113257999E-2</v>
      </c>
      <c r="M231">
        <f>VLOOKUP($B231,NewCalib!$A$17:$AF$400,M$1+2,FALSE)</f>
        <v>4.31637120023401E-2</v>
      </c>
      <c r="N231">
        <f>VLOOKUP($B231,NewCalib!$A$17:$AF$400,N$1+2,FALSE)</f>
        <v>4.3189223498731298E-2</v>
      </c>
      <c r="O231">
        <f>VLOOKUP($B231,NewCalib!$A$17:$AF$400,O$1+2,FALSE)</f>
        <v>4.3096204165244997E-2</v>
      </c>
      <c r="P231">
        <f>VLOOKUP($B231,NewCalib!$A$17:$AF$400,P$1+2,FALSE)</f>
        <v>4.3132294943465502E-2</v>
      </c>
      <c r="Q231">
        <f>VLOOKUP($B231,NewCalib!$A$17:$AF$400,Q$1+2,FALSE)</f>
        <v>4.3316414613952497E-2</v>
      </c>
      <c r="R231">
        <f>VLOOKUP($B231,NewCalib!$A$17:$AF$400,R$1+2,FALSE)</f>
        <v>4.33454701973311E-2</v>
      </c>
      <c r="S231">
        <f>VLOOKUP($B231,NewCalib!$A$17:$AF$400,S$1+2,FALSE)</f>
        <v>4.31893743785551E-2</v>
      </c>
      <c r="T231">
        <f>VLOOKUP($B231,NewCalib!$A$17:$AF$400,T$1+2,FALSE)</f>
        <v>4.3126243336861499E-2</v>
      </c>
      <c r="U231">
        <f>VLOOKUP($B231,NewCalib!$A$17:$AF$400,U$1+2,FALSE)</f>
        <v>4.3170251427834302E-2</v>
      </c>
      <c r="V231">
        <f>VLOOKUP($B231,NewCalib!$A$17:$AF$400,V$1+2,FALSE)</f>
        <v>4.3189109537922099E-2</v>
      </c>
      <c r="W231">
        <f>VLOOKUP($B231,NewCalib!$A$17:$AF$400,W$1+2,FALSE)</f>
        <v>4.2974971028626803E-2</v>
      </c>
      <c r="X231">
        <f>VLOOKUP($B231,NewCalib!$A$17:$AF$400,X$1+2,FALSE)</f>
        <v>4.3116507846349801E-2</v>
      </c>
      <c r="Y231">
        <f>VLOOKUP($B231,NewCalib!$A$17:$AF$400,Y$1+2,FALSE)</f>
        <v>4.3254550470623897E-2</v>
      </c>
      <c r="Z231">
        <f>VLOOKUP($B231,NewCalib!$A$17:$AF$400,Z$1+2,FALSE)</f>
        <v>4.3170210135053698E-2</v>
      </c>
      <c r="AA231">
        <f>VLOOKUP($B231,NewCalib!$A$17:$AF$400,AA$1+2,FALSE)</f>
        <v>4.3248967804751501E-2</v>
      </c>
      <c r="AB231">
        <f>VLOOKUP($B231,NewCalib!$A$17:$AF$400,AB$1+2,FALSE)</f>
        <v>4.3369063367775101E-2</v>
      </c>
      <c r="AC231">
        <f>VLOOKUP($B231,NewCalib!$A$17:$AF$400,AC$1+2,FALSE)</f>
        <v>4.3099897618876497E-2</v>
      </c>
      <c r="AD231">
        <f>VLOOKUP($B231,NewCalib!$A$17:$AF$400,AD$1+2,FALSE)</f>
        <v>4.3122938593674297E-2</v>
      </c>
      <c r="AE231">
        <f>VLOOKUP($B231,NewCalib!$A$17:$AF$400,AE$1+2,FALSE)</f>
        <v>4.3137482321242399E-2</v>
      </c>
      <c r="AF231">
        <f>VLOOKUP($B231,NewCalib!$A$17:$AF$400,AF$1+2,FALSE)</f>
        <v>4.3247200694001398E-2</v>
      </c>
      <c r="AG231">
        <f>VLOOKUP($B231,NewCalib!$A$17:$AF$400,AG$1+2,FALSE)</f>
        <v>4.3262837501926901E-2</v>
      </c>
      <c r="AH231">
        <f>VLOOKUP($B231,NewCalib!$A$17:$AF$400,AH$1+2,FALSE)</f>
        <v>4.3254599858812103E-2</v>
      </c>
      <c r="AJ231" s="3"/>
    </row>
    <row r="232" spans="1:36" x14ac:dyDescent="0.25">
      <c r="A232" t="s">
        <v>2</v>
      </c>
      <c r="B232" t="s">
        <v>37</v>
      </c>
      <c r="D232">
        <f>VLOOKUP($B232,NewCalib!$A$17:$AF$400,D$1+2,FALSE)</f>
        <v>3.4240280864301399E-2</v>
      </c>
      <c r="E232">
        <f>VLOOKUP($B232,NewCalib!$A$17:$AF$400,E$1+2,FALSE)</f>
        <v>3.5063005815985301E-2</v>
      </c>
      <c r="F232">
        <f>VLOOKUP($B232,NewCalib!$A$17:$AF$400,F$1+2,FALSE)</f>
        <v>3.56965463315215E-2</v>
      </c>
      <c r="G232">
        <f>VLOOKUP($B232,NewCalib!$A$17:$AF$400,G$1+2,FALSE)</f>
        <v>3.6165409900036097E-2</v>
      </c>
      <c r="H232">
        <f>VLOOKUP($B232,NewCalib!$A$17:$AF$400,H$1+2,FALSE)</f>
        <v>3.6547344035718E-2</v>
      </c>
      <c r="I232">
        <f>VLOOKUP($B232,NewCalib!$A$17:$AF$400,I$1+2,FALSE)</f>
        <v>3.68775589615487E-2</v>
      </c>
      <c r="J232">
        <f>VLOOKUP($B232,NewCalib!$A$17:$AF$400,J$1+2,FALSE)</f>
        <v>3.7180438209949901E-2</v>
      </c>
      <c r="K232">
        <f>VLOOKUP($B232,NewCalib!$A$17:$AF$400,K$1+2,FALSE)</f>
        <v>3.7374012260459097E-2</v>
      </c>
      <c r="L232">
        <f>VLOOKUP($B232,NewCalib!$A$17:$AF$400,L$1+2,FALSE)</f>
        <v>3.75491075851489E-2</v>
      </c>
      <c r="M232">
        <f>VLOOKUP($B232,NewCalib!$A$17:$AF$400,M$1+2,FALSE)</f>
        <v>3.7662051435060302E-2</v>
      </c>
      <c r="N232">
        <f>VLOOKUP($B232,NewCalib!$A$17:$AF$400,N$1+2,FALSE)</f>
        <v>3.7676482369880901E-2</v>
      </c>
      <c r="O232">
        <f>VLOOKUP($B232,NewCalib!$A$17:$AF$400,O$1+2,FALSE)</f>
        <v>3.7662612861609802E-2</v>
      </c>
      <c r="P232">
        <f>VLOOKUP($B232,NewCalib!$A$17:$AF$400,P$1+2,FALSE)</f>
        <v>3.7697338769045401E-2</v>
      </c>
      <c r="Q232">
        <f>VLOOKUP($B232,NewCalib!$A$17:$AF$400,Q$1+2,FALSE)</f>
        <v>3.7765565799120597E-2</v>
      </c>
      <c r="R232">
        <f>VLOOKUP($B232,NewCalib!$A$17:$AF$400,R$1+2,FALSE)</f>
        <v>3.7736264770536099E-2</v>
      </c>
      <c r="S232">
        <f>VLOOKUP($B232,NewCalib!$A$17:$AF$400,S$1+2,FALSE)</f>
        <v>3.7729959563330098E-2</v>
      </c>
      <c r="T232">
        <f>VLOOKUP($B232,NewCalib!$A$17:$AF$400,T$1+2,FALSE)</f>
        <v>3.7708124040864002E-2</v>
      </c>
      <c r="U232">
        <f>VLOOKUP($B232,NewCalib!$A$17:$AF$400,U$1+2,FALSE)</f>
        <v>3.7692240833494803E-2</v>
      </c>
      <c r="V232">
        <f>VLOOKUP($B232,NewCalib!$A$17:$AF$400,V$1+2,FALSE)</f>
        <v>3.7656070673184598E-2</v>
      </c>
      <c r="W232">
        <f>VLOOKUP($B232,NewCalib!$A$17:$AF$400,W$1+2,FALSE)</f>
        <v>3.76360061355882E-2</v>
      </c>
      <c r="X232">
        <f>VLOOKUP($B232,NewCalib!$A$17:$AF$400,X$1+2,FALSE)</f>
        <v>3.7662454699083303E-2</v>
      </c>
      <c r="Y232">
        <f>VLOOKUP($B232,NewCalib!$A$17:$AF$400,Y$1+2,FALSE)</f>
        <v>3.7675458944067097E-2</v>
      </c>
      <c r="Z232">
        <f>VLOOKUP($B232,NewCalib!$A$17:$AF$400,Z$1+2,FALSE)</f>
        <v>3.7726861558426902E-2</v>
      </c>
      <c r="AA232">
        <f>VLOOKUP($B232,NewCalib!$A$17:$AF$400,AA$1+2,FALSE)</f>
        <v>3.7739292425324797E-2</v>
      </c>
      <c r="AB232">
        <f>VLOOKUP($B232,NewCalib!$A$17:$AF$400,AB$1+2,FALSE)</f>
        <v>3.7744694144952198E-2</v>
      </c>
      <c r="AC232">
        <f>VLOOKUP($B232,NewCalib!$A$17:$AF$400,AC$1+2,FALSE)</f>
        <v>3.7728037891336802E-2</v>
      </c>
      <c r="AD232">
        <f>VLOOKUP($B232,NewCalib!$A$17:$AF$400,AD$1+2,FALSE)</f>
        <v>3.7693771590206301E-2</v>
      </c>
      <c r="AE232">
        <f>VLOOKUP($B232,NewCalib!$A$17:$AF$400,AE$1+2,FALSE)</f>
        <v>3.7719183272733603E-2</v>
      </c>
      <c r="AF232">
        <f>VLOOKUP($B232,NewCalib!$A$17:$AF$400,AF$1+2,FALSE)</f>
        <v>3.7743790409891002E-2</v>
      </c>
      <c r="AG232">
        <f>VLOOKUP($B232,NewCalib!$A$17:$AF$400,AG$1+2,FALSE)</f>
        <v>3.77474163716165E-2</v>
      </c>
      <c r="AH232">
        <f>VLOOKUP($B232,NewCalib!$A$17:$AF$400,AH$1+2,FALSE)</f>
        <v>3.7770106171755698E-2</v>
      </c>
    </row>
    <row r="233" spans="1:36" x14ac:dyDescent="0.25">
      <c r="A233" t="s">
        <v>3</v>
      </c>
      <c r="B233" t="s">
        <v>53</v>
      </c>
      <c r="D233">
        <f>VLOOKUP($B233,NewCalib!$A$17:$AF$400,D$1+2,FALSE)</f>
        <v>1.6030399999999999E-15</v>
      </c>
      <c r="E233">
        <f>VLOOKUP($B233,NewCalib!$A$17:$AF$400,E$1+2,FALSE)</f>
        <v>1.8548186376467601E-3</v>
      </c>
      <c r="F233">
        <f>VLOOKUP($B233,NewCalib!$A$17:$AF$400,F$1+2,FALSE)</f>
        <v>2.4399874332747401E-3</v>
      </c>
      <c r="G233">
        <f>VLOOKUP($B233,NewCalib!$A$17:$AF$400,G$1+2,FALSE)</f>
        <v>2.77246371594761E-3</v>
      </c>
      <c r="H233">
        <f>VLOOKUP($B233,NewCalib!$A$17:$AF$400,H$1+2,FALSE)</f>
        <v>3.0256832712912099E-3</v>
      </c>
      <c r="I233">
        <f>VLOOKUP($B233,NewCalib!$A$17:$AF$400,I$1+2,FALSE)</f>
        <v>3.1507669549246898E-3</v>
      </c>
      <c r="J233">
        <f>VLOOKUP($B233,NewCalib!$A$17:$AF$400,J$1+2,FALSE)</f>
        <v>3.2228809845434498E-3</v>
      </c>
      <c r="K233">
        <f>VLOOKUP($B233,NewCalib!$A$17:$AF$400,K$1+2,FALSE)</f>
        <v>3.2590270709321099E-3</v>
      </c>
      <c r="L233">
        <f>VLOOKUP($B233,NewCalib!$A$17:$AF$400,L$1+2,FALSE)</f>
        <v>3.3123273747159999E-3</v>
      </c>
      <c r="M233">
        <f>VLOOKUP($B233,NewCalib!$A$17:$AF$400,M$1+2,FALSE)</f>
        <v>3.32997196388834E-3</v>
      </c>
      <c r="N233">
        <f>VLOOKUP($B233,NewCalib!$A$17:$AF$400,N$1+2,FALSE)</f>
        <v>3.3328318078735299E-3</v>
      </c>
      <c r="O233">
        <f>VLOOKUP($B233,NewCalib!$A$17:$AF$400,O$1+2,FALSE)</f>
        <v>3.3043080570828499E-3</v>
      </c>
      <c r="P233">
        <f>VLOOKUP($B233,NewCalib!$A$17:$AF$400,P$1+2,FALSE)</f>
        <v>3.3100267186048698E-3</v>
      </c>
      <c r="Q233">
        <f>VLOOKUP($B233,NewCalib!$A$17:$AF$400,Q$1+2,FALSE)</f>
        <v>3.34462091427238E-3</v>
      </c>
      <c r="R233">
        <f>VLOOKUP($B233,NewCalib!$A$17:$AF$400,R$1+2,FALSE)</f>
        <v>3.34079473927927E-3</v>
      </c>
      <c r="S233">
        <f>VLOOKUP($B233,NewCalib!$A$17:$AF$400,S$1+2,FALSE)</f>
        <v>3.3311015866250402E-3</v>
      </c>
      <c r="T233">
        <f>VLOOKUP($B233,NewCalib!$A$17:$AF$400,T$1+2,FALSE)</f>
        <v>3.3098166595074302E-3</v>
      </c>
      <c r="U233">
        <f>VLOOKUP($B233,NewCalib!$A$17:$AF$400,U$1+2,FALSE)</f>
        <v>3.3069804499037299E-3</v>
      </c>
      <c r="V233">
        <f>VLOOKUP($B233,NewCalib!$A$17:$AF$400,V$1+2,FALSE)</f>
        <v>3.33272842073255E-3</v>
      </c>
      <c r="W233">
        <f>VLOOKUP($B233,NewCalib!$A$17:$AF$400,W$1+2,FALSE)</f>
        <v>3.32900045227516E-3</v>
      </c>
      <c r="X233">
        <f>VLOOKUP($B233,NewCalib!$A$17:$AF$400,X$1+2,FALSE)</f>
        <v>3.3515224364262098E-3</v>
      </c>
      <c r="Y233">
        <f>VLOOKUP($B233,NewCalib!$A$17:$AF$400,Y$1+2,FALSE)</f>
        <v>3.3449499923595698E-3</v>
      </c>
      <c r="Z233">
        <f>VLOOKUP($B233,NewCalib!$A$17:$AF$400,Z$1+2,FALSE)</f>
        <v>3.33779195492872E-3</v>
      </c>
      <c r="AA233">
        <f>VLOOKUP($B233,NewCalib!$A$17:$AF$400,AA$1+2,FALSE)</f>
        <v>3.3458557914229099E-3</v>
      </c>
      <c r="AB233">
        <f>VLOOKUP($B233,NewCalib!$A$17:$AF$400,AB$1+2,FALSE)</f>
        <v>3.3375411539841699E-3</v>
      </c>
      <c r="AC233">
        <f>VLOOKUP($B233,NewCalib!$A$17:$AF$400,AC$1+2,FALSE)</f>
        <v>3.29228143592528E-3</v>
      </c>
      <c r="AD233">
        <f>VLOOKUP($B233,NewCalib!$A$17:$AF$400,AD$1+2,FALSE)</f>
        <v>3.31966459147176E-3</v>
      </c>
      <c r="AE233">
        <f>VLOOKUP($B233,NewCalib!$A$17:$AF$400,AE$1+2,FALSE)</f>
        <v>3.3074770404965099E-3</v>
      </c>
      <c r="AF233">
        <f>VLOOKUP($B233,NewCalib!$A$17:$AF$400,AF$1+2,FALSE)</f>
        <v>3.3242278897330801E-3</v>
      </c>
      <c r="AG233">
        <f>VLOOKUP($B233,NewCalib!$A$17:$AF$400,AG$1+2,FALSE)</f>
        <v>3.3307648825178699E-3</v>
      </c>
      <c r="AH233">
        <f>VLOOKUP($B233,NewCalib!$A$17:$AF$400,AH$1+2,FALSE)</f>
        <v>3.31717696507902E-3</v>
      </c>
    </row>
    <row r="242" spans="1:36" x14ac:dyDescent="0.25">
      <c r="A242" t="s">
        <v>64</v>
      </c>
      <c r="D242">
        <v>0</v>
      </c>
      <c r="E242">
        <v>1</v>
      </c>
      <c r="F242">
        <v>2</v>
      </c>
      <c r="G242">
        <v>3</v>
      </c>
      <c r="H242">
        <v>4</v>
      </c>
      <c r="I242">
        <v>5</v>
      </c>
      <c r="J242">
        <v>6</v>
      </c>
      <c r="K242">
        <v>7</v>
      </c>
      <c r="L242">
        <v>8</v>
      </c>
      <c r="M242">
        <v>9</v>
      </c>
      <c r="N242">
        <v>10</v>
      </c>
      <c r="O242">
        <v>11</v>
      </c>
      <c r="P242">
        <v>12</v>
      </c>
      <c r="Q242">
        <v>13</v>
      </c>
      <c r="R242">
        <v>14</v>
      </c>
      <c r="S242">
        <v>15</v>
      </c>
      <c r="T242">
        <v>16</v>
      </c>
      <c r="U242">
        <v>17</v>
      </c>
      <c r="V242">
        <v>18</v>
      </c>
      <c r="W242">
        <v>19</v>
      </c>
      <c r="X242">
        <v>20</v>
      </c>
      <c r="Y242">
        <v>21</v>
      </c>
      <c r="Z242">
        <v>22</v>
      </c>
      <c r="AA242">
        <v>23</v>
      </c>
      <c r="AB242">
        <v>24</v>
      </c>
      <c r="AC242">
        <v>25</v>
      </c>
      <c r="AD242">
        <v>26</v>
      </c>
      <c r="AE242">
        <v>27</v>
      </c>
      <c r="AF242">
        <v>28</v>
      </c>
      <c r="AG242">
        <v>29</v>
      </c>
      <c r="AH242">
        <v>30</v>
      </c>
    </row>
    <row r="243" spans="1:36" x14ac:dyDescent="0.25">
      <c r="A243" t="s">
        <v>1</v>
      </c>
      <c r="B243" t="s">
        <v>65</v>
      </c>
      <c r="C243" s="3">
        <v>0.05</v>
      </c>
      <c r="D243">
        <f>VLOOKUP($B243,NewCalib!$A$17:$AF$400,D$1+2,FALSE)</f>
        <v>1.5418252728380599E-2</v>
      </c>
      <c r="E243">
        <f>VLOOKUP($B243,NewCalib!$A$17:$AF$400,E$1+2,FALSE)</f>
        <v>9.09934390287233E-3</v>
      </c>
      <c r="F243">
        <f>VLOOKUP($B243,NewCalib!$A$17:$AF$400,F$1+2,FALSE)</f>
        <v>7.3799856183909898E-3</v>
      </c>
      <c r="G243">
        <f>VLOOKUP($B243,NewCalib!$A$17:$AF$400,G$1+2,FALSE)</f>
        <v>5.7299824849755101E-3</v>
      </c>
      <c r="H243">
        <f>VLOOKUP($B243,NewCalib!$A$17:$AF$400,H$1+2,FALSE)</f>
        <v>3.7398240674597402E-3</v>
      </c>
      <c r="I243">
        <f>VLOOKUP($B243,NewCalib!$A$17:$AF$400,I$1+2,FALSE)</f>
        <v>3.7342954036515799E-3</v>
      </c>
      <c r="J243">
        <f>VLOOKUP($B243,NewCalib!$A$17:$AF$400,J$1+2,FALSE)</f>
        <v>4.9171258064678097E-3</v>
      </c>
      <c r="K243">
        <f>VLOOKUP($B243,NewCalib!$A$17:$AF$400,K$1+2,FALSE)</f>
        <v>6.2199613461839803E-3</v>
      </c>
      <c r="L243">
        <f>VLOOKUP($B243,NewCalib!$A$17:$AF$400,L$1+2,FALSE)</f>
        <v>8.0850928858858997E-3</v>
      </c>
      <c r="M243">
        <f>VLOOKUP($B243,NewCalib!$A$17:$AF$400,M$1+2,FALSE)</f>
        <v>9.9421648212014904E-3</v>
      </c>
      <c r="N243">
        <f>VLOOKUP($B243,NewCalib!$A$17:$AF$400,N$1+2,FALSE)</f>
        <v>9.2099289330482802E-3</v>
      </c>
      <c r="O243">
        <f>VLOOKUP($B243,NewCalib!$A$17:$AF$400,O$1+2,FALSE)</f>
        <v>9.84453310923597E-3</v>
      </c>
      <c r="P243">
        <f>VLOOKUP($B243,NewCalib!$A$17:$AF$400,P$1+2,FALSE)</f>
        <v>1.0005447518455401E-2</v>
      </c>
      <c r="Q243">
        <f>VLOOKUP($B243,NewCalib!$A$17:$AF$400,Q$1+2,FALSE)</f>
        <v>1.0461214691999701E-2</v>
      </c>
      <c r="R243">
        <f>VLOOKUP($B243,NewCalib!$A$17:$AF$400,R$1+2,FALSE)</f>
        <v>1.07111204426758E-2</v>
      </c>
      <c r="S243">
        <f>VLOOKUP($B243,NewCalib!$A$17:$AF$400,S$1+2,FALSE)</f>
        <v>1.06581903918115E-2</v>
      </c>
      <c r="T243">
        <f>VLOOKUP($B243,NewCalib!$A$17:$AF$400,T$1+2,FALSE)</f>
        <v>1.01861785101185E-2</v>
      </c>
      <c r="U243">
        <f>VLOOKUP($B243,NewCalib!$A$17:$AF$400,U$1+2,FALSE)</f>
        <v>1.01857481097237E-2</v>
      </c>
      <c r="V243">
        <f>VLOOKUP($B243,NewCalib!$A$17:$AF$400,V$1+2,FALSE)</f>
        <v>1.02601462499057E-2</v>
      </c>
      <c r="W243">
        <f>VLOOKUP($B243,NewCalib!$A$17:$AF$400,W$1+2,FALSE)</f>
        <v>1.0211013711646301E-2</v>
      </c>
      <c r="X243">
        <f>VLOOKUP($B243,NewCalib!$A$17:$AF$400,X$1+2,FALSE)</f>
        <v>1.05441748718362E-2</v>
      </c>
      <c r="Y243">
        <f>VLOOKUP($B243,NewCalib!$A$17:$AF$400,Y$1+2,FALSE)</f>
        <v>1.03406084735318E-2</v>
      </c>
      <c r="Z243">
        <f>VLOOKUP($B243,NewCalib!$A$17:$AF$400,Z$1+2,FALSE)</f>
        <v>1.0168949784332601E-2</v>
      </c>
      <c r="AA243">
        <f>VLOOKUP($B243,NewCalib!$A$17:$AF$400,AA$1+2,FALSE)</f>
        <v>1.01324418162923E-2</v>
      </c>
      <c r="AB243">
        <f>VLOOKUP($B243,NewCalib!$A$17:$AF$400,AB$1+2,FALSE)</f>
        <v>9.8940398388039797E-3</v>
      </c>
      <c r="AC243">
        <f>VLOOKUP($B243,NewCalib!$A$17:$AF$400,AC$1+2,FALSE)</f>
        <v>1.05783707846984E-2</v>
      </c>
      <c r="AD243">
        <f>VLOOKUP($B243,NewCalib!$A$17:$AF$400,AD$1+2,FALSE)</f>
        <v>1.02562280229686E-2</v>
      </c>
      <c r="AE243">
        <f>VLOOKUP($B243,NewCalib!$A$17:$AF$400,AE$1+2,FALSE)</f>
        <v>1.0189985019535301E-2</v>
      </c>
      <c r="AF243">
        <f>VLOOKUP($B243,NewCalib!$A$17:$AF$400,AF$1+2,FALSE)</f>
        <v>1.0607914191689801E-2</v>
      </c>
      <c r="AG243">
        <f>VLOOKUP($B243,NewCalib!$A$17:$AF$400,AG$1+2,FALSE)</f>
        <v>1.0825463342095399E-2</v>
      </c>
      <c r="AH243">
        <f>VLOOKUP($B243,NewCalib!$A$17:$AF$400,AH$1+2,FALSE)</f>
        <v>1.1296284211023499E-2</v>
      </c>
      <c r="AJ243" s="3"/>
    </row>
    <row r="244" spans="1:36" x14ac:dyDescent="0.25">
      <c r="B244" t="s">
        <v>66</v>
      </c>
      <c r="C244" s="3">
        <v>0.25</v>
      </c>
      <c r="D244">
        <f>VLOOKUP($B244,NewCalib!$A$17:$AF$400,D$1+2,FALSE)</f>
        <v>1.5418252728380599E-2</v>
      </c>
      <c r="E244">
        <f>VLOOKUP($B244,NewCalib!$A$17:$AF$400,E$1+2,FALSE)</f>
        <v>1.55566724702088E-2</v>
      </c>
      <c r="F244">
        <f>VLOOKUP($B244,NewCalib!$A$17:$AF$400,F$1+2,FALSE)</f>
        <v>1.7722733850450399E-2</v>
      </c>
      <c r="G244">
        <f>VLOOKUP($B244,NewCalib!$A$17:$AF$400,G$1+2,FALSE)</f>
        <v>1.83928278688174E-2</v>
      </c>
      <c r="H244">
        <f>VLOOKUP($B244,NewCalib!$A$17:$AF$400,H$1+2,FALSE)</f>
        <v>1.84378652038612E-2</v>
      </c>
      <c r="I244">
        <f>VLOOKUP($B244,NewCalib!$A$17:$AF$400,I$1+2,FALSE)</f>
        <v>1.93415659995404E-2</v>
      </c>
      <c r="J244">
        <f>VLOOKUP($B244,NewCalib!$A$17:$AF$400,J$1+2,FALSE)</f>
        <v>2.08721429539061E-2</v>
      </c>
      <c r="K244">
        <f>VLOOKUP($B244,NewCalib!$A$17:$AF$400,K$1+2,FALSE)</f>
        <v>2.2954946382680998E-2</v>
      </c>
      <c r="L244">
        <f>VLOOKUP($B244,NewCalib!$A$17:$AF$400,L$1+2,FALSE)</f>
        <v>2.5130776339487099E-2</v>
      </c>
      <c r="M244">
        <f>VLOOKUP($B244,NewCalib!$A$17:$AF$400,M$1+2,FALSE)</f>
        <v>2.7284401635917398E-2</v>
      </c>
      <c r="N244">
        <f>VLOOKUP($B244,NewCalib!$A$17:$AF$400,N$1+2,FALSE)</f>
        <v>2.70842557877767E-2</v>
      </c>
      <c r="O244">
        <f>VLOOKUP($B244,NewCalib!$A$17:$AF$400,O$1+2,FALSE)</f>
        <v>2.7216512567966599E-2</v>
      </c>
      <c r="P244">
        <f>VLOOKUP($B244,NewCalib!$A$17:$AF$400,P$1+2,FALSE)</f>
        <v>2.7515539559896999E-2</v>
      </c>
      <c r="Q244">
        <f>VLOOKUP($B244,NewCalib!$A$17:$AF$400,Q$1+2,FALSE)</f>
        <v>2.7432725274308001E-2</v>
      </c>
      <c r="R244">
        <f>VLOOKUP($B244,NewCalib!$A$17:$AF$400,R$1+2,FALSE)</f>
        <v>2.7669285398370901E-2</v>
      </c>
      <c r="S244">
        <f>VLOOKUP($B244,NewCalib!$A$17:$AF$400,S$1+2,FALSE)</f>
        <v>2.75914352175963E-2</v>
      </c>
      <c r="T244">
        <f>VLOOKUP($B244,NewCalib!$A$17:$AF$400,T$1+2,FALSE)</f>
        <v>2.73989427018939E-2</v>
      </c>
      <c r="U244">
        <f>VLOOKUP($B244,NewCalib!$A$17:$AF$400,U$1+2,FALSE)</f>
        <v>2.7359370361016901E-2</v>
      </c>
      <c r="V244">
        <f>VLOOKUP($B244,NewCalib!$A$17:$AF$400,V$1+2,FALSE)</f>
        <v>2.7235922101835099E-2</v>
      </c>
      <c r="W244">
        <f>VLOOKUP($B244,NewCalib!$A$17:$AF$400,W$1+2,FALSE)</f>
        <v>2.6781741139338299E-2</v>
      </c>
      <c r="X244">
        <f>VLOOKUP($B244,NewCalib!$A$17:$AF$400,X$1+2,FALSE)</f>
        <v>2.67262023240004E-2</v>
      </c>
      <c r="Y244">
        <f>VLOOKUP($B244,NewCalib!$A$17:$AF$400,Y$1+2,FALSE)</f>
        <v>2.6552847015897999E-2</v>
      </c>
      <c r="Z244">
        <f>VLOOKUP($B244,NewCalib!$A$17:$AF$400,Z$1+2,FALSE)</f>
        <v>2.71128941712169E-2</v>
      </c>
      <c r="AA244">
        <f>VLOOKUP($B244,NewCalib!$A$17:$AF$400,AA$1+2,FALSE)</f>
        <v>2.74176481314738E-2</v>
      </c>
      <c r="AB244">
        <f>VLOOKUP($B244,NewCalib!$A$17:$AF$400,AB$1+2,FALSE)</f>
        <v>2.7337244643369899E-2</v>
      </c>
      <c r="AC244">
        <f>VLOOKUP($B244,NewCalib!$A$17:$AF$400,AC$1+2,FALSE)</f>
        <v>2.76312464611712E-2</v>
      </c>
      <c r="AD244">
        <f>VLOOKUP($B244,NewCalib!$A$17:$AF$400,AD$1+2,FALSE)</f>
        <v>2.7155926725278799E-2</v>
      </c>
      <c r="AE244">
        <f>VLOOKUP($B244,NewCalib!$A$17:$AF$400,AE$1+2,FALSE)</f>
        <v>2.7356586498895E-2</v>
      </c>
      <c r="AF244">
        <f>VLOOKUP($B244,NewCalib!$A$17:$AF$400,AF$1+2,FALSE)</f>
        <v>2.7508184751438298E-2</v>
      </c>
      <c r="AG244">
        <f>VLOOKUP($B244,NewCalib!$A$17:$AF$400,AG$1+2,FALSE)</f>
        <v>2.7267126278178601E-2</v>
      </c>
      <c r="AH244">
        <f>VLOOKUP($B244,NewCalib!$A$17:$AF$400,AH$1+2,FALSE)</f>
        <v>2.7541461101851801E-2</v>
      </c>
      <c r="AJ244" s="3"/>
    </row>
    <row r="245" spans="1:36" x14ac:dyDescent="0.25">
      <c r="B245" t="s">
        <v>68</v>
      </c>
      <c r="C245" s="3">
        <v>0.5</v>
      </c>
      <c r="D245">
        <f>VLOOKUP($B245,NewCalib!$A$17:$AF$400,D$1+2,FALSE)</f>
        <v>1.5418252728380599E-2</v>
      </c>
      <c r="E245">
        <f>VLOOKUP($B245,NewCalib!$A$17:$AF$400,E$1+2,FALSE)</f>
        <v>2.01009678226916E-2</v>
      </c>
      <c r="F245">
        <f>VLOOKUP($B245,NewCalib!$A$17:$AF$400,F$1+2,FALSE)</f>
        <v>2.4843396697663701E-2</v>
      </c>
      <c r="G245">
        <f>VLOOKUP($B245,NewCalib!$A$17:$AF$400,G$1+2,FALSE)</f>
        <v>2.72348628936964E-2</v>
      </c>
      <c r="H245">
        <f>VLOOKUP($B245,NewCalib!$A$17:$AF$400,H$1+2,FALSE)</f>
        <v>2.8934023851828899E-2</v>
      </c>
      <c r="I245">
        <f>VLOOKUP($B245,NewCalib!$A$17:$AF$400,I$1+2,FALSE)</f>
        <v>3.0108973566089599E-2</v>
      </c>
      <c r="J245">
        <f>VLOOKUP($B245,NewCalib!$A$17:$AF$400,J$1+2,FALSE)</f>
        <v>3.1937127299713201E-2</v>
      </c>
      <c r="K245">
        <f>VLOOKUP($B245,NewCalib!$A$17:$AF$400,K$1+2,FALSE)</f>
        <v>3.3886188026871301E-2</v>
      </c>
      <c r="L245">
        <f>VLOOKUP($B245,NewCalib!$A$17:$AF$400,L$1+2,FALSE)</f>
        <v>3.65754344968902E-2</v>
      </c>
      <c r="M245">
        <f>VLOOKUP($B245,NewCalib!$A$17:$AF$400,M$1+2,FALSE)</f>
        <v>3.8712759349652501E-2</v>
      </c>
      <c r="N245">
        <f>VLOOKUP($B245,NewCalib!$A$17:$AF$400,N$1+2,FALSE)</f>
        <v>3.8886912698903001E-2</v>
      </c>
      <c r="O245">
        <f>VLOOKUP($B245,NewCalib!$A$17:$AF$400,O$1+2,FALSE)</f>
        <v>3.8763716418492897E-2</v>
      </c>
      <c r="P245">
        <f>VLOOKUP($B245,NewCalib!$A$17:$AF$400,P$1+2,FALSE)</f>
        <v>3.8647637848185097E-2</v>
      </c>
      <c r="Q245">
        <f>VLOOKUP($B245,NewCalib!$A$17:$AF$400,Q$1+2,FALSE)</f>
        <v>3.9164481542958797E-2</v>
      </c>
      <c r="R245">
        <f>VLOOKUP($B245,NewCalib!$A$17:$AF$400,R$1+2,FALSE)</f>
        <v>3.89451012676994E-2</v>
      </c>
      <c r="S245">
        <f>VLOOKUP($B245,NewCalib!$A$17:$AF$400,S$1+2,FALSE)</f>
        <v>3.8816604790032197E-2</v>
      </c>
      <c r="T245">
        <f>VLOOKUP($B245,NewCalib!$A$17:$AF$400,T$1+2,FALSE)</f>
        <v>3.9042794733462102E-2</v>
      </c>
      <c r="U245">
        <f>VLOOKUP($B245,NewCalib!$A$17:$AF$400,U$1+2,FALSE)</f>
        <v>3.8936897534423698E-2</v>
      </c>
      <c r="V245">
        <f>VLOOKUP($B245,NewCalib!$A$17:$AF$400,V$1+2,FALSE)</f>
        <v>3.8764649439079799E-2</v>
      </c>
      <c r="W245">
        <f>VLOOKUP($B245,NewCalib!$A$17:$AF$400,W$1+2,FALSE)</f>
        <v>3.8518780829776E-2</v>
      </c>
      <c r="X245">
        <f>VLOOKUP($B245,NewCalib!$A$17:$AF$400,X$1+2,FALSE)</f>
        <v>3.8793083687325099E-2</v>
      </c>
      <c r="Y245">
        <f>VLOOKUP($B245,NewCalib!$A$17:$AF$400,Y$1+2,FALSE)</f>
        <v>3.8702992248267697E-2</v>
      </c>
      <c r="Z245">
        <f>VLOOKUP($B245,NewCalib!$A$17:$AF$400,Z$1+2,FALSE)</f>
        <v>3.8799771011931598E-2</v>
      </c>
      <c r="AA245">
        <f>VLOOKUP($B245,NewCalib!$A$17:$AF$400,AA$1+2,FALSE)</f>
        <v>3.8728623548946503E-2</v>
      </c>
      <c r="AB245">
        <f>VLOOKUP($B245,NewCalib!$A$17:$AF$400,AB$1+2,FALSE)</f>
        <v>3.9144621425440701E-2</v>
      </c>
      <c r="AC245">
        <f>VLOOKUP($B245,NewCalib!$A$17:$AF$400,AC$1+2,FALSE)</f>
        <v>3.9141497360767802E-2</v>
      </c>
      <c r="AD245">
        <f>VLOOKUP($B245,NewCalib!$A$17:$AF$400,AD$1+2,FALSE)</f>
        <v>3.8701684114599101E-2</v>
      </c>
      <c r="AE245">
        <f>VLOOKUP($B245,NewCalib!$A$17:$AF$400,AE$1+2,FALSE)</f>
        <v>3.8982340710993497E-2</v>
      </c>
      <c r="AF245">
        <f>VLOOKUP($B245,NewCalib!$A$17:$AF$400,AF$1+2,FALSE)</f>
        <v>3.9099696654781302E-2</v>
      </c>
      <c r="AG245">
        <f>VLOOKUP($B245,NewCalib!$A$17:$AF$400,AG$1+2,FALSE)</f>
        <v>3.9071240352268E-2</v>
      </c>
      <c r="AH245">
        <f>VLOOKUP($B245,NewCalib!$A$17:$AF$400,AH$1+2,FALSE)</f>
        <v>3.9190682369199502E-2</v>
      </c>
      <c r="AJ245" s="3"/>
    </row>
    <row r="246" spans="1:36" x14ac:dyDescent="0.25">
      <c r="B246" t="s">
        <v>67</v>
      </c>
      <c r="C246" s="3">
        <v>0.75</v>
      </c>
      <c r="D246">
        <f>VLOOKUP($B246,NewCalib!$A$17:$AF$400,D$1+2,FALSE)</f>
        <v>1.5418252728380599E-2</v>
      </c>
      <c r="E246">
        <f>VLOOKUP($B246,NewCalib!$A$17:$AF$400,E$1+2,FALSE)</f>
        <v>2.49268776275452E-2</v>
      </c>
      <c r="F246">
        <f>VLOOKUP($B246,NewCalib!$A$17:$AF$400,F$1+2,FALSE)</f>
        <v>3.2054844738667702E-2</v>
      </c>
      <c r="G246">
        <f>VLOOKUP($B246,NewCalib!$A$17:$AF$400,G$1+2,FALSE)</f>
        <v>3.5962692530803302E-2</v>
      </c>
      <c r="H246">
        <f>VLOOKUP($B246,NewCalib!$A$17:$AF$400,H$1+2,FALSE)</f>
        <v>3.8667578652144097E-2</v>
      </c>
      <c r="I246">
        <f>VLOOKUP($B246,NewCalib!$A$17:$AF$400,I$1+2,FALSE)</f>
        <v>4.1277581974154098E-2</v>
      </c>
      <c r="J246">
        <f>VLOOKUP($B246,NewCalib!$A$17:$AF$400,J$1+2,FALSE)</f>
        <v>4.32443199942599E-2</v>
      </c>
      <c r="K246">
        <f>VLOOKUP($B246,NewCalib!$A$17:$AF$400,K$1+2,FALSE)</f>
        <v>4.5498061578948097E-2</v>
      </c>
      <c r="L246">
        <f>VLOOKUP($B246,NewCalib!$A$17:$AF$400,L$1+2,FALSE)</f>
        <v>4.7526030156842897E-2</v>
      </c>
      <c r="M246">
        <f>VLOOKUP($B246,NewCalib!$A$17:$AF$400,M$1+2,FALSE)</f>
        <v>4.9984862369471403E-2</v>
      </c>
      <c r="N246">
        <f>VLOOKUP($B246,NewCalib!$A$17:$AF$400,N$1+2,FALSE)</f>
        <v>5.0222580614142101E-2</v>
      </c>
      <c r="O246">
        <f>VLOOKUP($B246,NewCalib!$A$17:$AF$400,O$1+2,FALSE)</f>
        <v>5.0133841818246302E-2</v>
      </c>
      <c r="P246">
        <f>VLOOKUP($B246,NewCalib!$A$17:$AF$400,P$1+2,FALSE)</f>
        <v>5.0675790708929302E-2</v>
      </c>
      <c r="Q246">
        <f>VLOOKUP($B246,NewCalib!$A$17:$AF$400,Q$1+2,FALSE)</f>
        <v>5.1023058067838398E-2</v>
      </c>
      <c r="R246">
        <f>VLOOKUP($B246,NewCalib!$A$17:$AF$400,R$1+2,FALSE)</f>
        <v>5.0799152959651803E-2</v>
      </c>
      <c r="S246">
        <f>VLOOKUP($B246,NewCalib!$A$17:$AF$400,S$1+2,FALSE)</f>
        <v>5.0457977310056398E-2</v>
      </c>
      <c r="T246">
        <f>VLOOKUP($B246,NewCalib!$A$17:$AF$400,T$1+2,FALSE)</f>
        <v>5.0609422099538802E-2</v>
      </c>
      <c r="U246">
        <f>VLOOKUP($B246,NewCalib!$A$17:$AF$400,U$1+2,FALSE)</f>
        <v>5.0387040147319602E-2</v>
      </c>
      <c r="V246">
        <f>VLOOKUP($B246,NewCalib!$A$17:$AF$400,V$1+2,FALSE)</f>
        <v>5.0311636618648903E-2</v>
      </c>
      <c r="W246">
        <f>VLOOKUP($B246,NewCalib!$A$17:$AF$400,W$1+2,FALSE)</f>
        <v>5.0177150219149799E-2</v>
      </c>
      <c r="X246">
        <f>VLOOKUP($B246,NewCalib!$A$17:$AF$400,X$1+2,FALSE)</f>
        <v>5.0346477402670099E-2</v>
      </c>
      <c r="Y246">
        <f>VLOOKUP($B246,NewCalib!$A$17:$AF$400,Y$1+2,FALSE)</f>
        <v>5.0500076415579603E-2</v>
      </c>
      <c r="Z246">
        <f>VLOOKUP($B246,NewCalib!$A$17:$AF$400,Z$1+2,FALSE)</f>
        <v>5.0682548151241097E-2</v>
      </c>
      <c r="AA246">
        <f>VLOOKUP($B246,NewCalib!$A$17:$AF$400,AA$1+2,FALSE)</f>
        <v>5.0915747438113799E-2</v>
      </c>
      <c r="AB246">
        <f>VLOOKUP($B246,NewCalib!$A$17:$AF$400,AB$1+2,FALSE)</f>
        <v>5.0725872591727901E-2</v>
      </c>
      <c r="AC246">
        <f>VLOOKUP($B246,NewCalib!$A$17:$AF$400,AC$1+2,FALSE)</f>
        <v>5.0410713629797203E-2</v>
      </c>
      <c r="AD246">
        <f>VLOOKUP($B246,NewCalib!$A$17:$AF$400,AD$1+2,FALSE)</f>
        <v>5.0593006211899202E-2</v>
      </c>
      <c r="AE246">
        <f>VLOOKUP($B246,NewCalib!$A$17:$AF$400,AE$1+2,FALSE)</f>
        <v>5.0456692515450902E-2</v>
      </c>
      <c r="AF246">
        <f>VLOOKUP($B246,NewCalib!$A$17:$AF$400,AF$1+2,FALSE)</f>
        <v>5.0914047692283498E-2</v>
      </c>
      <c r="AG246">
        <f>VLOOKUP($B246,NewCalib!$A$17:$AF$400,AG$1+2,FALSE)</f>
        <v>5.0641807601260899E-2</v>
      </c>
      <c r="AH246">
        <f>VLOOKUP($B246,NewCalib!$A$17:$AF$400,AH$1+2,FALSE)</f>
        <v>5.0761927369313599E-2</v>
      </c>
      <c r="AJ246" s="3"/>
    </row>
    <row r="247" spans="1:36" x14ac:dyDescent="0.25">
      <c r="B247" t="s">
        <v>69</v>
      </c>
      <c r="C247" s="3">
        <v>0.95</v>
      </c>
      <c r="D247">
        <f>VLOOKUP($B247,NewCalib!$A$17:$AF$400,D$1+2,FALSE)</f>
        <v>1.5418252728380599E-2</v>
      </c>
      <c r="E247">
        <f>VLOOKUP($B247,NewCalib!$A$17:$AF$400,E$1+2,FALSE)</f>
        <v>3.1394087092229198E-2</v>
      </c>
      <c r="F247">
        <f>VLOOKUP($B247,NewCalib!$A$17:$AF$400,F$1+2,FALSE)</f>
        <v>4.2438257344469897E-2</v>
      </c>
      <c r="G247">
        <f>VLOOKUP($B247,NewCalib!$A$17:$AF$400,G$1+2,FALSE)</f>
        <v>4.8789562837091301E-2</v>
      </c>
      <c r="H247">
        <f>VLOOKUP($B247,NewCalib!$A$17:$AF$400,H$1+2,FALSE)</f>
        <v>5.2141155363083502E-2</v>
      </c>
      <c r="I247">
        <f>VLOOKUP($B247,NewCalib!$A$17:$AF$400,I$1+2,FALSE)</f>
        <v>5.5545142634255799E-2</v>
      </c>
      <c r="J247">
        <f>VLOOKUP($B247,NewCalib!$A$17:$AF$400,J$1+2,FALSE)</f>
        <v>5.8884557473072398E-2</v>
      </c>
      <c r="K247">
        <f>VLOOKUP($B247,NewCalib!$A$17:$AF$400,K$1+2,FALSE)</f>
        <v>6.2428847736082801E-2</v>
      </c>
      <c r="L247">
        <f>VLOOKUP($B247,NewCalib!$A$17:$AF$400,L$1+2,FALSE)</f>
        <v>6.49053799489447E-2</v>
      </c>
      <c r="M247">
        <f>VLOOKUP($B247,NewCalib!$A$17:$AF$400,M$1+2,FALSE)</f>
        <v>6.6740995593895402E-2</v>
      </c>
      <c r="N247">
        <f>VLOOKUP($B247,NewCalib!$A$17:$AF$400,N$1+2,FALSE)</f>
        <v>6.7198926776172396E-2</v>
      </c>
      <c r="O247">
        <f>VLOOKUP($B247,NewCalib!$A$17:$AF$400,O$1+2,FALSE)</f>
        <v>6.6975750455952707E-2</v>
      </c>
      <c r="P247">
        <f>VLOOKUP($B247,NewCalib!$A$17:$AF$400,P$1+2,FALSE)</f>
        <v>6.6741313095877497E-2</v>
      </c>
      <c r="Q247">
        <f>VLOOKUP($B247,NewCalib!$A$17:$AF$400,Q$1+2,FALSE)</f>
        <v>6.7472938450360107E-2</v>
      </c>
      <c r="R247">
        <f>VLOOKUP($B247,NewCalib!$A$17:$AF$400,R$1+2,FALSE)</f>
        <v>6.8069913258370904E-2</v>
      </c>
      <c r="S247">
        <f>VLOOKUP($B247,NewCalib!$A$17:$AF$400,S$1+2,FALSE)</f>
        <v>6.7821032404480203E-2</v>
      </c>
      <c r="T247">
        <f>VLOOKUP($B247,NewCalib!$A$17:$AF$400,T$1+2,FALSE)</f>
        <v>6.70358344093481E-2</v>
      </c>
      <c r="U247">
        <f>VLOOKUP($B247,NewCalib!$A$17:$AF$400,U$1+2,FALSE)</f>
        <v>6.70788329309389E-2</v>
      </c>
      <c r="V247">
        <f>VLOOKUP($B247,NewCalib!$A$17:$AF$400,V$1+2,FALSE)</f>
        <v>6.7341069861749703E-2</v>
      </c>
      <c r="W247">
        <f>VLOOKUP($B247,NewCalib!$A$17:$AF$400,W$1+2,FALSE)</f>
        <v>6.6957595128213199E-2</v>
      </c>
      <c r="X247">
        <f>VLOOKUP($B247,NewCalib!$A$17:$AF$400,X$1+2,FALSE)</f>
        <v>6.6910853754017605E-2</v>
      </c>
      <c r="Y247">
        <f>VLOOKUP($B247,NewCalib!$A$17:$AF$400,Y$1+2,FALSE)</f>
        <v>6.7338504712098304E-2</v>
      </c>
      <c r="Z247">
        <f>VLOOKUP($B247,NewCalib!$A$17:$AF$400,Z$1+2,FALSE)</f>
        <v>6.7354062083490193E-2</v>
      </c>
      <c r="AA247">
        <f>VLOOKUP($B247,NewCalib!$A$17:$AF$400,AA$1+2,FALSE)</f>
        <v>6.76096212165537E-2</v>
      </c>
      <c r="AB247">
        <f>VLOOKUP($B247,NewCalib!$A$17:$AF$400,AB$1+2,FALSE)</f>
        <v>6.8736943313814206E-2</v>
      </c>
      <c r="AC247">
        <f>VLOOKUP($B247,NewCalib!$A$17:$AF$400,AC$1+2,FALSE)</f>
        <v>6.7221087063147195E-2</v>
      </c>
      <c r="AD247">
        <f>VLOOKUP($B247,NewCalib!$A$17:$AF$400,AD$1+2,FALSE)</f>
        <v>6.7181017090669606E-2</v>
      </c>
      <c r="AE247">
        <f>VLOOKUP($B247,NewCalib!$A$17:$AF$400,AE$1+2,FALSE)</f>
        <v>6.7060097138797695E-2</v>
      </c>
      <c r="AF247">
        <f>VLOOKUP($B247,NewCalib!$A$17:$AF$400,AF$1+2,FALSE)</f>
        <v>6.7195310101184597E-2</v>
      </c>
      <c r="AG247">
        <f>VLOOKUP($B247,NewCalib!$A$17:$AF$400,AG$1+2,FALSE)</f>
        <v>6.7670362367424394E-2</v>
      </c>
      <c r="AH247">
        <f>VLOOKUP($B247,NewCalib!$A$17:$AF$400,AH$1+2,FALSE)</f>
        <v>6.7646157809554894E-2</v>
      </c>
      <c r="AJ247" s="3"/>
    </row>
    <row r="248" spans="1:36" x14ac:dyDescent="0.25">
      <c r="A248" t="s">
        <v>2</v>
      </c>
      <c r="B248" t="s">
        <v>70</v>
      </c>
      <c r="D248">
        <f>VLOOKUP($B248,NewCalib!$A$17:$AF$400,D$1+2,FALSE)</f>
        <v>1.54182527283808E-2</v>
      </c>
      <c r="E248">
        <f>VLOOKUP($B248,NewCalib!$A$17:$AF$400,E$1+2,FALSE)</f>
        <v>2.0179121292510899E-2</v>
      </c>
      <c r="F248">
        <f>VLOOKUP($B248,NewCalib!$A$17:$AF$400,F$1+2,FALSE)</f>
        <v>2.4897982187898501E-2</v>
      </c>
      <c r="G248">
        <f>VLOOKUP($B248,NewCalib!$A$17:$AF$400,G$1+2,FALSE)</f>
        <v>2.7190878665218798E-2</v>
      </c>
      <c r="H248">
        <f>VLOOKUP($B248,NewCalib!$A$17:$AF$400,H$1+2,FALSE)</f>
        <v>2.8602727422618199E-2</v>
      </c>
      <c r="I248">
        <f>VLOOKUP($B248,NewCalib!$A$17:$AF$400,I$1+2,FALSE)</f>
        <v>3.00682883498893E-2</v>
      </c>
      <c r="J248">
        <f>VLOOKUP($B248,NewCalib!$A$17:$AF$400,J$1+2,FALSE)</f>
        <v>3.1954110760760601E-2</v>
      </c>
      <c r="K248">
        <f>VLOOKUP($B248,NewCalib!$A$17:$AF$400,K$1+2,FALSE)</f>
        <v>3.4169605334566602E-2</v>
      </c>
      <c r="L248">
        <f>VLOOKUP($B248,NewCalib!$A$17:$AF$400,L$1+2,FALSE)</f>
        <v>3.6370207478209703E-2</v>
      </c>
      <c r="M248">
        <f>VLOOKUP($B248,NewCalib!$A$17:$AF$400,M$1+2,FALSE)</f>
        <v>3.85511843494179E-2</v>
      </c>
      <c r="N248">
        <f>VLOOKUP($B248,NewCalib!$A$17:$AF$400,N$1+2,FALSE)</f>
        <v>3.8679964432694003E-2</v>
      </c>
      <c r="O248">
        <f>VLOOKUP($B248,NewCalib!$A$17:$AF$400,O$1+2,FALSE)</f>
        <v>3.8662755416780201E-2</v>
      </c>
      <c r="P248">
        <f>VLOOKUP($B248,NewCalib!$A$17:$AF$400,P$1+2,FALSE)</f>
        <v>3.87659711115068E-2</v>
      </c>
      <c r="Q248">
        <f>VLOOKUP($B248,NewCalib!$A$17:$AF$400,Q$1+2,FALSE)</f>
        <v>3.9079712491278E-2</v>
      </c>
      <c r="R248">
        <f>VLOOKUP($B248,NewCalib!$A$17:$AF$400,R$1+2,FALSE)</f>
        <v>3.9062980515024701E-2</v>
      </c>
      <c r="S248">
        <f>VLOOKUP($B248,NewCalib!$A$17:$AF$400,S$1+2,FALSE)</f>
        <v>3.9043572388097601E-2</v>
      </c>
      <c r="T248">
        <f>VLOOKUP($B248,NewCalib!$A$17:$AF$400,T$1+2,FALSE)</f>
        <v>3.8941499662080603E-2</v>
      </c>
      <c r="U248">
        <f>VLOOKUP($B248,NewCalib!$A$17:$AF$400,U$1+2,FALSE)</f>
        <v>3.8859962586509901E-2</v>
      </c>
      <c r="V248">
        <f>VLOOKUP($B248,NewCalib!$A$17:$AF$400,V$1+2,FALSE)</f>
        <v>3.8694342571981302E-2</v>
      </c>
      <c r="W248">
        <f>VLOOKUP($B248,NewCalib!$A$17:$AF$400,W$1+2,FALSE)</f>
        <v>3.8572469499853199E-2</v>
      </c>
      <c r="X248">
        <f>VLOOKUP($B248,NewCalib!$A$17:$AF$400,X$1+2,FALSE)</f>
        <v>3.8641667795197399E-2</v>
      </c>
      <c r="Y248">
        <f>VLOOKUP($B248,NewCalib!$A$17:$AF$400,Y$1+2,FALSE)</f>
        <v>3.8697000079383898E-2</v>
      </c>
      <c r="Z248">
        <f>VLOOKUP($B248,NewCalib!$A$17:$AF$400,Z$1+2,FALSE)</f>
        <v>3.8905860265089902E-2</v>
      </c>
      <c r="AA248">
        <f>VLOOKUP($B248,NewCalib!$A$17:$AF$400,AA$1+2,FALSE)</f>
        <v>3.9046451733312497E-2</v>
      </c>
      <c r="AB248">
        <f>VLOOKUP($B248,NewCalib!$A$17:$AF$400,AB$1+2,FALSE)</f>
        <v>3.9079736799729703E-2</v>
      </c>
      <c r="AC248">
        <f>VLOOKUP($B248,NewCalib!$A$17:$AF$400,AC$1+2,FALSE)</f>
        <v>3.9042861034990203E-2</v>
      </c>
      <c r="AD248">
        <f>VLOOKUP($B248,NewCalib!$A$17:$AF$400,AD$1+2,FALSE)</f>
        <v>3.8894040687143E-2</v>
      </c>
      <c r="AE248">
        <f>VLOOKUP($B248,NewCalib!$A$17:$AF$400,AE$1+2,FALSE)</f>
        <v>3.8948569072817102E-2</v>
      </c>
      <c r="AF248">
        <f>VLOOKUP($B248,NewCalib!$A$17:$AF$400,AF$1+2,FALSE)</f>
        <v>3.9062972068492199E-2</v>
      </c>
      <c r="AG248">
        <f>VLOOKUP($B248,NewCalib!$A$17:$AF$400,AG$1+2,FALSE)</f>
        <v>3.9110264269204199E-2</v>
      </c>
      <c r="AH248">
        <f>VLOOKUP($B248,NewCalib!$A$17:$AF$400,AH$1+2,FALSE)</f>
        <v>3.9217534936025901E-2</v>
      </c>
    </row>
    <row r="249" spans="1:36" x14ac:dyDescent="0.25">
      <c r="A249" t="s">
        <v>3</v>
      </c>
      <c r="B249" t="s">
        <v>71</v>
      </c>
      <c r="D249">
        <f>VLOOKUP($B249,NewCalib!$A$17:$AF$400,D$1+2,FALSE)</f>
        <v>1.7175000000000001E-16</v>
      </c>
      <c r="E249">
        <f>VLOOKUP($B249,NewCalib!$A$17:$AF$400,E$1+2,FALSE)</f>
        <v>6.8060806141788197E-3</v>
      </c>
      <c r="F249">
        <f>VLOOKUP($B249,NewCalib!$A$17:$AF$400,F$1+2,FALSE)</f>
        <v>1.0670925101121401E-2</v>
      </c>
      <c r="G249">
        <f>VLOOKUP($B249,NewCalib!$A$17:$AF$400,G$1+2,FALSE)</f>
        <v>1.30749964430622E-2</v>
      </c>
      <c r="H249">
        <f>VLOOKUP($B249,NewCalib!$A$17:$AF$400,H$1+2,FALSE)</f>
        <v>1.4771371517023299E-2</v>
      </c>
      <c r="I249">
        <f>VLOOKUP($B249,NewCalib!$A$17:$AF$400,I$1+2,FALSE)</f>
        <v>1.5825978212201799E-2</v>
      </c>
      <c r="J249">
        <f>VLOOKUP($B249,NewCalib!$A$17:$AF$400,J$1+2,FALSE)</f>
        <v>1.6404905313550801E-2</v>
      </c>
      <c r="K249">
        <f>VLOOKUP($B249,NewCalib!$A$17:$AF$400,K$1+2,FALSE)</f>
        <v>1.6752340194747101E-2</v>
      </c>
      <c r="L249">
        <f>VLOOKUP($B249,NewCalib!$A$17:$AF$400,L$1+2,FALSE)</f>
        <v>1.7087415468851098E-2</v>
      </c>
      <c r="M249">
        <f>VLOOKUP($B249,NewCalib!$A$17:$AF$400,M$1+2,FALSE)</f>
        <v>1.72208606577339E-2</v>
      </c>
      <c r="N249">
        <f>VLOOKUP($B249,NewCalib!$A$17:$AF$400,N$1+2,FALSE)</f>
        <v>1.7292022279681699E-2</v>
      </c>
      <c r="O249">
        <f>VLOOKUP($B249,NewCalib!$A$17:$AF$400,O$1+2,FALSE)</f>
        <v>1.72115555843083E-2</v>
      </c>
      <c r="P249">
        <f>VLOOKUP($B249,NewCalib!$A$17:$AF$400,P$1+2,FALSE)</f>
        <v>1.72132012675692E-2</v>
      </c>
      <c r="Q249">
        <f>VLOOKUP($B249,NewCalib!$A$17:$AF$400,Q$1+2,FALSE)</f>
        <v>1.7370287409402298E-2</v>
      </c>
      <c r="R249">
        <f>VLOOKUP($B249,NewCalib!$A$17:$AF$400,R$1+2,FALSE)</f>
        <v>1.7360209353284198E-2</v>
      </c>
      <c r="S249">
        <f>VLOOKUP($B249,NewCalib!$A$17:$AF$400,S$1+2,FALSE)</f>
        <v>1.7348993407217499E-2</v>
      </c>
      <c r="T249">
        <f>VLOOKUP($B249,NewCalib!$A$17:$AF$400,T$1+2,FALSE)</f>
        <v>1.7239764449209199E-2</v>
      </c>
      <c r="U249">
        <f>VLOOKUP($B249,NewCalib!$A$17:$AF$400,U$1+2,FALSE)</f>
        <v>1.7220059074488599E-2</v>
      </c>
      <c r="V249">
        <f>VLOOKUP($B249,NewCalib!$A$17:$AF$400,V$1+2,FALSE)</f>
        <v>1.7290946776118199E-2</v>
      </c>
      <c r="W249">
        <f>VLOOKUP($B249,NewCalib!$A$17:$AF$400,W$1+2,FALSE)</f>
        <v>1.7298501541557602E-2</v>
      </c>
      <c r="X249">
        <f>VLOOKUP($B249,NewCalib!$A$17:$AF$400,X$1+2,FALSE)</f>
        <v>1.73972200271344E-2</v>
      </c>
      <c r="Y249">
        <f>VLOOKUP($B249,NewCalib!$A$17:$AF$400,Y$1+2,FALSE)</f>
        <v>1.74028984220677E-2</v>
      </c>
      <c r="Z249">
        <f>VLOOKUP($B249,NewCalib!$A$17:$AF$400,Z$1+2,FALSE)</f>
        <v>1.7351847499853301E-2</v>
      </c>
      <c r="AA249">
        <f>VLOOKUP($B249,NewCalib!$A$17:$AF$400,AA$1+2,FALSE)</f>
        <v>1.7388067878845202E-2</v>
      </c>
      <c r="AB249">
        <f>VLOOKUP($B249,NewCalib!$A$17:$AF$400,AB$1+2,FALSE)</f>
        <v>1.7370720201810599E-2</v>
      </c>
      <c r="AC249">
        <f>VLOOKUP($B249,NewCalib!$A$17:$AF$400,AC$1+2,FALSE)</f>
        <v>1.7182946998274998E-2</v>
      </c>
      <c r="AD249">
        <f>VLOOKUP($B249,NewCalib!$A$17:$AF$400,AD$1+2,FALSE)</f>
        <v>1.72184170387219E-2</v>
      </c>
      <c r="AE249">
        <f>VLOOKUP($B249,NewCalib!$A$17:$AF$400,AE$1+2,FALSE)</f>
        <v>1.7192389003105501E-2</v>
      </c>
      <c r="AF249">
        <f>VLOOKUP($B249,NewCalib!$A$17:$AF$400,AF$1+2,FALSE)</f>
        <v>1.72704151316855E-2</v>
      </c>
      <c r="AG249">
        <f>VLOOKUP($B249,NewCalib!$A$17:$AF$400,AG$1+2,FALSE)</f>
        <v>1.7322992114381999E-2</v>
      </c>
      <c r="AH249">
        <f>VLOOKUP($B249,NewCalib!$A$17:$AF$400,AH$1+2,FALSE)</f>
        <v>1.7261530204353701E-2</v>
      </c>
    </row>
    <row r="258" spans="1:34" x14ac:dyDescent="0.25">
      <c r="A258" t="s">
        <v>25</v>
      </c>
      <c r="B258" t="s">
        <v>79</v>
      </c>
      <c r="D258">
        <v>0</v>
      </c>
      <c r="E258">
        <v>1</v>
      </c>
      <c r="F258">
        <v>2</v>
      </c>
      <c r="G258">
        <v>3</v>
      </c>
      <c r="H258">
        <v>4</v>
      </c>
      <c r="I258">
        <v>5</v>
      </c>
      <c r="J258">
        <v>6</v>
      </c>
      <c r="K258">
        <v>7</v>
      </c>
      <c r="L258">
        <v>8</v>
      </c>
      <c r="M258">
        <v>9</v>
      </c>
      <c r="N258">
        <v>10</v>
      </c>
      <c r="O258">
        <v>11</v>
      </c>
      <c r="P258">
        <v>12</v>
      </c>
      <c r="Q258">
        <v>13</v>
      </c>
      <c r="R258">
        <v>14</v>
      </c>
      <c r="S258">
        <v>15</v>
      </c>
      <c r="T258">
        <v>16</v>
      </c>
      <c r="U258">
        <v>17</v>
      </c>
      <c r="V258">
        <v>18</v>
      </c>
      <c r="W258">
        <v>19</v>
      </c>
      <c r="X258">
        <v>20</v>
      </c>
      <c r="Y258">
        <v>21</v>
      </c>
      <c r="Z258">
        <v>22</v>
      </c>
      <c r="AA258">
        <v>23</v>
      </c>
      <c r="AB258">
        <v>24</v>
      </c>
      <c r="AC258">
        <v>25</v>
      </c>
      <c r="AD258">
        <v>26</v>
      </c>
      <c r="AE258">
        <v>27</v>
      </c>
      <c r="AF258">
        <v>28</v>
      </c>
      <c r="AG258">
        <v>29</v>
      </c>
      <c r="AH258">
        <v>30</v>
      </c>
    </row>
    <row r="259" spans="1:34" x14ac:dyDescent="0.25">
      <c r="A259" t="s">
        <v>1</v>
      </c>
      <c r="B259" t="str">
        <f>CONCATENATE("PERCENTILE::Q",B258,"::O",B258,"_INCOMERETURN_Percentiles::INCOMERETURN::%0",C259*100)</f>
        <v>PERCENTILE::QAustralianEquities::OAustralianEquities_INCOMERETURN_Percentiles::INCOMERETURN::%05</v>
      </c>
      <c r="C259" s="3">
        <v>0.05</v>
      </c>
      <c r="D259" t="e">
        <f>VLOOKUP($B259,NewCalib!$A$17:$AF$400,D$1+2,FALSE)</f>
        <v>#N/A</v>
      </c>
      <c r="E259" t="e">
        <f>VLOOKUP($B259,NewCalib!$A$17:$AF$400,E$1+2,FALSE)</f>
        <v>#N/A</v>
      </c>
      <c r="F259" t="e">
        <f>VLOOKUP($B259,NewCalib!$A$17:$AF$400,F$1+2,FALSE)</f>
        <v>#N/A</v>
      </c>
      <c r="G259" t="e">
        <f>VLOOKUP($B259,NewCalib!$A$17:$AF$400,G$1+2,FALSE)</f>
        <v>#N/A</v>
      </c>
      <c r="H259" t="e">
        <f>VLOOKUP($B259,NewCalib!$A$17:$AF$400,H$1+2,FALSE)</f>
        <v>#N/A</v>
      </c>
      <c r="I259" t="e">
        <f>VLOOKUP($B259,NewCalib!$A$17:$AF$400,I$1+2,FALSE)</f>
        <v>#N/A</v>
      </c>
      <c r="J259" t="e">
        <f>VLOOKUP($B259,NewCalib!$A$17:$AF$400,J$1+2,FALSE)</f>
        <v>#N/A</v>
      </c>
      <c r="K259" t="e">
        <f>VLOOKUP($B259,NewCalib!$A$17:$AF$400,K$1+2,FALSE)</f>
        <v>#N/A</v>
      </c>
      <c r="L259" t="e">
        <f>VLOOKUP($B259,NewCalib!$A$17:$AF$400,L$1+2,FALSE)</f>
        <v>#N/A</v>
      </c>
      <c r="M259" t="e">
        <f>VLOOKUP($B259,NewCalib!$A$17:$AF$400,M$1+2,FALSE)</f>
        <v>#N/A</v>
      </c>
      <c r="N259" t="e">
        <f>VLOOKUP($B259,NewCalib!$A$17:$AF$400,N$1+2,FALSE)</f>
        <v>#N/A</v>
      </c>
      <c r="O259" t="e">
        <f>VLOOKUP($B259,NewCalib!$A$17:$AF$400,O$1+2,FALSE)</f>
        <v>#N/A</v>
      </c>
      <c r="P259" t="e">
        <f>VLOOKUP($B259,NewCalib!$A$17:$AF$400,P$1+2,FALSE)</f>
        <v>#N/A</v>
      </c>
      <c r="Q259" t="e">
        <f>VLOOKUP($B259,NewCalib!$A$17:$AF$400,Q$1+2,FALSE)</f>
        <v>#N/A</v>
      </c>
      <c r="R259" t="e">
        <f>VLOOKUP($B259,NewCalib!$A$17:$AF$400,R$1+2,FALSE)</f>
        <v>#N/A</v>
      </c>
      <c r="S259" t="e">
        <f>VLOOKUP($B259,NewCalib!$A$17:$AF$400,S$1+2,FALSE)</f>
        <v>#N/A</v>
      </c>
      <c r="T259" t="e">
        <f>VLOOKUP($B259,NewCalib!$A$17:$AF$400,T$1+2,FALSE)</f>
        <v>#N/A</v>
      </c>
      <c r="U259" t="e">
        <f>VLOOKUP($B259,NewCalib!$A$17:$AF$400,U$1+2,FALSE)</f>
        <v>#N/A</v>
      </c>
      <c r="V259" t="e">
        <f>VLOOKUP($B259,NewCalib!$A$17:$AF$400,V$1+2,FALSE)</f>
        <v>#N/A</v>
      </c>
      <c r="W259" t="e">
        <f>VLOOKUP($B259,NewCalib!$A$17:$AF$400,W$1+2,FALSE)</f>
        <v>#N/A</v>
      </c>
      <c r="X259" t="e">
        <f>VLOOKUP($B259,NewCalib!$A$17:$AF$400,X$1+2,FALSE)</f>
        <v>#N/A</v>
      </c>
      <c r="Y259" t="e">
        <f>VLOOKUP($B259,NewCalib!$A$17:$AF$400,Y$1+2,FALSE)</f>
        <v>#N/A</v>
      </c>
      <c r="Z259" t="e">
        <f>VLOOKUP($B259,NewCalib!$A$17:$AF$400,Z$1+2,FALSE)</f>
        <v>#N/A</v>
      </c>
      <c r="AA259" t="e">
        <f>VLOOKUP($B259,NewCalib!$A$17:$AF$400,AA$1+2,FALSE)</f>
        <v>#N/A</v>
      </c>
      <c r="AB259" t="e">
        <f>VLOOKUP($B259,NewCalib!$A$17:$AF$400,AB$1+2,FALSE)</f>
        <v>#N/A</v>
      </c>
      <c r="AC259" t="e">
        <f>VLOOKUP($B259,NewCalib!$A$17:$AF$400,AC$1+2,FALSE)</f>
        <v>#N/A</v>
      </c>
      <c r="AD259" t="e">
        <f>VLOOKUP($B259,NewCalib!$A$17:$AF$400,AD$1+2,FALSE)</f>
        <v>#N/A</v>
      </c>
      <c r="AE259" t="e">
        <f>VLOOKUP($B259,NewCalib!$A$17:$AF$400,AE$1+2,FALSE)</f>
        <v>#N/A</v>
      </c>
      <c r="AF259" t="e">
        <f>VLOOKUP($B259,NewCalib!$A$17:$AF$400,AF$1+2,FALSE)</f>
        <v>#N/A</v>
      </c>
      <c r="AG259" t="e">
        <f>VLOOKUP($B259,NewCalib!$A$17:$AF$400,AG$1+2,FALSE)</f>
        <v>#N/A</v>
      </c>
      <c r="AH259" t="e">
        <f>VLOOKUP($B259,NewCalib!$A$17:$AF$400,AH$1+2,FALSE)</f>
        <v>#N/A</v>
      </c>
    </row>
    <row r="260" spans="1:34" x14ac:dyDescent="0.25">
      <c r="B260" t="str">
        <f>CONCATENATE("PERCENTILE::Q",B258,"::O",B258,"_INCOMERETURN_Percentiles::INCOMERETURN::%",C260*100)</f>
        <v>PERCENTILE::QAustralianEquities::OAustralianEquities_INCOMERETURN_Percentiles::INCOMERETURN::%25</v>
      </c>
      <c r="C260" s="3">
        <v>0.25</v>
      </c>
      <c r="D260" t="e">
        <f>VLOOKUP($B260,NewCalib!$A$17:$AF$400,D$1+2,FALSE)</f>
        <v>#N/A</v>
      </c>
      <c r="E260" t="e">
        <f>VLOOKUP($B260,NewCalib!$A$17:$AF$400,E$1+2,FALSE)</f>
        <v>#N/A</v>
      </c>
      <c r="F260" t="e">
        <f>VLOOKUP($B260,NewCalib!$A$17:$AF$400,F$1+2,FALSE)</f>
        <v>#N/A</v>
      </c>
      <c r="G260" t="e">
        <f>VLOOKUP($B260,NewCalib!$A$17:$AF$400,G$1+2,FALSE)</f>
        <v>#N/A</v>
      </c>
      <c r="H260" t="e">
        <f>VLOOKUP($B260,NewCalib!$A$17:$AF$400,H$1+2,FALSE)</f>
        <v>#N/A</v>
      </c>
      <c r="I260" t="e">
        <f>VLOOKUP($B260,NewCalib!$A$17:$AF$400,I$1+2,FALSE)</f>
        <v>#N/A</v>
      </c>
      <c r="J260" t="e">
        <f>VLOOKUP($B260,NewCalib!$A$17:$AF$400,J$1+2,FALSE)</f>
        <v>#N/A</v>
      </c>
      <c r="K260" t="e">
        <f>VLOOKUP($B260,NewCalib!$A$17:$AF$400,K$1+2,FALSE)</f>
        <v>#N/A</v>
      </c>
      <c r="L260" t="e">
        <f>VLOOKUP($B260,NewCalib!$A$17:$AF$400,L$1+2,FALSE)</f>
        <v>#N/A</v>
      </c>
      <c r="M260" t="e">
        <f>VLOOKUP($B260,NewCalib!$A$17:$AF$400,M$1+2,FALSE)</f>
        <v>#N/A</v>
      </c>
      <c r="N260" t="e">
        <f>VLOOKUP($B260,NewCalib!$A$17:$AF$400,N$1+2,FALSE)</f>
        <v>#N/A</v>
      </c>
      <c r="O260" t="e">
        <f>VLOOKUP($B260,NewCalib!$A$17:$AF$400,O$1+2,FALSE)</f>
        <v>#N/A</v>
      </c>
      <c r="P260" t="e">
        <f>VLOOKUP($B260,NewCalib!$A$17:$AF$400,P$1+2,FALSE)</f>
        <v>#N/A</v>
      </c>
      <c r="Q260" t="e">
        <f>VLOOKUP($B260,NewCalib!$A$17:$AF$400,Q$1+2,FALSE)</f>
        <v>#N/A</v>
      </c>
      <c r="R260" t="e">
        <f>VLOOKUP($B260,NewCalib!$A$17:$AF$400,R$1+2,FALSE)</f>
        <v>#N/A</v>
      </c>
      <c r="S260" t="e">
        <f>VLOOKUP($B260,NewCalib!$A$17:$AF$400,S$1+2,FALSE)</f>
        <v>#N/A</v>
      </c>
      <c r="T260" t="e">
        <f>VLOOKUP($B260,NewCalib!$A$17:$AF$400,T$1+2,FALSE)</f>
        <v>#N/A</v>
      </c>
      <c r="U260" t="e">
        <f>VLOOKUP($B260,NewCalib!$A$17:$AF$400,U$1+2,FALSE)</f>
        <v>#N/A</v>
      </c>
      <c r="V260" t="e">
        <f>VLOOKUP($B260,NewCalib!$A$17:$AF$400,V$1+2,FALSE)</f>
        <v>#N/A</v>
      </c>
      <c r="W260" t="e">
        <f>VLOOKUP($B260,NewCalib!$A$17:$AF$400,W$1+2,FALSE)</f>
        <v>#N/A</v>
      </c>
      <c r="X260" t="e">
        <f>VLOOKUP($B260,NewCalib!$A$17:$AF$400,X$1+2,FALSE)</f>
        <v>#N/A</v>
      </c>
      <c r="Y260" t="e">
        <f>VLOOKUP($B260,NewCalib!$A$17:$AF$400,Y$1+2,FALSE)</f>
        <v>#N/A</v>
      </c>
      <c r="Z260" t="e">
        <f>VLOOKUP($B260,NewCalib!$A$17:$AF$400,Z$1+2,FALSE)</f>
        <v>#N/A</v>
      </c>
      <c r="AA260" t="e">
        <f>VLOOKUP($B260,NewCalib!$A$17:$AF$400,AA$1+2,FALSE)</f>
        <v>#N/A</v>
      </c>
      <c r="AB260" t="e">
        <f>VLOOKUP($B260,NewCalib!$A$17:$AF$400,AB$1+2,FALSE)</f>
        <v>#N/A</v>
      </c>
      <c r="AC260" t="e">
        <f>VLOOKUP($B260,NewCalib!$A$17:$AF$400,AC$1+2,FALSE)</f>
        <v>#N/A</v>
      </c>
      <c r="AD260" t="e">
        <f>VLOOKUP($B260,NewCalib!$A$17:$AF$400,AD$1+2,FALSE)</f>
        <v>#N/A</v>
      </c>
      <c r="AE260" t="e">
        <f>VLOOKUP($B260,NewCalib!$A$17:$AF$400,AE$1+2,FALSE)</f>
        <v>#N/A</v>
      </c>
      <c r="AF260" t="e">
        <f>VLOOKUP($B260,NewCalib!$A$17:$AF$400,AF$1+2,FALSE)</f>
        <v>#N/A</v>
      </c>
      <c r="AG260" t="e">
        <f>VLOOKUP($B260,NewCalib!$A$17:$AF$400,AG$1+2,FALSE)</f>
        <v>#N/A</v>
      </c>
      <c r="AH260" t="e">
        <f>VLOOKUP($B260,NewCalib!$A$17:$AF$400,AH$1+2,FALSE)</f>
        <v>#N/A</v>
      </c>
    </row>
    <row r="261" spans="1:34" x14ac:dyDescent="0.25">
      <c r="B261" t="str">
        <f>CONCATENATE("PERCENTILE::Q",B258,"::O",B258,"_INCOMERETURN_Percentiles::INCOMERETURN::%",C261*100)</f>
        <v>PERCENTILE::QAustralianEquities::OAustralianEquities_INCOMERETURN_Percentiles::INCOMERETURN::%50</v>
      </c>
      <c r="C261" s="3">
        <v>0.5</v>
      </c>
      <c r="D261" t="e">
        <f>VLOOKUP($B261,NewCalib!$A$17:$AF$400,D$1+2,FALSE)</f>
        <v>#N/A</v>
      </c>
      <c r="E261" t="e">
        <f>VLOOKUP($B261,NewCalib!$A$17:$AF$400,E$1+2,FALSE)</f>
        <v>#N/A</v>
      </c>
      <c r="F261" t="e">
        <f>VLOOKUP($B261,NewCalib!$A$17:$AF$400,F$1+2,FALSE)</f>
        <v>#N/A</v>
      </c>
      <c r="G261" t="e">
        <f>VLOOKUP($B261,NewCalib!$A$17:$AF$400,G$1+2,FALSE)</f>
        <v>#N/A</v>
      </c>
      <c r="H261" t="e">
        <f>VLOOKUP($B261,NewCalib!$A$17:$AF$400,H$1+2,FALSE)</f>
        <v>#N/A</v>
      </c>
      <c r="I261" t="e">
        <f>VLOOKUP($B261,NewCalib!$A$17:$AF$400,I$1+2,FALSE)</f>
        <v>#N/A</v>
      </c>
      <c r="J261" t="e">
        <f>VLOOKUP($B261,NewCalib!$A$17:$AF$400,J$1+2,FALSE)</f>
        <v>#N/A</v>
      </c>
      <c r="K261" t="e">
        <f>VLOOKUP($B261,NewCalib!$A$17:$AF$400,K$1+2,FALSE)</f>
        <v>#N/A</v>
      </c>
      <c r="L261" t="e">
        <f>VLOOKUP($B261,NewCalib!$A$17:$AF$400,L$1+2,FALSE)</f>
        <v>#N/A</v>
      </c>
      <c r="M261" t="e">
        <f>VLOOKUP($B261,NewCalib!$A$17:$AF$400,M$1+2,FALSE)</f>
        <v>#N/A</v>
      </c>
      <c r="N261" t="e">
        <f>VLOOKUP($B261,NewCalib!$A$17:$AF$400,N$1+2,FALSE)</f>
        <v>#N/A</v>
      </c>
      <c r="O261" t="e">
        <f>VLOOKUP($B261,NewCalib!$A$17:$AF$400,O$1+2,FALSE)</f>
        <v>#N/A</v>
      </c>
      <c r="P261" t="e">
        <f>VLOOKUP($B261,NewCalib!$A$17:$AF$400,P$1+2,FALSE)</f>
        <v>#N/A</v>
      </c>
      <c r="Q261" t="e">
        <f>VLOOKUP($B261,NewCalib!$A$17:$AF$400,Q$1+2,FALSE)</f>
        <v>#N/A</v>
      </c>
      <c r="R261" t="e">
        <f>VLOOKUP($B261,NewCalib!$A$17:$AF$400,R$1+2,FALSE)</f>
        <v>#N/A</v>
      </c>
      <c r="S261" t="e">
        <f>VLOOKUP($B261,NewCalib!$A$17:$AF$400,S$1+2,FALSE)</f>
        <v>#N/A</v>
      </c>
      <c r="T261" t="e">
        <f>VLOOKUP($B261,NewCalib!$A$17:$AF$400,T$1+2,FALSE)</f>
        <v>#N/A</v>
      </c>
      <c r="U261" t="e">
        <f>VLOOKUP($B261,NewCalib!$A$17:$AF$400,U$1+2,FALSE)</f>
        <v>#N/A</v>
      </c>
      <c r="V261" t="e">
        <f>VLOOKUP($B261,NewCalib!$A$17:$AF$400,V$1+2,FALSE)</f>
        <v>#N/A</v>
      </c>
      <c r="W261" t="e">
        <f>VLOOKUP($B261,NewCalib!$A$17:$AF$400,W$1+2,FALSE)</f>
        <v>#N/A</v>
      </c>
      <c r="X261" t="e">
        <f>VLOOKUP($B261,NewCalib!$A$17:$AF$400,X$1+2,FALSE)</f>
        <v>#N/A</v>
      </c>
      <c r="Y261" t="e">
        <f>VLOOKUP($B261,NewCalib!$A$17:$AF$400,Y$1+2,FALSE)</f>
        <v>#N/A</v>
      </c>
      <c r="Z261" t="e">
        <f>VLOOKUP($B261,NewCalib!$A$17:$AF$400,Z$1+2,FALSE)</f>
        <v>#N/A</v>
      </c>
      <c r="AA261" t="e">
        <f>VLOOKUP($B261,NewCalib!$A$17:$AF$400,AA$1+2,FALSE)</f>
        <v>#N/A</v>
      </c>
      <c r="AB261" t="e">
        <f>VLOOKUP($B261,NewCalib!$A$17:$AF$400,AB$1+2,FALSE)</f>
        <v>#N/A</v>
      </c>
      <c r="AC261" t="e">
        <f>VLOOKUP($B261,NewCalib!$A$17:$AF$400,AC$1+2,FALSE)</f>
        <v>#N/A</v>
      </c>
      <c r="AD261" t="e">
        <f>VLOOKUP($B261,NewCalib!$A$17:$AF$400,AD$1+2,FALSE)</f>
        <v>#N/A</v>
      </c>
      <c r="AE261" t="e">
        <f>VLOOKUP($B261,NewCalib!$A$17:$AF$400,AE$1+2,FALSE)</f>
        <v>#N/A</v>
      </c>
      <c r="AF261" t="e">
        <f>VLOOKUP($B261,NewCalib!$A$17:$AF$400,AF$1+2,FALSE)</f>
        <v>#N/A</v>
      </c>
      <c r="AG261" t="e">
        <f>VLOOKUP($B261,NewCalib!$A$17:$AF$400,AG$1+2,FALSE)</f>
        <v>#N/A</v>
      </c>
      <c r="AH261" t="e">
        <f>VLOOKUP($B261,NewCalib!$A$17:$AF$400,AH$1+2,FALSE)</f>
        <v>#N/A</v>
      </c>
    </row>
    <row r="262" spans="1:34" x14ac:dyDescent="0.25">
      <c r="B262" t="str">
        <f>CONCATENATE("PERCENTILE::Q",B258,"::O",B258,"_INCOMERETURN_Percentiles::INCOMERETURN::%",C262*100)</f>
        <v>PERCENTILE::QAustralianEquities::OAustralianEquities_INCOMERETURN_Percentiles::INCOMERETURN::%75</v>
      </c>
      <c r="C262" s="3">
        <v>0.75</v>
      </c>
      <c r="D262" t="e">
        <f>VLOOKUP($B262,NewCalib!$A$17:$AF$400,D$1+2,FALSE)</f>
        <v>#N/A</v>
      </c>
      <c r="E262" t="e">
        <f>VLOOKUP($B262,NewCalib!$A$17:$AF$400,E$1+2,FALSE)</f>
        <v>#N/A</v>
      </c>
      <c r="F262" t="e">
        <f>VLOOKUP($B262,NewCalib!$A$17:$AF$400,F$1+2,FALSE)</f>
        <v>#N/A</v>
      </c>
      <c r="G262" t="e">
        <f>VLOOKUP($B262,NewCalib!$A$17:$AF$400,G$1+2,FALSE)</f>
        <v>#N/A</v>
      </c>
      <c r="H262" t="e">
        <f>VLOOKUP($B262,NewCalib!$A$17:$AF$400,H$1+2,FALSE)</f>
        <v>#N/A</v>
      </c>
      <c r="I262" t="e">
        <f>VLOOKUP($B262,NewCalib!$A$17:$AF$400,I$1+2,FALSE)</f>
        <v>#N/A</v>
      </c>
      <c r="J262" t="e">
        <f>VLOOKUP($B262,NewCalib!$A$17:$AF$400,J$1+2,FALSE)</f>
        <v>#N/A</v>
      </c>
      <c r="K262" t="e">
        <f>VLOOKUP($B262,NewCalib!$A$17:$AF$400,K$1+2,FALSE)</f>
        <v>#N/A</v>
      </c>
      <c r="L262" t="e">
        <f>VLOOKUP($B262,NewCalib!$A$17:$AF$400,L$1+2,FALSE)</f>
        <v>#N/A</v>
      </c>
      <c r="M262" t="e">
        <f>VLOOKUP($B262,NewCalib!$A$17:$AF$400,M$1+2,FALSE)</f>
        <v>#N/A</v>
      </c>
      <c r="N262" t="e">
        <f>VLOOKUP($B262,NewCalib!$A$17:$AF$400,N$1+2,FALSE)</f>
        <v>#N/A</v>
      </c>
      <c r="O262" t="e">
        <f>VLOOKUP($B262,NewCalib!$A$17:$AF$400,O$1+2,FALSE)</f>
        <v>#N/A</v>
      </c>
      <c r="P262" t="e">
        <f>VLOOKUP($B262,NewCalib!$A$17:$AF$400,P$1+2,FALSE)</f>
        <v>#N/A</v>
      </c>
      <c r="Q262" t="e">
        <f>VLOOKUP($B262,NewCalib!$A$17:$AF$400,Q$1+2,FALSE)</f>
        <v>#N/A</v>
      </c>
      <c r="R262" t="e">
        <f>VLOOKUP($B262,NewCalib!$A$17:$AF$400,R$1+2,FALSE)</f>
        <v>#N/A</v>
      </c>
      <c r="S262" t="e">
        <f>VLOOKUP($B262,NewCalib!$A$17:$AF$400,S$1+2,FALSE)</f>
        <v>#N/A</v>
      </c>
      <c r="T262" t="e">
        <f>VLOOKUP($B262,NewCalib!$A$17:$AF$400,T$1+2,FALSE)</f>
        <v>#N/A</v>
      </c>
      <c r="U262" t="e">
        <f>VLOOKUP($B262,NewCalib!$A$17:$AF$400,U$1+2,FALSE)</f>
        <v>#N/A</v>
      </c>
      <c r="V262" t="e">
        <f>VLOOKUP($B262,NewCalib!$A$17:$AF$400,V$1+2,FALSE)</f>
        <v>#N/A</v>
      </c>
      <c r="W262" t="e">
        <f>VLOOKUP($B262,NewCalib!$A$17:$AF$400,W$1+2,FALSE)</f>
        <v>#N/A</v>
      </c>
      <c r="X262" t="e">
        <f>VLOOKUP($B262,NewCalib!$A$17:$AF$400,X$1+2,FALSE)</f>
        <v>#N/A</v>
      </c>
      <c r="Y262" t="e">
        <f>VLOOKUP($B262,NewCalib!$A$17:$AF$400,Y$1+2,FALSE)</f>
        <v>#N/A</v>
      </c>
      <c r="Z262" t="e">
        <f>VLOOKUP($B262,NewCalib!$A$17:$AF$400,Z$1+2,FALSE)</f>
        <v>#N/A</v>
      </c>
      <c r="AA262" t="e">
        <f>VLOOKUP($B262,NewCalib!$A$17:$AF$400,AA$1+2,FALSE)</f>
        <v>#N/A</v>
      </c>
      <c r="AB262" t="e">
        <f>VLOOKUP($B262,NewCalib!$A$17:$AF$400,AB$1+2,FALSE)</f>
        <v>#N/A</v>
      </c>
      <c r="AC262" t="e">
        <f>VLOOKUP($B262,NewCalib!$A$17:$AF$400,AC$1+2,FALSE)</f>
        <v>#N/A</v>
      </c>
      <c r="AD262" t="e">
        <f>VLOOKUP($B262,NewCalib!$A$17:$AF$400,AD$1+2,FALSE)</f>
        <v>#N/A</v>
      </c>
      <c r="AE262" t="e">
        <f>VLOOKUP($B262,NewCalib!$A$17:$AF$400,AE$1+2,FALSE)</f>
        <v>#N/A</v>
      </c>
      <c r="AF262" t="e">
        <f>VLOOKUP($B262,NewCalib!$A$17:$AF$400,AF$1+2,FALSE)</f>
        <v>#N/A</v>
      </c>
      <c r="AG262" t="e">
        <f>VLOOKUP($B262,NewCalib!$A$17:$AF$400,AG$1+2,FALSE)</f>
        <v>#N/A</v>
      </c>
      <c r="AH262" t="e">
        <f>VLOOKUP($B262,NewCalib!$A$17:$AF$400,AH$1+2,FALSE)</f>
        <v>#N/A</v>
      </c>
    </row>
    <row r="263" spans="1:34" x14ac:dyDescent="0.25">
      <c r="B263" t="str">
        <f>CONCATENATE("PERCENTILE::Q",B258,"::O",B258,"_INCOMERETURN_Percentiles::INCOMERETURN::%",C263*100)</f>
        <v>PERCENTILE::QAustralianEquities::OAustralianEquities_INCOMERETURN_Percentiles::INCOMERETURN::%95</v>
      </c>
      <c r="C263" s="3">
        <v>0.95</v>
      </c>
      <c r="D263" t="e">
        <f>VLOOKUP($B263,NewCalib!$A$17:$AF$400,D$1+2,FALSE)</f>
        <v>#N/A</v>
      </c>
      <c r="E263" t="e">
        <f>VLOOKUP($B263,NewCalib!$A$17:$AF$400,E$1+2,FALSE)</f>
        <v>#N/A</v>
      </c>
      <c r="F263" t="e">
        <f>VLOOKUP($B263,NewCalib!$A$17:$AF$400,F$1+2,FALSE)</f>
        <v>#N/A</v>
      </c>
      <c r="G263" t="e">
        <f>VLOOKUP($B263,NewCalib!$A$17:$AF$400,G$1+2,FALSE)</f>
        <v>#N/A</v>
      </c>
      <c r="H263" t="e">
        <f>VLOOKUP($B263,NewCalib!$A$17:$AF$400,H$1+2,FALSE)</f>
        <v>#N/A</v>
      </c>
      <c r="I263" t="e">
        <f>VLOOKUP($B263,NewCalib!$A$17:$AF$400,I$1+2,FALSE)</f>
        <v>#N/A</v>
      </c>
      <c r="J263" t="e">
        <f>VLOOKUP($B263,NewCalib!$A$17:$AF$400,J$1+2,FALSE)</f>
        <v>#N/A</v>
      </c>
      <c r="K263" t="e">
        <f>VLOOKUP($B263,NewCalib!$A$17:$AF$400,K$1+2,FALSE)</f>
        <v>#N/A</v>
      </c>
      <c r="L263" t="e">
        <f>VLOOKUP($B263,NewCalib!$A$17:$AF$400,L$1+2,FALSE)</f>
        <v>#N/A</v>
      </c>
      <c r="M263" t="e">
        <f>VLOOKUP($B263,NewCalib!$A$17:$AF$400,M$1+2,FALSE)</f>
        <v>#N/A</v>
      </c>
      <c r="N263" t="e">
        <f>VLOOKUP($B263,NewCalib!$A$17:$AF$400,N$1+2,FALSE)</f>
        <v>#N/A</v>
      </c>
      <c r="O263" t="e">
        <f>VLOOKUP($B263,NewCalib!$A$17:$AF$400,O$1+2,FALSE)</f>
        <v>#N/A</v>
      </c>
      <c r="P263" t="e">
        <f>VLOOKUP($B263,NewCalib!$A$17:$AF$400,P$1+2,FALSE)</f>
        <v>#N/A</v>
      </c>
      <c r="Q263" t="e">
        <f>VLOOKUP($B263,NewCalib!$A$17:$AF$400,Q$1+2,FALSE)</f>
        <v>#N/A</v>
      </c>
      <c r="R263" t="e">
        <f>VLOOKUP($B263,NewCalib!$A$17:$AF$400,R$1+2,FALSE)</f>
        <v>#N/A</v>
      </c>
      <c r="S263" t="e">
        <f>VLOOKUP($B263,NewCalib!$A$17:$AF$400,S$1+2,FALSE)</f>
        <v>#N/A</v>
      </c>
      <c r="T263" t="e">
        <f>VLOOKUP($B263,NewCalib!$A$17:$AF$400,T$1+2,FALSE)</f>
        <v>#N/A</v>
      </c>
      <c r="U263" t="e">
        <f>VLOOKUP($B263,NewCalib!$A$17:$AF$400,U$1+2,FALSE)</f>
        <v>#N/A</v>
      </c>
      <c r="V263" t="e">
        <f>VLOOKUP($B263,NewCalib!$A$17:$AF$400,V$1+2,FALSE)</f>
        <v>#N/A</v>
      </c>
      <c r="W263" t="e">
        <f>VLOOKUP($B263,NewCalib!$A$17:$AF$400,W$1+2,FALSE)</f>
        <v>#N/A</v>
      </c>
      <c r="X263" t="e">
        <f>VLOOKUP($B263,NewCalib!$A$17:$AF$400,X$1+2,FALSE)</f>
        <v>#N/A</v>
      </c>
      <c r="Y263" t="e">
        <f>VLOOKUP($B263,NewCalib!$A$17:$AF$400,Y$1+2,FALSE)</f>
        <v>#N/A</v>
      </c>
      <c r="Z263" t="e">
        <f>VLOOKUP($B263,NewCalib!$A$17:$AF$400,Z$1+2,FALSE)</f>
        <v>#N/A</v>
      </c>
      <c r="AA263" t="e">
        <f>VLOOKUP($B263,NewCalib!$A$17:$AF$400,AA$1+2,FALSE)</f>
        <v>#N/A</v>
      </c>
      <c r="AB263" t="e">
        <f>VLOOKUP($B263,NewCalib!$A$17:$AF$400,AB$1+2,FALSE)</f>
        <v>#N/A</v>
      </c>
      <c r="AC263" t="e">
        <f>VLOOKUP($B263,NewCalib!$A$17:$AF$400,AC$1+2,FALSE)</f>
        <v>#N/A</v>
      </c>
      <c r="AD263" t="e">
        <f>VLOOKUP($B263,NewCalib!$A$17:$AF$400,AD$1+2,FALSE)</f>
        <v>#N/A</v>
      </c>
      <c r="AE263" t="e">
        <f>VLOOKUP($B263,NewCalib!$A$17:$AF$400,AE$1+2,FALSE)</f>
        <v>#N/A</v>
      </c>
      <c r="AF263" t="e">
        <f>VLOOKUP($B263,NewCalib!$A$17:$AF$400,AF$1+2,FALSE)</f>
        <v>#N/A</v>
      </c>
      <c r="AG263" t="e">
        <f>VLOOKUP($B263,NewCalib!$A$17:$AF$400,AG$1+2,FALSE)</f>
        <v>#N/A</v>
      </c>
      <c r="AH263" t="e">
        <f>VLOOKUP($B263,NewCalib!$A$17:$AF$400,AH$1+2,FALSE)</f>
        <v>#N/A</v>
      </c>
    </row>
    <row r="264" spans="1:34" x14ac:dyDescent="0.25">
      <c r="A264" t="s">
        <v>2</v>
      </c>
      <c r="B264" t="str">
        <f>CONCATENATE("AVERAGE::Q",B258,"::O",B258,"_INCOMERETURN_Average::INCOMERETURN::::avg:")</f>
        <v>AVERAGE::QAustralianEquities::OAustralianEquities_INCOMERETURN_Average::INCOMERETURN::::avg:</v>
      </c>
      <c r="D264" t="e">
        <f>VLOOKUP($B264,NewCalib!$A$17:$AF$400,D$1+2,FALSE)</f>
        <v>#N/A</v>
      </c>
      <c r="E264" t="e">
        <f>VLOOKUP($B264,NewCalib!$A$17:$AF$400,E$1+2,FALSE)</f>
        <v>#N/A</v>
      </c>
      <c r="F264" t="e">
        <f>VLOOKUP($B264,NewCalib!$A$17:$AF$400,F$1+2,FALSE)</f>
        <v>#N/A</v>
      </c>
      <c r="G264" t="e">
        <f>VLOOKUP($B264,NewCalib!$A$17:$AF$400,G$1+2,FALSE)</f>
        <v>#N/A</v>
      </c>
      <c r="H264" t="e">
        <f>VLOOKUP($B264,NewCalib!$A$17:$AF$400,H$1+2,FALSE)</f>
        <v>#N/A</v>
      </c>
      <c r="I264" t="e">
        <f>VLOOKUP($B264,NewCalib!$A$17:$AF$400,I$1+2,FALSE)</f>
        <v>#N/A</v>
      </c>
      <c r="J264" t="e">
        <f>VLOOKUP($B264,NewCalib!$A$17:$AF$400,J$1+2,FALSE)</f>
        <v>#N/A</v>
      </c>
      <c r="K264" t="e">
        <f>VLOOKUP($B264,NewCalib!$A$17:$AF$400,K$1+2,FALSE)</f>
        <v>#N/A</v>
      </c>
      <c r="L264" t="e">
        <f>VLOOKUP($B264,NewCalib!$A$17:$AF$400,L$1+2,FALSE)</f>
        <v>#N/A</v>
      </c>
      <c r="M264" t="e">
        <f>VLOOKUP($B264,NewCalib!$A$17:$AF$400,M$1+2,FALSE)</f>
        <v>#N/A</v>
      </c>
      <c r="N264" t="e">
        <f>VLOOKUP($B264,NewCalib!$A$17:$AF$400,N$1+2,FALSE)</f>
        <v>#N/A</v>
      </c>
      <c r="O264" t="e">
        <f>VLOOKUP($B264,NewCalib!$A$17:$AF$400,O$1+2,FALSE)</f>
        <v>#N/A</v>
      </c>
      <c r="P264" t="e">
        <f>VLOOKUP($B264,NewCalib!$A$17:$AF$400,P$1+2,FALSE)</f>
        <v>#N/A</v>
      </c>
      <c r="Q264" t="e">
        <f>VLOOKUP($B264,NewCalib!$A$17:$AF$400,Q$1+2,FALSE)</f>
        <v>#N/A</v>
      </c>
      <c r="R264" t="e">
        <f>VLOOKUP($B264,NewCalib!$A$17:$AF$400,R$1+2,FALSE)</f>
        <v>#N/A</v>
      </c>
      <c r="S264" t="e">
        <f>VLOOKUP($B264,NewCalib!$A$17:$AF$400,S$1+2,FALSE)</f>
        <v>#N/A</v>
      </c>
      <c r="T264" t="e">
        <f>VLOOKUP($B264,NewCalib!$A$17:$AF$400,T$1+2,FALSE)</f>
        <v>#N/A</v>
      </c>
      <c r="U264" t="e">
        <f>VLOOKUP($B264,NewCalib!$A$17:$AF$400,U$1+2,FALSE)</f>
        <v>#N/A</v>
      </c>
      <c r="V264" t="e">
        <f>VLOOKUP($B264,NewCalib!$A$17:$AF$400,V$1+2,FALSE)</f>
        <v>#N/A</v>
      </c>
      <c r="W264" t="e">
        <f>VLOOKUP($B264,NewCalib!$A$17:$AF$400,W$1+2,FALSE)</f>
        <v>#N/A</v>
      </c>
      <c r="X264" t="e">
        <f>VLOOKUP($B264,NewCalib!$A$17:$AF$400,X$1+2,FALSE)</f>
        <v>#N/A</v>
      </c>
      <c r="Y264" t="e">
        <f>VLOOKUP($B264,NewCalib!$A$17:$AF$400,Y$1+2,FALSE)</f>
        <v>#N/A</v>
      </c>
      <c r="Z264" t="e">
        <f>VLOOKUP($B264,NewCalib!$A$17:$AF$400,Z$1+2,FALSE)</f>
        <v>#N/A</v>
      </c>
      <c r="AA264" t="e">
        <f>VLOOKUP($B264,NewCalib!$A$17:$AF$400,AA$1+2,FALSE)</f>
        <v>#N/A</v>
      </c>
      <c r="AB264" t="e">
        <f>VLOOKUP($B264,NewCalib!$A$17:$AF$400,AB$1+2,FALSE)</f>
        <v>#N/A</v>
      </c>
      <c r="AC264" t="e">
        <f>VLOOKUP($B264,NewCalib!$A$17:$AF$400,AC$1+2,FALSE)</f>
        <v>#N/A</v>
      </c>
      <c r="AD264" t="e">
        <f>VLOOKUP($B264,NewCalib!$A$17:$AF$400,AD$1+2,FALSE)</f>
        <v>#N/A</v>
      </c>
      <c r="AE264" t="e">
        <f>VLOOKUP($B264,NewCalib!$A$17:$AF$400,AE$1+2,FALSE)</f>
        <v>#N/A</v>
      </c>
      <c r="AF264" t="e">
        <f>VLOOKUP($B264,NewCalib!$A$17:$AF$400,AF$1+2,FALSE)</f>
        <v>#N/A</v>
      </c>
      <c r="AG264" t="e">
        <f>VLOOKUP($B264,NewCalib!$A$17:$AF$400,AG$1+2,FALSE)</f>
        <v>#N/A</v>
      </c>
      <c r="AH264" t="e">
        <f>VLOOKUP($B264,NewCalib!$A$17:$AF$400,AH$1+2,FALSE)</f>
        <v>#N/A</v>
      </c>
    </row>
    <row r="265" spans="1:34" x14ac:dyDescent="0.25">
      <c r="A265" t="s">
        <v>3</v>
      </c>
      <c r="B265" t="str">
        <f>CONCATENATE("VOLATILITY::Q",B258,"::O",B258,"_INCOMERETURN_Volatility::INCOMERETURN::")</f>
        <v>VOLATILITY::QAustralianEquities::OAustralianEquities_INCOMERETURN_Volatility::INCOMERETURN::</v>
      </c>
      <c r="D265" t="e">
        <f>VLOOKUP($B265,NewCalib!$A$17:$AF$400,D$1+2,FALSE)</f>
        <v>#N/A</v>
      </c>
      <c r="E265" t="e">
        <f>VLOOKUP($B265,NewCalib!$A$17:$AF$400,E$1+2,FALSE)</f>
        <v>#N/A</v>
      </c>
      <c r="F265" t="e">
        <f>VLOOKUP($B265,NewCalib!$A$17:$AF$400,F$1+2,FALSE)</f>
        <v>#N/A</v>
      </c>
      <c r="G265" t="e">
        <f>VLOOKUP($B265,NewCalib!$A$17:$AF$400,G$1+2,FALSE)</f>
        <v>#N/A</v>
      </c>
      <c r="H265" t="e">
        <f>VLOOKUP($B265,NewCalib!$A$17:$AF$400,H$1+2,FALSE)</f>
        <v>#N/A</v>
      </c>
      <c r="I265" t="e">
        <f>VLOOKUP($B265,NewCalib!$A$17:$AF$400,I$1+2,FALSE)</f>
        <v>#N/A</v>
      </c>
      <c r="J265" t="e">
        <f>VLOOKUP($B265,NewCalib!$A$17:$AF$400,J$1+2,FALSE)</f>
        <v>#N/A</v>
      </c>
      <c r="K265" t="e">
        <f>VLOOKUP($B265,NewCalib!$A$17:$AF$400,K$1+2,FALSE)</f>
        <v>#N/A</v>
      </c>
      <c r="L265" t="e">
        <f>VLOOKUP($B265,NewCalib!$A$17:$AF$400,L$1+2,FALSE)</f>
        <v>#N/A</v>
      </c>
      <c r="M265" t="e">
        <f>VLOOKUP($B265,NewCalib!$A$17:$AF$400,M$1+2,FALSE)</f>
        <v>#N/A</v>
      </c>
      <c r="N265" t="e">
        <f>VLOOKUP($B265,NewCalib!$A$17:$AF$400,N$1+2,FALSE)</f>
        <v>#N/A</v>
      </c>
      <c r="O265" t="e">
        <f>VLOOKUP($B265,NewCalib!$A$17:$AF$400,O$1+2,FALSE)</f>
        <v>#N/A</v>
      </c>
      <c r="P265" t="e">
        <f>VLOOKUP($B265,NewCalib!$A$17:$AF$400,P$1+2,FALSE)</f>
        <v>#N/A</v>
      </c>
      <c r="Q265" t="e">
        <f>VLOOKUP($B265,NewCalib!$A$17:$AF$400,Q$1+2,FALSE)</f>
        <v>#N/A</v>
      </c>
      <c r="R265" t="e">
        <f>VLOOKUP($B265,NewCalib!$A$17:$AF$400,R$1+2,FALSE)</f>
        <v>#N/A</v>
      </c>
      <c r="S265" t="e">
        <f>VLOOKUP($B265,NewCalib!$A$17:$AF$400,S$1+2,FALSE)</f>
        <v>#N/A</v>
      </c>
      <c r="T265" t="e">
        <f>VLOOKUP($B265,NewCalib!$A$17:$AF$400,T$1+2,FALSE)</f>
        <v>#N/A</v>
      </c>
      <c r="U265" t="e">
        <f>VLOOKUP($B265,NewCalib!$A$17:$AF$400,U$1+2,FALSE)</f>
        <v>#N/A</v>
      </c>
      <c r="V265" t="e">
        <f>VLOOKUP($B265,NewCalib!$A$17:$AF$400,V$1+2,FALSE)</f>
        <v>#N/A</v>
      </c>
      <c r="W265" t="e">
        <f>VLOOKUP($B265,NewCalib!$A$17:$AF$400,W$1+2,FALSE)</f>
        <v>#N/A</v>
      </c>
      <c r="X265" t="e">
        <f>VLOOKUP($B265,NewCalib!$A$17:$AF$400,X$1+2,FALSE)</f>
        <v>#N/A</v>
      </c>
      <c r="Y265" t="e">
        <f>VLOOKUP($B265,NewCalib!$A$17:$AF$400,Y$1+2,FALSE)</f>
        <v>#N/A</v>
      </c>
      <c r="Z265" t="e">
        <f>VLOOKUP($B265,NewCalib!$A$17:$AF$400,Z$1+2,FALSE)</f>
        <v>#N/A</v>
      </c>
      <c r="AA265" t="e">
        <f>VLOOKUP($B265,NewCalib!$A$17:$AF$400,AA$1+2,FALSE)</f>
        <v>#N/A</v>
      </c>
      <c r="AB265" t="e">
        <f>VLOOKUP($B265,NewCalib!$A$17:$AF$400,AB$1+2,FALSE)</f>
        <v>#N/A</v>
      </c>
      <c r="AC265" t="e">
        <f>VLOOKUP($B265,NewCalib!$A$17:$AF$400,AC$1+2,FALSE)</f>
        <v>#N/A</v>
      </c>
      <c r="AD265" t="e">
        <f>VLOOKUP($B265,NewCalib!$A$17:$AF$400,AD$1+2,FALSE)</f>
        <v>#N/A</v>
      </c>
      <c r="AE265" t="e">
        <f>VLOOKUP($B265,NewCalib!$A$17:$AF$400,AE$1+2,FALSE)</f>
        <v>#N/A</v>
      </c>
      <c r="AF265" t="e">
        <f>VLOOKUP($B265,NewCalib!$A$17:$AF$400,AF$1+2,FALSE)</f>
        <v>#N/A</v>
      </c>
      <c r="AG265" t="e">
        <f>VLOOKUP($B265,NewCalib!$A$17:$AF$400,AG$1+2,FALSE)</f>
        <v>#N/A</v>
      </c>
      <c r="AH265" t="e">
        <f>VLOOKUP($B265,NewCalib!$A$17:$AF$400,AH$1+2,FALSE)</f>
        <v>#N/A</v>
      </c>
    </row>
    <row r="273" spans="1:34" x14ac:dyDescent="0.25">
      <c r="A273" t="s">
        <v>26</v>
      </c>
      <c r="B273" t="s">
        <v>80</v>
      </c>
      <c r="D273">
        <v>0</v>
      </c>
      <c r="E273">
        <v>1</v>
      </c>
      <c r="F273">
        <v>2</v>
      </c>
      <c r="G273">
        <v>3</v>
      </c>
      <c r="H273">
        <v>4</v>
      </c>
      <c r="I273">
        <v>5</v>
      </c>
      <c r="J273">
        <v>6</v>
      </c>
      <c r="K273">
        <v>7</v>
      </c>
      <c r="L273">
        <v>8</v>
      </c>
      <c r="M273">
        <v>9</v>
      </c>
      <c r="N273">
        <v>10</v>
      </c>
      <c r="O273">
        <v>11</v>
      </c>
      <c r="P273">
        <v>12</v>
      </c>
      <c r="Q273">
        <v>13</v>
      </c>
      <c r="R273">
        <v>14</v>
      </c>
      <c r="S273">
        <v>15</v>
      </c>
      <c r="T273">
        <v>16</v>
      </c>
      <c r="U273">
        <v>17</v>
      </c>
      <c r="V273">
        <v>18</v>
      </c>
      <c r="W273">
        <v>19</v>
      </c>
      <c r="X273">
        <v>20</v>
      </c>
      <c r="Y273">
        <v>21</v>
      </c>
      <c r="Z273">
        <v>22</v>
      </c>
      <c r="AA273">
        <v>23</v>
      </c>
      <c r="AB273">
        <v>24</v>
      </c>
      <c r="AC273">
        <v>25</v>
      </c>
      <c r="AD273">
        <v>26</v>
      </c>
      <c r="AE273">
        <v>27</v>
      </c>
      <c r="AF273">
        <v>28</v>
      </c>
      <c r="AG273">
        <v>29</v>
      </c>
      <c r="AH273">
        <v>30</v>
      </c>
    </row>
    <row r="274" spans="1:34" x14ac:dyDescent="0.25">
      <c r="A274" t="s">
        <v>1</v>
      </c>
      <c r="B274" t="str">
        <f>CONCATENATE("PERCENTILE::Q",B273,"::O",B273,"_INCOMERETURN_Percentiles::INCOMERETURN::%0",C274*100)</f>
        <v>PERCENTILE::QInternationalLargeCapEquitiesHedge::OInternationalLargeCapEquitiesHedge_INCOMERETURN_Percentiles::INCOMERETURN::%05</v>
      </c>
      <c r="C274" s="3">
        <v>0.05</v>
      </c>
      <c r="D274">
        <f>VLOOKUP($B274,NewCalib!$A$17:$AF$400,D$1+2,FALSE)</f>
        <v>0</v>
      </c>
      <c r="E274">
        <f>VLOOKUP($B274,NewCalib!$A$17:$AF$400,E$1+2,FALSE)</f>
        <v>-7.6744337880334093E-2</v>
      </c>
      <c r="F274">
        <f>VLOOKUP($B274,NewCalib!$A$17:$AF$400,F$1+2,FALSE)</f>
        <v>-8.5584233597155807E-2</v>
      </c>
      <c r="G274">
        <f>VLOOKUP($B274,NewCalib!$A$17:$AF$400,G$1+2,FALSE)</f>
        <v>-8.7850069383187498E-2</v>
      </c>
      <c r="H274">
        <f>VLOOKUP($B274,NewCalib!$A$17:$AF$400,H$1+2,FALSE)</f>
        <v>-8.6409222280196304E-2</v>
      </c>
      <c r="I274">
        <f>VLOOKUP($B274,NewCalib!$A$17:$AF$400,I$1+2,FALSE)</f>
        <v>-8.2204964144090301E-2</v>
      </c>
      <c r="J274">
        <f>VLOOKUP($B274,NewCalib!$A$17:$AF$400,J$1+2,FALSE)</f>
        <v>-8.2905280710449697E-2</v>
      </c>
      <c r="K274">
        <f>VLOOKUP($B274,NewCalib!$A$17:$AF$400,K$1+2,FALSE)</f>
        <v>-8.2310836308454094E-2</v>
      </c>
      <c r="L274">
        <f>VLOOKUP($B274,NewCalib!$A$17:$AF$400,L$1+2,FALSE)</f>
        <v>-8.3017948878466502E-2</v>
      </c>
      <c r="M274">
        <f>VLOOKUP($B274,NewCalib!$A$17:$AF$400,M$1+2,FALSE)</f>
        <v>-8.2702456199504101E-2</v>
      </c>
      <c r="N274">
        <f>VLOOKUP($B274,NewCalib!$A$17:$AF$400,N$1+2,FALSE)</f>
        <v>-7.9248659951541095E-2</v>
      </c>
      <c r="O274">
        <f>VLOOKUP($B274,NewCalib!$A$17:$AF$400,O$1+2,FALSE)</f>
        <v>-8.2811985649967002E-2</v>
      </c>
      <c r="P274">
        <f>VLOOKUP($B274,NewCalib!$A$17:$AF$400,P$1+2,FALSE)</f>
        <v>-8.3037142461626801E-2</v>
      </c>
      <c r="Q274">
        <f>VLOOKUP($B274,NewCalib!$A$17:$AF$400,Q$1+2,FALSE)</f>
        <v>-8.3133556156564301E-2</v>
      </c>
      <c r="R274">
        <f>VLOOKUP($B274,NewCalib!$A$17:$AF$400,R$1+2,FALSE)</f>
        <v>-8.1845919857577595E-2</v>
      </c>
      <c r="S274">
        <f>VLOOKUP($B274,NewCalib!$A$17:$AF$400,S$1+2,FALSE)</f>
        <v>-8.2826114430882197E-2</v>
      </c>
      <c r="T274">
        <f>VLOOKUP($B274,NewCalib!$A$17:$AF$400,T$1+2,FALSE)</f>
        <v>-8.3493385431020903E-2</v>
      </c>
      <c r="U274">
        <f>VLOOKUP($B274,NewCalib!$A$17:$AF$400,U$1+2,FALSE)</f>
        <v>-8.2312056214432702E-2</v>
      </c>
      <c r="V274">
        <f>VLOOKUP($B274,NewCalib!$A$17:$AF$400,V$1+2,FALSE)</f>
        <v>-8.4683824763096993E-2</v>
      </c>
      <c r="W274">
        <f>VLOOKUP($B274,NewCalib!$A$17:$AF$400,W$1+2,FALSE)</f>
        <v>-8.2913735407078096E-2</v>
      </c>
      <c r="X274">
        <f>VLOOKUP($B274,NewCalib!$A$17:$AF$400,X$1+2,FALSE)</f>
        <v>-8.4438446374271406E-2</v>
      </c>
      <c r="Y274">
        <f>VLOOKUP($B274,NewCalib!$A$17:$AF$400,Y$1+2,FALSE)</f>
        <v>-8.3488244988153604E-2</v>
      </c>
      <c r="Z274">
        <f>VLOOKUP($B274,NewCalib!$A$17:$AF$400,Z$1+2,FALSE)</f>
        <v>-8.2201636431791902E-2</v>
      </c>
      <c r="AA274">
        <f>VLOOKUP($B274,NewCalib!$A$17:$AF$400,AA$1+2,FALSE)</f>
        <v>-8.2095119247307793E-2</v>
      </c>
      <c r="AB274">
        <f>VLOOKUP($B274,NewCalib!$A$17:$AF$400,AB$1+2,FALSE)</f>
        <v>-8.76580118990926E-2</v>
      </c>
      <c r="AC274">
        <f>VLOOKUP($B274,NewCalib!$A$17:$AF$400,AC$1+2,FALSE)</f>
        <v>-8.5670498760673605E-2</v>
      </c>
      <c r="AD274">
        <f>VLOOKUP($B274,NewCalib!$A$17:$AF$400,AD$1+2,FALSE)</f>
        <v>-8.8654984550047E-2</v>
      </c>
      <c r="AE274">
        <f>VLOOKUP($B274,NewCalib!$A$17:$AF$400,AE$1+2,FALSE)</f>
        <v>-8.7131486424227605E-2</v>
      </c>
      <c r="AF274">
        <f>VLOOKUP($B274,NewCalib!$A$17:$AF$400,AF$1+2,FALSE)</f>
        <v>-8.61457298526878E-2</v>
      </c>
      <c r="AG274">
        <f>VLOOKUP($B274,NewCalib!$A$17:$AF$400,AG$1+2,FALSE)</f>
        <v>-8.3715545582274994E-2</v>
      </c>
      <c r="AH274">
        <f>VLOOKUP($B274,NewCalib!$A$17:$AF$400,AH$1+2,FALSE)</f>
        <v>-8.1532698139646406E-2</v>
      </c>
    </row>
    <row r="275" spans="1:34" x14ac:dyDescent="0.25">
      <c r="B275" t="str">
        <f>CONCATENATE("PERCENTILE::Q",B273,"::O",B273,"_INCOMERETURN_Percentiles::INCOMERETURN::%",C275*100)</f>
        <v>PERCENTILE::QInternationalLargeCapEquitiesHedge::OInternationalLargeCapEquitiesHedge_INCOMERETURN_Percentiles::INCOMERETURN::%25</v>
      </c>
      <c r="C275" s="3">
        <v>0.25</v>
      </c>
      <c r="D275">
        <f>VLOOKUP($B275,NewCalib!$A$17:$AF$400,D$1+2,FALSE)</f>
        <v>0</v>
      </c>
      <c r="E275">
        <f>VLOOKUP($B275,NewCalib!$A$17:$AF$400,E$1+2,FALSE)</f>
        <v>-2.3861671779809902E-2</v>
      </c>
      <c r="F275">
        <f>VLOOKUP($B275,NewCalib!$A$17:$AF$400,F$1+2,FALSE)</f>
        <v>-2.2695412663928601E-2</v>
      </c>
      <c r="G275">
        <f>VLOOKUP($B275,NewCalib!$A$17:$AF$400,G$1+2,FALSE)</f>
        <v>-1.9926490097585601E-2</v>
      </c>
      <c r="H275">
        <f>VLOOKUP($B275,NewCalib!$A$17:$AF$400,H$1+2,FALSE)</f>
        <v>-1.6505891831271699E-2</v>
      </c>
      <c r="I275">
        <f>VLOOKUP($B275,NewCalib!$A$17:$AF$400,I$1+2,FALSE)</f>
        <v>-1.5631331974374298E-2</v>
      </c>
      <c r="J275">
        <f>VLOOKUP($B275,NewCalib!$A$17:$AF$400,J$1+2,FALSE)</f>
        <v>-1.3646736032498E-2</v>
      </c>
      <c r="K275">
        <f>VLOOKUP($B275,NewCalib!$A$17:$AF$400,K$1+2,FALSE)</f>
        <v>-1.2143558312743601E-2</v>
      </c>
      <c r="L275">
        <f>VLOOKUP($B275,NewCalib!$A$17:$AF$400,L$1+2,FALSE)</f>
        <v>-1.22883273282529E-2</v>
      </c>
      <c r="M275">
        <f>VLOOKUP($B275,NewCalib!$A$17:$AF$400,M$1+2,FALSE)</f>
        <v>-1.2318709484724201E-2</v>
      </c>
      <c r="N275">
        <f>VLOOKUP($B275,NewCalib!$A$17:$AF$400,N$1+2,FALSE)</f>
        <v>-1.2179929731335601E-2</v>
      </c>
      <c r="O275">
        <f>VLOOKUP($B275,NewCalib!$A$17:$AF$400,O$1+2,FALSE)</f>
        <v>-1.0626307350091299E-2</v>
      </c>
      <c r="P275">
        <f>VLOOKUP($B275,NewCalib!$A$17:$AF$400,P$1+2,FALSE)</f>
        <v>-1.1183021213064101E-2</v>
      </c>
      <c r="Q275">
        <f>VLOOKUP($B275,NewCalib!$A$17:$AF$400,Q$1+2,FALSE)</f>
        <v>-1.1817832527838801E-2</v>
      </c>
      <c r="R275">
        <f>VLOOKUP($B275,NewCalib!$A$17:$AF$400,R$1+2,FALSE)</f>
        <v>-1.0574774546809501E-2</v>
      </c>
      <c r="S275">
        <f>VLOOKUP($B275,NewCalib!$A$17:$AF$400,S$1+2,FALSE)</f>
        <v>-1.0503095358095601E-2</v>
      </c>
      <c r="T275">
        <f>VLOOKUP($B275,NewCalib!$A$17:$AF$400,T$1+2,FALSE)</f>
        <v>-8.5350881579751795E-3</v>
      </c>
      <c r="U275">
        <f>VLOOKUP($B275,NewCalib!$A$17:$AF$400,U$1+2,FALSE)</f>
        <v>-1.27227138169276E-2</v>
      </c>
      <c r="V275">
        <f>VLOOKUP($B275,NewCalib!$A$17:$AF$400,V$1+2,FALSE)</f>
        <v>-1.10189698985596E-2</v>
      </c>
      <c r="W275">
        <f>VLOOKUP($B275,NewCalib!$A$17:$AF$400,W$1+2,FALSE)</f>
        <v>-1.13317955561998E-2</v>
      </c>
      <c r="X275">
        <f>VLOOKUP($B275,NewCalib!$A$17:$AF$400,X$1+2,FALSE)</f>
        <v>-1.3211693642596001E-2</v>
      </c>
      <c r="Y275">
        <f>VLOOKUP($B275,NewCalib!$A$17:$AF$400,Y$1+2,FALSE)</f>
        <v>-1.1317314128073601E-2</v>
      </c>
      <c r="Z275">
        <f>VLOOKUP($B275,NewCalib!$A$17:$AF$400,Z$1+2,FALSE)</f>
        <v>-1.22769599435499E-2</v>
      </c>
      <c r="AA275">
        <f>VLOOKUP($B275,NewCalib!$A$17:$AF$400,AA$1+2,FALSE)</f>
        <v>-1.24215037659836E-2</v>
      </c>
      <c r="AB275">
        <f>VLOOKUP($B275,NewCalib!$A$17:$AF$400,AB$1+2,FALSE)</f>
        <v>-1.12790367573139E-2</v>
      </c>
      <c r="AC275">
        <f>VLOOKUP($B275,NewCalib!$A$17:$AF$400,AC$1+2,FALSE)</f>
        <v>-1.2002422943095999E-2</v>
      </c>
      <c r="AD275">
        <f>VLOOKUP($B275,NewCalib!$A$17:$AF$400,AD$1+2,FALSE)</f>
        <v>-1.46392858748447E-2</v>
      </c>
      <c r="AE275">
        <f>VLOOKUP($B275,NewCalib!$A$17:$AF$400,AE$1+2,FALSE)</f>
        <v>-1.1548526032840499E-2</v>
      </c>
      <c r="AF275">
        <f>VLOOKUP($B275,NewCalib!$A$17:$AF$400,AF$1+2,FALSE)</f>
        <v>-1.42146754324951E-2</v>
      </c>
      <c r="AG275">
        <f>VLOOKUP($B275,NewCalib!$A$17:$AF$400,AG$1+2,FALSE)</f>
        <v>-1.2588846071362099E-2</v>
      </c>
      <c r="AH275">
        <f>VLOOKUP($B275,NewCalib!$A$17:$AF$400,AH$1+2,FALSE)</f>
        <v>-1.1018076637697201E-2</v>
      </c>
    </row>
    <row r="276" spans="1:34" x14ac:dyDescent="0.25">
      <c r="B276" t="str">
        <f>CONCATENATE("PERCENTILE::Q",B273,"::O",B273,"_INCOMERETURN_Percentiles::INCOMERETURN::%",C276*100)</f>
        <v>PERCENTILE::QInternationalLargeCapEquitiesHedge::OInternationalLargeCapEquitiesHedge_INCOMERETURN_Percentiles::INCOMERETURN::%50</v>
      </c>
      <c r="C276" s="3">
        <v>0.5</v>
      </c>
      <c r="D276">
        <f>VLOOKUP($B276,NewCalib!$A$17:$AF$400,D$1+2,FALSE)</f>
        <v>0</v>
      </c>
      <c r="E276">
        <f>VLOOKUP($B276,NewCalib!$A$17:$AF$400,E$1+2,FALSE)</f>
        <v>1.50452849930949E-2</v>
      </c>
      <c r="F276">
        <f>VLOOKUP($B276,NewCalib!$A$17:$AF$400,F$1+2,FALSE)</f>
        <v>2.4383446526696499E-2</v>
      </c>
      <c r="G276">
        <f>VLOOKUP($B276,NewCalib!$A$17:$AF$400,G$1+2,FALSE)</f>
        <v>3.0039536991234201E-2</v>
      </c>
      <c r="H276">
        <f>VLOOKUP($B276,NewCalib!$A$17:$AF$400,H$1+2,FALSE)</f>
        <v>3.5258763221400501E-2</v>
      </c>
      <c r="I276">
        <f>VLOOKUP($B276,NewCalib!$A$17:$AF$400,I$1+2,FALSE)</f>
        <v>3.6380444374574203E-2</v>
      </c>
      <c r="J276">
        <f>VLOOKUP($B276,NewCalib!$A$17:$AF$400,J$1+2,FALSE)</f>
        <v>3.8566482808844199E-2</v>
      </c>
      <c r="K276">
        <f>VLOOKUP($B276,NewCalib!$A$17:$AF$400,K$1+2,FALSE)</f>
        <v>4.16677917662404E-2</v>
      </c>
      <c r="L276">
        <f>VLOOKUP($B276,NewCalib!$A$17:$AF$400,L$1+2,FALSE)</f>
        <v>4.1964705541570002E-2</v>
      </c>
      <c r="M276">
        <f>VLOOKUP($B276,NewCalib!$A$17:$AF$400,M$1+2,FALSE)</f>
        <v>4.2457530933222E-2</v>
      </c>
      <c r="N276">
        <f>VLOOKUP($B276,NewCalib!$A$17:$AF$400,N$1+2,FALSE)</f>
        <v>4.0928798465858798E-2</v>
      </c>
      <c r="O276">
        <f>VLOOKUP($B276,NewCalib!$A$17:$AF$400,O$1+2,FALSE)</f>
        <v>4.2434730902186003E-2</v>
      </c>
      <c r="P276">
        <f>VLOOKUP($B276,NewCalib!$A$17:$AF$400,P$1+2,FALSE)</f>
        <v>4.24164035635421E-2</v>
      </c>
      <c r="Q276">
        <f>VLOOKUP($B276,NewCalib!$A$17:$AF$400,Q$1+2,FALSE)</f>
        <v>4.04177445033546E-2</v>
      </c>
      <c r="R276">
        <f>VLOOKUP($B276,NewCalib!$A$17:$AF$400,R$1+2,FALSE)</f>
        <v>4.3207734031802301E-2</v>
      </c>
      <c r="S276">
        <f>VLOOKUP($B276,NewCalib!$A$17:$AF$400,S$1+2,FALSE)</f>
        <v>4.3474562737683999E-2</v>
      </c>
      <c r="T276">
        <f>VLOOKUP($B276,NewCalib!$A$17:$AF$400,T$1+2,FALSE)</f>
        <v>4.3765648147772597E-2</v>
      </c>
      <c r="U276">
        <f>VLOOKUP($B276,NewCalib!$A$17:$AF$400,U$1+2,FALSE)</f>
        <v>4.2644934740541797E-2</v>
      </c>
      <c r="V276">
        <f>VLOOKUP($B276,NewCalib!$A$17:$AF$400,V$1+2,FALSE)</f>
        <v>4.1848320004793098E-2</v>
      </c>
      <c r="W276">
        <f>VLOOKUP($B276,NewCalib!$A$17:$AF$400,W$1+2,FALSE)</f>
        <v>3.9863037333868999E-2</v>
      </c>
      <c r="X276">
        <f>VLOOKUP($B276,NewCalib!$A$17:$AF$400,X$1+2,FALSE)</f>
        <v>4.0820713574383598E-2</v>
      </c>
      <c r="Y276">
        <f>VLOOKUP($B276,NewCalib!$A$17:$AF$400,Y$1+2,FALSE)</f>
        <v>4.0784642238324398E-2</v>
      </c>
      <c r="Z276">
        <f>VLOOKUP($B276,NewCalib!$A$17:$AF$400,Z$1+2,FALSE)</f>
        <v>4.0036651886785499E-2</v>
      </c>
      <c r="AA276">
        <f>VLOOKUP($B276,NewCalib!$A$17:$AF$400,AA$1+2,FALSE)</f>
        <v>3.9996518454558899E-2</v>
      </c>
      <c r="AB276">
        <f>VLOOKUP($B276,NewCalib!$A$17:$AF$400,AB$1+2,FALSE)</f>
        <v>4.2425004550536799E-2</v>
      </c>
      <c r="AC276">
        <f>VLOOKUP($B276,NewCalib!$A$17:$AF$400,AC$1+2,FALSE)</f>
        <v>4.1545342284987699E-2</v>
      </c>
      <c r="AD276">
        <f>VLOOKUP($B276,NewCalib!$A$17:$AF$400,AD$1+2,FALSE)</f>
        <v>4.25561149751673E-2</v>
      </c>
      <c r="AE276">
        <f>VLOOKUP($B276,NewCalib!$A$17:$AF$400,AE$1+2,FALSE)</f>
        <v>4.1072059434168903E-2</v>
      </c>
      <c r="AF276">
        <f>VLOOKUP($B276,NewCalib!$A$17:$AF$400,AF$1+2,FALSE)</f>
        <v>4.0560454119433799E-2</v>
      </c>
      <c r="AG276">
        <f>VLOOKUP($B276,NewCalib!$A$17:$AF$400,AG$1+2,FALSE)</f>
        <v>3.98693545773178E-2</v>
      </c>
      <c r="AH276">
        <f>VLOOKUP($B276,NewCalib!$A$17:$AF$400,AH$1+2,FALSE)</f>
        <v>4.2897606320760298E-2</v>
      </c>
    </row>
    <row r="277" spans="1:34" x14ac:dyDescent="0.25">
      <c r="B277" t="str">
        <f>CONCATENATE("PERCENTILE::Q",B273,"::O",B273,"_INCOMERETURN_Percentiles::INCOMERETURN::%",C277*100)</f>
        <v>PERCENTILE::QInternationalLargeCapEquitiesHedge::OInternationalLargeCapEquitiesHedge_INCOMERETURN_Percentiles::INCOMERETURN::%75</v>
      </c>
      <c r="C277" s="3">
        <v>0.75</v>
      </c>
      <c r="D277">
        <f>VLOOKUP($B277,NewCalib!$A$17:$AF$400,D$1+2,FALSE)</f>
        <v>0</v>
      </c>
      <c r="E277">
        <f>VLOOKUP($B277,NewCalib!$A$17:$AF$400,E$1+2,FALSE)</f>
        <v>5.5190717439425302E-2</v>
      </c>
      <c r="F277">
        <f>VLOOKUP($B277,NewCalib!$A$17:$AF$400,F$1+2,FALSE)</f>
        <v>7.4410408977504297E-2</v>
      </c>
      <c r="G277">
        <f>VLOOKUP($B277,NewCalib!$A$17:$AF$400,G$1+2,FALSE)</f>
        <v>8.4770072241720104E-2</v>
      </c>
      <c r="H277">
        <f>VLOOKUP($B277,NewCalib!$A$17:$AF$400,H$1+2,FALSE)</f>
        <v>9.1284716619383394E-2</v>
      </c>
      <c r="I277">
        <f>VLOOKUP($B277,NewCalib!$A$17:$AF$400,I$1+2,FALSE)</f>
        <v>9.1171935830157105E-2</v>
      </c>
      <c r="J277">
        <f>VLOOKUP($B277,NewCalib!$A$17:$AF$400,J$1+2,FALSE)</f>
        <v>9.30577411868517E-2</v>
      </c>
      <c r="K277">
        <f>VLOOKUP($B277,NewCalib!$A$17:$AF$400,K$1+2,FALSE)</f>
        <v>9.6040137420781102E-2</v>
      </c>
      <c r="L277">
        <f>VLOOKUP($B277,NewCalib!$A$17:$AF$400,L$1+2,FALSE)</f>
        <v>9.8761936887277704E-2</v>
      </c>
      <c r="M277">
        <f>VLOOKUP($B277,NewCalib!$A$17:$AF$400,M$1+2,FALSE)</f>
        <v>0.100267562448321</v>
      </c>
      <c r="N277">
        <f>VLOOKUP($B277,NewCalib!$A$17:$AF$400,N$1+2,FALSE)</f>
        <v>9.8598781372351396E-2</v>
      </c>
      <c r="O277">
        <f>VLOOKUP($B277,NewCalib!$A$17:$AF$400,O$1+2,FALSE)</f>
        <v>9.6941165870729498E-2</v>
      </c>
      <c r="P277">
        <f>VLOOKUP($B277,NewCalib!$A$17:$AF$400,P$1+2,FALSE)</f>
        <v>9.6741630469094397E-2</v>
      </c>
      <c r="Q277">
        <f>VLOOKUP($B277,NewCalib!$A$17:$AF$400,Q$1+2,FALSE)</f>
        <v>9.7503217908156095E-2</v>
      </c>
      <c r="R277">
        <f>VLOOKUP($B277,NewCalib!$A$17:$AF$400,R$1+2,FALSE)</f>
        <v>9.9547185011207198E-2</v>
      </c>
      <c r="S277">
        <f>VLOOKUP($B277,NewCalib!$A$17:$AF$400,S$1+2,FALSE)</f>
        <v>0.100562858176293</v>
      </c>
      <c r="T277">
        <f>VLOOKUP($B277,NewCalib!$A$17:$AF$400,T$1+2,FALSE)</f>
        <v>9.9437684669058599E-2</v>
      </c>
      <c r="U277">
        <f>VLOOKUP($B277,NewCalib!$A$17:$AF$400,U$1+2,FALSE)</f>
        <v>9.8357155735339499E-2</v>
      </c>
      <c r="V277">
        <f>VLOOKUP($B277,NewCalib!$A$17:$AF$400,V$1+2,FALSE)</f>
        <v>9.9813684043897496E-2</v>
      </c>
      <c r="W277">
        <f>VLOOKUP($B277,NewCalib!$A$17:$AF$400,W$1+2,FALSE)</f>
        <v>9.7193809172826898E-2</v>
      </c>
      <c r="X277">
        <f>VLOOKUP($B277,NewCalib!$A$17:$AF$400,X$1+2,FALSE)</f>
        <v>9.7114595458779804E-2</v>
      </c>
      <c r="Y277">
        <f>VLOOKUP($B277,NewCalib!$A$17:$AF$400,Y$1+2,FALSE)</f>
        <v>9.6119494943628703E-2</v>
      </c>
      <c r="Z277">
        <f>VLOOKUP($B277,NewCalib!$A$17:$AF$400,Z$1+2,FALSE)</f>
        <v>9.80591930171065E-2</v>
      </c>
      <c r="AA277">
        <f>VLOOKUP($B277,NewCalib!$A$17:$AF$400,AA$1+2,FALSE)</f>
        <v>9.6461245661691994E-2</v>
      </c>
      <c r="AB277">
        <f>VLOOKUP($B277,NewCalib!$A$17:$AF$400,AB$1+2,FALSE)</f>
        <v>9.9287405156459799E-2</v>
      </c>
      <c r="AC277">
        <f>VLOOKUP($B277,NewCalib!$A$17:$AF$400,AC$1+2,FALSE)</f>
        <v>9.6093688585448298E-2</v>
      </c>
      <c r="AD277">
        <f>VLOOKUP($B277,NewCalib!$A$17:$AF$400,AD$1+2,FALSE)</f>
        <v>9.7953775493677994E-2</v>
      </c>
      <c r="AE277">
        <f>VLOOKUP($B277,NewCalib!$A$17:$AF$400,AE$1+2,FALSE)</f>
        <v>9.7543090207396294E-2</v>
      </c>
      <c r="AF277">
        <f>VLOOKUP($B277,NewCalib!$A$17:$AF$400,AF$1+2,FALSE)</f>
        <v>9.8032023190891202E-2</v>
      </c>
      <c r="AG277">
        <f>VLOOKUP($B277,NewCalib!$A$17:$AF$400,AG$1+2,FALSE)</f>
        <v>9.7537224667672798E-2</v>
      </c>
      <c r="AH277">
        <f>VLOOKUP($B277,NewCalib!$A$17:$AF$400,AH$1+2,FALSE)</f>
        <v>9.7305258962973998E-2</v>
      </c>
    </row>
    <row r="278" spans="1:34" x14ac:dyDescent="0.25">
      <c r="B278" t="str">
        <f>CONCATENATE("PERCENTILE::Q",B273,"::O",B273,"_INCOMERETURN_Percentiles::INCOMERETURN::%",C278*100)</f>
        <v>PERCENTILE::QInternationalLargeCapEquitiesHedge::OInternationalLargeCapEquitiesHedge_INCOMERETURN_Percentiles::INCOMERETURN::%95</v>
      </c>
      <c r="C278" s="3">
        <v>0.95</v>
      </c>
      <c r="D278">
        <f>VLOOKUP($B278,NewCalib!$A$17:$AF$400,D$1+2,FALSE)</f>
        <v>0</v>
      </c>
      <c r="E278">
        <f>VLOOKUP($B278,NewCalib!$A$17:$AF$400,E$1+2,FALSE)</f>
        <v>0.11746959522197099</v>
      </c>
      <c r="F278">
        <f>VLOOKUP($B278,NewCalib!$A$17:$AF$400,F$1+2,FALSE)</f>
        <v>0.15042480098213401</v>
      </c>
      <c r="G278">
        <f>VLOOKUP($B278,NewCalib!$A$17:$AF$400,G$1+2,FALSE)</f>
        <v>0.166656922981121</v>
      </c>
      <c r="H278">
        <f>VLOOKUP($B278,NewCalib!$A$17:$AF$400,H$1+2,FALSE)</f>
        <v>0.173815420406423</v>
      </c>
      <c r="I278">
        <f>VLOOKUP($B278,NewCalib!$A$17:$AF$400,I$1+2,FALSE)</f>
        <v>0.18005622848635799</v>
      </c>
      <c r="J278">
        <f>VLOOKUP($B278,NewCalib!$A$17:$AF$400,J$1+2,FALSE)</f>
        <v>0.18237035638051699</v>
      </c>
      <c r="K278">
        <f>VLOOKUP($B278,NewCalib!$A$17:$AF$400,K$1+2,FALSE)</f>
        <v>0.182009174373055</v>
      </c>
      <c r="L278">
        <f>VLOOKUP($B278,NewCalib!$A$17:$AF$400,L$1+2,FALSE)</f>
        <v>0.18474521103421701</v>
      </c>
      <c r="M278">
        <f>VLOOKUP($B278,NewCalib!$A$17:$AF$400,M$1+2,FALSE)</f>
        <v>0.18699961244601501</v>
      </c>
      <c r="N278">
        <f>VLOOKUP($B278,NewCalib!$A$17:$AF$400,N$1+2,FALSE)</f>
        <v>0.18080518368707801</v>
      </c>
      <c r="O278">
        <f>VLOOKUP($B278,NewCalib!$A$17:$AF$400,O$1+2,FALSE)</f>
        <v>0.184514624309907</v>
      </c>
      <c r="P278">
        <f>VLOOKUP($B278,NewCalib!$A$17:$AF$400,P$1+2,FALSE)</f>
        <v>0.18441470883101099</v>
      </c>
      <c r="Q278">
        <f>VLOOKUP($B278,NewCalib!$A$17:$AF$400,Q$1+2,FALSE)</f>
        <v>0.18147345002874099</v>
      </c>
      <c r="R278">
        <f>VLOOKUP($B278,NewCalib!$A$17:$AF$400,R$1+2,FALSE)</f>
        <v>0.18191129890778701</v>
      </c>
      <c r="S278">
        <f>VLOOKUP($B278,NewCalib!$A$17:$AF$400,S$1+2,FALSE)</f>
        <v>0.18065821812049099</v>
      </c>
      <c r="T278">
        <f>VLOOKUP($B278,NewCalib!$A$17:$AF$400,T$1+2,FALSE)</f>
        <v>0.18873833265359799</v>
      </c>
      <c r="U278">
        <f>VLOOKUP($B278,NewCalib!$A$17:$AF$400,U$1+2,FALSE)</f>
        <v>0.18475912038864001</v>
      </c>
      <c r="V278">
        <f>VLOOKUP($B278,NewCalib!$A$17:$AF$400,V$1+2,FALSE)</f>
        <v>0.18350363260205799</v>
      </c>
      <c r="W278">
        <f>VLOOKUP($B278,NewCalib!$A$17:$AF$400,W$1+2,FALSE)</f>
        <v>0.18634064432005101</v>
      </c>
      <c r="X278">
        <f>VLOOKUP($B278,NewCalib!$A$17:$AF$400,X$1+2,FALSE)</f>
        <v>0.18264851010441999</v>
      </c>
      <c r="Y278">
        <f>VLOOKUP($B278,NewCalib!$A$17:$AF$400,Y$1+2,FALSE)</f>
        <v>0.183241446900618</v>
      </c>
      <c r="Z278">
        <f>VLOOKUP($B278,NewCalib!$A$17:$AF$400,Z$1+2,FALSE)</f>
        <v>0.182759496927345</v>
      </c>
      <c r="AA278">
        <f>VLOOKUP($B278,NewCalib!$A$17:$AF$400,AA$1+2,FALSE)</f>
        <v>0.181508143031576</v>
      </c>
      <c r="AB278">
        <f>VLOOKUP($B278,NewCalib!$A$17:$AF$400,AB$1+2,FALSE)</f>
        <v>0.187181408927245</v>
      </c>
      <c r="AC278">
        <f>VLOOKUP($B278,NewCalib!$A$17:$AF$400,AC$1+2,FALSE)</f>
        <v>0.18701881867982001</v>
      </c>
      <c r="AD278">
        <f>VLOOKUP($B278,NewCalib!$A$17:$AF$400,AD$1+2,FALSE)</f>
        <v>0.18972272617296701</v>
      </c>
      <c r="AE278">
        <f>VLOOKUP($B278,NewCalib!$A$17:$AF$400,AE$1+2,FALSE)</f>
        <v>0.186915898234227</v>
      </c>
      <c r="AF278">
        <f>VLOOKUP($B278,NewCalib!$A$17:$AF$400,AF$1+2,FALSE)</f>
        <v>0.18660605810150199</v>
      </c>
      <c r="AG278">
        <f>VLOOKUP($B278,NewCalib!$A$17:$AF$400,AG$1+2,FALSE)</f>
        <v>0.18488014062727101</v>
      </c>
      <c r="AH278">
        <f>VLOOKUP($B278,NewCalib!$A$17:$AF$400,AH$1+2,FALSE)</f>
        <v>0.18677204279941401</v>
      </c>
    </row>
    <row r="279" spans="1:34" x14ac:dyDescent="0.25">
      <c r="A279" t="s">
        <v>2</v>
      </c>
      <c r="B279" t="str">
        <f>CONCATENATE("AVERAGE::Q",B273,"::O",B273,"_INCOMERETURN_Average::INCOMERETURN::::avg:")</f>
        <v>AVERAGE::QInternationalLargeCapEquitiesHedge::OInternationalLargeCapEquitiesHedge_INCOMERETURN_Average::INCOMERETURN::::avg:</v>
      </c>
      <c r="D279">
        <f>VLOOKUP($B279,NewCalib!$A$17:$AF$400,D$1+2,FALSE)</f>
        <v>0</v>
      </c>
      <c r="E279">
        <f>VLOOKUP($B279,NewCalib!$A$17:$AF$400,E$1+2,FALSE)</f>
        <v>1.6601395848600001E-2</v>
      </c>
      <c r="F279">
        <f>VLOOKUP($B279,NewCalib!$A$17:$AF$400,F$1+2,FALSE)</f>
        <v>2.7503684049816599E-2</v>
      </c>
      <c r="G279">
        <f>VLOOKUP($B279,NewCalib!$A$17:$AF$400,G$1+2,FALSE)</f>
        <v>3.3813913911734501E-2</v>
      </c>
      <c r="H279">
        <f>VLOOKUP($B279,NewCalib!$A$17:$AF$400,H$1+2,FALSE)</f>
        <v>3.8298541093157001E-2</v>
      </c>
      <c r="I279">
        <f>VLOOKUP($B279,NewCalib!$A$17:$AF$400,I$1+2,FALSE)</f>
        <v>4.0781129884874798E-2</v>
      </c>
      <c r="J279">
        <f>VLOOKUP($B279,NewCalib!$A$17:$AF$400,J$1+2,FALSE)</f>
        <v>4.2875089692481702E-2</v>
      </c>
      <c r="K279">
        <f>VLOOKUP($B279,NewCalib!$A$17:$AF$400,K$1+2,FALSE)</f>
        <v>4.4034843409933098E-2</v>
      </c>
      <c r="L279">
        <f>VLOOKUP($B279,NewCalib!$A$17:$AF$400,L$1+2,FALSE)</f>
        <v>4.5059579078923502E-2</v>
      </c>
      <c r="M279">
        <f>VLOOKUP($B279,NewCalib!$A$17:$AF$400,M$1+2,FALSE)</f>
        <v>4.5960533238493903E-2</v>
      </c>
      <c r="N279">
        <f>VLOOKUP($B279,NewCalib!$A$17:$AF$400,N$1+2,FALSE)</f>
        <v>4.5098523362698699E-2</v>
      </c>
      <c r="O279">
        <f>VLOOKUP($B279,NewCalib!$A$17:$AF$400,O$1+2,FALSE)</f>
        <v>4.4751088688696997E-2</v>
      </c>
      <c r="P279">
        <f>VLOOKUP($B279,NewCalib!$A$17:$AF$400,P$1+2,FALSE)</f>
        <v>4.5240446778062202E-2</v>
      </c>
      <c r="Q279">
        <f>VLOOKUP($B279,NewCalib!$A$17:$AF$400,Q$1+2,FALSE)</f>
        <v>4.4552004243010902E-2</v>
      </c>
      <c r="R279">
        <f>VLOOKUP($B279,NewCalib!$A$17:$AF$400,R$1+2,FALSE)</f>
        <v>4.5358593940665597E-2</v>
      </c>
      <c r="S279">
        <f>VLOOKUP($B279,NewCalib!$A$17:$AF$400,S$1+2,FALSE)</f>
        <v>4.6063738374509097E-2</v>
      </c>
      <c r="T279">
        <f>VLOOKUP($B279,NewCalib!$A$17:$AF$400,T$1+2,FALSE)</f>
        <v>4.6778883870704897E-2</v>
      </c>
      <c r="U279">
        <f>VLOOKUP($B279,NewCalib!$A$17:$AF$400,U$1+2,FALSE)</f>
        <v>4.58824177052903E-2</v>
      </c>
      <c r="V279">
        <f>VLOOKUP($B279,NewCalib!$A$17:$AF$400,V$1+2,FALSE)</f>
        <v>4.5238909943803099E-2</v>
      </c>
      <c r="W279">
        <f>VLOOKUP($B279,NewCalib!$A$17:$AF$400,W$1+2,FALSE)</f>
        <v>4.48113062657663E-2</v>
      </c>
      <c r="X279">
        <f>VLOOKUP($B279,NewCalib!$A$17:$AF$400,X$1+2,FALSE)</f>
        <v>4.4264306300811497E-2</v>
      </c>
      <c r="Y279">
        <f>VLOOKUP($B279,NewCalib!$A$17:$AF$400,Y$1+2,FALSE)</f>
        <v>4.4320437118930203E-2</v>
      </c>
      <c r="Z279">
        <f>VLOOKUP($B279,NewCalib!$A$17:$AF$400,Z$1+2,FALSE)</f>
        <v>4.4259770766948398E-2</v>
      </c>
      <c r="AA279">
        <f>VLOOKUP($B279,NewCalib!$A$17:$AF$400,AA$1+2,FALSE)</f>
        <v>4.4229191531857101E-2</v>
      </c>
      <c r="AB279">
        <f>VLOOKUP($B279,NewCalib!$A$17:$AF$400,AB$1+2,FALSE)</f>
        <v>4.5491554880934301E-2</v>
      </c>
      <c r="AC279">
        <f>VLOOKUP($B279,NewCalib!$A$17:$AF$400,AC$1+2,FALSE)</f>
        <v>4.41885395581448E-2</v>
      </c>
      <c r="AD279">
        <f>VLOOKUP($B279,NewCalib!$A$17:$AF$400,AD$1+2,FALSE)</f>
        <v>4.4512780776782099E-2</v>
      </c>
      <c r="AE279">
        <f>VLOOKUP($B279,NewCalib!$A$17:$AF$400,AE$1+2,FALSE)</f>
        <v>4.4630500593838301E-2</v>
      </c>
      <c r="AF279">
        <f>VLOOKUP($B279,NewCalib!$A$17:$AF$400,AF$1+2,FALSE)</f>
        <v>4.3797509474464598E-2</v>
      </c>
      <c r="AG279">
        <f>VLOOKUP($B279,NewCalib!$A$17:$AF$400,AG$1+2,FALSE)</f>
        <v>4.3769328265416803E-2</v>
      </c>
      <c r="AH279">
        <f>VLOOKUP($B279,NewCalib!$A$17:$AF$400,AH$1+2,FALSE)</f>
        <v>4.5352533681687998E-2</v>
      </c>
    </row>
    <row r="280" spans="1:34" x14ac:dyDescent="0.25">
      <c r="A280" t="s">
        <v>3</v>
      </c>
      <c r="B280" t="str">
        <f>CONCATENATE("VOLATILITY::Q",B273,"::O",B273,"_INCOMERETURN_Volatility::INCOMERETURN::")</f>
        <v>VOLATILITY::QInternationalLargeCapEquitiesHedge::OInternationalLargeCapEquitiesHedge_INCOMERETURN_Volatility::INCOMERETURN::</v>
      </c>
      <c r="D280">
        <f>VLOOKUP($B280,NewCalib!$A$17:$AF$400,D$1+2,FALSE)</f>
        <v>0</v>
      </c>
      <c r="E280">
        <f>VLOOKUP($B280,NewCalib!$A$17:$AF$400,E$1+2,FALSE)</f>
        <v>5.8869136237144203E-2</v>
      </c>
      <c r="F280">
        <f>VLOOKUP($B280,NewCalib!$A$17:$AF$400,F$1+2,FALSE)</f>
        <v>7.1472083717922505E-2</v>
      </c>
      <c r="G280">
        <f>VLOOKUP($B280,NewCalib!$A$17:$AF$400,G$1+2,FALSE)</f>
        <v>7.7629983872972305E-2</v>
      </c>
      <c r="H280">
        <f>VLOOKUP($B280,NewCalib!$A$17:$AF$400,H$1+2,FALSE)</f>
        <v>7.9392250057634103E-2</v>
      </c>
      <c r="I280">
        <f>VLOOKUP($B280,NewCalib!$A$17:$AF$400,I$1+2,FALSE)</f>
        <v>8.0420204645546195E-2</v>
      </c>
      <c r="J280">
        <f>VLOOKUP($B280,NewCalib!$A$17:$AF$400,J$1+2,FALSE)</f>
        <v>8.0693497593363195E-2</v>
      </c>
      <c r="K280">
        <f>VLOOKUP($B280,NewCalib!$A$17:$AF$400,K$1+2,FALSE)</f>
        <v>8.0547656331152198E-2</v>
      </c>
      <c r="L280">
        <f>VLOOKUP($B280,NewCalib!$A$17:$AF$400,L$1+2,FALSE)</f>
        <v>8.1447812394409305E-2</v>
      </c>
      <c r="M280">
        <f>VLOOKUP($B280,NewCalib!$A$17:$AF$400,M$1+2,FALSE)</f>
        <v>8.2023646516791601E-2</v>
      </c>
      <c r="N280">
        <f>VLOOKUP($B280,NewCalib!$A$17:$AF$400,N$1+2,FALSE)</f>
        <v>8.0344156327909796E-2</v>
      </c>
      <c r="O280">
        <f>VLOOKUP($B280,NewCalib!$A$17:$AF$400,O$1+2,FALSE)</f>
        <v>8.0958731137705506E-2</v>
      </c>
      <c r="P280">
        <f>VLOOKUP($B280,NewCalib!$A$17:$AF$400,P$1+2,FALSE)</f>
        <v>8.15004069568393E-2</v>
      </c>
      <c r="Q280">
        <f>VLOOKUP($B280,NewCalib!$A$17:$AF$400,Q$1+2,FALSE)</f>
        <v>8.1118871508501403E-2</v>
      </c>
      <c r="R280">
        <f>VLOOKUP($B280,NewCalib!$A$17:$AF$400,R$1+2,FALSE)</f>
        <v>8.0546960587886601E-2</v>
      </c>
      <c r="S280">
        <f>VLOOKUP($B280,NewCalib!$A$17:$AF$400,S$1+2,FALSE)</f>
        <v>8.0670364983364495E-2</v>
      </c>
      <c r="T280">
        <f>VLOOKUP($B280,NewCalib!$A$17:$AF$400,T$1+2,FALSE)</f>
        <v>8.19080310294905E-2</v>
      </c>
      <c r="U280">
        <f>VLOOKUP($B280,NewCalib!$A$17:$AF$400,U$1+2,FALSE)</f>
        <v>8.2300665209207202E-2</v>
      </c>
      <c r="V280">
        <f>VLOOKUP($B280,NewCalib!$A$17:$AF$400,V$1+2,FALSE)</f>
        <v>8.1936267439830804E-2</v>
      </c>
      <c r="W280">
        <f>VLOOKUP($B280,NewCalib!$A$17:$AF$400,W$1+2,FALSE)</f>
        <v>8.2242168566036097E-2</v>
      </c>
      <c r="X280">
        <f>VLOOKUP($B280,NewCalib!$A$17:$AF$400,X$1+2,FALSE)</f>
        <v>8.2304388134991802E-2</v>
      </c>
      <c r="Y280">
        <f>VLOOKUP($B280,NewCalib!$A$17:$AF$400,Y$1+2,FALSE)</f>
        <v>8.1229795453043693E-2</v>
      </c>
      <c r="Z280">
        <f>VLOOKUP($B280,NewCalib!$A$17:$AF$400,Z$1+2,FALSE)</f>
        <v>8.1136380482171006E-2</v>
      </c>
      <c r="AA280">
        <f>VLOOKUP($B280,NewCalib!$A$17:$AF$400,AA$1+2,FALSE)</f>
        <v>8.1135617396520004E-2</v>
      </c>
      <c r="AB280">
        <f>VLOOKUP($B280,NewCalib!$A$17:$AF$400,AB$1+2,FALSE)</f>
        <v>8.3030158856425201E-2</v>
      </c>
      <c r="AC280">
        <f>VLOOKUP($B280,NewCalib!$A$17:$AF$400,AC$1+2,FALSE)</f>
        <v>8.2117938295067999E-2</v>
      </c>
      <c r="AD280">
        <f>VLOOKUP($B280,NewCalib!$A$17:$AF$400,AD$1+2,FALSE)</f>
        <v>8.4258180115616796E-2</v>
      </c>
      <c r="AE280">
        <f>VLOOKUP($B280,NewCalib!$A$17:$AF$400,AE$1+2,FALSE)</f>
        <v>8.2883189331489304E-2</v>
      </c>
      <c r="AF280">
        <f>VLOOKUP($B280,NewCalib!$A$17:$AF$400,AF$1+2,FALSE)</f>
        <v>8.2879847425449002E-2</v>
      </c>
      <c r="AG280">
        <f>VLOOKUP($B280,NewCalib!$A$17:$AF$400,AG$1+2,FALSE)</f>
        <v>8.0559727045962107E-2</v>
      </c>
      <c r="AH280">
        <f>VLOOKUP($B280,NewCalib!$A$17:$AF$400,AH$1+2,FALSE)</f>
        <v>8.1227716547302195E-2</v>
      </c>
    </row>
    <row r="288" spans="1:34" x14ac:dyDescent="0.25">
      <c r="A288" t="s">
        <v>27</v>
      </c>
      <c r="B288" t="s">
        <v>81</v>
      </c>
      <c r="D288">
        <v>0</v>
      </c>
      <c r="E288">
        <v>1</v>
      </c>
      <c r="F288">
        <v>2</v>
      </c>
      <c r="G288">
        <v>3</v>
      </c>
      <c r="H288">
        <v>4</v>
      </c>
      <c r="I288">
        <v>5</v>
      </c>
      <c r="J288">
        <v>6</v>
      </c>
      <c r="K288">
        <v>7</v>
      </c>
      <c r="L288">
        <v>8</v>
      </c>
      <c r="M288">
        <v>9</v>
      </c>
      <c r="N288">
        <v>10</v>
      </c>
      <c r="O288">
        <v>11</v>
      </c>
      <c r="P288">
        <v>12</v>
      </c>
      <c r="Q288">
        <v>13</v>
      </c>
      <c r="R288">
        <v>14</v>
      </c>
      <c r="S288">
        <v>15</v>
      </c>
      <c r="T288">
        <v>16</v>
      </c>
      <c r="U288">
        <v>17</v>
      </c>
      <c r="V288">
        <v>18</v>
      </c>
      <c r="W288">
        <v>19</v>
      </c>
      <c r="X288">
        <v>20</v>
      </c>
      <c r="Y288">
        <v>21</v>
      </c>
      <c r="Z288">
        <v>22</v>
      </c>
      <c r="AA288">
        <v>23</v>
      </c>
      <c r="AB288">
        <v>24</v>
      </c>
      <c r="AC288">
        <v>25</v>
      </c>
      <c r="AD288">
        <v>26</v>
      </c>
      <c r="AE288">
        <v>27</v>
      </c>
      <c r="AF288">
        <v>28</v>
      </c>
      <c r="AG288">
        <v>29</v>
      </c>
      <c r="AH288">
        <v>30</v>
      </c>
    </row>
    <row r="289" spans="1:34" x14ac:dyDescent="0.25">
      <c r="A289" t="s">
        <v>1</v>
      </c>
      <c r="B289" t="str">
        <f>CONCATENATE("PERCENTILE::Q",B288,"::O",B288,"_INCOMERETURN_Percentiles::INCOMERETURN::%0",C289*100)</f>
        <v>PERCENTILE::QInternationalLargeCapEquitiesUnhedge::OInternationalLargeCapEquitiesUnhedge_INCOMERETURN_Percentiles::INCOMERETURN::%05</v>
      </c>
      <c r="C289" s="3">
        <v>0.05</v>
      </c>
      <c r="D289">
        <f>VLOOKUP($B289,NewCalib!$A$17:$AF$400,D$1+2,FALSE)</f>
        <v>0</v>
      </c>
      <c r="E289">
        <f>VLOOKUP($B289,NewCalib!$A$17:$AF$400,E$1+2,FALSE)</f>
        <v>-7.8328384879116003E-2</v>
      </c>
      <c r="F289">
        <f>VLOOKUP($B289,NewCalib!$A$17:$AF$400,F$1+2,FALSE)</f>
        <v>-8.79343278423452E-2</v>
      </c>
      <c r="G289">
        <f>VLOOKUP($B289,NewCalib!$A$17:$AF$400,G$1+2,FALSE)</f>
        <v>-8.9045720472160403E-2</v>
      </c>
      <c r="H289">
        <f>VLOOKUP($B289,NewCalib!$A$17:$AF$400,H$1+2,FALSE)</f>
        <v>-8.81204192298468E-2</v>
      </c>
      <c r="I289">
        <f>VLOOKUP($B289,NewCalib!$A$17:$AF$400,I$1+2,FALSE)</f>
        <v>-8.6687741170245497E-2</v>
      </c>
      <c r="J289">
        <f>VLOOKUP($B289,NewCalib!$A$17:$AF$400,J$1+2,FALSE)</f>
        <v>-8.5371442601491598E-2</v>
      </c>
      <c r="K289">
        <f>VLOOKUP($B289,NewCalib!$A$17:$AF$400,K$1+2,FALSE)</f>
        <v>-8.5298673428807106E-2</v>
      </c>
      <c r="L289">
        <f>VLOOKUP($B289,NewCalib!$A$17:$AF$400,L$1+2,FALSE)</f>
        <v>-8.6418270848474199E-2</v>
      </c>
      <c r="M289">
        <f>VLOOKUP($B289,NewCalib!$A$17:$AF$400,M$1+2,FALSE)</f>
        <v>-8.4352059056272397E-2</v>
      </c>
      <c r="N289">
        <f>VLOOKUP($B289,NewCalib!$A$17:$AF$400,N$1+2,FALSE)</f>
        <v>-8.6048919514193106E-2</v>
      </c>
      <c r="O289">
        <f>VLOOKUP($B289,NewCalib!$A$17:$AF$400,O$1+2,FALSE)</f>
        <v>-8.8704502207385794E-2</v>
      </c>
      <c r="P289">
        <f>VLOOKUP($B289,NewCalib!$A$17:$AF$400,P$1+2,FALSE)</f>
        <v>-8.2161700968114093E-2</v>
      </c>
      <c r="Q289">
        <f>VLOOKUP($B289,NewCalib!$A$17:$AF$400,Q$1+2,FALSE)</f>
        <v>-8.3865917280041502E-2</v>
      </c>
      <c r="R289">
        <f>VLOOKUP($B289,NewCalib!$A$17:$AF$400,R$1+2,FALSE)</f>
        <v>-8.4501975661365705E-2</v>
      </c>
      <c r="S289">
        <f>VLOOKUP($B289,NewCalib!$A$17:$AF$400,S$1+2,FALSE)</f>
        <v>-8.3768330907188895E-2</v>
      </c>
      <c r="T289">
        <f>VLOOKUP($B289,NewCalib!$A$17:$AF$400,T$1+2,FALSE)</f>
        <v>-8.3474533985931701E-2</v>
      </c>
      <c r="U289">
        <f>VLOOKUP($B289,NewCalib!$A$17:$AF$400,U$1+2,FALSE)</f>
        <v>-8.1750901190272507E-2</v>
      </c>
      <c r="V289">
        <f>VLOOKUP($B289,NewCalib!$A$17:$AF$400,V$1+2,FALSE)</f>
        <v>-8.3246784332620394E-2</v>
      </c>
      <c r="W289">
        <f>VLOOKUP($B289,NewCalib!$A$17:$AF$400,W$1+2,FALSE)</f>
        <v>-8.3836923323474602E-2</v>
      </c>
      <c r="X289">
        <f>VLOOKUP($B289,NewCalib!$A$17:$AF$400,X$1+2,FALSE)</f>
        <v>-8.2255039756910397E-2</v>
      </c>
      <c r="Y289">
        <f>VLOOKUP($B289,NewCalib!$A$17:$AF$400,Y$1+2,FALSE)</f>
        <v>-8.0936463617943197E-2</v>
      </c>
      <c r="Z289">
        <f>VLOOKUP($B289,NewCalib!$A$17:$AF$400,Z$1+2,FALSE)</f>
        <v>-8.3725453404466896E-2</v>
      </c>
      <c r="AA289">
        <f>VLOOKUP($B289,NewCalib!$A$17:$AF$400,AA$1+2,FALSE)</f>
        <v>-8.4617404714633498E-2</v>
      </c>
      <c r="AB289">
        <f>VLOOKUP($B289,NewCalib!$A$17:$AF$400,AB$1+2,FALSE)</f>
        <v>-8.3624660550651903E-2</v>
      </c>
      <c r="AC289">
        <f>VLOOKUP($B289,NewCalib!$A$17:$AF$400,AC$1+2,FALSE)</f>
        <v>-8.5282254989065998E-2</v>
      </c>
      <c r="AD289">
        <f>VLOOKUP($B289,NewCalib!$A$17:$AF$400,AD$1+2,FALSE)</f>
        <v>-8.4176463869474E-2</v>
      </c>
      <c r="AE289">
        <f>VLOOKUP($B289,NewCalib!$A$17:$AF$400,AE$1+2,FALSE)</f>
        <v>-8.3123232545942394E-2</v>
      </c>
      <c r="AF289">
        <f>VLOOKUP($B289,NewCalib!$A$17:$AF$400,AF$1+2,FALSE)</f>
        <v>-8.3779777268161604E-2</v>
      </c>
      <c r="AG289">
        <f>VLOOKUP($B289,NewCalib!$A$17:$AF$400,AG$1+2,FALSE)</f>
        <v>-8.2555745805178896E-2</v>
      </c>
      <c r="AH289">
        <f>VLOOKUP($B289,NewCalib!$A$17:$AF$400,AH$1+2,FALSE)</f>
        <v>-8.1264358925094496E-2</v>
      </c>
    </row>
    <row r="290" spans="1:34" x14ac:dyDescent="0.25">
      <c r="B290" t="str">
        <f>CONCATENATE("PERCENTILE::Q",B288,"::O",B288,"_INCOMERETURN_Percentiles::INCOMERETURN::%",C290*100)</f>
        <v>PERCENTILE::QInternationalLargeCapEquitiesUnhedge::OInternationalLargeCapEquitiesUnhedge_INCOMERETURN_Percentiles::INCOMERETURN::%25</v>
      </c>
      <c r="C290" s="3">
        <v>0.25</v>
      </c>
      <c r="D290">
        <f>VLOOKUP($B290,NewCalib!$A$17:$AF$400,D$1+2,FALSE)</f>
        <v>0</v>
      </c>
      <c r="E290">
        <f>VLOOKUP($B290,NewCalib!$A$17:$AF$400,E$1+2,FALSE)</f>
        <v>-2.5191582254764599E-2</v>
      </c>
      <c r="F290">
        <f>VLOOKUP($B290,NewCalib!$A$17:$AF$400,F$1+2,FALSE)</f>
        <v>-2.18978516658777E-2</v>
      </c>
      <c r="G290">
        <f>VLOOKUP($B290,NewCalib!$A$17:$AF$400,G$1+2,FALSE)</f>
        <v>-2.09251685179963E-2</v>
      </c>
      <c r="H290">
        <f>VLOOKUP($B290,NewCalib!$A$17:$AF$400,H$1+2,FALSE)</f>
        <v>-1.7800024141732401E-2</v>
      </c>
      <c r="I290">
        <f>VLOOKUP($B290,NewCalib!$A$17:$AF$400,I$1+2,FALSE)</f>
        <v>-1.4553737831021599E-2</v>
      </c>
      <c r="J290">
        <f>VLOOKUP($B290,NewCalib!$A$17:$AF$400,J$1+2,FALSE)</f>
        <v>-1.44230762126625E-2</v>
      </c>
      <c r="K290">
        <f>VLOOKUP($B290,NewCalib!$A$17:$AF$400,K$1+2,FALSE)</f>
        <v>-1.3300940960722899E-2</v>
      </c>
      <c r="L290">
        <f>VLOOKUP($B290,NewCalib!$A$17:$AF$400,L$1+2,FALSE)</f>
        <v>-1.15942806229368E-2</v>
      </c>
      <c r="M290">
        <f>VLOOKUP($B290,NewCalib!$A$17:$AF$400,M$1+2,FALSE)</f>
        <v>-1.2347240615679701E-2</v>
      </c>
      <c r="N290">
        <f>VLOOKUP($B290,NewCalib!$A$17:$AF$400,N$1+2,FALSE)</f>
        <v>-1.2084383106444E-2</v>
      </c>
      <c r="O290">
        <f>VLOOKUP($B290,NewCalib!$A$17:$AF$400,O$1+2,FALSE)</f>
        <v>-1.4053580508395801E-2</v>
      </c>
      <c r="P290">
        <f>VLOOKUP($B290,NewCalib!$A$17:$AF$400,P$1+2,FALSE)</f>
        <v>-9.6948632315800292E-3</v>
      </c>
      <c r="Q290">
        <f>VLOOKUP($B290,NewCalib!$A$17:$AF$400,Q$1+2,FALSE)</f>
        <v>-9.6663787120628494E-3</v>
      </c>
      <c r="R290">
        <f>VLOOKUP($B290,NewCalib!$A$17:$AF$400,R$1+2,FALSE)</f>
        <v>-1.1960603243296199E-2</v>
      </c>
      <c r="S290">
        <f>VLOOKUP($B290,NewCalib!$A$17:$AF$400,S$1+2,FALSE)</f>
        <v>-9.6716304630899107E-3</v>
      </c>
      <c r="T290">
        <f>VLOOKUP($B290,NewCalib!$A$17:$AF$400,T$1+2,FALSE)</f>
        <v>-8.5914001010273505E-3</v>
      </c>
      <c r="U290">
        <f>VLOOKUP($B290,NewCalib!$A$17:$AF$400,U$1+2,FALSE)</f>
        <v>-9.8140847511441996E-3</v>
      </c>
      <c r="V290">
        <f>VLOOKUP($B290,NewCalib!$A$17:$AF$400,V$1+2,FALSE)</f>
        <v>-9.0676156309202598E-3</v>
      </c>
      <c r="W290">
        <f>VLOOKUP($B290,NewCalib!$A$17:$AF$400,W$1+2,FALSE)</f>
        <v>-1.16950107297756E-2</v>
      </c>
      <c r="X290">
        <f>VLOOKUP($B290,NewCalib!$A$17:$AF$400,X$1+2,FALSE)</f>
        <v>-1.19852992922034E-2</v>
      </c>
      <c r="Y290">
        <f>VLOOKUP($B290,NewCalib!$A$17:$AF$400,Y$1+2,FALSE)</f>
        <v>-1.03190730536428E-2</v>
      </c>
      <c r="Z290">
        <f>VLOOKUP($B290,NewCalib!$A$17:$AF$400,Z$1+2,FALSE)</f>
        <v>-1.1985841362449E-2</v>
      </c>
      <c r="AA290">
        <f>VLOOKUP($B290,NewCalib!$A$17:$AF$400,AA$1+2,FALSE)</f>
        <v>-1.2309332841795299E-2</v>
      </c>
      <c r="AB290">
        <f>VLOOKUP($B290,NewCalib!$A$17:$AF$400,AB$1+2,FALSE)</f>
        <v>-1.3237100897590099E-2</v>
      </c>
      <c r="AC290">
        <f>VLOOKUP($B290,NewCalib!$A$17:$AF$400,AC$1+2,FALSE)</f>
        <v>-1.1970656889879199E-2</v>
      </c>
      <c r="AD290">
        <f>VLOOKUP($B290,NewCalib!$A$17:$AF$400,AD$1+2,FALSE)</f>
        <v>-1.32954097296202E-2</v>
      </c>
      <c r="AE290">
        <f>VLOOKUP($B290,NewCalib!$A$17:$AF$400,AE$1+2,FALSE)</f>
        <v>-1.3588525933277499E-2</v>
      </c>
      <c r="AF290">
        <f>VLOOKUP($B290,NewCalib!$A$17:$AF$400,AF$1+2,FALSE)</f>
        <v>-1.31124351087174E-2</v>
      </c>
      <c r="AG290">
        <f>VLOOKUP($B290,NewCalib!$A$17:$AF$400,AG$1+2,FALSE)</f>
        <v>-1.21919636745458E-2</v>
      </c>
      <c r="AH290">
        <f>VLOOKUP($B290,NewCalib!$A$17:$AF$400,AH$1+2,FALSE)</f>
        <v>-1.32908767705134E-2</v>
      </c>
    </row>
    <row r="291" spans="1:34" x14ac:dyDescent="0.25">
      <c r="B291" t="str">
        <f>CONCATENATE("PERCENTILE::Q",B288,"::O",B288,"_INCOMERETURN_Percentiles::INCOMERETURN::%",C291*100)</f>
        <v>PERCENTILE::QInternationalLargeCapEquitiesUnhedge::OInternationalLargeCapEquitiesUnhedge_INCOMERETURN_Percentiles::INCOMERETURN::%50</v>
      </c>
      <c r="C291" s="3">
        <v>0.5</v>
      </c>
      <c r="D291">
        <f>VLOOKUP($B291,NewCalib!$A$17:$AF$400,D$1+2,FALSE)</f>
        <v>0</v>
      </c>
      <c r="E291">
        <f>VLOOKUP($B291,NewCalib!$A$17:$AF$400,E$1+2,FALSE)</f>
        <v>1.3533213783712901E-2</v>
      </c>
      <c r="F291">
        <f>VLOOKUP($B291,NewCalib!$A$17:$AF$400,F$1+2,FALSE)</f>
        <v>2.5036030279573001E-2</v>
      </c>
      <c r="G291">
        <f>VLOOKUP($B291,NewCalib!$A$17:$AF$400,G$1+2,FALSE)</f>
        <v>3.0458276702250701E-2</v>
      </c>
      <c r="H291">
        <f>VLOOKUP($B291,NewCalib!$A$17:$AF$400,H$1+2,FALSE)</f>
        <v>3.5271997791203998E-2</v>
      </c>
      <c r="I291">
        <f>VLOOKUP($B291,NewCalib!$A$17:$AF$400,I$1+2,FALSE)</f>
        <v>3.63809778853195E-2</v>
      </c>
      <c r="J291">
        <f>VLOOKUP($B291,NewCalib!$A$17:$AF$400,J$1+2,FALSE)</f>
        <v>3.8376510915425502E-2</v>
      </c>
      <c r="K291">
        <f>VLOOKUP($B291,NewCalib!$A$17:$AF$400,K$1+2,FALSE)</f>
        <v>3.97660425305063E-2</v>
      </c>
      <c r="L291">
        <f>VLOOKUP($B291,NewCalib!$A$17:$AF$400,L$1+2,FALSE)</f>
        <v>4.3022940714422198E-2</v>
      </c>
      <c r="M291">
        <f>VLOOKUP($B291,NewCalib!$A$17:$AF$400,M$1+2,FALSE)</f>
        <v>4.2823574424959501E-2</v>
      </c>
      <c r="N291">
        <f>VLOOKUP($B291,NewCalib!$A$17:$AF$400,N$1+2,FALSE)</f>
        <v>4.1307888981547199E-2</v>
      </c>
      <c r="O291">
        <f>VLOOKUP($B291,NewCalib!$A$17:$AF$400,O$1+2,FALSE)</f>
        <v>4.2302681654062299E-2</v>
      </c>
      <c r="P291">
        <f>VLOOKUP($B291,NewCalib!$A$17:$AF$400,P$1+2,FALSE)</f>
        <v>4.2342614062296197E-2</v>
      </c>
      <c r="Q291">
        <f>VLOOKUP($B291,NewCalib!$A$17:$AF$400,Q$1+2,FALSE)</f>
        <v>4.29608758131068E-2</v>
      </c>
      <c r="R291">
        <f>VLOOKUP($B291,NewCalib!$A$17:$AF$400,R$1+2,FALSE)</f>
        <v>4.2959028451920497E-2</v>
      </c>
      <c r="S291">
        <f>VLOOKUP($B291,NewCalib!$A$17:$AF$400,S$1+2,FALSE)</f>
        <v>4.3861602702880802E-2</v>
      </c>
      <c r="T291">
        <f>VLOOKUP($B291,NewCalib!$A$17:$AF$400,T$1+2,FALSE)</f>
        <v>4.5592031829247599E-2</v>
      </c>
      <c r="U291">
        <f>VLOOKUP($B291,NewCalib!$A$17:$AF$400,U$1+2,FALSE)</f>
        <v>4.3257441452244701E-2</v>
      </c>
      <c r="V291">
        <f>VLOOKUP($B291,NewCalib!$A$17:$AF$400,V$1+2,FALSE)</f>
        <v>4.3237657007549002E-2</v>
      </c>
      <c r="W291">
        <f>VLOOKUP($B291,NewCalib!$A$17:$AF$400,W$1+2,FALSE)</f>
        <v>4.0500063942356002E-2</v>
      </c>
      <c r="X291">
        <f>VLOOKUP($B291,NewCalib!$A$17:$AF$400,X$1+2,FALSE)</f>
        <v>4.39025325326972E-2</v>
      </c>
      <c r="Y291">
        <f>VLOOKUP($B291,NewCalib!$A$17:$AF$400,Y$1+2,FALSE)</f>
        <v>4.1723371332281198E-2</v>
      </c>
      <c r="Z291">
        <f>VLOOKUP($B291,NewCalib!$A$17:$AF$400,Z$1+2,FALSE)</f>
        <v>4.0710846748075298E-2</v>
      </c>
      <c r="AA291">
        <f>VLOOKUP($B291,NewCalib!$A$17:$AF$400,AA$1+2,FALSE)</f>
        <v>4.1085484665418302E-2</v>
      </c>
      <c r="AB291">
        <f>VLOOKUP($B291,NewCalib!$A$17:$AF$400,AB$1+2,FALSE)</f>
        <v>4.2343152074246597E-2</v>
      </c>
      <c r="AC291">
        <f>VLOOKUP($B291,NewCalib!$A$17:$AF$400,AC$1+2,FALSE)</f>
        <v>3.9302763389512503E-2</v>
      </c>
      <c r="AD291">
        <f>VLOOKUP($B291,NewCalib!$A$17:$AF$400,AD$1+2,FALSE)</f>
        <v>4.0902597219343403E-2</v>
      </c>
      <c r="AE291">
        <f>VLOOKUP($B291,NewCalib!$A$17:$AF$400,AE$1+2,FALSE)</f>
        <v>4.1886935927854099E-2</v>
      </c>
      <c r="AF291">
        <f>VLOOKUP($B291,NewCalib!$A$17:$AF$400,AF$1+2,FALSE)</f>
        <v>4.1346102502242403E-2</v>
      </c>
      <c r="AG291">
        <f>VLOOKUP($B291,NewCalib!$A$17:$AF$400,AG$1+2,FALSE)</f>
        <v>4.2533461285341703E-2</v>
      </c>
      <c r="AH291">
        <f>VLOOKUP($B291,NewCalib!$A$17:$AF$400,AH$1+2,FALSE)</f>
        <v>4.1992948698467897E-2</v>
      </c>
    </row>
    <row r="292" spans="1:34" x14ac:dyDescent="0.25">
      <c r="B292" t="str">
        <f>CONCATENATE("PERCENTILE::Q",B288,"::O",B288,"_INCOMERETURN_Percentiles::INCOMERETURN::%",C292*100)</f>
        <v>PERCENTILE::QInternationalLargeCapEquitiesUnhedge::OInternationalLargeCapEquitiesUnhedge_INCOMERETURN_Percentiles::INCOMERETURN::%75</v>
      </c>
      <c r="C292" s="3">
        <v>0.75</v>
      </c>
      <c r="D292">
        <f>VLOOKUP($B292,NewCalib!$A$17:$AF$400,D$1+2,FALSE)</f>
        <v>0</v>
      </c>
      <c r="E292">
        <f>VLOOKUP($B292,NewCalib!$A$17:$AF$400,E$1+2,FALSE)</f>
        <v>5.3069879427995403E-2</v>
      </c>
      <c r="F292">
        <f>VLOOKUP($B292,NewCalib!$A$17:$AF$400,F$1+2,FALSE)</f>
        <v>7.3239823586126296E-2</v>
      </c>
      <c r="G292">
        <f>VLOOKUP($B292,NewCalib!$A$17:$AF$400,G$1+2,FALSE)</f>
        <v>8.5885862539985494E-2</v>
      </c>
      <c r="H292">
        <f>VLOOKUP($B292,NewCalib!$A$17:$AF$400,H$1+2,FALSE)</f>
        <v>9.2852133078967197E-2</v>
      </c>
      <c r="I292">
        <f>VLOOKUP($B292,NewCalib!$A$17:$AF$400,I$1+2,FALSE)</f>
        <v>9.3522754440854297E-2</v>
      </c>
      <c r="J292">
        <f>VLOOKUP($B292,NewCalib!$A$17:$AF$400,J$1+2,FALSE)</f>
        <v>9.5296909463860796E-2</v>
      </c>
      <c r="K292">
        <f>VLOOKUP($B292,NewCalib!$A$17:$AF$400,K$1+2,FALSE)</f>
        <v>9.6308985870872596E-2</v>
      </c>
      <c r="L292">
        <f>VLOOKUP($B292,NewCalib!$A$17:$AF$400,L$1+2,FALSE)</f>
        <v>9.7826319778068299E-2</v>
      </c>
      <c r="M292">
        <f>VLOOKUP($B292,NewCalib!$A$17:$AF$400,M$1+2,FALSE)</f>
        <v>9.6323590065830494E-2</v>
      </c>
      <c r="N292">
        <f>VLOOKUP($B292,NewCalib!$A$17:$AF$400,N$1+2,FALSE)</f>
        <v>9.9040051369460397E-2</v>
      </c>
      <c r="O292">
        <f>VLOOKUP($B292,NewCalib!$A$17:$AF$400,O$1+2,FALSE)</f>
        <v>9.8043577402818494E-2</v>
      </c>
      <c r="P292">
        <f>VLOOKUP($B292,NewCalib!$A$17:$AF$400,P$1+2,FALSE)</f>
        <v>9.8619124171702696E-2</v>
      </c>
      <c r="Q292">
        <f>VLOOKUP($B292,NewCalib!$A$17:$AF$400,Q$1+2,FALSE)</f>
        <v>9.9254344002167205E-2</v>
      </c>
      <c r="R292">
        <f>VLOOKUP($B292,NewCalib!$A$17:$AF$400,R$1+2,FALSE)</f>
        <v>0.10057410600945201</v>
      </c>
      <c r="S292">
        <f>VLOOKUP($B292,NewCalib!$A$17:$AF$400,S$1+2,FALSE)</f>
        <v>9.8848450572495306E-2</v>
      </c>
      <c r="T292">
        <f>VLOOKUP($B292,NewCalib!$A$17:$AF$400,T$1+2,FALSE)</f>
        <v>0.101847633556801</v>
      </c>
      <c r="U292">
        <f>VLOOKUP($B292,NewCalib!$A$17:$AF$400,U$1+2,FALSE)</f>
        <v>0.102524861393281</v>
      </c>
      <c r="V292">
        <f>VLOOKUP($B292,NewCalib!$A$17:$AF$400,V$1+2,FALSE)</f>
        <v>9.8882218384920298E-2</v>
      </c>
      <c r="W292">
        <f>VLOOKUP($B292,NewCalib!$A$17:$AF$400,W$1+2,FALSE)</f>
        <v>0.100429203551841</v>
      </c>
      <c r="X292">
        <f>VLOOKUP($B292,NewCalib!$A$17:$AF$400,X$1+2,FALSE)</f>
        <v>0.1005983046088</v>
      </c>
      <c r="Y292">
        <f>VLOOKUP($B292,NewCalib!$A$17:$AF$400,Y$1+2,FALSE)</f>
        <v>0.10019464993504899</v>
      </c>
      <c r="Z292">
        <f>VLOOKUP($B292,NewCalib!$A$17:$AF$400,Z$1+2,FALSE)</f>
        <v>9.8099021383759699E-2</v>
      </c>
      <c r="AA292">
        <f>VLOOKUP($B292,NewCalib!$A$17:$AF$400,AA$1+2,FALSE)</f>
        <v>9.6478851338617694E-2</v>
      </c>
      <c r="AB292">
        <f>VLOOKUP($B292,NewCalib!$A$17:$AF$400,AB$1+2,FALSE)</f>
        <v>9.9015421816258706E-2</v>
      </c>
      <c r="AC292">
        <f>VLOOKUP($B292,NewCalib!$A$17:$AF$400,AC$1+2,FALSE)</f>
        <v>9.6164670064228505E-2</v>
      </c>
      <c r="AD292">
        <f>VLOOKUP($B292,NewCalib!$A$17:$AF$400,AD$1+2,FALSE)</f>
        <v>9.7439662805049607E-2</v>
      </c>
      <c r="AE292">
        <f>VLOOKUP($B292,NewCalib!$A$17:$AF$400,AE$1+2,FALSE)</f>
        <v>9.8296718268785596E-2</v>
      </c>
      <c r="AF292">
        <f>VLOOKUP($B292,NewCalib!$A$17:$AF$400,AF$1+2,FALSE)</f>
        <v>9.9865134635951397E-2</v>
      </c>
      <c r="AG292">
        <f>VLOOKUP($B292,NewCalib!$A$17:$AF$400,AG$1+2,FALSE)</f>
        <v>9.7804868897791802E-2</v>
      </c>
      <c r="AH292">
        <f>VLOOKUP($B292,NewCalib!$A$17:$AF$400,AH$1+2,FALSE)</f>
        <v>9.7293093288492505E-2</v>
      </c>
    </row>
    <row r="293" spans="1:34" x14ac:dyDescent="0.25">
      <c r="B293" t="str">
        <f>CONCATENATE("PERCENTILE::Q",B288,"::O",B288,"_INCOMERETURN_Percentiles::INCOMERETURN::%",C293*100)</f>
        <v>PERCENTILE::QInternationalLargeCapEquitiesUnhedge::OInternationalLargeCapEquitiesUnhedge_INCOMERETURN_Percentiles::INCOMERETURN::%95</v>
      </c>
      <c r="C293" s="3">
        <v>0.95</v>
      </c>
      <c r="D293">
        <f>VLOOKUP($B293,NewCalib!$A$17:$AF$400,D$1+2,FALSE)</f>
        <v>0</v>
      </c>
      <c r="E293">
        <f>VLOOKUP($B293,NewCalib!$A$17:$AF$400,E$1+2,FALSE)</f>
        <v>0.114933449355707</v>
      </c>
      <c r="F293">
        <f>VLOOKUP($B293,NewCalib!$A$17:$AF$400,F$1+2,FALSE)</f>
        <v>0.14913141660002999</v>
      </c>
      <c r="G293">
        <f>VLOOKUP($B293,NewCalib!$A$17:$AF$400,G$1+2,FALSE)</f>
        <v>0.16544950687395199</v>
      </c>
      <c r="H293">
        <f>VLOOKUP($B293,NewCalib!$A$17:$AF$400,H$1+2,FALSE)</f>
        <v>0.17522885387502601</v>
      </c>
      <c r="I293">
        <f>VLOOKUP($B293,NewCalib!$A$17:$AF$400,I$1+2,FALSE)</f>
        <v>0.177509598352348</v>
      </c>
      <c r="J293">
        <f>VLOOKUP($B293,NewCalib!$A$17:$AF$400,J$1+2,FALSE)</f>
        <v>0.17984344539504701</v>
      </c>
      <c r="K293">
        <f>VLOOKUP($B293,NewCalib!$A$17:$AF$400,K$1+2,FALSE)</f>
        <v>0.18196755554737101</v>
      </c>
      <c r="L293">
        <f>VLOOKUP($B293,NewCalib!$A$17:$AF$400,L$1+2,FALSE)</f>
        <v>0.18587521158800299</v>
      </c>
      <c r="M293">
        <f>VLOOKUP($B293,NewCalib!$A$17:$AF$400,M$1+2,FALSE)</f>
        <v>0.18466058731444501</v>
      </c>
      <c r="N293">
        <f>VLOOKUP($B293,NewCalib!$A$17:$AF$400,N$1+2,FALSE)</f>
        <v>0.17978461381995001</v>
      </c>
      <c r="O293">
        <f>VLOOKUP($B293,NewCalib!$A$17:$AF$400,O$1+2,FALSE)</f>
        <v>0.18471525314430201</v>
      </c>
      <c r="P293">
        <f>VLOOKUP($B293,NewCalib!$A$17:$AF$400,P$1+2,FALSE)</f>
        <v>0.18590964819559</v>
      </c>
      <c r="Q293">
        <f>VLOOKUP($B293,NewCalib!$A$17:$AF$400,Q$1+2,FALSE)</f>
        <v>0.18561560003958899</v>
      </c>
      <c r="R293">
        <f>VLOOKUP($B293,NewCalib!$A$17:$AF$400,R$1+2,FALSE)</f>
        <v>0.18861664157847599</v>
      </c>
      <c r="S293">
        <f>VLOOKUP($B293,NewCalib!$A$17:$AF$400,S$1+2,FALSE)</f>
        <v>0.19310376960625</v>
      </c>
      <c r="T293">
        <f>VLOOKUP($B293,NewCalib!$A$17:$AF$400,T$1+2,FALSE)</f>
        <v>0.186909739297342</v>
      </c>
      <c r="U293">
        <f>VLOOKUP($B293,NewCalib!$A$17:$AF$400,U$1+2,FALSE)</f>
        <v>0.19695056596839999</v>
      </c>
      <c r="V293">
        <f>VLOOKUP($B293,NewCalib!$A$17:$AF$400,V$1+2,FALSE)</f>
        <v>0.18954027915322599</v>
      </c>
      <c r="W293">
        <f>VLOOKUP($B293,NewCalib!$A$17:$AF$400,W$1+2,FALSE)</f>
        <v>0.18571233062597101</v>
      </c>
      <c r="X293">
        <f>VLOOKUP($B293,NewCalib!$A$17:$AF$400,X$1+2,FALSE)</f>
        <v>0.187475838195865</v>
      </c>
      <c r="Y293">
        <f>VLOOKUP($B293,NewCalib!$A$17:$AF$400,Y$1+2,FALSE)</f>
        <v>0.18561755977039399</v>
      </c>
      <c r="Z293">
        <f>VLOOKUP($B293,NewCalib!$A$17:$AF$400,Z$1+2,FALSE)</f>
        <v>0.178513745264406</v>
      </c>
      <c r="AA293">
        <f>VLOOKUP($B293,NewCalib!$A$17:$AF$400,AA$1+2,FALSE)</f>
        <v>0.18271905357568399</v>
      </c>
      <c r="AB293">
        <f>VLOOKUP($B293,NewCalib!$A$17:$AF$400,AB$1+2,FALSE)</f>
        <v>0.18621444637814899</v>
      </c>
      <c r="AC293">
        <f>VLOOKUP($B293,NewCalib!$A$17:$AF$400,AC$1+2,FALSE)</f>
        <v>0.184900814455672</v>
      </c>
      <c r="AD293">
        <f>VLOOKUP($B293,NewCalib!$A$17:$AF$400,AD$1+2,FALSE)</f>
        <v>0.18260951869105399</v>
      </c>
      <c r="AE293">
        <f>VLOOKUP($B293,NewCalib!$A$17:$AF$400,AE$1+2,FALSE)</f>
        <v>0.181962372436308</v>
      </c>
      <c r="AF293">
        <f>VLOOKUP($B293,NewCalib!$A$17:$AF$400,AF$1+2,FALSE)</f>
        <v>0.17803123503625301</v>
      </c>
      <c r="AG293">
        <f>VLOOKUP($B293,NewCalib!$A$17:$AF$400,AG$1+2,FALSE)</f>
        <v>0.18404957582623899</v>
      </c>
      <c r="AH293">
        <f>VLOOKUP($B293,NewCalib!$A$17:$AF$400,AH$1+2,FALSE)</f>
        <v>0.18525741558880501</v>
      </c>
    </row>
    <row r="294" spans="1:34" x14ac:dyDescent="0.25">
      <c r="A294" t="s">
        <v>2</v>
      </c>
      <c r="B294" t="str">
        <f>CONCATENATE("AVERAGE::Q",B288,"::O",B288,"_INCOMERETURN_Average::INCOMERETURN::::avg:")</f>
        <v>AVERAGE::QInternationalLargeCapEquitiesUnhedge::OInternationalLargeCapEquitiesUnhedge_INCOMERETURN_Average::INCOMERETURN::::avg:</v>
      </c>
      <c r="D294">
        <f>VLOOKUP($B294,NewCalib!$A$17:$AF$400,D$1+2,FALSE)</f>
        <v>0</v>
      </c>
      <c r="E294">
        <f>VLOOKUP($B294,NewCalib!$A$17:$AF$400,E$1+2,FALSE)</f>
        <v>1.53302143294988E-2</v>
      </c>
      <c r="F294">
        <f>VLOOKUP($B294,NewCalib!$A$17:$AF$400,F$1+2,FALSE)</f>
        <v>2.6945238025314702E-2</v>
      </c>
      <c r="G294">
        <f>VLOOKUP($B294,NewCalib!$A$17:$AF$400,G$1+2,FALSE)</f>
        <v>3.3664201315071203E-2</v>
      </c>
      <c r="H294">
        <f>VLOOKUP($B294,NewCalib!$A$17:$AF$400,H$1+2,FALSE)</f>
        <v>3.86129389393189E-2</v>
      </c>
      <c r="I294">
        <f>VLOOKUP($B294,NewCalib!$A$17:$AF$400,I$1+2,FALSE)</f>
        <v>4.0811510148516902E-2</v>
      </c>
      <c r="J294">
        <f>VLOOKUP($B294,NewCalib!$A$17:$AF$400,J$1+2,FALSE)</f>
        <v>4.1650054909489399E-2</v>
      </c>
      <c r="K294">
        <f>VLOOKUP($B294,NewCalib!$A$17:$AF$400,K$1+2,FALSE)</f>
        <v>4.3165936518489698E-2</v>
      </c>
      <c r="L294">
        <f>VLOOKUP($B294,NewCalib!$A$17:$AF$400,L$1+2,FALSE)</f>
        <v>4.4607145488862597E-2</v>
      </c>
      <c r="M294">
        <f>VLOOKUP($B294,NewCalib!$A$17:$AF$400,M$1+2,FALSE)</f>
        <v>4.4229700549045299E-2</v>
      </c>
      <c r="N294">
        <f>VLOOKUP($B294,NewCalib!$A$17:$AF$400,N$1+2,FALSE)</f>
        <v>4.4092210247030798E-2</v>
      </c>
      <c r="O294">
        <f>VLOOKUP($B294,NewCalib!$A$17:$AF$400,O$1+2,FALSE)</f>
        <v>4.4397603742956399E-2</v>
      </c>
      <c r="P294">
        <f>VLOOKUP($B294,NewCalib!$A$17:$AF$400,P$1+2,FALSE)</f>
        <v>4.60613169997856E-2</v>
      </c>
      <c r="Q294">
        <f>VLOOKUP($B294,NewCalib!$A$17:$AF$400,Q$1+2,FALSE)</f>
        <v>4.59162946650691E-2</v>
      </c>
      <c r="R294">
        <f>VLOOKUP($B294,NewCalib!$A$17:$AF$400,R$1+2,FALSE)</f>
        <v>4.6241748726247103E-2</v>
      </c>
      <c r="S294">
        <f>VLOOKUP($B294,NewCalib!$A$17:$AF$400,S$1+2,FALSE)</f>
        <v>4.6882363016186E-2</v>
      </c>
      <c r="T294">
        <f>VLOOKUP($B294,NewCalib!$A$17:$AF$400,T$1+2,FALSE)</f>
        <v>4.8301503697960602E-2</v>
      </c>
      <c r="U294">
        <f>VLOOKUP($B294,NewCalib!$A$17:$AF$400,U$1+2,FALSE)</f>
        <v>4.8451792738451599E-2</v>
      </c>
      <c r="V294">
        <f>VLOOKUP($B294,NewCalib!$A$17:$AF$400,V$1+2,FALSE)</f>
        <v>4.6525677167057702E-2</v>
      </c>
      <c r="W294">
        <f>VLOOKUP($B294,NewCalib!$A$17:$AF$400,W$1+2,FALSE)</f>
        <v>4.5435511881779002E-2</v>
      </c>
      <c r="X294">
        <f>VLOOKUP($B294,NewCalib!$A$17:$AF$400,X$1+2,FALSE)</f>
        <v>4.60051347906104E-2</v>
      </c>
      <c r="Y294">
        <f>VLOOKUP($B294,NewCalib!$A$17:$AF$400,Y$1+2,FALSE)</f>
        <v>4.6163928378251798E-2</v>
      </c>
      <c r="Z294">
        <f>VLOOKUP($B294,NewCalib!$A$17:$AF$400,Z$1+2,FALSE)</f>
        <v>4.4433960932259702E-2</v>
      </c>
      <c r="AA294">
        <f>VLOOKUP($B294,NewCalib!$A$17:$AF$400,AA$1+2,FALSE)</f>
        <v>4.4060997409594502E-2</v>
      </c>
      <c r="AB294">
        <f>VLOOKUP($B294,NewCalib!$A$17:$AF$400,AB$1+2,FALSE)</f>
        <v>4.4870277634178002E-2</v>
      </c>
      <c r="AC294">
        <f>VLOOKUP($B294,NewCalib!$A$17:$AF$400,AC$1+2,FALSE)</f>
        <v>4.37614227969398E-2</v>
      </c>
      <c r="AD294">
        <f>VLOOKUP($B294,NewCalib!$A$17:$AF$400,AD$1+2,FALSE)</f>
        <v>4.4447506890873303E-2</v>
      </c>
      <c r="AE294">
        <f>VLOOKUP($B294,NewCalib!$A$17:$AF$400,AE$1+2,FALSE)</f>
        <v>4.4642518524690797E-2</v>
      </c>
      <c r="AF294">
        <f>VLOOKUP($B294,NewCalib!$A$17:$AF$400,AF$1+2,FALSE)</f>
        <v>4.4177410501483799E-2</v>
      </c>
      <c r="AG294">
        <f>VLOOKUP($B294,NewCalib!$A$17:$AF$400,AG$1+2,FALSE)</f>
        <v>4.5160400711929699E-2</v>
      </c>
      <c r="AH294">
        <f>VLOOKUP($B294,NewCalib!$A$17:$AF$400,AH$1+2,FALSE)</f>
        <v>4.4906438413283602E-2</v>
      </c>
    </row>
    <row r="295" spans="1:34" x14ac:dyDescent="0.25">
      <c r="A295" t="s">
        <v>3</v>
      </c>
      <c r="B295" t="str">
        <f>CONCATENATE("VOLATILITY::Q",B288,"::O",B288,"_INCOMERETURN_Volatility::INCOMERETURN::")</f>
        <v>VOLATILITY::QInternationalLargeCapEquitiesUnhedge::OInternationalLargeCapEquitiesUnhedge_INCOMERETURN_Volatility::INCOMERETURN::</v>
      </c>
      <c r="D295">
        <f>VLOOKUP($B295,NewCalib!$A$17:$AF$400,D$1+2,FALSE)</f>
        <v>0</v>
      </c>
      <c r="E295">
        <f>VLOOKUP($B295,NewCalib!$A$17:$AF$400,E$1+2,FALSE)</f>
        <v>5.9029449354682302E-2</v>
      </c>
      <c r="F295">
        <f>VLOOKUP($B295,NewCalib!$A$17:$AF$400,F$1+2,FALSE)</f>
        <v>7.1147515157473099E-2</v>
      </c>
      <c r="G295">
        <f>VLOOKUP($B295,NewCalib!$A$17:$AF$400,G$1+2,FALSE)</f>
        <v>7.7681929262947702E-2</v>
      </c>
      <c r="H295">
        <f>VLOOKUP($B295,NewCalib!$A$17:$AF$400,H$1+2,FALSE)</f>
        <v>8.0373952205455304E-2</v>
      </c>
      <c r="I295">
        <f>VLOOKUP($B295,NewCalib!$A$17:$AF$400,I$1+2,FALSE)</f>
        <v>8.0913847157280006E-2</v>
      </c>
      <c r="J295">
        <f>VLOOKUP($B295,NewCalib!$A$17:$AF$400,J$1+2,FALSE)</f>
        <v>8.0793536850913505E-2</v>
      </c>
      <c r="K295">
        <f>VLOOKUP($B295,NewCalib!$A$17:$AF$400,K$1+2,FALSE)</f>
        <v>8.1375395219338703E-2</v>
      </c>
      <c r="L295">
        <f>VLOOKUP($B295,NewCalib!$A$17:$AF$400,L$1+2,FALSE)</f>
        <v>8.2137410187493695E-2</v>
      </c>
      <c r="M295">
        <f>VLOOKUP($B295,NewCalib!$A$17:$AF$400,M$1+2,FALSE)</f>
        <v>8.1321865871814197E-2</v>
      </c>
      <c r="N295">
        <f>VLOOKUP($B295,NewCalib!$A$17:$AF$400,N$1+2,FALSE)</f>
        <v>8.1510343594175597E-2</v>
      </c>
      <c r="O295">
        <f>VLOOKUP($B295,NewCalib!$A$17:$AF$400,O$1+2,FALSE)</f>
        <v>8.2592746741237302E-2</v>
      </c>
      <c r="P295">
        <f>VLOOKUP($B295,NewCalib!$A$17:$AF$400,P$1+2,FALSE)</f>
        <v>8.1755205369152206E-2</v>
      </c>
      <c r="Q295">
        <f>VLOOKUP($B295,NewCalib!$A$17:$AF$400,Q$1+2,FALSE)</f>
        <v>8.2405250287901799E-2</v>
      </c>
      <c r="R295">
        <f>VLOOKUP($B295,NewCalib!$A$17:$AF$400,R$1+2,FALSE)</f>
        <v>8.2922535985583898E-2</v>
      </c>
      <c r="S295">
        <f>VLOOKUP($B295,NewCalib!$A$17:$AF$400,S$1+2,FALSE)</f>
        <v>8.3028546426880401E-2</v>
      </c>
      <c r="T295">
        <f>VLOOKUP($B295,NewCalib!$A$17:$AF$400,T$1+2,FALSE)</f>
        <v>8.2756581532737294E-2</v>
      </c>
      <c r="U295">
        <f>VLOOKUP($B295,NewCalib!$A$17:$AF$400,U$1+2,FALSE)</f>
        <v>8.3240489662416997E-2</v>
      </c>
      <c r="V295">
        <f>VLOOKUP($B295,NewCalib!$A$17:$AF$400,V$1+2,FALSE)</f>
        <v>8.2604055323144202E-2</v>
      </c>
      <c r="W295">
        <f>VLOOKUP($B295,NewCalib!$A$17:$AF$400,W$1+2,FALSE)</f>
        <v>8.2282080417789297E-2</v>
      </c>
      <c r="X295">
        <f>VLOOKUP($B295,NewCalib!$A$17:$AF$400,X$1+2,FALSE)</f>
        <v>8.1967101562707298E-2</v>
      </c>
      <c r="Y295">
        <f>VLOOKUP($B295,NewCalib!$A$17:$AF$400,Y$1+2,FALSE)</f>
        <v>8.10516336011875E-2</v>
      </c>
      <c r="Z295">
        <f>VLOOKUP($B295,NewCalib!$A$17:$AF$400,Z$1+2,FALSE)</f>
        <v>8.0973057435225995E-2</v>
      </c>
      <c r="AA295">
        <f>VLOOKUP($B295,NewCalib!$A$17:$AF$400,AA$1+2,FALSE)</f>
        <v>8.0827931803358399E-2</v>
      </c>
      <c r="AB295">
        <f>VLOOKUP($B295,NewCalib!$A$17:$AF$400,AB$1+2,FALSE)</f>
        <v>8.2128219110629799E-2</v>
      </c>
      <c r="AC295">
        <f>VLOOKUP($B295,NewCalib!$A$17:$AF$400,AC$1+2,FALSE)</f>
        <v>8.2413538805488906E-2</v>
      </c>
      <c r="AD295">
        <f>VLOOKUP($B295,NewCalib!$A$17:$AF$400,AD$1+2,FALSE)</f>
        <v>8.2077270703342101E-2</v>
      </c>
      <c r="AE295">
        <f>VLOOKUP($B295,NewCalib!$A$17:$AF$400,AE$1+2,FALSE)</f>
        <v>8.1261292652751893E-2</v>
      </c>
      <c r="AF295">
        <f>VLOOKUP($B295,NewCalib!$A$17:$AF$400,AF$1+2,FALSE)</f>
        <v>8.0771548280711106E-2</v>
      </c>
      <c r="AG295">
        <f>VLOOKUP($B295,NewCalib!$A$17:$AF$400,AG$1+2,FALSE)</f>
        <v>8.2010797477532899E-2</v>
      </c>
      <c r="AH295">
        <f>VLOOKUP($B295,NewCalib!$A$17:$AF$400,AH$1+2,FALSE)</f>
        <v>8.1893911136622297E-2</v>
      </c>
    </row>
    <row r="303" spans="1:34" x14ac:dyDescent="0.25">
      <c r="A303" t="s">
        <v>28</v>
      </c>
      <c r="B303" t="s">
        <v>82</v>
      </c>
      <c r="D303">
        <v>0</v>
      </c>
      <c r="E303">
        <v>1</v>
      </c>
      <c r="F303">
        <v>2</v>
      </c>
      <c r="G303">
        <v>3</v>
      </c>
      <c r="H303">
        <v>4</v>
      </c>
      <c r="I303">
        <v>5</v>
      </c>
      <c r="J303">
        <v>6</v>
      </c>
      <c r="K303">
        <v>7</v>
      </c>
      <c r="L303">
        <v>8</v>
      </c>
      <c r="M303">
        <v>9</v>
      </c>
      <c r="N303">
        <v>10</v>
      </c>
      <c r="O303">
        <v>11</v>
      </c>
      <c r="P303">
        <v>12</v>
      </c>
      <c r="Q303">
        <v>13</v>
      </c>
      <c r="R303">
        <v>14</v>
      </c>
      <c r="S303">
        <v>15</v>
      </c>
      <c r="T303">
        <v>16</v>
      </c>
      <c r="U303">
        <v>17</v>
      </c>
      <c r="V303">
        <v>18</v>
      </c>
      <c r="W303">
        <v>19</v>
      </c>
      <c r="X303">
        <v>20</v>
      </c>
      <c r="Y303">
        <v>21</v>
      </c>
      <c r="Z303">
        <v>22</v>
      </c>
      <c r="AA303">
        <v>23</v>
      </c>
      <c r="AB303">
        <v>24</v>
      </c>
      <c r="AC303">
        <v>25</v>
      </c>
      <c r="AD303">
        <v>26</v>
      </c>
      <c r="AE303">
        <v>27</v>
      </c>
      <c r="AF303">
        <v>28</v>
      </c>
      <c r="AG303">
        <v>29</v>
      </c>
      <c r="AH303">
        <v>30</v>
      </c>
    </row>
    <row r="304" spans="1:34" x14ac:dyDescent="0.25">
      <c r="A304" t="s">
        <v>1</v>
      </c>
      <c r="B304" t="str">
        <f>CONCATENATE("PERCENTILE::Q",B303,"::O",B303,"_INCOMERETURN_Percentiles::INCOMERETURN::%0",C304*100)</f>
        <v>PERCENTILE::QEmergingMarketEquities::OEmergingMarketEquities_INCOMERETURN_Percentiles::INCOMERETURN::%05</v>
      </c>
      <c r="C304" s="3">
        <v>0.05</v>
      </c>
      <c r="D304">
        <f>VLOOKUP($B304,NewCalib!$A$17:$AF$400,D$1+2,FALSE)</f>
        <v>0</v>
      </c>
      <c r="E304">
        <f>VLOOKUP($B304,NewCalib!$A$17:$AF$400,E$1+2,FALSE)</f>
        <v>-7.7338568313717701E-2</v>
      </c>
      <c r="F304">
        <f>VLOOKUP($B304,NewCalib!$A$17:$AF$400,F$1+2,FALSE)</f>
        <v>-8.5437933026093801E-2</v>
      </c>
      <c r="G304">
        <f>VLOOKUP($B304,NewCalib!$A$17:$AF$400,G$1+2,FALSE)</f>
        <v>-8.9168225528886202E-2</v>
      </c>
      <c r="H304">
        <f>VLOOKUP($B304,NewCalib!$A$17:$AF$400,H$1+2,FALSE)</f>
        <v>-8.7775362334985896E-2</v>
      </c>
      <c r="I304">
        <f>VLOOKUP($B304,NewCalib!$A$17:$AF$400,I$1+2,FALSE)</f>
        <v>-8.6566515631159302E-2</v>
      </c>
      <c r="J304">
        <f>VLOOKUP($B304,NewCalib!$A$17:$AF$400,J$1+2,FALSE)</f>
        <v>-8.2590950940986105E-2</v>
      </c>
      <c r="K304">
        <f>VLOOKUP($B304,NewCalib!$A$17:$AF$400,K$1+2,FALSE)</f>
        <v>-8.6120056642761206E-2</v>
      </c>
      <c r="L304">
        <f>VLOOKUP($B304,NewCalib!$A$17:$AF$400,L$1+2,FALSE)</f>
        <v>-8.7937476244303203E-2</v>
      </c>
      <c r="M304">
        <f>VLOOKUP($B304,NewCalib!$A$17:$AF$400,M$1+2,FALSE)</f>
        <v>-8.5137727933840696E-2</v>
      </c>
      <c r="N304">
        <f>VLOOKUP($B304,NewCalib!$A$17:$AF$400,N$1+2,FALSE)</f>
        <v>-8.7784417343682794E-2</v>
      </c>
      <c r="O304">
        <f>VLOOKUP($B304,NewCalib!$A$17:$AF$400,O$1+2,FALSE)</f>
        <v>-8.4997826738129903E-2</v>
      </c>
      <c r="P304">
        <f>VLOOKUP($B304,NewCalib!$A$17:$AF$400,P$1+2,FALSE)</f>
        <v>-8.3718750574112599E-2</v>
      </c>
      <c r="Q304">
        <f>VLOOKUP($B304,NewCalib!$A$17:$AF$400,Q$1+2,FALSE)</f>
        <v>-8.3456520504480894E-2</v>
      </c>
      <c r="R304">
        <f>VLOOKUP($B304,NewCalib!$A$17:$AF$400,R$1+2,FALSE)</f>
        <v>-8.1890007751462102E-2</v>
      </c>
      <c r="S304">
        <f>VLOOKUP($B304,NewCalib!$A$17:$AF$400,S$1+2,FALSE)</f>
        <v>-8.46096542064394E-2</v>
      </c>
      <c r="T304">
        <f>VLOOKUP($B304,NewCalib!$A$17:$AF$400,T$1+2,FALSE)</f>
        <v>-8.7031621785902402E-2</v>
      </c>
      <c r="U304">
        <f>VLOOKUP($B304,NewCalib!$A$17:$AF$400,U$1+2,FALSE)</f>
        <v>-8.71976015176196E-2</v>
      </c>
      <c r="V304">
        <f>VLOOKUP($B304,NewCalib!$A$17:$AF$400,V$1+2,FALSE)</f>
        <v>-8.3119385132755103E-2</v>
      </c>
      <c r="W304">
        <f>VLOOKUP($B304,NewCalib!$A$17:$AF$400,W$1+2,FALSE)</f>
        <v>-8.5673255998718598E-2</v>
      </c>
      <c r="X304">
        <f>VLOOKUP($B304,NewCalib!$A$17:$AF$400,X$1+2,FALSE)</f>
        <v>-8.4370106654314603E-2</v>
      </c>
      <c r="Y304">
        <f>VLOOKUP($B304,NewCalib!$A$17:$AF$400,Y$1+2,FALSE)</f>
        <v>-8.34969517039586E-2</v>
      </c>
      <c r="Z304">
        <f>VLOOKUP($B304,NewCalib!$A$17:$AF$400,Z$1+2,FALSE)</f>
        <v>-8.5594609843602398E-2</v>
      </c>
      <c r="AA304">
        <f>VLOOKUP($B304,NewCalib!$A$17:$AF$400,AA$1+2,FALSE)</f>
        <v>-8.2424474588177601E-2</v>
      </c>
      <c r="AB304">
        <f>VLOOKUP($B304,NewCalib!$A$17:$AF$400,AB$1+2,FALSE)</f>
        <v>-8.0452740772457704E-2</v>
      </c>
      <c r="AC304">
        <f>VLOOKUP($B304,NewCalib!$A$17:$AF$400,AC$1+2,FALSE)</f>
        <v>-8.2411182063361399E-2</v>
      </c>
      <c r="AD304">
        <f>VLOOKUP($B304,NewCalib!$A$17:$AF$400,AD$1+2,FALSE)</f>
        <v>-8.4587916060818502E-2</v>
      </c>
      <c r="AE304">
        <f>VLOOKUP($B304,NewCalib!$A$17:$AF$400,AE$1+2,FALSE)</f>
        <v>-8.2133345684141906E-2</v>
      </c>
      <c r="AF304">
        <f>VLOOKUP($B304,NewCalib!$A$17:$AF$400,AF$1+2,FALSE)</f>
        <v>-8.55749630274623E-2</v>
      </c>
      <c r="AG304">
        <f>VLOOKUP($B304,NewCalib!$A$17:$AF$400,AG$1+2,FALSE)</f>
        <v>-8.2068188115152596E-2</v>
      </c>
      <c r="AH304">
        <f>VLOOKUP($B304,NewCalib!$A$17:$AF$400,AH$1+2,FALSE)</f>
        <v>-8.0084087157823197E-2</v>
      </c>
    </row>
    <row r="305" spans="1:34" x14ac:dyDescent="0.25">
      <c r="B305" t="str">
        <f>CONCATENATE("PERCENTILE::Q",B303,"::O",B303,"_INCOMERETURN_Percentiles::INCOMERETURN::%",C305*100)</f>
        <v>PERCENTILE::QEmergingMarketEquities::OEmergingMarketEquities_INCOMERETURN_Percentiles::INCOMERETURN::%25</v>
      </c>
      <c r="C305" s="3">
        <v>0.25</v>
      </c>
      <c r="D305">
        <f>VLOOKUP($B305,NewCalib!$A$17:$AF$400,D$1+2,FALSE)</f>
        <v>0</v>
      </c>
      <c r="E305">
        <f>VLOOKUP($B305,NewCalib!$A$17:$AF$400,E$1+2,FALSE)</f>
        <v>-2.4278419905438799E-2</v>
      </c>
      <c r="F305">
        <f>VLOOKUP($B305,NewCalib!$A$17:$AF$400,F$1+2,FALSE)</f>
        <v>-2.3088501125751001E-2</v>
      </c>
      <c r="G305">
        <f>VLOOKUP($B305,NewCalib!$A$17:$AF$400,G$1+2,FALSE)</f>
        <v>-2.1148420621746801E-2</v>
      </c>
      <c r="H305">
        <f>VLOOKUP($B305,NewCalib!$A$17:$AF$400,H$1+2,FALSE)</f>
        <v>-1.6616340509642499E-2</v>
      </c>
      <c r="I305">
        <f>VLOOKUP($B305,NewCalib!$A$17:$AF$400,I$1+2,FALSE)</f>
        <v>-1.5170607946907701E-2</v>
      </c>
      <c r="J305">
        <f>VLOOKUP($B305,NewCalib!$A$17:$AF$400,J$1+2,FALSE)</f>
        <v>-1.5133332942621199E-2</v>
      </c>
      <c r="K305">
        <f>VLOOKUP($B305,NewCalib!$A$17:$AF$400,K$1+2,FALSE)</f>
        <v>-1.38048367549982E-2</v>
      </c>
      <c r="L305">
        <f>VLOOKUP($B305,NewCalib!$A$17:$AF$400,L$1+2,FALSE)</f>
        <v>-1.38567467311577E-2</v>
      </c>
      <c r="M305">
        <f>VLOOKUP($B305,NewCalib!$A$17:$AF$400,M$1+2,FALSE)</f>
        <v>-1.4266837013455699E-2</v>
      </c>
      <c r="N305">
        <f>VLOOKUP($B305,NewCalib!$A$17:$AF$400,N$1+2,FALSE)</f>
        <v>-1.51007970709381E-2</v>
      </c>
      <c r="O305">
        <f>VLOOKUP($B305,NewCalib!$A$17:$AF$400,O$1+2,FALSE)</f>
        <v>-1.2256548413326599E-2</v>
      </c>
      <c r="P305">
        <f>VLOOKUP($B305,NewCalib!$A$17:$AF$400,P$1+2,FALSE)</f>
        <v>-1.1072007412701699E-2</v>
      </c>
      <c r="Q305">
        <f>VLOOKUP($B305,NewCalib!$A$17:$AF$400,Q$1+2,FALSE)</f>
        <v>-1.04288212787184E-2</v>
      </c>
      <c r="R305">
        <f>VLOOKUP($B305,NewCalib!$A$17:$AF$400,R$1+2,FALSE)</f>
        <v>-1.20947905995775E-2</v>
      </c>
      <c r="S305">
        <f>VLOOKUP($B305,NewCalib!$A$17:$AF$400,S$1+2,FALSE)</f>
        <v>-1.37335002989193E-2</v>
      </c>
      <c r="T305">
        <f>VLOOKUP($B305,NewCalib!$A$17:$AF$400,T$1+2,FALSE)</f>
        <v>-1.3296771309943301E-2</v>
      </c>
      <c r="U305">
        <f>VLOOKUP($B305,NewCalib!$A$17:$AF$400,U$1+2,FALSE)</f>
        <v>-1.2633894282427401E-2</v>
      </c>
      <c r="V305">
        <f>VLOOKUP($B305,NewCalib!$A$17:$AF$400,V$1+2,FALSE)</f>
        <v>-1.0199124414516701E-2</v>
      </c>
      <c r="W305">
        <f>VLOOKUP($B305,NewCalib!$A$17:$AF$400,W$1+2,FALSE)</f>
        <v>-1.2259449590229E-2</v>
      </c>
      <c r="X305">
        <f>VLOOKUP($B305,NewCalib!$A$17:$AF$400,X$1+2,FALSE)</f>
        <v>-1.0724514743656899E-2</v>
      </c>
      <c r="Y305">
        <f>VLOOKUP($B305,NewCalib!$A$17:$AF$400,Y$1+2,FALSE)</f>
        <v>-1.09683492014371E-2</v>
      </c>
      <c r="Z305">
        <f>VLOOKUP($B305,NewCalib!$A$17:$AF$400,Z$1+2,FALSE)</f>
        <v>-1.40445977527726E-2</v>
      </c>
      <c r="AA305">
        <f>VLOOKUP($B305,NewCalib!$A$17:$AF$400,AA$1+2,FALSE)</f>
        <v>-1.29353869336165E-2</v>
      </c>
      <c r="AB305">
        <f>VLOOKUP($B305,NewCalib!$A$17:$AF$400,AB$1+2,FALSE)</f>
        <v>-1.1435587697271E-2</v>
      </c>
      <c r="AC305">
        <f>VLOOKUP($B305,NewCalib!$A$17:$AF$400,AC$1+2,FALSE)</f>
        <v>-1.25997904980073E-2</v>
      </c>
      <c r="AD305">
        <f>VLOOKUP($B305,NewCalib!$A$17:$AF$400,AD$1+2,FALSE)</f>
        <v>-1.40790385873256E-2</v>
      </c>
      <c r="AE305">
        <f>VLOOKUP($B305,NewCalib!$A$17:$AF$400,AE$1+2,FALSE)</f>
        <v>-1.25813177591035E-2</v>
      </c>
      <c r="AF305">
        <f>VLOOKUP($B305,NewCalib!$A$17:$AF$400,AF$1+2,FALSE)</f>
        <v>-9.1473464128837504E-3</v>
      </c>
      <c r="AG305">
        <f>VLOOKUP($B305,NewCalib!$A$17:$AF$400,AG$1+2,FALSE)</f>
        <v>-1.02081443949171E-2</v>
      </c>
      <c r="AH305">
        <f>VLOOKUP($B305,NewCalib!$A$17:$AF$400,AH$1+2,FALSE)</f>
        <v>-1.09025701489531E-2</v>
      </c>
    </row>
    <row r="306" spans="1:34" x14ac:dyDescent="0.25">
      <c r="B306" t="str">
        <f>CONCATENATE("PERCENTILE::Q",B303,"::O",B303,"_INCOMERETURN_Percentiles::INCOMERETURN::%",C306*100)</f>
        <v>PERCENTILE::QEmergingMarketEquities::OEmergingMarketEquities_INCOMERETURN_Percentiles::INCOMERETURN::%50</v>
      </c>
      <c r="C306" s="3">
        <v>0.5</v>
      </c>
      <c r="D306">
        <f>VLOOKUP($B306,NewCalib!$A$17:$AF$400,D$1+2,FALSE)</f>
        <v>0</v>
      </c>
      <c r="E306">
        <f>VLOOKUP($B306,NewCalib!$A$17:$AF$400,E$1+2,FALSE)</f>
        <v>1.4571449121883099E-2</v>
      </c>
      <c r="F306">
        <f>VLOOKUP($B306,NewCalib!$A$17:$AF$400,F$1+2,FALSE)</f>
        <v>2.24915758606959E-2</v>
      </c>
      <c r="G306">
        <f>VLOOKUP($B306,NewCalib!$A$17:$AF$400,G$1+2,FALSE)</f>
        <v>3.0262240066281601E-2</v>
      </c>
      <c r="H306">
        <f>VLOOKUP($B306,NewCalib!$A$17:$AF$400,H$1+2,FALSE)</f>
        <v>3.3120151705228598E-2</v>
      </c>
      <c r="I306">
        <f>VLOOKUP($B306,NewCalib!$A$17:$AF$400,I$1+2,FALSE)</f>
        <v>3.6593949542526302E-2</v>
      </c>
      <c r="J306">
        <f>VLOOKUP($B306,NewCalib!$A$17:$AF$400,J$1+2,FALSE)</f>
        <v>3.8507438979593397E-2</v>
      </c>
      <c r="K306">
        <f>VLOOKUP($B306,NewCalib!$A$17:$AF$400,K$1+2,FALSE)</f>
        <v>3.8187380634045802E-2</v>
      </c>
      <c r="L306">
        <f>VLOOKUP($B306,NewCalib!$A$17:$AF$400,L$1+2,FALSE)</f>
        <v>4.0103747036458803E-2</v>
      </c>
      <c r="M306">
        <f>VLOOKUP($B306,NewCalib!$A$17:$AF$400,M$1+2,FALSE)</f>
        <v>3.9629027219028203E-2</v>
      </c>
      <c r="N306">
        <f>VLOOKUP($B306,NewCalib!$A$17:$AF$400,N$1+2,FALSE)</f>
        <v>4.0826211180136102E-2</v>
      </c>
      <c r="O306">
        <f>VLOOKUP($B306,NewCalib!$A$17:$AF$400,O$1+2,FALSE)</f>
        <v>4.0653466038175802E-2</v>
      </c>
      <c r="P306">
        <f>VLOOKUP($B306,NewCalib!$A$17:$AF$400,P$1+2,FALSE)</f>
        <v>4.1477881831868103E-2</v>
      </c>
      <c r="Q306">
        <f>VLOOKUP($B306,NewCalib!$A$17:$AF$400,Q$1+2,FALSE)</f>
        <v>4.3543972931155098E-2</v>
      </c>
      <c r="R306">
        <f>VLOOKUP($B306,NewCalib!$A$17:$AF$400,R$1+2,FALSE)</f>
        <v>4.1182337351533198E-2</v>
      </c>
      <c r="S306">
        <f>VLOOKUP($B306,NewCalib!$A$17:$AF$400,S$1+2,FALSE)</f>
        <v>4.2613881791618798E-2</v>
      </c>
      <c r="T306">
        <f>VLOOKUP($B306,NewCalib!$A$17:$AF$400,T$1+2,FALSE)</f>
        <v>4.2951720081592697E-2</v>
      </c>
      <c r="U306">
        <f>VLOOKUP($B306,NewCalib!$A$17:$AF$400,U$1+2,FALSE)</f>
        <v>4.25111742648525E-2</v>
      </c>
      <c r="V306">
        <f>VLOOKUP($B306,NewCalib!$A$17:$AF$400,V$1+2,FALSE)</f>
        <v>4.2947850614639099E-2</v>
      </c>
      <c r="W306">
        <f>VLOOKUP($B306,NewCalib!$A$17:$AF$400,W$1+2,FALSE)</f>
        <v>4.2339552551208602E-2</v>
      </c>
      <c r="X306">
        <f>VLOOKUP($B306,NewCalib!$A$17:$AF$400,X$1+2,FALSE)</f>
        <v>4.3455420624251298E-2</v>
      </c>
      <c r="Y306">
        <f>VLOOKUP($B306,NewCalib!$A$17:$AF$400,Y$1+2,FALSE)</f>
        <v>4.3061977959587501E-2</v>
      </c>
      <c r="Z306">
        <f>VLOOKUP($B306,NewCalib!$A$17:$AF$400,Z$1+2,FALSE)</f>
        <v>4.0114664825233098E-2</v>
      </c>
      <c r="AA306">
        <f>VLOOKUP($B306,NewCalib!$A$17:$AF$400,AA$1+2,FALSE)</f>
        <v>3.9568942248834102E-2</v>
      </c>
      <c r="AB306">
        <f>VLOOKUP($B306,NewCalib!$A$17:$AF$400,AB$1+2,FALSE)</f>
        <v>4.2057311759872401E-2</v>
      </c>
      <c r="AC306">
        <f>VLOOKUP($B306,NewCalib!$A$17:$AF$400,AC$1+2,FALSE)</f>
        <v>4.17521556780776E-2</v>
      </c>
      <c r="AD306">
        <f>VLOOKUP($B306,NewCalib!$A$17:$AF$400,AD$1+2,FALSE)</f>
        <v>4.2167173769805798E-2</v>
      </c>
      <c r="AE306">
        <f>VLOOKUP($B306,NewCalib!$A$17:$AF$400,AE$1+2,FALSE)</f>
        <v>4.2290137700919397E-2</v>
      </c>
      <c r="AF306">
        <f>VLOOKUP($B306,NewCalib!$A$17:$AF$400,AF$1+2,FALSE)</f>
        <v>4.1785342956850297E-2</v>
      </c>
      <c r="AG306">
        <f>VLOOKUP($B306,NewCalib!$A$17:$AF$400,AG$1+2,FALSE)</f>
        <v>4.3380999270203002E-2</v>
      </c>
      <c r="AH306">
        <f>VLOOKUP($B306,NewCalib!$A$17:$AF$400,AH$1+2,FALSE)</f>
        <v>4.1944051416723298E-2</v>
      </c>
    </row>
    <row r="307" spans="1:34" x14ac:dyDescent="0.25">
      <c r="B307" t="str">
        <f>CONCATENATE("PERCENTILE::Q",B303,"::O",B303,"_INCOMERETURN_Percentiles::INCOMERETURN::%",C307*100)</f>
        <v>PERCENTILE::QEmergingMarketEquities::OEmergingMarketEquities_INCOMERETURN_Percentiles::INCOMERETURN::%75</v>
      </c>
      <c r="C307" s="3">
        <v>0.75</v>
      </c>
      <c r="D307">
        <f>VLOOKUP($B307,NewCalib!$A$17:$AF$400,D$1+2,FALSE)</f>
        <v>0</v>
      </c>
      <c r="E307">
        <f>VLOOKUP($B307,NewCalib!$A$17:$AF$400,E$1+2,FALSE)</f>
        <v>5.4842989323465798E-2</v>
      </c>
      <c r="F307">
        <f>VLOOKUP($B307,NewCalib!$A$17:$AF$400,F$1+2,FALSE)</f>
        <v>7.2822010078439206E-2</v>
      </c>
      <c r="G307">
        <f>VLOOKUP($B307,NewCalib!$A$17:$AF$400,G$1+2,FALSE)</f>
        <v>8.4172601413861403E-2</v>
      </c>
      <c r="H307">
        <f>VLOOKUP($B307,NewCalib!$A$17:$AF$400,H$1+2,FALSE)</f>
        <v>8.5766217612048598E-2</v>
      </c>
      <c r="I307">
        <f>VLOOKUP($B307,NewCalib!$A$17:$AF$400,I$1+2,FALSE)</f>
        <v>9.1872705844219998E-2</v>
      </c>
      <c r="J307">
        <f>VLOOKUP($B307,NewCalib!$A$17:$AF$400,J$1+2,FALSE)</f>
        <v>9.3352538433107493E-2</v>
      </c>
      <c r="K307">
        <f>VLOOKUP($B307,NewCalib!$A$17:$AF$400,K$1+2,FALSE)</f>
        <v>9.3844916809723594E-2</v>
      </c>
      <c r="L307">
        <f>VLOOKUP($B307,NewCalib!$A$17:$AF$400,L$1+2,FALSE)</f>
        <v>9.3631586807691097E-2</v>
      </c>
      <c r="M307">
        <f>VLOOKUP($B307,NewCalib!$A$17:$AF$400,M$1+2,FALSE)</f>
        <v>9.7739659789095407E-2</v>
      </c>
      <c r="N307">
        <f>VLOOKUP($B307,NewCalib!$A$17:$AF$400,N$1+2,FALSE)</f>
        <v>9.7178489349472902E-2</v>
      </c>
      <c r="O307">
        <f>VLOOKUP($B307,NewCalib!$A$17:$AF$400,O$1+2,FALSE)</f>
        <v>9.8595068653004395E-2</v>
      </c>
      <c r="P307">
        <f>VLOOKUP($B307,NewCalib!$A$17:$AF$400,P$1+2,FALSE)</f>
        <v>9.8593069524580898E-2</v>
      </c>
      <c r="Q307">
        <f>VLOOKUP($B307,NewCalib!$A$17:$AF$400,Q$1+2,FALSE)</f>
        <v>0.101158820860902</v>
      </c>
      <c r="R307">
        <f>VLOOKUP($B307,NewCalib!$A$17:$AF$400,R$1+2,FALSE)</f>
        <v>0.100253404143038</v>
      </c>
      <c r="S307">
        <f>VLOOKUP($B307,NewCalib!$A$17:$AF$400,S$1+2,FALSE)</f>
        <v>0.101418644775077</v>
      </c>
      <c r="T307">
        <f>VLOOKUP($B307,NewCalib!$A$17:$AF$400,T$1+2,FALSE)</f>
        <v>9.8270599145852205E-2</v>
      </c>
      <c r="U307">
        <f>VLOOKUP($B307,NewCalib!$A$17:$AF$400,U$1+2,FALSE)</f>
        <v>0.101162684498787</v>
      </c>
      <c r="V307">
        <f>VLOOKUP($B307,NewCalib!$A$17:$AF$400,V$1+2,FALSE)</f>
        <v>9.9835836176328005E-2</v>
      </c>
      <c r="W307">
        <f>VLOOKUP($B307,NewCalib!$A$17:$AF$400,W$1+2,FALSE)</f>
        <v>9.8024371068402297E-2</v>
      </c>
      <c r="X307">
        <f>VLOOKUP($B307,NewCalib!$A$17:$AF$400,X$1+2,FALSE)</f>
        <v>9.7602619867997301E-2</v>
      </c>
      <c r="Y307">
        <f>VLOOKUP($B307,NewCalib!$A$17:$AF$400,Y$1+2,FALSE)</f>
        <v>9.7499358052836604E-2</v>
      </c>
      <c r="Z307">
        <f>VLOOKUP($B307,NewCalib!$A$17:$AF$400,Z$1+2,FALSE)</f>
        <v>9.8843336856099404E-2</v>
      </c>
      <c r="AA307">
        <f>VLOOKUP($B307,NewCalib!$A$17:$AF$400,AA$1+2,FALSE)</f>
        <v>9.5444040949680106E-2</v>
      </c>
      <c r="AB307">
        <f>VLOOKUP($B307,NewCalib!$A$17:$AF$400,AB$1+2,FALSE)</f>
        <v>9.8026987563359202E-2</v>
      </c>
      <c r="AC307">
        <f>VLOOKUP($B307,NewCalib!$A$17:$AF$400,AC$1+2,FALSE)</f>
        <v>9.6394181810463803E-2</v>
      </c>
      <c r="AD307">
        <f>VLOOKUP($B307,NewCalib!$A$17:$AF$400,AD$1+2,FALSE)</f>
        <v>9.7283885440525894E-2</v>
      </c>
      <c r="AE307">
        <f>VLOOKUP($B307,NewCalib!$A$17:$AF$400,AE$1+2,FALSE)</f>
        <v>9.8175983966480307E-2</v>
      </c>
      <c r="AF307">
        <f>VLOOKUP($B307,NewCalib!$A$17:$AF$400,AF$1+2,FALSE)</f>
        <v>9.9314235566013903E-2</v>
      </c>
      <c r="AG307">
        <f>VLOOKUP($B307,NewCalib!$A$17:$AF$400,AG$1+2,FALSE)</f>
        <v>0.100259896467445</v>
      </c>
      <c r="AH307">
        <f>VLOOKUP($B307,NewCalib!$A$17:$AF$400,AH$1+2,FALSE)</f>
        <v>9.9114518452203607E-2</v>
      </c>
    </row>
    <row r="308" spans="1:34" x14ac:dyDescent="0.25">
      <c r="B308" t="str">
        <f>CONCATENATE("PERCENTILE::Q",B303,"::O",B303,"_INCOMERETURN_Percentiles::INCOMERETURN::%",C308*100)</f>
        <v>PERCENTILE::QEmergingMarketEquities::OEmergingMarketEquities_INCOMERETURN_Percentiles::INCOMERETURN::%95</v>
      </c>
      <c r="C308" s="3">
        <v>0.95</v>
      </c>
      <c r="D308">
        <f>VLOOKUP($B308,NewCalib!$A$17:$AF$400,D$1+2,FALSE)</f>
        <v>0</v>
      </c>
      <c r="E308">
        <f>VLOOKUP($B308,NewCalib!$A$17:$AF$400,E$1+2,FALSE)</f>
        <v>0.111395962987098</v>
      </c>
      <c r="F308">
        <f>VLOOKUP($B308,NewCalib!$A$17:$AF$400,F$1+2,FALSE)</f>
        <v>0.14608096447021601</v>
      </c>
      <c r="G308">
        <f>VLOOKUP($B308,NewCalib!$A$17:$AF$400,G$1+2,FALSE)</f>
        <v>0.16636020142358099</v>
      </c>
      <c r="H308">
        <f>VLOOKUP($B308,NewCalib!$A$17:$AF$400,H$1+2,FALSE)</f>
        <v>0.16676219017308</v>
      </c>
      <c r="I308">
        <f>VLOOKUP($B308,NewCalib!$A$17:$AF$400,I$1+2,FALSE)</f>
        <v>0.17350350838324999</v>
      </c>
      <c r="J308">
        <f>VLOOKUP($B308,NewCalib!$A$17:$AF$400,J$1+2,FALSE)</f>
        <v>0.177193515716045</v>
      </c>
      <c r="K308">
        <f>VLOOKUP($B308,NewCalib!$A$17:$AF$400,K$1+2,FALSE)</f>
        <v>0.18039956970107901</v>
      </c>
      <c r="L308">
        <f>VLOOKUP($B308,NewCalib!$A$17:$AF$400,L$1+2,FALSE)</f>
        <v>0.17978520101387799</v>
      </c>
      <c r="M308">
        <f>VLOOKUP($B308,NewCalib!$A$17:$AF$400,M$1+2,FALSE)</f>
        <v>0.183185727874079</v>
      </c>
      <c r="N308">
        <f>VLOOKUP($B308,NewCalib!$A$17:$AF$400,N$1+2,FALSE)</f>
        <v>0.17982731575716501</v>
      </c>
      <c r="O308">
        <f>VLOOKUP($B308,NewCalib!$A$17:$AF$400,O$1+2,FALSE)</f>
        <v>0.18884623191382499</v>
      </c>
      <c r="P308">
        <f>VLOOKUP($B308,NewCalib!$A$17:$AF$400,P$1+2,FALSE)</f>
        <v>0.18714321232605499</v>
      </c>
      <c r="Q308">
        <f>VLOOKUP($B308,NewCalib!$A$17:$AF$400,Q$1+2,FALSE)</f>
        <v>0.18783473476803</v>
      </c>
      <c r="R308">
        <f>VLOOKUP($B308,NewCalib!$A$17:$AF$400,R$1+2,FALSE)</f>
        <v>0.18480620597800401</v>
      </c>
      <c r="S308">
        <f>VLOOKUP($B308,NewCalib!$A$17:$AF$400,S$1+2,FALSE)</f>
        <v>0.18365063444225099</v>
      </c>
      <c r="T308">
        <f>VLOOKUP($B308,NewCalib!$A$17:$AF$400,T$1+2,FALSE)</f>
        <v>0.18477294063699601</v>
      </c>
      <c r="U308">
        <f>VLOOKUP($B308,NewCalib!$A$17:$AF$400,U$1+2,FALSE)</f>
        <v>0.18594214924557001</v>
      </c>
      <c r="V308">
        <f>VLOOKUP($B308,NewCalib!$A$17:$AF$400,V$1+2,FALSE)</f>
        <v>0.188285226554292</v>
      </c>
      <c r="W308">
        <f>VLOOKUP($B308,NewCalib!$A$17:$AF$400,W$1+2,FALSE)</f>
        <v>0.18517145352959299</v>
      </c>
      <c r="X308">
        <f>VLOOKUP($B308,NewCalib!$A$17:$AF$400,X$1+2,FALSE)</f>
        <v>0.18356380964240701</v>
      </c>
      <c r="Y308">
        <f>VLOOKUP($B308,NewCalib!$A$17:$AF$400,Y$1+2,FALSE)</f>
        <v>0.18515273699669799</v>
      </c>
      <c r="Z308">
        <f>VLOOKUP($B308,NewCalib!$A$17:$AF$400,Z$1+2,FALSE)</f>
        <v>0.18136510759296401</v>
      </c>
      <c r="AA308">
        <f>VLOOKUP($B308,NewCalib!$A$17:$AF$400,AA$1+2,FALSE)</f>
        <v>0.18799178642355999</v>
      </c>
      <c r="AB308">
        <f>VLOOKUP($B308,NewCalib!$A$17:$AF$400,AB$1+2,FALSE)</f>
        <v>0.18120709602780699</v>
      </c>
      <c r="AC308">
        <f>VLOOKUP($B308,NewCalib!$A$17:$AF$400,AC$1+2,FALSE)</f>
        <v>0.185324962835759</v>
      </c>
      <c r="AD308">
        <f>VLOOKUP($B308,NewCalib!$A$17:$AF$400,AD$1+2,FALSE)</f>
        <v>0.18445761900667099</v>
      </c>
      <c r="AE308">
        <f>VLOOKUP($B308,NewCalib!$A$17:$AF$400,AE$1+2,FALSE)</f>
        <v>0.18691759195327901</v>
      </c>
      <c r="AF308">
        <f>VLOOKUP($B308,NewCalib!$A$17:$AF$400,AF$1+2,FALSE)</f>
        <v>0.187153585834089</v>
      </c>
      <c r="AG308">
        <f>VLOOKUP($B308,NewCalib!$A$17:$AF$400,AG$1+2,FALSE)</f>
        <v>0.18253411635922301</v>
      </c>
      <c r="AH308">
        <f>VLOOKUP($B308,NewCalib!$A$17:$AF$400,AH$1+2,FALSE)</f>
        <v>0.18231074656559701</v>
      </c>
    </row>
    <row r="309" spans="1:34" x14ac:dyDescent="0.25">
      <c r="A309" t="s">
        <v>2</v>
      </c>
      <c r="B309" t="str">
        <f>CONCATENATE("AVERAGE::Q",B303,"::O",B303,"_INCOMERETURN_Average::INCOMERETURN::::avg:")</f>
        <v>AVERAGE::QEmergingMarketEquities::OEmergingMarketEquities_INCOMERETURN_Average::INCOMERETURN::::avg:</v>
      </c>
      <c r="D309">
        <f>VLOOKUP($B309,NewCalib!$A$17:$AF$400,D$1+2,FALSE)</f>
        <v>0</v>
      </c>
      <c r="E309">
        <f>VLOOKUP($B309,NewCalib!$A$17:$AF$400,E$1+2,FALSE)</f>
        <v>1.56612496926605E-2</v>
      </c>
      <c r="F309">
        <f>VLOOKUP($B309,NewCalib!$A$17:$AF$400,F$1+2,FALSE)</f>
        <v>2.540002395181E-2</v>
      </c>
      <c r="G309">
        <f>VLOOKUP($B309,NewCalib!$A$17:$AF$400,G$1+2,FALSE)</f>
        <v>3.2983827637103398E-2</v>
      </c>
      <c r="H309">
        <f>VLOOKUP($B309,NewCalib!$A$17:$AF$400,H$1+2,FALSE)</f>
        <v>3.5905910057790397E-2</v>
      </c>
      <c r="I309">
        <f>VLOOKUP($B309,NewCalib!$A$17:$AF$400,I$1+2,FALSE)</f>
        <v>3.9710816859782699E-2</v>
      </c>
      <c r="J309">
        <f>VLOOKUP($B309,NewCalib!$A$17:$AF$400,J$1+2,FALSE)</f>
        <v>4.1642411406634397E-2</v>
      </c>
      <c r="K309">
        <f>VLOOKUP($B309,NewCalib!$A$17:$AF$400,K$1+2,FALSE)</f>
        <v>4.1154076024316498E-2</v>
      </c>
      <c r="L309">
        <f>VLOOKUP($B309,NewCalib!$A$17:$AF$400,L$1+2,FALSE)</f>
        <v>4.1523053022032103E-2</v>
      </c>
      <c r="M309">
        <f>VLOOKUP($B309,NewCalib!$A$17:$AF$400,M$1+2,FALSE)</f>
        <v>4.2963092712887903E-2</v>
      </c>
      <c r="N309">
        <f>VLOOKUP($B309,NewCalib!$A$17:$AF$400,N$1+2,FALSE)</f>
        <v>4.2663220862320203E-2</v>
      </c>
      <c r="O309">
        <f>VLOOKUP($B309,NewCalib!$A$17:$AF$400,O$1+2,FALSE)</f>
        <v>4.45574534551628E-2</v>
      </c>
      <c r="P309">
        <f>VLOOKUP($B309,NewCalib!$A$17:$AF$400,P$1+2,FALSE)</f>
        <v>4.54618184788129E-2</v>
      </c>
      <c r="Q309">
        <f>VLOOKUP($B309,NewCalib!$A$17:$AF$400,Q$1+2,FALSE)</f>
        <v>4.6600866583003102E-2</v>
      </c>
      <c r="R309">
        <f>VLOOKUP($B309,NewCalib!$A$17:$AF$400,R$1+2,FALSE)</f>
        <v>4.5566230066531203E-2</v>
      </c>
      <c r="S309">
        <f>VLOOKUP($B309,NewCalib!$A$17:$AF$400,S$1+2,FALSE)</f>
        <v>4.5283202095089202E-2</v>
      </c>
      <c r="T309">
        <f>VLOOKUP($B309,NewCalib!$A$17:$AF$400,T$1+2,FALSE)</f>
        <v>4.4993973419856899E-2</v>
      </c>
      <c r="U309">
        <f>VLOOKUP($B309,NewCalib!$A$17:$AF$400,U$1+2,FALSE)</f>
        <v>4.5604928064700498E-2</v>
      </c>
      <c r="V309">
        <f>VLOOKUP($B309,NewCalib!$A$17:$AF$400,V$1+2,FALSE)</f>
        <v>4.6281180081168397E-2</v>
      </c>
      <c r="W309">
        <f>VLOOKUP($B309,NewCalib!$A$17:$AF$400,W$1+2,FALSE)</f>
        <v>4.5226100056232503E-2</v>
      </c>
      <c r="X309">
        <f>VLOOKUP($B309,NewCalib!$A$17:$AF$400,X$1+2,FALSE)</f>
        <v>4.5533332173997597E-2</v>
      </c>
      <c r="Y309">
        <f>VLOOKUP($B309,NewCalib!$A$17:$AF$400,Y$1+2,FALSE)</f>
        <v>4.5634026920181599E-2</v>
      </c>
      <c r="Z309">
        <f>VLOOKUP($B309,NewCalib!$A$17:$AF$400,Z$1+2,FALSE)</f>
        <v>4.36716459179462E-2</v>
      </c>
      <c r="AA309">
        <f>VLOOKUP($B309,NewCalib!$A$17:$AF$400,AA$1+2,FALSE)</f>
        <v>4.4594162599787199E-2</v>
      </c>
      <c r="AB309">
        <f>VLOOKUP($B309,NewCalib!$A$17:$AF$400,AB$1+2,FALSE)</f>
        <v>4.5257921043726501E-2</v>
      </c>
      <c r="AC309">
        <f>VLOOKUP($B309,NewCalib!$A$17:$AF$400,AC$1+2,FALSE)</f>
        <v>4.5113877931355503E-2</v>
      </c>
      <c r="AD309">
        <f>VLOOKUP($B309,NewCalib!$A$17:$AF$400,AD$1+2,FALSE)</f>
        <v>4.4741448997636199E-2</v>
      </c>
      <c r="AE309">
        <f>VLOOKUP($B309,NewCalib!$A$17:$AF$400,AE$1+2,FALSE)</f>
        <v>4.55330948937945E-2</v>
      </c>
      <c r="AF309">
        <f>VLOOKUP($B309,NewCalib!$A$17:$AF$400,AF$1+2,FALSE)</f>
        <v>4.59953643916673E-2</v>
      </c>
      <c r="AG309">
        <f>VLOOKUP($B309,NewCalib!$A$17:$AF$400,AG$1+2,FALSE)</f>
        <v>4.6543133048260001E-2</v>
      </c>
      <c r="AH309">
        <f>VLOOKUP($B309,NewCalib!$A$17:$AF$400,AH$1+2,FALSE)</f>
        <v>4.5374219090169303E-2</v>
      </c>
    </row>
    <row r="310" spans="1:34" x14ac:dyDescent="0.25">
      <c r="A310" t="s">
        <v>3</v>
      </c>
      <c r="B310" t="str">
        <f>CONCATENATE("VOLATILITY::Q",B303,"::O",B303,"_INCOMERETURN_Volatility::INCOMERETURN::")</f>
        <v>VOLATILITY::QEmergingMarketEquities::OEmergingMarketEquities_INCOMERETURN_Volatility::INCOMERETURN::</v>
      </c>
      <c r="D310">
        <f>VLOOKUP($B310,NewCalib!$A$17:$AF$400,D$1+2,FALSE)</f>
        <v>0</v>
      </c>
      <c r="E310">
        <f>VLOOKUP($B310,NewCalib!$A$17:$AF$400,E$1+2,FALSE)</f>
        <v>5.8654361123263998E-2</v>
      </c>
      <c r="F310">
        <f>VLOOKUP($B310,NewCalib!$A$17:$AF$400,F$1+2,FALSE)</f>
        <v>7.1014830551650698E-2</v>
      </c>
      <c r="G310">
        <f>VLOOKUP($B310,NewCalib!$A$17:$AF$400,G$1+2,FALSE)</f>
        <v>7.7566884167476896E-2</v>
      </c>
      <c r="H310">
        <f>VLOOKUP($B310,NewCalib!$A$17:$AF$400,H$1+2,FALSE)</f>
        <v>7.7418925414478507E-2</v>
      </c>
      <c r="I310">
        <f>VLOOKUP($B310,NewCalib!$A$17:$AF$400,I$1+2,FALSE)</f>
        <v>7.88331888110997E-2</v>
      </c>
      <c r="J310">
        <f>VLOOKUP($B310,NewCalib!$A$17:$AF$400,J$1+2,FALSE)</f>
        <v>7.9607887628688603E-2</v>
      </c>
      <c r="K310">
        <f>VLOOKUP($B310,NewCalib!$A$17:$AF$400,K$1+2,FALSE)</f>
        <v>8.09038979377254E-2</v>
      </c>
      <c r="L310">
        <f>VLOOKUP($B310,NewCalib!$A$17:$AF$400,L$1+2,FALSE)</f>
        <v>8.1680322416446002E-2</v>
      </c>
      <c r="M310">
        <f>VLOOKUP($B310,NewCalib!$A$17:$AF$400,M$1+2,FALSE)</f>
        <v>8.1246415295944702E-2</v>
      </c>
      <c r="N310">
        <f>VLOOKUP($B310,NewCalib!$A$17:$AF$400,N$1+2,FALSE)</f>
        <v>8.1410578035834805E-2</v>
      </c>
      <c r="O310">
        <f>VLOOKUP($B310,NewCalib!$A$17:$AF$400,O$1+2,FALSE)</f>
        <v>8.3135042574938797E-2</v>
      </c>
      <c r="P310">
        <f>VLOOKUP($B310,NewCalib!$A$17:$AF$400,P$1+2,FALSE)</f>
        <v>8.2111880222586406E-2</v>
      </c>
      <c r="Q310">
        <f>VLOOKUP($B310,NewCalib!$A$17:$AF$400,Q$1+2,FALSE)</f>
        <v>8.2444474882474403E-2</v>
      </c>
      <c r="R310">
        <f>VLOOKUP($B310,NewCalib!$A$17:$AF$400,R$1+2,FALSE)</f>
        <v>8.2119819489487794E-2</v>
      </c>
      <c r="S310">
        <f>VLOOKUP($B310,NewCalib!$A$17:$AF$400,S$1+2,FALSE)</f>
        <v>8.2937204943029294E-2</v>
      </c>
      <c r="T310">
        <f>VLOOKUP($B310,NewCalib!$A$17:$AF$400,T$1+2,FALSE)</f>
        <v>8.2244297219956006E-2</v>
      </c>
      <c r="U310">
        <f>VLOOKUP($B310,NewCalib!$A$17:$AF$400,U$1+2,FALSE)</f>
        <v>8.2893895747067306E-2</v>
      </c>
      <c r="V310">
        <f>VLOOKUP($B310,NewCalib!$A$17:$AF$400,V$1+2,FALSE)</f>
        <v>8.3008627397625601E-2</v>
      </c>
      <c r="W310">
        <f>VLOOKUP($B310,NewCalib!$A$17:$AF$400,W$1+2,FALSE)</f>
        <v>8.3074868723314696E-2</v>
      </c>
      <c r="X310">
        <f>VLOOKUP($B310,NewCalib!$A$17:$AF$400,X$1+2,FALSE)</f>
        <v>8.1416807577608705E-2</v>
      </c>
      <c r="Y310">
        <f>VLOOKUP($B310,NewCalib!$A$17:$AF$400,Y$1+2,FALSE)</f>
        <v>8.1926127451498201E-2</v>
      </c>
      <c r="Z310">
        <f>VLOOKUP($B310,NewCalib!$A$17:$AF$400,Z$1+2,FALSE)</f>
        <v>8.22448914184465E-2</v>
      </c>
      <c r="AA310">
        <f>VLOOKUP($B310,NewCalib!$A$17:$AF$400,AA$1+2,FALSE)</f>
        <v>8.1959074435556195E-2</v>
      </c>
      <c r="AB310">
        <f>VLOOKUP($B310,NewCalib!$A$17:$AF$400,AB$1+2,FALSE)</f>
        <v>8.0786878933040998E-2</v>
      </c>
      <c r="AC310">
        <f>VLOOKUP($B310,NewCalib!$A$17:$AF$400,AC$1+2,FALSE)</f>
        <v>8.1877929768732705E-2</v>
      </c>
      <c r="AD310">
        <f>VLOOKUP($B310,NewCalib!$A$17:$AF$400,AD$1+2,FALSE)</f>
        <v>8.1889656131948901E-2</v>
      </c>
      <c r="AE310">
        <f>VLOOKUP($B310,NewCalib!$A$17:$AF$400,AE$1+2,FALSE)</f>
        <v>8.2060707256976007E-2</v>
      </c>
      <c r="AF310">
        <f>VLOOKUP($B310,NewCalib!$A$17:$AF$400,AF$1+2,FALSE)</f>
        <v>8.2562122111314001E-2</v>
      </c>
      <c r="AG310">
        <f>VLOOKUP($B310,NewCalib!$A$17:$AF$400,AG$1+2,FALSE)</f>
        <v>8.1088365774611704E-2</v>
      </c>
      <c r="AH310">
        <f>VLOOKUP($B310,NewCalib!$A$17:$AF$400,AH$1+2,FALSE)</f>
        <v>8.0656969181061397E-2</v>
      </c>
    </row>
    <row r="318" spans="1:34" x14ac:dyDescent="0.25">
      <c r="A318" t="s">
        <v>29</v>
      </c>
      <c r="B318" t="s">
        <v>83</v>
      </c>
      <c r="D318">
        <v>0</v>
      </c>
      <c r="E318">
        <v>1</v>
      </c>
      <c r="F318">
        <v>2</v>
      </c>
      <c r="G318">
        <v>3</v>
      </c>
      <c r="H318">
        <v>4</v>
      </c>
      <c r="I318">
        <v>5</v>
      </c>
      <c r="J318">
        <v>6</v>
      </c>
      <c r="K318">
        <v>7</v>
      </c>
      <c r="L318">
        <v>8</v>
      </c>
      <c r="M318">
        <v>9</v>
      </c>
      <c r="N318">
        <v>10</v>
      </c>
      <c r="O318">
        <v>11</v>
      </c>
      <c r="P318">
        <v>12</v>
      </c>
      <c r="Q318">
        <v>13</v>
      </c>
      <c r="R318">
        <v>14</v>
      </c>
      <c r="S318">
        <v>15</v>
      </c>
      <c r="T318">
        <v>16</v>
      </c>
      <c r="U318">
        <v>17</v>
      </c>
      <c r="V318">
        <v>18</v>
      </c>
      <c r="W318">
        <v>19</v>
      </c>
      <c r="X318">
        <v>20</v>
      </c>
      <c r="Y318">
        <v>21</v>
      </c>
      <c r="Z318">
        <v>22</v>
      </c>
      <c r="AA318">
        <v>23</v>
      </c>
      <c r="AB318">
        <v>24</v>
      </c>
      <c r="AC318">
        <v>25</v>
      </c>
      <c r="AD318">
        <v>26</v>
      </c>
      <c r="AE318">
        <v>27</v>
      </c>
      <c r="AF318">
        <v>28</v>
      </c>
      <c r="AG318">
        <v>29</v>
      </c>
      <c r="AH318">
        <v>30</v>
      </c>
    </row>
    <row r="319" spans="1:34" x14ac:dyDescent="0.25">
      <c r="A319" t="s">
        <v>1</v>
      </c>
      <c r="B319" t="str">
        <f>CONCATENATE("PERCENTILE::Q",B318,"::O",B318,"_INCOMERETURN_Percentiles::INCOMERETURN::%0",C319*100)</f>
        <v>PERCENTILE::QAustralianFixedInterestGovt::OAustralianFixedInterestGovt_INCOMERETURN_Percentiles::INCOMERETURN::%05</v>
      </c>
      <c r="C319" s="3">
        <v>0.05</v>
      </c>
      <c r="D319">
        <f>VLOOKUP($B319,NewCalib!$A$17:$AF$400,D$1+2,FALSE)</f>
        <v>0</v>
      </c>
      <c r="E319">
        <f>VLOOKUP($B319,NewCalib!$A$17:$AF$400,E$1+2,FALSE)</f>
        <v>-7.8598143900624501E-2</v>
      </c>
      <c r="F319">
        <f>VLOOKUP($B319,NewCalib!$A$17:$AF$400,F$1+2,FALSE)</f>
        <v>-8.5975927960392995E-2</v>
      </c>
      <c r="G319">
        <f>VLOOKUP($B319,NewCalib!$A$17:$AF$400,G$1+2,FALSE)</f>
        <v>-8.6560863112674205E-2</v>
      </c>
      <c r="H319">
        <f>VLOOKUP($B319,NewCalib!$A$17:$AF$400,H$1+2,FALSE)</f>
        <v>-8.8792286089677194E-2</v>
      </c>
      <c r="I319">
        <f>VLOOKUP($B319,NewCalib!$A$17:$AF$400,I$1+2,FALSE)</f>
        <v>-8.62784200219361E-2</v>
      </c>
      <c r="J319">
        <f>VLOOKUP($B319,NewCalib!$A$17:$AF$400,J$1+2,FALSE)</f>
        <v>-8.7581569006019405E-2</v>
      </c>
      <c r="K319">
        <f>VLOOKUP($B319,NewCalib!$A$17:$AF$400,K$1+2,FALSE)</f>
        <v>-8.3171936305064503E-2</v>
      </c>
      <c r="L319">
        <f>VLOOKUP($B319,NewCalib!$A$17:$AF$400,L$1+2,FALSE)</f>
        <v>-8.4142556704198304E-2</v>
      </c>
      <c r="M319">
        <f>VLOOKUP($B319,NewCalib!$A$17:$AF$400,M$1+2,FALSE)</f>
        <v>-8.4450535682709202E-2</v>
      </c>
      <c r="N319">
        <f>VLOOKUP($B319,NewCalib!$A$17:$AF$400,N$1+2,FALSE)</f>
        <v>-8.6081565319844497E-2</v>
      </c>
      <c r="O319">
        <f>VLOOKUP($B319,NewCalib!$A$17:$AF$400,O$1+2,FALSE)</f>
        <v>-8.6588374550441494E-2</v>
      </c>
      <c r="P319">
        <f>VLOOKUP($B319,NewCalib!$A$17:$AF$400,P$1+2,FALSE)</f>
        <v>-8.3899212942655996E-2</v>
      </c>
      <c r="Q319">
        <f>VLOOKUP($B319,NewCalib!$A$17:$AF$400,Q$1+2,FALSE)</f>
        <v>-8.2464894098600097E-2</v>
      </c>
      <c r="R319">
        <f>VLOOKUP($B319,NewCalib!$A$17:$AF$400,R$1+2,FALSE)</f>
        <v>-8.1234132803696596E-2</v>
      </c>
      <c r="S319">
        <f>VLOOKUP($B319,NewCalib!$A$17:$AF$400,S$1+2,FALSE)</f>
        <v>-8.4363073630450203E-2</v>
      </c>
      <c r="T319">
        <f>VLOOKUP($B319,NewCalib!$A$17:$AF$400,T$1+2,FALSE)</f>
        <v>-8.6387839683054898E-2</v>
      </c>
      <c r="U319">
        <f>VLOOKUP($B319,NewCalib!$A$17:$AF$400,U$1+2,FALSE)</f>
        <v>-8.5615900438164694E-2</v>
      </c>
      <c r="V319">
        <f>VLOOKUP($B319,NewCalib!$A$17:$AF$400,V$1+2,FALSE)</f>
        <v>-8.3279117663257296E-2</v>
      </c>
      <c r="W319">
        <f>VLOOKUP($B319,NewCalib!$A$17:$AF$400,W$1+2,FALSE)</f>
        <v>-8.27796690045325E-2</v>
      </c>
      <c r="X319">
        <f>VLOOKUP($B319,NewCalib!$A$17:$AF$400,X$1+2,FALSE)</f>
        <v>-8.4390555594830205E-2</v>
      </c>
      <c r="Y319">
        <f>VLOOKUP($B319,NewCalib!$A$17:$AF$400,Y$1+2,FALSE)</f>
        <v>-8.3229695827284095E-2</v>
      </c>
      <c r="Z319">
        <f>VLOOKUP($B319,NewCalib!$A$17:$AF$400,Z$1+2,FALSE)</f>
        <v>-8.4690445505784001E-2</v>
      </c>
      <c r="AA319">
        <f>VLOOKUP($B319,NewCalib!$A$17:$AF$400,AA$1+2,FALSE)</f>
        <v>-8.1232146319018303E-2</v>
      </c>
      <c r="AB319">
        <f>VLOOKUP($B319,NewCalib!$A$17:$AF$400,AB$1+2,FALSE)</f>
        <v>-8.4232136652563502E-2</v>
      </c>
      <c r="AC319">
        <f>VLOOKUP($B319,NewCalib!$A$17:$AF$400,AC$1+2,FALSE)</f>
        <v>-8.5661909555100099E-2</v>
      </c>
      <c r="AD319">
        <f>VLOOKUP($B319,NewCalib!$A$17:$AF$400,AD$1+2,FALSE)</f>
        <v>-8.4910051069609499E-2</v>
      </c>
      <c r="AE319">
        <f>VLOOKUP($B319,NewCalib!$A$17:$AF$400,AE$1+2,FALSE)</f>
        <v>-8.4695632120506598E-2</v>
      </c>
      <c r="AF319">
        <f>VLOOKUP($B319,NewCalib!$A$17:$AF$400,AF$1+2,FALSE)</f>
        <v>-8.3956620994452294E-2</v>
      </c>
      <c r="AG319">
        <f>VLOOKUP($B319,NewCalib!$A$17:$AF$400,AG$1+2,FALSE)</f>
        <v>-8.3089705247743006E-2</v>
      </c>
      <c r="AH319">
        <f>VLOOKUP($B319,NewCalib!$A$17:$AF$400,AH$1+2,FALSE)</f>
        <v>-8.14368701346663E-2</v>
      </c>
    </row>
    <row r="320" spans="1:34" x14ac:dyDescent="0.25">
      <c r="B320" t="str">
        <f>CONCATENATE("PERCENTILE::Q",B318,"::O",B318,"_INCOMERETURN_Percentiles::INCOMERETURN::%",C320*100)</f>
        <v>PERCENTILE::QAustralianFixedInterestGovt::OAustralianFixedInterestGovt_INCOMERETURN_Percentiles::INCOMERETURN::%25</v>
      </c>
      <c r="C320" s="3">
        <v>0.25</v>
      </c>
      <c r="D320">
        <f>VLOOKUP($B320,NewCalib!$A$17:$AF$400,D$1+2,FALSE)</f>
        <v>0</v>
      </c>
      <c r="E320">
        <f>VLOOKUP($B320,NewCalib!$A$17:$AF$400,E$1+2,FALSE)</f>
        <v>-2.3473495204532902E-2</v>
      </c>
      <c r="F320">
        <f>VLOOKUP($B320,NewCalib!$A$17:$AF$400,F$1+2,FALSE)</f>
        <v>-2.1400317353647801E-2</v>
      </c>
      <c r="G320">
        <f>VLOOKUP($B320,NewCalib!$A$17:$AF$400,G$1+2,FALSE)</f>
        <v>-1.9952071411414099E-2</v>
      </c>
      <c r="H320">
        <f>VLOOKUP($B320,NewCalib!$A$17:$AF$400,H$1+2,FALSE)</f>
        <v>-1.8962987650742998E-2</v>
      </c>
      <c r="I320">
        <f>VLOOKUP($B320,NewCalib!$A$17:$AF$400,I$1+2,FALSE)</f>
        <v>-1.90487359145626E-2</v>
      </c>
      <c r="J320">
        <f>VLOOKUP($B320,NewCalib!$A$17:$AF$400,J$1+2,FALSE)</f>
        <v>-1.5140950134249299E-2</v>
      </c>
      <c r="K320">
        <f>VLOOKUP($B320,NewCalib!$A$17:$AF$400,K$1+2,FALSE)</f>
        <v>-1.32020647438508E-2</v>
      </c>
      <c r="L320">
        <f>VLOOKUP($B320,NewCalib!$A$17:$AF$400,L$1+2,FALSE)</f>
        <v>-1.1773054629425499E-2</v>
      </c>
      <c r="M320">
        <f>VLOOKUP($B320,NewCalib!$A$17:$AF$400,M$1+2,FALSE)</f>
        <v>-1.1247218168279101E-2</v>
      </c>
      <c r="N320">
        <f>VLOOKUP($B320,NewCalib!$A$17:$AF$400,N$1+2,FALSE)</f>
        <v>-1.19696334048623E-2</v>
      </c>
      <c r="O320">
        <f>VLOOKUP($B320,NewCalib!$A$17:$AF$400,O$1+2,FALSE)</f>
        <v>-1.34356245618299E-2</v>
      </c>
      <c r="P320">
        <f>VLOOKUP($B320,NewCalib!$A$17:$AF$400,P$1+2,FALSE)</f>
        <v>-1.25390910378384E-2</v>
      </c>
      <c r="Q320">
        <f>VLOOKUP($B320,NewCalib!$A$17:$AF$400,Q$1+2,FALSE)</f>
        <v>-1.0696706390125099E-2</v>
      </c>
      <c r="R320">
        <f>VLOOKUP($B320,NewCalib!$A$17:$AF$400,R$1+2,FALSE)</f>
        <v>-1.09522215289381E-2</v>
      </c>
      <c r="S320">
        <f>VLOOKUP($B320,NewCalib!$A$17:$AF$400,S$1+2,FALSE)</f>
        <v>-1.2766491213617901E-2</v>
      </c>
      <c r="T320">
        <f>VLOOKUP($B320,NewCalib!$A$17:$AF$400,T$1+2,FALSE)</f>
        <v>-1.50009944554109E-2</v>
      </c>
      <c r="U320">
        <f>VLOOKUP($B320,NewCalib!$A$17:$AF$400,U$1+2,FALSE)</f>
        <v>-1.24624989556267E-2</v>
      </c>
      <c r="V320">
        <f>VLOOKUP($B320,NewCalib!$A$17:$AF$400,V$1+2,FALSE)</f>
        <v>-1.15050128980577E-2</v>
      </c>
      <c r="W320">
        <f>VLOOKUP($B320,NewCalib!$A$17:$AF$400,W$1+2,FALSE)</f>
        <v>-1.1788846937428901E-2</v>
      </c>
      <c r="X320">
        <f>VLOOKUP($B320,NewCalib!$A$17:$AF$400,X$1+2,FALSE)</f>
        <v>-1.17835325722177E-2</v>
      </c>
      <c r="Y320">
        <f>VLOOKUP($B320,NewCalib!$A$17:$AF$400,Y$1+2,FALSE)</f>
        <v>-9.3703703957286593E-3</v>
      </c>
      <c r="Z320">
        <f>VLOOKUP($B320,NewCalib!$A$17:$AF$400,Z$1+2,FALSE)</f>
        <v>-1.12954925827557E-2</v>
      </c>
      <c r="AA320">
        <f>VLOOKUP($B320,NewCalib!$A$17:$AF$400,AA$1+2,FALSE)</f>
        <v>-1.19833999504734E-2</v>
      </c>
      <c r="AB320">
        <f>VLOOKUP($B320,NewCalib!$A$17:$AF$400,AB$1+2,FALSE)</f>
        <v>-1.1544470049830601E-2</v>
      </c>
      <c r="AC320">
        <f>VLOOKUP($B320,NewCalib!$A$17:$AF$400,AC$1+2,FALSE)</f>
        <v>-1.0913017866537001E-2</v>
      </c>
      <c r="AD320">
        <f>VLOOKUP($B320,NewCalib!$A$17:$AF$400,AD$1+2,FALSE)</f>
        <v>-1.2387836529737999E-2</v>
      </c>
      <c r="AE320">
        <f>VLOOKUP($B320,NewCalib!$A$17:$AF$400,AE$1+2,FALSE)</f>
        <v>-1.31322213801925E-2</v>
      </c>
      <c r="AF320">
        <f>VLOOKUP($B320,NewCalib!$A$17:$AF$400,AF$1+2,FALSE)</f>
        <v>-1.2869392686306399E-2</v>
      </c>
      <c r="AG320">
        <f>VLOOKUP($B320,NewCalib!$A$17:$AF$400,AG$1+2,FALSE)</f>
        <v>-1.09901410578165E-2</v>
      </c>
      <c r="AH320">
        <f>VLOOKUP($B320,NewCalib!$A$17:$AF$400,AH$1+2,FALSE)</f>
        <v>-9.3826183737596106E-3</v>
      </c>
    </row>
    <row r="321" spans="1:34" x14ac:dyDescent="0.25">
      <c r="B321" t="str">
        <f>CONCATENATE("PERCENTILE::Q",B318,"::O",B318,"_INCOMERETURN_Percentiles::INCOMERETURN::%",C321*100)</f>
        <v>PERCENTILE::QAustralianFixedInterestGovt::OAustralianFixedInterestGovt_INCOMERETURN_Percentiles::INCOMERETURN::%50</v>
      </c>
      <c r="C321" s="3">
        <v>0.5</v>
      </c>
      <c r="D321">
        <f>VLOOKUP($B321,NewCalib!$A$17:$AF$400,D$1+2,FALSE)</f>
        <v>0</v>
      </c>
      <c r="E321">
        <f>VLOOKUP($B321,NewCalib!$A$17:$AF$400,E$1+2,FALSE)</f>
        <v>1.50556068650021E-2</v>
      </c>
      <c r="F321">
        <f>VLOOKUP($B321,NewCalib!$A$17:$AF$400,F$1+2,FALSE)</f>
        <v>2.5425533787214599E-2</v>
      </c>
      <c r="G321">
        <f>VLOOKUP($B321,NewCalib!$A$17:$AF$400,G$1+2,FALSE)</f>
        <v>2.9744148218375999E-2</v>
      </c>
      <c r="H321">
        <f>VLOOKUP($B321,NewCalib!$A$17:$AF$400,H$1+2,FALSE)</f>
        <v>3.3861178987610603E-2</v>
      </c>
      <c r="I321">
        <f>VLOOKUP($B321,NewCalib!$A$17:$AF$400,I$1+2,FALSE)</f>
        <v>3.6116544928652697E-2</v>
      </c>
      <c r="J321">
        <f>VLOOKUP($B321,NewCalib!$A$17:$AF$400,J$1+2,FALSE)</f>
        <v>3.7066184658766703E-2</v>
      </c>
      <c r="K321">
        <f>VLOOKUP($B321,NewCalib!$A$17:$AF$400,K$1+2,FALSE)</f>
        <v>3.9117895610055499E-2</v>
      </c>
      <c r="L321">
        <f>VLOOKUP($B321,NewCalib!$A$17:$AF$400,L$1+2,FALSE)</f>
        <v>4.2035024045151102E-2</v>
      </c>
      <c r="M321">
        <f>VLOOKUP($B321,NewCalib!$A$17:$AF$400,M$1+2,FALSE)</f>
        <v>4.1215121934975597E-2</v>
      </c>
      <c r="N321">
        <f>VLOOKUP($B321,NewCalib!$A$17:$AF$400,N$1+2,FALSE)</f>
        <v>4.1618423803925497E-2</v>
      </c>
      <c r="O321">
        <f>VLOOKUP($B321,NewCalib!$A$17:$AF$400,O$1+2,FALSE)</f>
        <v>4.1094121615258099E-2</v>
      </c>
      <c r="P321">
        <f>VLOOKUP($B321,NewCalib!$A$17:$AF$400,P$1+2,FALSE)</f>
        <v>4.1059824791421597E-2</v>
      </c>
      <c r="Q321">
        <f>VLOOKUP($B321,NewCalib!$A$17:$AF$400,Q$1+2,FALSE)</f>
        <v>4.1685632503415497E-2</v>
      </c>
      <c r="R321">
        <f>VLOOKUP($B321,NewCalib!$A$17:$AF$400,R$1+2,FALSE)</f>
        <v>4.15941928370996E-2</v>
      </c>
      <c r="S321">
        <f>VLOOKUP($B321,NewCalib!$A$17:$AF$400,S$1+2,FALSE)</f>
        <v>4.2283016757260899E-2</v>
      </c>
      <c r="T321">
        <f>VLOOKUP($B321,NewCalib!$A$17:$AF$400,T$1+2,FALSE)</f>
        <v>4.3135818450337302E-2</v>
      </c>
      <c r="U321">
        <f>VLOOKUP($B321,NewCalib!$A$17:$AF$400,U$1+2,FALSE)</f>
        <v>4.2402792080994997E-2</v>
      </c>
      <c r="V321">
        <f>VLOOKUP($B321,NewCalib!$A$17:$AF$400,V$1+2,FALSE)</f>
        <v>4.1300169951371202E-2</v>
      </c>
      <c r="W321">
        <f>VLOOKUP($B321,NewCalib!$A$17:$AF$400,W$1+2,FALSE)</f>
        <v>4.29811833858363E-2</v>
      </c>
      <c r="X321">
        <f>VLOOKUP($B321,NewCalib!$A$17:$AF$400,X$1+2,FALSE)</f>
        <v>4.2168986236125798E-2</v>
      </c>
      <c r="Y321">
        <f>VLOOKUP($B321,NewCalib!$A$17:$AF$400,Y$1+2,FALSE)</f>
        <v>4.1759692938201497E-2</v>
      </c>
      <c r="Z321">
        <f>VLOOKUP($B321,NewCalib!$A$17:$AF$400,Z$1+2,FALSE)</f>
        <v>4.3190611721279103E-2</v>
      </c>
      <c r="AA321">
        <f>VLOOKUP($B321,NewCalib!$A$17:$AF$400,AA$1+2,FALSE)</f>
        <v>4.2643003007611403E-2</v>
      </c>
      <c r="AB321">
        <f>VLOOKUP($B321,NewCalib!$A$17:$AF$400,AB$1+2,FALSE)</f>
        <v>4.25065320358574E-2</v>
      </c>
      <c r="AC321">
        <f>VLOOKUP($B321,NewCalib!$A$17:$AF$400,AC$1+2,FALSE)</f>
        <v>4.1991791782964902E-2</v>
      </c>
      <c r="AD321">
        <f>VLOOKUP($B321,NewCalib!$A$17:$AF$400,AD$1+2,FALSE)</f>
        <v>4.1754756355785898E-2</v>
      </c>
      <c r="AE321">
        <f>VLOOKUP($B321,NewCalib!$A$17:$AF$400,AE$1+2,FALSE)</f>
        <v>4.3839684016063897E-2</v>
      </c>
      <c r="AF321">
        <f>VLOOKUP($B321,NewCalib!$A$17:$AF$400,AF$1+2,FALSE)</f>
        <v>4.2772207044112803E-2</v>
      </c>
      <c r="AG321">
        <f>VLOOKUP($B321,NewCalib!$A$17:$AF$400,AG$1+2,FALSE)</f>
        <v>4.1831225114369402E-2</v>
      </c>
      <c r="AH321">
        <f>VLOOKUP($B321,NewCalib!$A$17:$AF$400,AH$1+2,FALSE)</f>
        <v>4.4357503695019201E-2</v>
      </c>
    </row>
    <row r="322" spans="1:34" x14ac:dyDescent="0.25">
      <c r="B322" t="str">
        <f>CONCATENATE("PERCENTILE::Q",B318,"::O",B318,"_INCOMERETURN_Percentiles::INCOMERETURN::%",C322*100)</f>
        <v>PERCENTILE::QAustralianFixedInterestGovt::OAustralianFixedInterestGovt_INCOMERETURN_Percentiles::INCOMERETURN::%75</v>
      </c>
      <c r="C322" s="3">
        <v>0.75</v>
      </c>
      <c r="D322">
        <f>VLOOKUP($B322,NewCalib!$A$17:$AF$400,D$1+2,FALSE)</f>
        <v>0</v>
      </c>
      <c r="E322">
        <f>VLOOKUP($B322,NewCalib!$A$17:$AF$400,E$1+2,FALSE)</f>
        <v>5.5508598835664197E-2</v>
      </c>
      <c r="F322">
        <f>VLOOKUP($B322,NewCalib!$A$17:$AF$400,F$1+2,FALSE)</f>
        <v>7.4325735295675002E-2</v>
      </c>
      <c r="G322">
        <f>VLOOKUP($B322,NewCalib!$A$17:$AF$400,G$1+2,FALSE)</f>
        <v>8.3913801197914403E-2</v>
      </c>
      <c r="H322">
        <f>VLOOKUP($B322,NewCalib!$A$17:$AF$400,H$1+2,FALSE)</f>
        <v>8.8094606982751303E-2</v>
      </c>
      <c r="I322">
        <f>VLOOKUP($B322,NewCalib!$A$17:$AF$400,I$1+2,FALSE)</f>
        <v>9.30511957395177E-2</v>
      </c>
      <c r="J322">
        <f>VLOOKUP($B322,NewCalib!$A$17:$AF$400,J$1+2,FALSE)</f>
        <v>9.4282746460783107E-2</v>
      </c>
      <c r="K322">
        <f>VLOOKUP($B322,NewCalib!$A$17:$AF$400,K$1+2,FALSE)</f>
        <v>9.87439008792724E-2</v>
      </c>
      <c r="L322">
        <f>VLOOKUP($B322,NewCalib!$A$17:$AF$400,L$1+2,FALSE)</f>
        <v>0.101253068995277</v>
      </c>
      <c r="M322">
        <f>VLOOKUP($B322,NewCalib!$A$17:$AF$400,M$1+2,FALSE)</f>
        <v>9.7655977018606996E-2</v>
      </c>
      <c r="N322">
        <f>VLOOKUP($B322,NewCalib!$A$17:$AF$400,N$1+2,FALSE)</f>
        <v>9.9284933625342506E-2</v>
      </c>
      <c r="O322">
        <f>VLOOKUP($B322,NewCalib!$A$17:$AF$400,O$1+2,FALSE)</f>
        <v>9.8119454191997302E-2</v>
      </c>
      <c r="P322">
        <f>VLOOKUP($B322,NewCalib!$A$17:$AF$400,P$1+2,FALSE)</f>
        <v>9.8553951401965198E-2</v>
      </c>
      <c r="Q322">
        <f>VLOOKUP($B322,NewCalib!$A$17:$AF$400,Q$1+2,FALSE)</f>
        <v>0.101099818663327</v>
      </c>
      <c r="R322">
        <f>VLOOKUP($B322,NewCalib!$A$17:$AF$400,R$1+2,FALSE)</f>
        <v>9.9479692506566103E-2</v>
      </c>
      <c r="S322">
        <f>VLOOKUP($B322,NewCalib!$A$17:$AF$400,S$1+2,FALSE)</f>
        <v>0.100623154166132</v>
      </c>
      <c r="T322">
        <f>VLOOKUP($B322,NewCalib!$A$17:$AF$400,T$1+2,FALSE)</f>
        <v>9.8700192043171195E-2</v>
      </c>
      <c r="U322">
        <f>VLOOKUP($B322,NewCalib!$A$17:$AF$400,U$1+2,FALSE)</f>
        <v>9.9023440980721897E-2</v>
      </c>
      <c r="V322">
        <f>VLOOKUP($B322,NewCalib!$A$17:$AF$400,V$1+2,FALSE)</f>
        <v>9.8729816499904297E-2</v>
      </c>
      <c r="W322">
        <f>VLOOKUP($B322,NewCalib!$A$17:$AF$400,W$1+2,FALSE)</f>
        <v>9.81000608535397E-2</v>
      </c>
      <c r="X322">
        <f>VLOOKUP($B322,NewCalib!$A$17:$AF$400,X$1+2,FALSE)</f>
        <v>9.7896718209544903E-2</v>
      </c>
      <c r="Y322">
        <f>VLOOKUP($B322,NewCalib!$A$17:$AF$400,Y$1+2,FALSE)</f>
        <v>9.8111352907269203E-2</v>
      </c>
      <c r="Z322">
        <f>VLOOKUP($B322,NewCalib!$A$17:$AF$400,Z$1+2,FALSE)</f>
        <v>9.8928662354099903E-2</v>
      </c>
      <c r="AA322">
        <f>VLOOKUP($B322,NewCalib!$A$17:$AF$400,AA$1+2,FALSE)</f>
        <v>9.6027303207474393E-2</v>
      </c>
      <c r="AB322">
        <f>VLOOKUP($B322,NewCalib!$A$17:$AF$400,AB$1+2,FALSE)</f>
        <v>9.6501039552133197E-2</v>
      </c>
      <c r="AC322">
        <f>VLOOKUP($B322,NewCalib!$A$17:$AF$400,AC$1+2,FALSE)</f>
        <v>9.8477879095987694E-2</v>
      </c>
      <c r="AD322">
        <f>VLOOKUP($B322,NewCalib!$A$17:$AF$400,AD$1+2,FALSE)</f>
        <v>9.9122987987239106E-2</v>
      </c>
      <c r="AE322">
        <f>VLOOKUP($B322,NewCalib!$A$17:$AF$400,AE$1+2,FALSE)</f>
        <v>9.9413341134171301E-2</v>
      </c>
      <c r="AF322">
        <f>VLOOKUP($B322,NewCalib!$A$17:$AF$400,AF$1+2,FALSE)</f>
        <v>9.7560097606173096E-2</v>
      </c>
      <c r="AG322">
        <f>VLOOKUP($B322,NewCalib!$A$17:$AF$400,AG$1+2,FALSE)</f>
        <v>9.8552974854800898E-2</v>
      </c>
      <c r="AH322">
        <f>VLOOKUP($B322,NewCalib!$A$17:$AF$400,AH$1+2,FALSE)</f>
        <v>0.100558554630357</v>
      </c>
    </row>
    <row r="323" spans="1:34" x14ac:dyDescent="0.25">
      <c r="B323" t="str">
        <f>CONCATENATE("PERCENTILE::Q",B318,"::O",B318,"_INCOMERETURN_Percentiles::INCOMERETURN::%",C323*100)</f>
        <v>PERCENTILE::QAustralianFixedInterestGovt::OAustralianFixedInterestGovt_INCOMERETURN_Percentiles::INCOMERETURN::%95</v>
      </c>
      <c r="C323" s="3">
        <v>0.95</v>
      </c>
      <c r="D323">
        <f>VLOOKUP($B323,NewCalib!$A$17:$AF$400,D$1+2,FALSE)</f>
        <v>0</v>
      </c>
      <c r="E323">
        <f>VLOOKUP($B323,NewCalib!$A$17:$AF$400,E$1+2,FALSE)</f>
        <v>0.114408822086236</v>
      </c>
      <c r="F323">
        <f>VLOOKUP($B323,NewCalib!$A$17:$AF$400,F$1+2,FALSE)</f>
        <v>0.14966212551854</v>
      </c>
      <c r="G323">
        <f>VLOOKUP($B323,NewCalib!$A$17:$AF$400,G$1+2,FALSE)</f>
        <v>0.15875521627765499</v>
      </c>
      <c r="H323">
        <f>VLOOKUP($B323,NewCalib!$A$17:$AF$400,H$1+2,FALSE)</f>
        <v>0.17150363564132801</v>
      </c>
      <c r="I323">
        <f>VLOOKUP($B323,NewCalib!$A$17:$AF$400,I$1+2,FALSE)</f>
        <v>0.18013168966728099</v>
      </c>
      <c r="J323">
        <f>VLOOKUP($B323,NewCalib!$A$17:$AF$400,J$1+2,FALSE)</f>
        <v>0.18104553911486099</v>
      </c>
      <c r="K323">
        <f>VLOOKUP($B323,NewCalib!$A$17:$AF$400,K$1+2,FALSE)</f>
        <v>0.18505779767761801</v>
      </c>
      <c r="L323">
        <f>VLOOKUP($B323,NewCalib!$A$17:$AF$400,L$1+2,FALSE)</f>
        <v>0.18397691915575801</v>
      </c>
      <c r="M323">
        <f>VLOOKUP($B323,NewCalib!$A$17:$AF$400,M$1+2,FALSE)</f>
        <v>0.18611220214288501</v>
      </c>
      <c r="N323">
        <f>VLOOKUP($B323,NewCalib!$A$17:$AF$400,N$1+2,FALSE)</f>
        <v>0.18400516033255099</v>
      </c>
      <c r="O323">
        <f>VLOOKUP($B323,NewCalib!$A$17:$AF$400,O$1+2,FALSE)</f>
        <v>0.18616272772088499</v>
      </c>
      <c r="P323">
        <f>VLOOKUP($B323,NewCalib!$A$17:$AF$400,P$1+2,FALSE)</f>
        <v>0.19020321019786199</v>
      </c>
      <c r="Q323">
        <f>VLOOKUP($B323,NewCalib!$A$17:$AF$400,Q$1+2,FALSE)</f>
        <v>0.18972676189042101</v>
      </c>
      <c r="R323">
        <f>VLOOKUP($B323,NewCalib!$A$17:$AF$400,R$1+2,FALSE)</f>
        <v>0.18446457515876899</v>
      </c>
      <c r="S323">
        <f>VLOOKUP($B323,NewCalib!$A$17:$AF$400,S$1+2,FALSE)</f>
        <v>0.18118100620574901</v>
      </c>
      <c r="T323">
        <f>VLOOKUP($B323,NewCalib!$A$17:$AF$400,T$1+2,FALSE)</f>
        <v>0.18276314572183</v>
      </c>
      <c r="U323">
        <f>VLOOKUP($B323,NewCalib!$A$17:$AF$400,U$1+2,FALSE)</f>
        <v>0.18192710768440201</v>
      </c>
      <c r="V323">
        <f>VLOOKUP($B323,NewCalib!$A$17:$AF$400,V$1+2,FALSE)</f>
        <v>0.18454912317351399</v>
      </c>
      <c r="W323">
        <f>VLOOKUP($B323,NewCalib!$A$17:$AF$400,W$1+2,FALSE)</f>
        <v>0.18528822593593899</v>
      </c>
      <c r="X323">
        <f>VLOOKUP($B323,NewCalib!$A$17:$AF$400,X$1+2,FALSE)</f>
        <v>0.18092523179963901</v>
      </c>
      <c r="Y323">
        <f>VLOOKUP($B323,NewCalib!$A$17:$AF$400,Y$1+2,FALSE)</f>
        <v>0.18630262651582299</v>
      </c>
      <c r="Z323">
        <f>VLOOKUP($B323,NewCalib!$A$17:$AF$400,Z$1+2,FALSE)</f>
        <v>0.18481905605469501</v>
      </c>
      <c r="AA323">
        <f>VLOOKUP($B323,NewCalib!$A$17:$AF$400,AA$1+2,FALSE)</f>
        <v>0.18426002673578801</v>
      </c>
      <c r="AB323">
        <f>VLOOKUP($B323,NewCalib!$A$17:$AF$400,AB$1+2,FALSE)</f>
        <v>0.180048394804602</v>
      </c>
      <c r="AC323">
        <f>VLOOKUP($B323,NewCalib!$A$17:$AF$400,AC$1+2,FALSE)</f>
        <v>0.182959755562077</v>
      </c>
      <c r="AD323">
        <f>VLOOKUP($B323,NewCalib!$A$17:$AF$400,AD$1+2,FALSE)</f>
        <v>0.19037833957241601</v>
      </c>
      <c r="AE323">
        <f>VLOOKUP($B323,NewCalib!$A$17:$AF$400,AE$1+2,FALSE)</f>
        <v>0.186637303621565</v>
      </c>
      <c r="AF323">
        <f>VLOOKUP($B323,NewCalib!$A$17:$AF$400,AF$1+2,FALSE)</f>
        <v>0.188164866837187</v>
      </c>
      <c r="AG323">
        <f>VLOOKUP($B323,NewCalib!$A$17:$AF$400,AG$1+2,FALSE)</f>
        <v>0.185347520701969</v>
      </c>
      <c r="AH323">
        <f>VLOOKUP($B323,NewCalib!$A$17:$AF$400,AH$1+2,FALSE)</f>
        <v>0.18325755541738101</v>
      </c>
    </row>
    <row r="324" spans="1:34" x14ac:dyDescent="0.25">
      <c r="A324" t="s">
        <v>2</v>
      </c>
      <c r="B324" t="str">
        <f>CONCATENATE("AVERAGE::Q",B318,"::O",B318,"_INCOMERETURN_Average::INCOMERETURN::::avg:")</f>
        <v>AVERAGE::QAustralianFixedInterestGovt::OAustralianFixedInterestGovt_INCOMERETURN_Average::INCOMERETURN::::avg:</v>
      </c>
      <c r="D324">
        <f>VLOOKUP($B324,NewCalib!$A$17:$AF$400,D$1+2,FALSE)</f>
        <v>0</v>
      </c>
      <c r="E324">
        <f>VLOOKUP($B324,NewCalib!$A$17:$AF$400,E$1+2,FALSE)</f>
        <v>1.6413225462436901E-2</v>
      </c>
      <c r="F324">
        <f>VLOOKUP($B324,NewCalib!$A$17:$AF$400,F$1+2,FALSE)</f>
        <v>2.8030476581921399E-2</v>
      </c>
      <c r="G324">
        <f>VLOOKUP($B324,NewCalib!$A$17:$AF$400,G$1+2,FALSE)</f>
        <v>3.3042943405267901E-2</v>
      </c>
      <c r="H324">
        <f>VLOOKUP($B324,NewCalib!$A$17:$AF$400,H$1+2,FALSE)</f>
        <v>3.6450730379023001E-2</v>
      </c>
      <c r="I324">
        <f>VLOOKUP($B324,NewCalib!$A$17:$AF$400,I$1+2,FALSE)</f>
        <v>3.9206188624888699E-2</v>
      </c>
      <c r="J324">
        <f>VLOOKUP($B324,NewCalib!$A$17:$AF$400,J$1+2,FALSE)</f>
        <v>4.06320793732384E-2</v>
      </c>
      <c r="K324">
        <f>VLOOKUP($B324,NewCalib!$A$17:$AF$400,K$1+2,FALSE)</f>
        <v>4.4312073647247603E-2</v>
      </c>
      <c r="L324">
        <f>VLOOKUP($B324,NewCalib!$A$17:$AF$400,L$1+2,FALSE)</f>
        <v>4.5743559662571098E-2</v>
      </c>
      <c r="M324">
        <f>VLOOKUP($B324,NewCalib!$A$17:$AF$400,M$1+2,FALSE)</f>
        <v>4.5124538974564497E-2</v>
      </c>
      <c r="N324">
        <f>VLOOKUP($B324,NewCalib!$A$17:$AF$400,N$1+2,FALSE)</f>
        <v>4.5433152006388103E-2</v>
      </c>
      <c r="O324">
        <f>VLOOKUP($B324,NewCalib!$A$17:$AF$400,O$1+2,FALSE)</f>
        <v>4.4496099460815002E-2</v>
      </c>
      <c r="P324">
        <f>VLOOKUP($B324,NewCalib!$A$17:$AF$400,P$1+2,FALSE)</f>
        <v>4.5151550487010701E-2</v>
      </c>
      <c r="Q324">
        <f>VLOOKUP($B324,NewCalib!$A$17:$AF$400,Q$1+2,FALSE)</f>
        <v>4.6657871891385302E-2</v>
      </c>
      <c r="R324">
        <f>VLOOKUP($B324,NewCalib!$A$17:$AF$400,R$1+2,FALSE)</f>
        <v>4.5734281131740599E-2</v>
      </c>
      <c r="S324">
        <f>VLOOKUP($B324,NewCalib!$A$17:$AF$400,S$1+2,FALSE)</f>
        <v>4.5405692787740697E-2</v>
      </c>
      <c r="T324">
        <f>VLOOKUP($B324,NewCalib!$A$17:$AF$400,T$1+2,FALSE)</f>
        <v>4.46498953153735E-2</v>
      </c>
      <c r="U324">
        <f>VLOOKUP($B324,NewCalib!$A$17:$AF$400,U$1+2,FALSE)</f>
        <v>4.5084183139497198E-2</v>
      </c>
      <c r="V324">
        <f>VLOOKUP($B324,NewCalib!$A$17:$AF$400,V$1+2,FALSE)</f>
        <v>4.5207255857532602E-2</v>
      </c>
      <c r="W324">
        <f>VLOOKUP($B324,NewCalib!$A$17:$AF$400,W$1+2,FALSE)</f>
        <v>4.4992065728652803E-2</v>
      </c>
      <c r="X324">
        <f>VLOOKUP($B324,NewCalib!$A$17:$AF$400,X$1+2,FALSE)</f>
        <v>4.4470971850400297E-2</v>
      </c>
      <c r="Y324">
        <f>VLOOKUP($B324,NewCalib!$A$17:$AF$400,Y$1+2,FALSE)</f>
        <v>4.5894184015559399E-2</v>
      </c>
      <c r="Z324">
        <f>VLOOKUP($B324,NewCalib!$A$17:$AF$400,Z$1+2,FALSE)</f>
        <v>4.54281463016507E-2</v>
      </c>
      <c r="AA324">
        <f>VLOOKUP($B324,NewCalib!$A$17:$AF$400,AA$1+2,FALSE)</f>
        <v>4.4450687106655999E-2</v>
      </c>
      <c r="AB324">
        <f>VLOOKUP($B324,NewCalib!$A$17:$AF$400,AB$1+2,FALSE)</f>
        <v>4.3855380255718501E-2</v>
      </c>
      <c r="AC324">
        <f>VLOOKUP($B324,NewCalib!$A$17:$AF$400,AC$1+2,FALSE)</f>
        <v>4.45242968144655E-2</v>
      </c>
      <c r="AD324">
        <f>VLOOKUP($B324,NewCalib!$A$17:$AF$400,AD$1+2,FALSE)</f>
        <v>4.5536260241895103E-2</v>
      </c>
      <c r="AE324">
        <f>VLOOKUP($B324,NewCalib!$A$17:$AF$400,AE$1+2,FALSE)</f>
        <v>4.5557275572489002E-2</v>
      </c>
      <c r="AF324">
        <f>VLOOKUP($B324,NewCalib!$A$17:$AF$400,AF$1+2,FALSE)</f>
        <v>4.54430988553534E-2</v>
      </c>
      <c r="AG324">
        <f>VLOOKUP($B324,NewCalib!$A$17:$AF$400,AG$1+2,FALSE)</f>
        <v>4.5436163653232199E-2</v>
      </c>
      <c r="AH324">
        <f>VLOOKUP($B324,NewCalib!$A$17:$AF$400,AH$1+2,FALSE)</f>
        <v>4.7180718347445999E-2</v>
      </c>
    </row>
    <row r="325" spans="1:34" x14ac:dyDescent="0.25">
      <c r="A325" t="s">
        <v>3</v>
      </c>
      <c r="B325" t="str">
        <f>CONCATENATE("VOLATILITY::Q",B318,"::O",B318,"_INCOMERETURN_Volatility::INCOMERETURN::")</f>
        <v>VOLATILITY::QAustralianFixedInterestGovt::OAustralianFixedInterestGovt_INCOMERETURN_Volatility::INCOMERETURN::</v>
      </c>
      <c r="D325">
        <f>VLOOKUP($B325,NewCalib!$A$17:$AF$400,D$1+2,FALSE)</f>
        <v>0</v>
      </c>
      <c r="E325">
        <f>VLOOKUP($B325,NewCalib!$A$17:$AF$400,E$1+2,FALSE)</f>
        <v>5.8933063687490399E-2</v>
      </c>
      <c r="F325">
        <f>VLOOKUP($B325,NewCalib!$A$17:$AF$400,F$1+2,FALSE)</f>
        <v>7.1524292462600003E-2</v>
      </c>
      <c r="G325">
        <f>VLOOKUP($B325,NewCalib!$A$17:$AF$400,G$1+2,FALSE)</f>
        <v>7.6171234426597595E-2</v>
      </c>
      <c r="H325">
        <f>VLOOKUP($B325,NewCalib!$A$17:$AF$400,H$1+2,FALSE)</f>
        <v>7.9568634112318501E-2</v>
      </c>
      <c r="I325">
        <f>VLOOKUP($B325,NewCalib!$A$17:$AF$400,I$1+2,FALSE)</f>
        <v>8.1877224588893696E-2</v>
      </c>
      <c r="J325">
        <f>VLOOKUP($B325,NewCalib!$A$17:$AF$400,J$1+2,FALSE)</f>
        <v>8.1283499743698903E-2</v>
      </c>
      <c r="K325">
        <f>VLOOKUP($B325,NewCalib!$A$17:$AF$400,K$1+2,FALSE)</f>
        <v>8.0742506843479694E-2</v>
      </c>
      <c r="L325">
        <f>VLOOKUP($B325,NewCalib!$A$17:$AF$400,L$1+2,FALSE)</f>
        <v>8.1987039368560194E-2</v>
      </c>
      <c r="M325">
        <f>VLOOKUP($B325,NewCalib!$A$17:$AF$400,M$1+2,FALSE)</f>
        <v>8.1795890074771796E-2</v>
      </c>
      <c r="N325">
        <f>VLOOKUP($B325,NewCalib!$A$17:$AF$400,N$1+2,FALSE)</f>
        <v>8.2863182645153105E-2</v>
      </c>
      <c r="O325">
        <f>VLOOKUP($B325,NewCalib!$A$17:$AF$400,O$1+2,FALSE)</f>
        <v>8.2324874189261807E-2</v>
      </c>
      <c r="P325">
        <f>VLOOKUP($B325,NewCalib!$A$17:$AF$400,P$1+2,FALSE)</f>
        <v>8.3016234762983795E-2</v>
      </c>
      <c r="Q325">
        <f>VLOOKUP($B325,NewCalib!$A$17:$AF$400,Q$1+2,FALSE)</f>
        <v>8.3101156141465501E-2</v>
      </c>
      <c r="R325">
        <f>VLOOKUP($B325,NewCalib!$A$17:$AF$400,R$1+2,FALSE)</f>
        <v>8.2124195890007301E-2</v>
      </c>
      <c r="S325">
        <f>VLOOKUP($B325,NewCalib!$A$17:$AF$400,S$1+2,FALSE)</f>
        <v>8.1593828629961507E-2</v>
      </c>
      <c r="T325">
        <f>VLOOKUP($B325,NewCalib!$A$17:$AF$400,T$1+2,FALSE)</f>
        <v>8.2744004549723305E-2</v>
      </c>
      <c r="U325">
        <f>VLOOKUP($B325,NewCalib!$A$17:$AF$400,U$1+2,FALSE)</f>
        <v>8.2361279439998505E-2</v>
      </c>
      <c r="V325">
        <f>VLOOKUP($B325,NewCalib!$A$17:$AF$400,V$1+2,FALSE)</f>
        <v>8.2377205328048805E-2</v>
      </c>
      <c r="W325">
        <f>VLOOKUP($B325,NewCalib!$A$17:$AF$400,W$1+2,FALSE)</f>
        <v>8.1997266784063202E-2</v>
      </c>
      <c r="X325">
        <f>VLOOKUP($B325,NewCalib!$A$17:$AF$400,X$1+2,FALSE)</f>
        <v>8.10600293781992E-2</v>
      </c>
      <c r="Y325">
        <f>VLOOKUP($B325,NewCalib!$A$17:$AF$400,Y$1+2,FALSE)</f>
        <v>8.23266110981586E-2</v>
      </c>
      <c r="Z325">
        <f>VLOOKUP($B325,NewCalib!$A$17:$AF$400,Z$1+2,FALSE)</f>
        <v>8.2419318638270803E-2</v>
      </c>
      <c r="AA325">
        <f>VLOOKUP($B325,NewCalib!$A$17:$AF$400,AA$1+2,FALSE)</f>
        <v>8.0543824692583699E-2</v>
      </c>
      <c r="AB325">
        <f>VLOOKUP($B325,NewCalib!$A$17:$AF$400,AB$1+2,FALSE)</f>
        <v>8.0160065394062605E-2</v>
      </c>
      <c r="AC325">
        <f>VLOOKUP($B325,NewCalib!$A$17:$AF$400,AC$1+2,FALSE)</f>
        <v>8.1839611412212104E-2</v>
      </c>
      <c r="AD325">
        <f>VLOOKUP($B325,NewCalib!$A$17:$AF$400,AD$1+2,FALSE)</f>
        <v>8.3814493413169502E-2</v>
      </c>
      <c r="AE325">
        <f>VLOOKUP($B325,NewCalib!$A$17:$AF$400,AE$1+2,FALSE)</f>
        <v>8.2676663350471094E-2</v>
      </c>
      <c r="AF325">
        <f>VLOOKUP($B325,NewCalib!$A$17:$AF$400,AF$1+2,FALSE)</f>
        <v>8.2491589927398898E-2</v>
      </c>
      <c r="AG325">
        <f>VLOOKUP($B325,NewCalib!$A$17:$AF$400,AG$1+2,FALSE)</f>
        <v>8.1317069241556697E-2</v>
      </c>
      <c r="AH325">
        <f>VLOOKUP($B325,NewCalib!$A$17:$AF$400,AH$1+2,FALSE)</f>
        <v>8.2141883716393194E-2</v>
      </c>
    </row>
    <row r="333" spans="1:34" x14ac:dyDescent="0.25">
      <c r="A333" t="s">
        <v>30</v>
      </c>
      <c r="B333" t="s">
        <v>323</v>
      </c>
      <c r="D333">
        <v>0</v>
      </c>
      <c r="E333">
        <v>1</v>
      </c>
      <c r="F333">
        <v>2</v>
      </c>
      <c r="G333">
        <v>3</v>
      </c>
      <c r="H333">
        <v>4</v>
      </c>
      <c r="I333">
        <v>5</v>
      </c>
      <c r="J333">
        <v>6</v>
      </c>
      <c r="K333">
        <v>7</v>
      </c>
      <c r="L333">
        <v>8</v>
      </c>
      <c r="M333">
        <v>9</v>
      </c>
      <c r="N333">
        <v>10</v>
      </c>
      <c r="O333">
        <v>11</v>
      </c>
      <c r="P333">
        <v>12</v>
      </c>
      <c r="Q333">
        <v>13</v>
      </c>
      <c r="R333">
        <v>14</v>
      </c>
      <c r="S333">
        <v>15</v>
      </c>
      <c r="T333">
        <v>16</v>
      </c>
      <c r="U333">
        <v>17</v>
      </c>
      <c r="V333">
        <v>18</v>
      </c>
      <c r="W333">
        <v>19</v>
      </c>
      <c r="X333">
        <v>20</v>
      </c>
      <c r="Y333">
        <v>21</v>
      </c>
      <c r="Z333">
        <v>22</v>
      </c>
      <c r="AA333">
        <v>23</v>
      </c>
      <c r="AB333">
        <v>24</v>
      </c>
      <c r="AC333">
        <v>25</v>
      </c>
      <c r="AD333">
        <v>26</v>
      </c>
      <c r="AE333">
        <v>27</v>
      </c>
      <c r="AF333">
        <v>28</v>
      </c>
      <c r="AG333">
        <v>29</v>
      </c>
      <c r="AH333">
        <v>30</v>
      </c>
    </row>
    <row r="334" spans="1:34" x14ac:dyDescent="0.25">
      <c r="A334" t="s">
        <v>1</v>
      </c>
      <c r="B334" t="str">
        <f>CONCATENATE("PERCENTILE::Q",B333,"::O",B333,"_INCOMERETURN_Percentiles::INCOMERETURN::%0",C334*100)</f>
        <v>PERCENTILE::QAustralianFixedInterestCorp::OAustralianFixedInterestCorp_INCOMERETURN_Percentiles::INCOMERETURN::%05</v>
      </c>
      <c r="C334" s="3">
        <v>0.05</v>
      </c>
      <c r="D334">
        <f>VLOOKUP($B334,NewCalib!$A$17:$AF$400,D$1+2,FALSE)</f>
        <v>0</v>
      </c>
      <c r="E334">
        <f>VLOOKUP($B334,NewCalib!$A$17:$AF$400,E$1+2,FALSE)</f>
        <v>-7.8190669969199295E-2</v>
      </c>
      <c r="F334">
        <f>VLOOKUP($B334,NewCalib!$A$17:$AF$400,F$1+2,FALSE)</f>
        <v>-8.5729792613317299E-2</v>
      </c>
      <c r="G334">
        <f>VLOOKUP($B334,NewCalib!$A$17:$AF$400,G$1+2,FALSE)</f>
        <v>-9.1666288161853904E-2</v>
      </c>
      <c r="H334">
        <f>VLOOKUP($B334,NewCalib!$A$17:$AF$400,H$1+2,FALSE)</f>
        <v>-8.8874244323236304E-2</v>
      </c>
      <c r="I334">
        <f>VLOOKUP($B334,NewCalib!$A$17:$AF$400,I$1+2,FALSE)</f>
        <v>-8.6832528857997096E-2</v>
      </c>
      <c r="J334">
        <f>VLOOKUP($B334,NewCalib!$A$17:$AF$400,J$1+2,FALSE)</f>
        <v>-8.75965216669954E-2</v>
      </c>
      <c r="K334">
        <f>VLOOKUP($B334,NewCalib!$A$17:$AF$400,K$1+2,FALSE)</f>
        <v>-8.5351173842660097E-2</v>
      </c>
      <c r="L334">
        <f>VLOOKUP($B334,NewCalib!$A$17:$AF$400,L$1+2,FALSE)</f>
        <v>-8.2886910962024302E-2</v>
      </c>
      <c r="M334">
        <f>VLOOKUP($B334,NewCalib!$A$17:$AF$400,M$1+2,FALSE)</f>
        <v>-8.4363573794769706E-2</v>
      </c>
      <c r="N334">
        <f>VLOOKUP($B334,NewCalib!$A$17:$AF$400,N$1+2,FALSE)</f>
        <v>-8.9538422870489201E-2</v>
      </c>
      <c r="O334">
        <f>VLOOKUP($B334,NewCalib!$A$17:$AF$400,O$1+2,FALSE)</f>
        <v>-8.5536949359761902E-2</v>
      </c>
      <c r="P334">
        <f>VLOOKUP($B334,NewCalib!$A$17:$AF$400,P$1+2,FALSE)</f>
        <v>-8.5517361677649506E-2</v>
      </c>
      <c r="Q334">
        <f>VLOOKUP($B334,NewCalib!$A$17:$AF$400,Q$1+2,FALSE)</f>
        <v>-8.0829683690107998E-2</v>
      </c>
      <c r="R334">
        <f>VLOOKUP($B334,NewCalib!$A$17:$AF$400,R$1+2,FALSE)</f>
        <v>-8.3634242771433595E-2</v>
      </c>
      <c r="S334">
        <f>VLOOKUP($B334,NewCalib!$A$17:$AF$400,S$1+2,FALSE)</f>
        <v>-8.4019230478811005E-2</v>
      </c>
      <c r="T334">
        <f>VLOOKUP($B334,NewCalib!$A$17:$AF$400,T$1+2,FALSE)</f>
        <v>-8.19150988461506E-2</v>
      </c>
      <c r="U334">
        <f>VLOOKUP($B334,NewCalib!$A$17:$AF$400,U$1+2,FALSE)</f>
        <v>-8.1445582796843205E-2</v>
      </c>
      <c r="V334">
        <f>VLOOKUP($B334,NewCalib!$A$17:$AF$400,V$1+2,FALSE)</f>
        <v>-7.8940519917626101E-2</v>
      </c>
      <c r="W334">
        <f>VLOOKUP($B334,NewCalib!$A$17:$AF$400,W$1+2,FALSE)</f>
        <v>-8.2640264814999295E-2</v>
      </c>
      <c r="X334">
        <f>VLOOKUP($B334,NewCalib!$A$17:$AF$400,X$1+2,FALSE)</f>
        <v>-8.2610196600352598E-2</v>
      </c>
      <c r="Y334">
        <f>VLOOKUP($B334,NewCalib!$A$17:$AF$400,Y$1+2,FALSE)</f>
        <v>-8.5251150652020699E-2</v>
      </c>
      <c r="Z334">
        <f>VLOOKUP($B334,NewCalib!$A$17:$AF$400,Z$1+2,FALSE)</f>
        <v>-8.1662289782312797E-2</v>
      </c>
      <c r="AA334">
        <f>VLOOKUP($B334,NewCalib!$A$17:$AF$400,AA$1+2,FALSE)</f>
        <v>-8.2898428706600497E-2</v>
      </c>
      <c r="AB334">
        <f>VLOOKUP($B334,NewCalib!$A$17:$AF$400,AB$1+2,FALSE)</f>
        <v>-8.3935877540926601E-2</v>
      </c>
      <c r="AC334">
        <f>VLOOKUP($B334,NewCalib!$A$17:$AF$400,AC$1+2,FALSE)</f>
        <v>-8.3320913652497205E-2</v>
      </c>
      <c r="AD334">
        <f>VLOOKUP($B334,NewCalib!$A$17:$AF$400,AD$1+2,FALSE)</f>
        <v>-8.4433323789484399E-2</v>
      </c>
      <c r="AE334">
        <f>VLOOKUP($B334,NewCalib!$A$17:$AF$400,AE$1+2,FALSE)</f>
        <v>-8.3675140973814996E-2</v>
      </c>
      <c r="AF334">
        <f>VLOOKUP($B334,NewCalib!$A$17:$AF$400,AF$1+2,FALSE)</f>
        <v>-8.8752519638472804E-2</v>
      </c>
      <c r="AG334">
        <f>VLOOKUP($B334,NewCalib!$A$17:$AF$400,AG$1+2,FALSE)</f>
        <v>-8.5017966404747805E-2</v>
      </c>
      <c r="AH334">
        <f>VLOOKUP($B334,NewCalib!$A$17:$AF$400,AH$1+2,FALSE)</f>
        <v>-8.6094401055690106E-2</v>
      </c>
    </row>
    <row r="335" spans="1:34" x14ac:dyDescent="0.25">
      <c r="B335" t="str">
        <f>CONCATENATE("PERCENTILE::Q",B333,"::O",B333,"_INCOMERETURN_Percentiles::INCOMERETURN::%",C335*100)</f>
        <v>PERCENTILE::QAustralianFixedInterestCorp::OAustralianFixedInterestCorp_INCOMERETURN_Percentiles::INCOMERETURN::%25</v>
      </c>
      <c r="C335" s="3">
        <v>0.25</v>
      </c>
      <c r="D335">
        <f>VLOOKUP($B335,NewCalib!$A$17:$AF$400,D$1+2,FALSE)</f>
        <v>0</v>
      </c>
      <c r="E335">
        <f>VLOOKUP($B335,NewCalib!$A$17:$AF$400,E$1+2,FALSE)</f>
        <v>-2.5838673909251101E-2</v>
      </c>
      <c r="F335">
        <f>VLOOKUP($B335,NewCalib!$A$17:$AF$400,F$1+2,FALSE)</f>
        <v>-2.3688207754968299E-2</v>
      </c>
      <c r="G335">
        <f>VLOOKUP($B335,NewCalib!$A$17:$AF$400,G$1+2,FALSE)</f>
        <v>-2.0902257097872998E-2</v>
      </c>
      <c r="H335">
        <f>VLOOKUP($B335,NewCalib!$A$17:$AF$400,H$1+2,FALSE)</f>
        <v>-2.0081577824521399E-2</v>
      </c>
      <c r="I335">
        <f>VLOOKUP($B335,NewCalib!$A$17:$AF$400,I$1+2,FALSE)</f>
        <v>-1.67036242596359E-2</v>
      </c>
      <c r="J335">
        <f>VLOOKUP($B335,NewCalib!$A$17:$AF$400,J$1+2,FALSE)</f>
        <v>-1.3555053661026301E-2</v>
      </c>
      <c r="K335">
        <f>VLOOKUP($B335,NewCalib!$A$17:$AF$400,K$1+2,FALSE)</f>
        <v>-1.330668357201E-2</v>
      </c>
      <c r="L335">
        <f>VLOOKUP($B335,NewCalib!$A$17:$AF$400,L$1+2,FALSE)</f>
        <v>-1.06739196529604E-2</v>
      </c>
      <c r="M335">
        <f>VLOOKUP($B335,NewCalib!$A$17:$AF$400,M$1+2,FALSE)</f>
        <v>-1.1506440887759799E-2</v>
      </c>
      <c r="N335">
        <f>VLOOKUP($B335,NewCalib!$A$17:$AF$400,N$1+2,FALSE)</f>
        <v>-1.0314738734159499E-2</v>
      </c>
      <c r="O335">
        <f>VLOOKUP($B335,NewCalib!$A$17:$AF$400,O$1+2,FALSE)</f>
        <v>-1.2868992919555801E-2</v>
      </c>
      <c r="P335">
        <f>VLOOKUP($B335,NewCalib!$A$17:$AF$400,P$1+2,FALSE)</f>
        <v>-1.49190846356086E-2</v>
      </c>
      <c r="Q335">
        <f>VLOOKUP($B335,NewCalib!$A$17:$AF$400,Q$1+2,FALSE)</f>
        <v>-8.6356852784796601E-3</v>
      </c>
      <c r="R335">
        <f>VLOOKUP($B335,NewCalib!$A$17:$AF$400,R$1+2,FALSE)</f>
        <v>-9.5817929870398097E-3</v>
      </c>
      <c r="S335">
        <f>VLOOKUP($B335,NewCalib!$A$17:$AF$400,S$1+2,FALSE)</f>
        <v>-1.2422143428540901E-2</v>
      </c>
      <c r="T335">
        <f>VLOOKUP($B335,NewCalib!$A$17:$AF$400,T$1+2,FALSE)</f>
        <v>-1.0074109510762199E-2</v>
      </c>
      <c r="U335">
        <f>VLOOKUP($B335,NewCalib!$A$17:$AF$400,U$1+2,FALSE)</f>
        <v>-1.0201032208514701E-2</v>
      </c>
      <c r="V335">
        <f>VLOOKUP($B335,NewCalib!$A$17:$AF$400,V$1+2,FALSE)</f>
        <v>-1.0442826827072999E-2</v>
      </c>
      <c r="W335">
        <f>VLOOKUP($B335,NewCalib!$A$17:$AF$400,W$1+2,FALSE)</f>
        <v>-9.5734513980523205E-3</v>
      </c>
      <c r="X335">
        <f>VLOOKUP($B335,NewCalib!$A$17:$AF$400,X$1+2,FALSE)</f>
        <v>-1.34452077971266E-2</v>
      </c>
      <c r="Y335">
        <f>VLOOKUP($B335,NewCalib!$A$17:$AF$400,Y$1+2,FALSE)</f>
        <v>-1.1850741393276401E-2</v>
      </c>
      <c r="Z335">
        <f>VLOOKUP($B335,NewCalib!$A$17:$AF$400,Z$1+2,FALSE)</f>
        <v>-1.2607931317673101E-2</v>
      </c>
      <c r="AA335">
        <f>VLOOKUP($B335,NewCalib!$A$17:$AF$400,AA$1+2,FALSE)</f>
        <v>-1.01685591009408E-2</v>
      </c>
      <c r="AB335">
        <f>VLOOKUP($B335,NewCalib!$A$17:$AF$400,AB$1+2,FALSE)</f>
        <v>-9.2222531505650098E-3</v>
      </c>
      <c r="AC335">
        <f>VLOOKUP($B335,NewCalib!$A$17:$AF$400,AC$1+2,FALSE)</f>
        <v>-9.2754904919389002E-3</v>
      </c>
      <c r="AD335">
        <f>VLOOKUP($B335,NewCalib!$A$17:$AF$400,AD$1+2,FALSE)</f>
        <v>-1.19703459527168E-2</v>
      </c>
      <c r="AE335">
        <f>VLOOKUP($B335,NewCalib!$A$17:$AF$400,AE$1+2,FALSE)</f>
        <v>-1.2312655700982601E-2</v>
      </c>
      <c r="AF335">
        <f>VLOOKUP($B335,NewCalib!$A$17:$AF$400,AF$1+2,FALSE)</f>
        <v>-1.27587996462649E-2</v>
      </c>
      <c r="AG335">
        <f>VLOOKUP($B335,NewCalib!$A$17:$AF$400,AG$1+2,FALSE)</f>
        <v>-1.0158962741189E-2</v>
      </c>
      <c r="AH335">
        <f>VLOOKUP($B335,NewCalib!$A$17:$AF$400,AH$1+2,FALSE)</f>
        <v>-1.00149167288834E-2</v>
      </c>
    </row>
    <row r="336" spans="1:34" x14ac:dyDescent="0.25">
      <c r="B336" t="str">
        <f>CONCATENATE("PERCENTILE::Q",B333,"::O",B333,"_INCOMERETURN_Percentiles::INCOMERETURN::%",C336*100)</f>
        <v>PERCENTILE::QAustralianFixedInterestCorp::OAustralianFixedInterestCorp_INCOMERETURN_Percentiles::INCOMERETURN::%50</v>
      </c>
      <c r="C336" s="3">
        <v>0.5</v>
      </c>
      <c r="D336">
        <f>VLOOKUP($B336,NewCalib!$A$17:$AF$400,D$1+2,FALSE)</f>
        <v>0</v>
      </c>
      <c r="E336">
        <f>VLOOKUP($B336,NewCalib!$A$17:$AF$400,E$1+2,FALSE)</f>
        <v>1.41257109513208E-2</v>
      </c>
      <c r="F336">
        <f>VLOOKUP($B336,NewCalib!$A$17:$AF$400,F$1+2,FALSE)</f>
        <v>2.3200990792204602E-2</v>
      </c>
      <c r="G336">
        <f>VLOOKUP($B336,NewCalib!$A$17:$AF$400,G$1+2,FALSE)</f>
        <v>2.9567729695196599E-2</v>
      </c>
      <c r="H336">
        <f>VLOOKUP($B336,NewCalib!$A$17:$AF$400,H$1+2,FALSE)</f>
        <v>3.1899002928280101E-2</v>
      </c>
      <c r="I336">
        <f>VLOOKUP($B336,NewCalib!$A$17:$AF$400,I$1+2,FALSE)</f>
        <v>3.8183200183546102E-2</v>
      </c>
      <c r="J336">
        <f>VLOOKUP($B336,NewCalib!$A$17:$AF$400,J$1+2,FALSE)</f>
        <v>3.7801783601940003E-2</v>
      </c>
      <c r="K336">
        <f>VLOOKUP($B336,NewCalib!$A$17:$AF$400,K$1+2,FALSE)</f>
        <v>4.2209077233944098E-2</v>
      </c>
      <c r="L336">
        <f>VLOOKUP($B336,NewCalib!$A$17:$AF$400,L$1+2,FALSE)</f>
        <v>4.1717209682585098E-2</v>
      </c>
      <c r="M336">
        <f>VLOOKUP($B336,NewCalib!$A$17:$AF$400,M$1+2,FALSE)</f>
        <v>4.1598776351200101E-2</v>
      </c>
      <c r="N336">
        <f>VLOOKUP($B336,NewCalib!$A$17:$AF$400,N$1+2,FALSE)</f>
        <v>4.20701291532928E-2</v>
      </c>
      <c r="O336">
        <f>VLOOKUP($B336,NewCalib!$A$17:$AF$400,O$1+2,FALSE)</f>
        <v>4.1931463809774298E-2</v>
      </c>
      <c r="P336">
        <f>VLOOKUP($B336,NewCalib!$A$17:$AF$400,P$1+2,FALSE)</f>
        <v>4.1360401490655001E-2</v>
      </c>
      <c r="Q336">
        <f>VLOOKUP($B336,NewCalib!$A$17:$AF$400,Q$1+2,FALSE)</f>
        <v>4.2938927976705801E-2</v>
      </c>
      <c r="R336">
        <f>VLOOKUP($B336,NewCalib!$A$17:$AF$400,R$1+2,FALSE)</f>
        <v>4.3700864155124898E-2</v>
      </c>
      <c r="S336">
        <f>VLOOKUP($B336,NewCalib!$A$17:$AF$400,S$1+2,FALSE)</f>
        <v>4.3144975487678802E-2</v>
      </c>
      <c r="T336">
        <f>VLOOKUP($B336,NewCalib!$A$17:$AF$400,T$1+2,FALSE)</f>
        <v>4.1032520231150199E-2</v>
      </c>
      <c r="U336">
        <f>VLOOKUP($B336,NewCalib!$A$17:$AF$400,U$1+2,FALSE)</f>
        <v>4.2549767502944903E-2</v>
      </c>
      <c r="V336">
        <f>VLOOKUP($B336,NewCalib!$A$17:$AF$400,V$1+2,FALSE)</f>
        <v>4.2761621222294398E-2</v>
      </c>
      <c r="W336">
        <f>VLOOKUP($B336,NewCalib!$A$17:$AF$400,W$1+2,FALSE)</f>
        <v>4.1481173594693103E-2</v>
      </c>
      <c r="X336">
        <f>VLOOKUP($B336,NewCalib!$A$17:$AF$400,X$1+2,FALSE)</f>
        <v>3.8991510422474097E-2</v>
      </c>
      <c r="Y336">
        <f>VLOOKUP($B336,NewCalib!$A$17:$AF$400,Y$1+2,FALSE)</f>
        <v>4.0848432894335103E-2</v>
      </c>
      <c r="Z336">
        <f>VLOOKUP($B336,NewCalib!$A$17:$AF$400,Z$1+2,FALSE)</f>
        <v>4.3575774846583801E-2</v>
      </c>
      <c r="AA336">
        <f>VLOOKUP($B336,NewCalib!$A$17:$AF$400,AA$1+2,FALSE)</f>
        <v>4.3097084433261802E-2</v>
      </c>
      <c r="AB336">
        <f>VLOOKUP($B336,NewCalib!$A$17:$AF$400,AB$1+2,FALSE)</f>
        <v>4.2168484160737901E-2</v>
      </c>
      <c r="AC336">
        <f>VLOOKUP($B336,NewCalib!$A$17:$AF$400,AC$1+2,FALSE)</f>
        <v>4.2617773044939002E-2</v>
      </c>
      <c r="AD336">
        <f>VLOOKUP($B336,NewCalib!$A$17:$AF$400,AD$1+2,FALSE)</f>
        <v>4.0921402249133799E-2</v>
      </c>
      <c r="AE336">
        <f>VLOOKUP($B336,NewCalib!$A$17:$AF$400,AE$1+2,FALSE)</f>
        <v>4.0040042834034603E-2</v>
      </c>
      <c r="AF336">
        <f>VLOOKUP($B336,NewCalib!$A$17:$AF$400,AF$1+2,FALSE)</f>
        <v>4.09581671296207E-2</v>
      </c>
      <c r="AG336">
        <f>VLOOKUP($B336,NewCalib!$A$17:$AF$400,AG$1+2,FALSE)</f>
        <v>4.2595977647838998E-2</v>
      </c>
      <c r="AH336">
        <f>VLOOKUP($B336,NewCalib!$A$17:$AF$400,AH$1+2,FALSE)</f>
        <v>4.3744275696336599E-2</v>
      </c>
    </row>
    <row r="337" spans="1:34" x14ac:dyDescent="0.25">
      <c r="B337" t="str">
        <f>CONCATENATE("PERCENTILE::Q",B333,"::O",B333,"_INCOMERETURN_Percentiles::INCOMERETURN::%",C337*100)</f>
        <v>PERCENTILE::QAustralianFixedInterestCorp::OAustralianFixedInterestCorp_INCOMERETURN_Percentiles::INCOMERETURN::%75</v>
      </c>
      <c r="C337" s="3">
        <v>0.75</v>
      </c>
      <c r="D337">
        <f>VLOOKUP($B337,NewCalib!$A$17:$AF$400,D$1+2,FALSE)</f>
        <v>0</v>
      </c>
      <c r="E337">
        <f>VLOOKUP($B337,NewCalib!$A$17:$AF$400,E$1+2,FALSE)</f>
        <v>5.3655247326966297E-2</v>
      </c>
      <c r="F337">
        <f>VLOOKUP($B337,NewCalib!$A$17:$AF$400,F$1+2,FALSE)</f>
        <v>7.3670605809178294E-2</v>
      </c>
      <c r="G337">
        <f>VLOOKUP($B337,NewCalib!$A$17:$AF$400,G$1+2,FALSE)</f>
        <v>8.4102673154673999E-2</v>
      </c>
      <c r="H337">
        <f>VLOOKUP($B337,NewCalib!$A$17:$AF$400,H$1+2,FALSE)</f>
        <v>8.7861509036289698E-2</v>
      </c>
      <c r="I337">
        <f>VLOOKUP($B337,NewCalib!$A$17:$AF$400,I$1+2,FALSE)</f>
        <v>9.02197545360994E-2</v>
      </c>
      <c r="J337">
        <f>VLOOKUP($B337,NewCalib!$A$17:$AF$400,J$1+2,FALSE)</f>
        <v>9.3668887818997904E-2</v>
      </c>
      <c r="K337">
        <f>VLOOKUP($B337,NewCalib!$A$17:$AF$400,K$1+2,FALSE)</f>
        <v>9.74153848436453E-2</v>
      </c>
      <c r="L337">
        <f>VLOOKUP($B337,NewCalib!$A$17:$AF$400,L$1+2,FALSE)</f>
        <v>9.6676965555711994E-2</v>
      </c>
      <c r="M337">
        <f>VLOOKUP($B337,NewCalib!$A$17:$AF$400,M$1+2,FALSE)</f>
        <v>9.8177232839209899E-2</v>
      </c>
      <c r="N337">
        <f>VLOOKUP($B337,NewCalib!$A$17:$AF$400,N$1+2,FALSE)</f>
        <v>0.100451755411037</v>
      </c>
      <c r="O337">
        <f>VLOOKUP($B337,NewCalib!$A$17:$AF$400,O$1+2,FALSE)</f>
        <v>9.8000075246875401E-2</v>
      </c>
      <c r="P337">
        <f>VLOOKUP($B337,NewCalib!$A$17:$AF$400,P$1+2,FALSE)</f>
        <v>9.9370162919499905E-2</v>
      </c>
      <c r="Q337">
        <f>VLOOKUP($B337,NewCalib!$A$17:$AF$400,Q$1+2,FALSE)</f>
        <v>9.9749617663627402E-2</v>
      </c>
      <c r="R337">
        <f>VLOOKUP($B337,NewCalib!$A$17:$AF$400,R$1+2,FALSE)</f>
        <v>9.9287158594271605E-2</v>
      </c>
      <c r="S337">
        <f>VLOOKUP($B337,NewCalib!$A$17:$AF$400,S$1+2,FALSE)</f>
        <v>9.8609361134770895E-2</v>
      </c>
      <c r="T337">
        <f>VLOOKUP($B337,NewCalib!$A$17:$AF$400,T$1+2,FALSE)</f>
        <v>9.8060074586688098E-2</v>
      </c>
      <c r="U337">
        <f>VLOOKUP($B337,NewCalib!$A$17:$AF$400,U$1+2,FALSE)</f>
        <v>9.7659240569813496E-2</v>
      </c>
      <c r="V337">
        <f>VLOOKUP($B337,NewCalib!$A$17:$AF$400,V$1+2,FALSE)</f>
        <v>0.10105701660293601</v>
      </c>
      <c r="W337">
        <f>VLOOKUP($B337,NewCalib!$A$17:$AF$400,W$1+2,FALSE)</f>
        <v>9.9221247570128901E-2</v>
      </c>
      <c r="X337">
        <f>VLOOKUP($B337,NewCalib!$A$17:$AF$400,X$1+2,FALSE)</f>
        <v>9.7052189233318903E-2</v>
      </c>
      <c r="Y337">
        <f>VLOOKUP($B337,NewCalib!$A$17:$AF$400,Y$1+2,FALSE)</f>
        <v>9.9209927480710905E-2</v>
      </c>
      <c r="Z337">
        <f>VLOOKUP($B337,NewCalib!$A$17:$AF$400,Z$1+2,FALSE)</f>
        <v>0.100409382574168</v>
      </c>
      <c r="AA337">
        <f>VLOOKUP($B337,NewCalib!$A$17:$AF$400,AA$1+2,FALSE)</f>
        <v>0.100611737558917</v>
      </c>
      <c r="AB337">
        <f>VLOOKUP($B337,NewCalib!$A$17:$AF$400,AB$1+2,FALSE)</f>
        <v>9.8945010905294797E-2</v>
      </c>
      <c r="AC337">
        <f>VLOOKUP($B337,NewCalib!$A$17:$AF$400,AC$1+2,FALSE)</f>
        <v>9.8048178433058103E-2</v>
      </c>
      <c r="AD337">
        <f>VLOOKUP($B337,NewCalib!$A$17:$AF$400,AD$1+2,FALSE)</f>
        <v>9.9361476379665997E-2</v>
      </c>
      <c r="AE337">
        <f>VLOOKUP($B337,NewCalib!$A$17:$AF$400,AE$1+2,FALSE)</f>
        <v>9.6585928430360707E-2</v>
      </c>
      <c r="AF337">
        <f>VLOOKUP($B337,NewCalib!$A$17:$AF$400,AF$1+2,FALSE)</f>
        <v>9.6341495718829606E-2</v>
      </c>
      <c r="AG337">
        <f>VLOOKUP($B337,NewCalib!$A$17:$AF$400,AG$1+2,FALSE)</f>
        <v>9.6847708723862197E-2</v>
      </c>
      <c r="AH337">
        <f>VLOOKUP($B337,NewCalib!$A$17:$AF$400,AH$1+2,FALSE)</f>
        <v>9.7639844094384101E-2</v>
      </c>
    </row>
    <row r="338" spans="1:34" x14ac:dyDescent="0.25">
      <c r="B338" t="str">
        <f>CONCATENATE("PERCENTILE::Q",B333,"::O",B333,"_INCOMERETURN_Percentiles::INCOMERETURN::%",C338*100)</f>
        <v>PERCENTILE::QAustralianFixedInterestCorp::OAustralianFixedInterestCorp_INCOMERETURN_Percentiles::INCOMERETURN::%95</v>
      </c>
      <c r="C338" s="3">
        <v>0.95</v>
      </c>
      <c r="D338">
        <f>VLOOKUP($B338,NewCalib!$A$17:$AF$400,D$1+2,FALSE)</f>
        <v>0</v>
      </c>
      <c r="E338">
        <f>VLOOKUP($B338,NewCalib!$A$17:$AF$400,E$1+2,FALSE)</f>
        <v>0.11561365719456999</v>
      </c>
      <c r="F338">
        <f>VLOOKUP($B338,NewCalib!$A$17:$AF$400,F$1+2,FALSE)</f>
        <v>0.143802715969432</v>
      </c>
      <c r="G338">
        <f>VLOOKUP($B338,NewCalib!$A$17:$AF$400,G$1+2,FALSE)</f>
        <v>0.16459726803375599</v>
      </c>
      <c r="H338">
        <f>VLOOKUP($B338,NewCalib!$A$17:$AF$400,H$1+2,FALSE)</f>
        <v>0.17089379795249701</v>
      </c>
      <c r="I338">
        <f>VLOOKUP($B338,NewCalib!$A$17:$AF$400,I$1+2,FALSE)</f>
        <v>0.17452143749455001</v>
      </c>
      <c r="J338">
        <f>VLOOKUP($B338,NewCalib!$A$17:$AF$400,J$1+2,FALSE)</f>
        <v>0.177919158474933</v>
      </c>
      <c r="K338">
        <f>VLOOKUP($B338,NewCalib!$A$17:$AF$400,K$1+2,FALSE)</f>
        <v>0.182181747542806</v>
      </c>
      <c r="L338">
        <f>VLOOKUP($B338,NewCalib!$A$17:$AF$400,L$1+2,FALSE)</f>
        <v>0.18168551703503599</v>
      </c>
      <c r="M338">
        <f>VLOOKUP($B338,NewCalib!$A$17:$AF$400,M$1+2,FALSE)</f>
        <v>0.187116795152481</v>
      </c>
      <c r="N338">
        <f>VLOOKUP($B338,NewCalib!$A$17:$AF$400,N$1+2,FALSE)</f>
        <v>0.18965571434379599</v>
      </c>
      <c r="O338">
        <f>VLOOKUP($B338,NewCalib!$A$17:$AF$400,O$1+2,FALSE)</f>
        <v>0.18848095815670099</v>
      </c>
      <c r="P338">
        <f>VLOOKUP($B338,NewCalib!$A$17:$AF$400,P$1+2,FALSE)</f>
        <v>0.19126106942509599</v>
      </c>
      <c r="Q338">
        <f>VLOOKUP($B338,NewCalib!$A$17:$AF$400,Q$1+2,FALSE)</f>
        <v>0.187616045133015</v>
      </c>
      <c r="R338">
        <f>VLOOKUP($B338,NewCalib!$A$17:$AF$400,R$1+2,FALSE)</f>
        <v>0.18957688512183399</v>
      </c>
      <c r="S338">
        <f>VLOOKUP($B338,NewCalib!$A$17:$AF$400,S$1+2,FALSE)</f>
        <v>0.18250717393167401</v>
      </c>
      <c r="T338">
        <f>VLOOKUP($B338,NewCalib!$A$17:$AF$400,T$1+2,FALSE)</f>
        <v>0.187653742346749</v>
      </c>
      <c r="U338">
        <f>VLOOKUP($B338,NewCalib!$A$17:$AF$400,U$1+2,FALSE)</f>
        <v>0.18482568367176</v>
      </c>
      <c r="V338">
        <f>VLOOKUP($B338,NewCalib!$A$17:$AF$400,V$1+2,FALSE)</f>
        <v>0.183446264908911</v>
      </c>
      <c r="W338">
        <f>VLOOKUP($B338,NewCalib!$A$17:$AF$400,W$1+2,FALSE)</f>
        <v>0.18218946537675301</v>
      </c>
      <c r="X338">
        <f>VLOOKUP($B338,NewCalib!$A$17:$AF$400,X$1+2,FALSE)</f>
        <v>0.18963589080038001</v>
      </c>
      <c r="Y338">
        <f>VLOOKUP($B338,NewCalib!$A$17:$AF$400,Y$1+2,FALSE)</f>
        <v>0.19003466158027399</v>
      </c>
      <c r="Z338">
        <f>VLOOKUP($B338,NewCalib!$A$17:$AF$400,Z$1+2,FALSE)</f>
        <v>0.189854976261317</v>
      </c>
      <c r="AA338">
        <f>VLOOKUP($B338,NewCalib!$A$17:$AF$400,AA$1+2,FALSE)</f>
        <v>0.188417626069597</v>
      </c>
      <c r="AB338">
        <f>VLOOKUP($B338,NewCalib!$A$17:$AF$400,AB$1+2,FALSE)</f>
        <v>0.18836830102366001</v>
      </c>
      <c r="AC338">
        <f>VLOOKUP($B338,NewCalib!$A$17:$AF$400,AC$1+2,FALSE)</f>
        <v>0.18416112629440201</v>
      </c>
      <c r="AD338">
        <f>VLOOKUP($B338,NewCalib!$A$17:$AF$400,AD$1+2,FALSE)</f>
        <v>0.18713338418780201</v>
      </c>
      <c r="AE338">
        <f>VLOOKUP($B338,NewCalib!$A$17:$AF$400,AE$1+2,FALSE)</f>
        <v>0.18584434263078201</v>
      </c>
      <c r="AF338">
        <f>VLOOKUP($B338,NewCalib!$A$17:$AF$400,AF$1+2,FALSE)</f>
        <v>0.18352314624018801</v>
      </c>
      <c r="AG338">
        <f>VLOOKUP($B338,NewCalib!$A$17:$AF$400,AG$1+2,FALSE)</f>
        <v>0.18080560674938201</v>
      </c>
      <c r="AH338">
        <f>VLOOKUP($B338,NewCalib!$A$17:$AF$400,AH$1+2,FALSE)</f>
        <v>0.187477470457731</v>
      </c>
    </row>
    <row r="339" spans="1:34" x14ac:dyDescent="0.25">
      <c r="A339" t="s">
        <v>2</v>
      </c>
      <c r="B339" t="str">
        <f>CONCATENATE("AVERAGE::Q",B333,"::O",B333,"_INCOMERETURN_Average::INCOMERETURN::::avg:")</f>
        <v>AVERAGE::QAustralianFixedInterestCorp::OAustralianFixedInterestCorp_INCOMERETURN_Average::INCOMERETURN::::avg:</v>
      </c>
      <c r="D339">
        <f>VLOOKUP($B339,NewCalib!$A$17:$AF$400,D$1+2,FALSE)</f>
        <v>0</v>
      </c>
      <c r="E339">
        <f>VLOOKUP($B339,NewCalib!$A$17:$AF$400,E$1+2,FALSE)</f>
        <v>1.5571937484339099E-2</v>
      </c>
      <c r="F339">
        <f>VLOOKUP($B339,NewCalib!$A$17:$AF$400,F$1+2,FALSE)</f>
        <v>2.61497461444016E-2</v>
      </c>
      <c r="G339">
        <f>VLOOKUP($B339,NewCalib!$A$17:$AF$400,G$1+2,FALSE)</f>
        <v>3.2305425976872103E-2</v>
      </c>
      <c r="H339">
        <f>VLOOKUP($B339,NewCalib!$A$17:$AF$400,H$1+2,FALSE)</f>
        <v>3.5811915904443499E-2</v>
      </c>
      <c r="I339">
        <f>VLOOKUP($B339,NewCalib!$A$17:$AF$400,I$1+2,FALSE)</f>
        <v>3.9146687614000003E-2</v>
      </c>
      <c r="J339">
        <f>VLOOKUP($B339,NewCalib!$A$17:$AF$400,J$1+2,FALSE)</f>
        <v>4.0858083439630398E-2</v>
      </c>
      <c r="K339">
        <f>VLOOKUP($B339,NewCalib!$A$17:$AF$400,K$1+2,FALSE)</f>
        <v>4.4284597615198901E-2</v>
      </c>
      <c r="L339">
        <f>VLOOKUP($B339,NewCalib!$A$17:$AF$400,L$1+2,FALSE)</f>
        <v>4.4714400170809201E-2</v>
      </c>
      <c r="M339">
        <f>VLOOKUP($B339,NewCalib!$A$17:$AF$400,M$1+2,FALSE)</f>
        <v>4.51727532941259E-2</v>
      </c>
      <c r="N339">
        <f>VLOOKUP($B339,NewCalib!$A$17:$AF$400,N$1+2,FALSE)</f>
        <v>4.6130884452941001E-2</v>
      </c>
      <c r="O339">
        <f>VLOOKUP($B339,NewCalib!$A$17:$AF$400,O$1+2,FALSE)</f>
        <v>4.4849239281278298E-2</v>
      </c>
      <c r="P339">
        <f>VLOOKUP($B339,NewCalib!$A$17:$AF$400,P$1+2,FALSE)</f>
        <v>4.5416322679449103E-2</v>
      </c>
      <c r="Q339">
        <f>VLOOKUP($B339,NewCalib!$A$17:$AF$400,Q$1+2,FALSE)</f>
        <v>4.69931412671497E-2</v>
      </c>
      <c r="R339">
        <f>VLOOKUP($B339,NewCalib!$A$17:$AF$400,R$1+2,FALSE)</f>
        <v>4.6638574124488102E-2</v>
      </c>
      <c r="S339">
        <f>VLOOKUP($B339,NewCalib!$A$17:$AF$400,S$1+2,FALSE)</f>
        <v>4.5029012575179599E-2</v>
      </c>
      <c r="T339">
        <f>VLOOKUP($B339,NewCalib!$A$17:$AF$400,T$1+2,FALSE)</f>
        <v>4.5618132559620203E-2</v>
      </c>
      <c r="U339">
        <f>VLOOKUP($B339,NewCalib!$A$17:$AF$400,U$1+2,FALSE)</f>
        <v>4.5353405607494297E-2</v>
      </c>
      <c r="V339">
        <f>VLOOKUP($B339,NewCalib!$A$17:$AF$400,V$1+2,FALSE)</f>
        <v>4.6890650629247202E-2</v>
      </c>
      <c r="W339">
        <f>VLOOKUP($B339,NewCalib!$A$17:$AF$400,W$1+2,FALSE)</f>
        <v>4.5870793215079898E-2</v>
      </c>
      <c r="X339">
        <f>VLOOKUP($B339,NewCalib!$A$17:$AF$400,X$1+2,FALSE)</f>
        <v>4.4096051370355202E-2</v>
      </c>
      <c r="Y339">
        <f>VLOOKUP($B339,NewCalib!$A$17:$AF$400,Y$1+2,FALSE)</f>
        <v>4.5507279301436603E-2</v>
      </c>
      <c r="Z339">
        <f>VLOOKUP($B339,NewCalib!$A$17:$AF$400,Z$1+2,FALSE)</f>
        <v>4.6727501988474598E-2</v>
      </c>
      <c r="AA339">
        <f>VLOOKUP($B339,NewCalib!$A$17:$AF$400,AA$1+2,FALSE)</f>
        <v>4.7158100610255299E-2</v>
      </c>
      <c r="AB339">
        <f>VLOOKUP($B339,NewCalib!$A$17:$AF$400,AB$1+2,FALSE)</f>
        <v>4.6446441288733702E-2</v>
      </c>
      <c r="AC339">
        <f>VLOOKUP($B339,NewCalib!$A$17:$AF$400,AC$1+2,FALSE)</f>
        <v>4.5270366534848498E-2</v>
      </c>
      <c r="AD339">
        <f>VLOOKUP($B339,NewCalib!$A$17:$AF$400,AD$1+2,FALSE)</f>
        <v>4.4976841699441099E-2</v>
      </c>
      <c r="AE339">
        <f>VLOOKUP($B339,NewCalib!$A$17:$AF$400,AE$1+2,FALSE)</f>
        <v>4.4110235884194902E-2</v>
      </c>
      <c r="AF339">
        <f>VLOOKUP($B339,NewCalib!$A$17:$AF$400,AF$1+2,FALSE)</f>
        <v>4.4006163303917899E-2</v>
      </c>
      <c r="AG339">
        <f>VLOOKUP($B339,NewCalib!$A$17:$AF$400,AG$1+2,FALSE)</f>
        <v>4.4768820976091799E-2</v>
      </c>
      <c r="AH339">
        <f>VLOOKUP($B339,NewCalib!$A$17:$AF$400,AH$1+2,FALSE)</f>
        <v>4.6044166820857602E-2</v>
      </c>
    </row>
    <row r="340" spans="1:34" x14ac:dyDescent="0.25">
      <c r="A340" t="s">
        <v>3</v>
      </c>
      <c r="B340" t="str">
        <f>CONCATENATE("VOLATILITY::Q",B333,"::O",B333,"_INCOMERETURN_Volatility::INCOMERETURN::")</f>
        <v>VOLATILITY::QAustralianFixedInterestCorp::OAustralianFixedInterestCorp_INCOMERETURN_Volatility::INCOMERETURN::</v>
      </c>
      <c r="D340">
        <f>VLOOKUP($B340,NewCalib!$A$17:$AF$400,D$1+2,FALSE)</f>
        <v>0</v>
      </c>
      <c r="E340">
        <f>VLOOKUP($B340,NewCalib!$A$17:$AF$400,E$1+2,FALSE)</f>
        <v>5.8711809211782498E-2</v>
      </c>
      <c r="F340">
        <f>VLOOKUP($B340,NewCalib!$A$17:$AF$400,F$1+2,FALSE)</f>
        <v>7.1076252525110101E-2</v>
      </c>
      <c r="G340">
        <f>VLOOKUP($B340,NewCalib!$A$17:$AF$400,G$1+2,FALSE)</f>
        <v>7.6872251805508302E-2</v>
      </c>
      <c r="H340">
        <f>VLOOKUP($B340,NewCalib!$A$17:$AF$400,H$1+2,FALSE)</f>
        <v>7.9233303339172501E-2</v>
      </c>
      <c r="I340">
        <f>VLOOKUP($B340,NewCalib!$A$17:$AF$400,I$1+2,FALSE)</f>
        <v>7.9225067469790605E-2</v>
      </c>
      <c r="J340">
        <f>VLOOKUP($B340,NewCalib!$A$17:$AF$400,J$1+2,FALSE)</f>
        <v>8.1261369542903306E-2</v>
      </c>
      <c r="K340">
        <f>VLOOKUP($B340,NewCalib!$A$17:$AF$400,K$1+2,FALSE)</f>
        <v>8.2297067551974301E-2</v>
      </c>
      <c r="L340">
        <f>VLOOKUP($B340,NewCalib!$A$17:$AF$400,L$1+2,FALSE)</f>
        <v>8.0959887282923804E-2</v>
      </c>
      <c r="M340">
        <f>VLOOKUP($B340,NewCalib!$A$17:$AF$400,M$1+2,FALSE)</f>
        <v>8.2142580034668497E-2</v>
      </c>
      <c r="N340">
        <f>VLOOKUP($B340,NewCalib!$A$17:$AF$400,N$1+2,FALSE)</f>
        <v>8.3953576489446693E-2</v>
      </c>
      <c r="O340">
        <f>VLOOKUP($B340,NewCalib!$A$17:$AF$400,O$1+2,FALSE)</f>
        <v>8.3241473510749994E-2</v>
      </c>
      <c r="P340">
        <f>VLOOKUP($B340,NewCalib!$A$17:$AF$400,P$1+2,FALSE)</f>
        <v>8.3930689794333699E-2</v>
      </c>
      <c r="Q340">
        <f>VLOOKUP($B340,NewCalib!$A$17:$AF$400,Q$1+2,FALSE)</f>
        <v>8.1284533299915501E-2</v>
      </c>
      <c r="R340">
        <f>VLOOKUP($B340,NewCalib!$A$17:$AF$400,R$1+2,FALSE)</f>
        <v>8.2122318270417202E-2</v>
      </c>
      <c r="S340">
        <f>VLOOKUP($B340,NewCalib!$A$17:$AF$400,S$1+2,FALSE)</f>
        <v>8.1001520485740997E-2</v>
      </c>
      <c r="T340">
        <f>VLOOKUP($B340,NewCalib!$A$17:$AF$400,T$1+2,FALSE)</f>
        <v>8.1967803261907293E-2</v>
      </c>
      <c r="U340">
        <f>VLOOKUP($B340,NewCalib!$A$17:$AF$400,U$1+2,FALSE)</f>
        <v>8.1274614691264194E-2</v>
      </c>
      <c r="V340">
        <f>VLOOKUP($B340,NewCalib!$A$17:$AF$400,V$1+2,FALSE)</f>
        <v>8.1200458194502903E-2</v>
      </c>
      <c r="W340">
        <f>VLOOKUP($B340,NewCalib!$A$17:$AF$400,W$1+2,FALSE)</f>
        <v>8.1146494795097404E-2</v>
      </c>
      <c r="X340">
        <f>VLOOKUP($B340,NewCalib!$A$17:$AF$400,X$1+2,FALSE)</f>
        <v>8.2538743041315907E-2</v>
      </c>
      <c r="Y340">
        <f>VLOOKUP($B340,NewCalib!$A$17:$AF$400,Y$1+2,FALSE)</f>
        <v>8.3244002103396095E-2</v>
      </c>
      <c r="Z340">
        <f>VLOOKUP($B340,NewCalib!$A$17:$AF$400,Z$1+2,FALSE)</f>
        <v>8.2499869519146798E-2</v>
      </c>
      <c r="AA340">
        <f>VLOOKUP($B340,NewCalib!$A$17:$AF$400,AA$1+2,FALSE)</f>
        <v>8.2555302239942202E-2</v>
      </c>
      <c r="AB340">
        <f>VLOOKUP($B340,NewCalib!$A$17:$AF$400,AB$1+2,FALSE)</f>
        <v>8.2074026016037999E-2</v>
      </c>
      <c r="AC340">
        <f>VLOOKUP($B340,NewCalib!$A$17:$AF$400,AC$1+2,FALSE)</f>
        <v>8.0897885182039594E-2</v>
      </c>
      <c r="AD340">
        <f>VLOOKUP($B340,NewCalib!$A$17:$AF$400,AD$1+2,FALSE)</f>
        <v>8.2321948867750905E-2</v>
      </c>
      <c r="AE340">
        <f>VLOOKUP($B340,NewCalib!$A$17:$AF$400,AE$1+2,FALSE)</f>
        <v>8.1612871795271297E-2</v>
      </c>
      <c r="AF340">
        <f>VLOOKUP($B340,NewCalib!$A$17:$AF$400,AF$1+2,FALSE)</f>
        <v>8.2544820561936294E-2</v>
      </c>
      <c r="AG340">
        <f>VLOOKUP($B340,NewCalib!$A$17:$AF$400,AG$1+2,FALSE)</f>
        <v>8.0839972309480201E-2</v>
      </c>
      <c r="AH340">
        <f>VLOOKUP($B340,NewCalib!$A$17:$AF$400,AH$1+2,FALSE)</f>
        <v>8.1869525369997906E-2</v>
      </c>
    </row>
    <row r="348" spans="1:34" x14ac:dyDescent="0.25">
      <c r="A348" t="s">
        <v>31</v>
      </c>
      <c r="B348" t="s">
        <v>84</v>
      </c>
      <c r="D348">
        <v>0</v>
      </c>
      <c r="E348">
        <v>1</v>
      </c>
      <c r="F348">
        <v>2</v>
      </c>
      <c r="G348">
        <v>3</v>
      </c>
      <c r="H348">
        <v>4</v>
      </c>
      <c r="I348">
        <v>5</v>
      </c>
      <c r="J348">
        <v>6</v>
      </c>
      <c r="K348">
        <v>7</v>
      </c>
      <c r="L348">
        <v>8</v>
      </c>
      <c r="M348">
        <v>9</v>
      </c>
      <c r="N348">
        <v>10</v>
      </c>
      <c r="O348">
        <v>11</v>
      </c>
      <c r="P348">
        <v>12</v>
      </c>
      <c r="Q348">
        <v>13</v>
      </c>
      <c r="R348">
        <v>14</v>
      </c>
      <c r="S348">
        <v>15</v>
      </c>
      <c r="T348">
        <v>16</v>
      </c>
      <c r="U348">
        <v>17</v>
      </c>
      <c r="V348">
        <v>18</v>
      </c>
      <c r="W348">
        <v>19</v>
      </c>
      <c r="X348">
        <v>20</v>
      </c>
      <c r="Y348">
        <v>21</v>
      </c>
      <c r="Z348">
        <v>22</v>
      </c>
      <c r="AA348">
        <v>23</v>
      </c>
      <c r="AB348">
        <v>24</v>
      </c>
      <c r="AC348">
        <v>25</v>
      </c>
      <c r="AD348">
        <v>26</v>
      </c>
      <c r="AE348">
        <v>27</v>
      </c>
      <c r="AF348">
        <v>28</v>
      </c>
      <c r="AG348">
        <v>29</v>
      </c>
      <c r="AH348">
        <v>30</v>
      </c>
    </row>
    <row r="349" spans="1:34" x14ac:dyDescent="0.25">
      <c r="A349" t="s">
        <v>1</v>
      </c>
      <c r="B349" t="str">
        <f>CONCATENATE("PERCENTILE::Q",B348,"::O",B348,"_INCOMERETURN_Percentiles::INCOMERETURN::%0",C349*100)</f>
        <v>PERCENTILE::QInternationalFixedInterestGovernmentBonds::OInternationalFixedInterestGovernmentBonds_INCOMERETURN_Percentiles::INCOMERETURN::%05</v>
      </c>
      <c r="C349" s="3">
        <v>0.05</v>
      </c>
      <c r="D349">
        <f>VLOOKUP($B349,NewCalib!$A$17:$AF$400,D$1+2,FALSE)</f>
        <v>0</v>
      </c>
      <c r="E349">
        <f>VLOOKUP($B349,NewCalib!$A$17:$AF$400,E$1+2,FALSE)</f>
        <v>-7.9386052243400701E-2</v>
      </c>
      <c r="F349">
        <f>VLOOKUP($B349,NewCalib!$A$17:$AF$400,F$1+2,FALSE)</f>
        <v>-8.6564365230027196E-2</v>
      </c>
      <c r="G349">
        <f>VLOOKUP($B349,NewCalib!$A$17:$AF$400,G$1+2,FALSE)</f>
        <v>-8.9168613768556199E-2</v>
      </c>
      <c r="H349">
        <f>VLOOKUP($B349,NewCalib!$A$17:$AF$400,H$1+2,FALSE)</f>
        <v>-8.7906018208725303E-2</v>
      </c>
      <c r="I349">
        <f>VLOOKUP($B349,NewCalib!$A$17:$AF$400,I$1+2,FALSE)</f>
        <v>-8.4466583955296298E-2</v>
      </c>
      <c r="J349">
        <f>VLOOKUP($B349,NewCalib!$A$17:$AF$400,J$1+2,FALSE)</f>
        <v>-8.8316764462915504E-2</v>
      </c>
      <c r="K349">
        <f>VLOOKUP($B349,NewCalib!$A$17:$AF$400,K$1+2,FALSE)</f>
        <v>-8.2498144918918798E-2</v>
      </c>
      <c r="L349">
        <f>VLOOKUP($B349,NewCalib!$A$17:$AF$400,L$1+2,FALSE)</f>
        <v>-8.1933030763635797E-2</v>
      </c>
      <c r="M349">
        <f>VLOOKUP($B349,NewCalib!$A$17:$AF$400,M$1+2,FALSE)</f>
        <v>-8.4105533685634906E-2</v>
      </c>
      <c r="N349">
        <f>VLOOKUP($B349,NewCalib!$A$17:$AF$400,N$1+2,FALSE)</f>
        <v>-8.3891965445598002E-2</v>
      </c>
      <c r="O349">
        <f>VLOOKUP($B349,NewCalib!$A$17:$AF$400,O$1+2,FALSE)</f>
        <v>-8.7010697230469794E-2</v>
      </c>
      <c r="P349">
        <f>VLOOKUP($B349,NewCalib!$A$17:$AF$400,P$1+2,FALSE)</f>
        <v>-8.3729545216288698E-2</v>
      </c>
      <c r="Q349">
        <f>VLOOKUP($B349,NewCalib!$A$17:$AF$400,Q$1+2,FALSE)</f>
        <v>-8.5336947135428998E-2</v>
      </c>
      <c r="R349">
        <f>VLOOKUP($B349,NewCalib!$A$17:$AF$400,R$1+2,FALSE)</f>
        <v>-8.4900770443315302E-2</v>
      </c>
      <c r="S349">
        <f>VLOOKUP($B349,NewCalib!$A$17:$AF$400,S$1+2,FALSE)</f>
        <v>-8.4214213298005297E-2</v>
      </c>
      <c r="T349">
        <f>VLOOKUP($B349,NewCalib!$A$17:$AF$400,T$1+2,FALSE)</f>
        <v>-8.4336062509718396E-2</v>
      </c>
      <c r="U349">
        <f>VLOOKUP($B349,NewCalib!$A$17:$AF$400,U$1+2,FALSE)</f>
        <v>-8.0690865914171503E-2</v>
      </c>
      <c r="V349">
        <f>VLOOKUP($B349,NewCalib!$A$17:$AF$400,V$1+2,FALSE)</f>
        <v>-8.4874070579582905E-2</v>
      </c>
      <c r="W349">
        <f>VLOOKUP($B349,NewCalib!$A$17:$AF$400,W$1+2,FALSE)</f>
        <v>-8.1591838084513604E-2</v>
      </c>
      <c r="X349">
        <f>VLOOKUP($B349,NewCalib!$A$17:$AF$400,X$1+2,FALSE)</f>
        <v>-8.4395915977903094E-2</v>
      </c>
      <c r="Y349">
        <f>VLOOKUP($B349,NewCalib!$A$17:$AF$400,Y$1+2,FALSE)</f>
        <v>-8.5090148430145604E-2</v>
      </c>
      <c r="Z349">
        <f>VLOOKUP($B349,NewCalib!$A$17:$AF$400,Z$1+2,FALSE)</f>
        <v>-8.3504160011653505E-2</v>
      </c>
      <c r="AA349">
        <f>VLOOKUP($B349,NewCalib!$A$17:$AF$400,AA$1+2,FALSE)</f>
        <v>-8.4770526105805502E-2</v>
      </c>
      <c r="AB349">
        <f>VLOOKUP($B349,NewCalib!$A$17:$AF$400,AB$1+2,FALSE)</f>
        <v>-8.1157742785372605E-2</v>
      </c>
      <c r="AC349">
        <f>VLOOKUP($B349,NewCalib!$A$17:$AF$400,AC$1+2,FALSE)</f>
        <v>-8.2710010476979498E-2</v>
      </c>
      <c r="AD349">
        <f>VLOOKUP($B349,NewCalib!$A$17:$AF$400,AD$1+2,FALSE)</f>
        <v>-8.2008778555310094E-2</v>
      </c>
      <c r="AE349">
        <f>VLOOKUP($B349,NewCalib!$A$17:$AF$400,AE$1+2,FALSE)</f>
        <v>-8.3815321875205406E-2</v>
      </c>
      <c r="AF349">
        <f>VLOOKUP($B349,NewCalib!$A$17:$AF$400,AF$1+2,FALSE)</f>
        <v>-8.3039439644287893E-2</v>
      </c>
      <c r="AG349">
        <f>VLOOKUP($B349,NewCalib!$A$17:$AF$400,AG$1+2,FALSE)</f>
        <v>-7.9937448757292903E-2</v>
      </c>
      <c r="AH349">
        <f>VLOOKUP($B349,NewCalib!$A$17:$AF$400,AH$1+2,FALSE)</f>
        <v>-8.0024988005793996E-2</v>
      </c>
    </row>
    <row r="350" spans="1:34" x14ac:dyDescent="0.25">
      <c r="B350" t="str">
        <f>CONCATENATE("PERCENTILE::Q",B348,"::O",B348,"_INCOMERETURN_Percentiles::INCOMERETURN::%",C350*100)</f>
        <v>PERCENTILE::QInternationalFixedInterestGovernmentBonds::OInternationalFixedInterestGovernmentBonds_INCOMERETURN_Percentiles::INCOMERETURN::%25</v>
      </c>
      <c r="C350" s="3">
        <v>0.25</v>
      </c>
      <c r="D350">
        <f>VLOOKUP($B350,NewCalib!$A$17:$AF$400,D$1+2,FALSE)</f>
        <v>0</v>
      </c>
      <c r="E350">
        <f>VLOOKUP($B350,NewCalib!$A$17:$AF$400,E$1+2,FALSE)</f>
        <v>-2.5078249767988899E-2</v>
      </c>
      <c r="F350">
        <f>VLOOKUP($B350,NewCalib!$A$17:$AF$400,F$1+2,FALSE)</f>
        <v>-2.2379132869203601E-2</v>
      </c>
      <c r="G350">
        <f>VLOOKUP($B350,NewCalib!$A$17:$AF$400,G$1+2,FALSE)</f>
        <v>-2.0918144425579401E-2</v>
      </c>
      <c r="H350">
        <f>VLOOKUP($B350,NewCalib!$A$17:$AF$400,H$1+2,FALSE)</f>
        <v>-1.7881120227896001E-2</v>
      </c>
      <c r="I350">
        <f>VLOOKUP($B350,NewCalib!$A$17:$AF$400,I$1+2,FALSE)</f>
        <v>-1.5853966703746801E-2</v>
      </c>
      <c r="J350">
        <f>VLOOKUP($B350,NewCalib!$A$17:$AF$400,J$1+2,FALSE)</f>
        <v>-1.3793045156849201E-2</v>
      </c>
      <c r="K350">
        <f>VLOOKUP($B350,NewCalib!$A$17:$AF$400,K$1+2,FALSE)</f>
        <v>-1.48434402029079E-2</v>
      </c>
      <c r="L350">
        <f>VLOOKUP($B350,NewCalib!$A$17:$AF$400,L$1+2,FALSE)</f>
        <v>-1.19946403846002E-2</v>
      </c>
      <c r="M350">
        <f>VLOOKUP($B350,NewCalib!$A$17:$AF$400,M$1+2,FALSE)</f>
        <v>-1.3722189133445299E-2</v>
      </c>
      <c r="N350">
        <f>VLOOKUP($B350,NewCalib!$A$17:$AF$400,N$1+2,FALSE)</f>
        <v>-1.3688416863156199E-2</v>
      </c>
      <c r="O350">
        <f>VLOOKUP($B350,NewCalib!$A$17:$AF$400,O$1+2,FALSE)</f>
        <v>-1.34332399042854E-2</v>
      </c>
      <c r="P350">
        <f>VLOOKUP($B350,NewCalib!$A$17:$AF$400,P$1+2,FALSE)</f>
        <v>-1.1071118397631301E-2</v>
      </c>
      <c r="Q350">
        <f>VLOOKUP($B350,NewCalib!$A$17:$AF$400,Q$1+2,FALSE)</f>
        <v>-1.23438571654953E-2</v>
      </c>
      <c r="R350">
        <f>VLOOKUP($B350,NewCalib!$A$17:$AF$400,R$1+2,FALSE)</f>
        <v>-1.1594528944755701E-2</v>
      </c>
      <c r="S350">
        <f>VLOOKUP($B350,NewCalib!$A$17:$AF$400,S$1+2,FALSE)</f>
        <v>-1.23556332313767E-2</v>
      </c>
      <c r="T350">
        <f>VLOOKUP($B350,NewCalib!$A$17:$AF$400,T$1+2,FALSE)</f>
        <v>-1.08382763005948E-2</v>
      </c>
      <c r="U350">
        <f>VLOOKUP($B350,NewCalib!$A$17:$AF$400,U$1+2,FALSE)</f>
        <v>-9.3333762350842793E-3</v>
      </c>
      <c r="V350">
        <f>VLOOKUP($B350,NewCalib!$A$17:$AF$400,V$1+2,FALSE)</f>
        <v>-1.3274895846539099E-2</v>
      </c>
      <c r="W350">
        <f>VLOOKUP($B350,NewCalib!$A$17:$AF$400,W$1+2,FALSE)</f>
        <v>-1.2376844491012199E-2</v>
      </c>
      <c r="X350">
        <f>VLOOKUP($B350,NewCalib!$A$17:$AF$400,X$1+2,FALSE)</f>
        <v>-1.1510685836234101E-2</v>
      </c>
      <c r="Y350">
        <f>VLOOKUP($B350,NewCalib!$A$17:$AF$400,Y$1+2,FALSE)</f>
        <v>-1.2841807222582101E-2</v>
      </c>
      <c r="Z350">
        <f>VLOOKUP($B350,NewCalib!$A$17:$AF$400,Z$1+2,FALSE)</f>
        <v>-1.12332046692501E-2</v>
      </c>
      <c r="AA350">
        <f>VLOOKUP($B350,NewCalib!$A$17:$AF$400,AA$1+2,FALSE)</f>
        <v>-1.2387925903022699E-2</v>
      </c>
      <c r="AB350">
        <f>VLOOKUP($B350,NewCalib!$A$17:$AF$400,AB$1+2,FALSE)</f>
        <v>-1.2499884215745299E-2</v>
      </c>
      <c r="AC350">
        <f>VLOOKUP($B350,NewCalib!$A$17:$AF$400,AC$1+2,FALSE)</f>
        <v>-1.11911799090266E-2</v>
      </c>
      <c r="AD350">
        <f>VLOOKUP($B350,NewCalib!$A$17:$AF$400,AD$1+2,FALSE)</f>
        <v>-1.14521534432943E-2</v>
      </c>
      <c r="AE350">
        <f>VLOOKUP($B350,NewCalib!$A$17:$AF$400,AE$1+2,FALSE)</f>
        <v>-9.2224633463616999E-3</v>
      </c>
      <c r="AF350">
        <f>VLOOKUP($B350,NewCalib!$A$17:$AF$400,AF$1+2,FALSE)</f>
        <v>-1.13192891405604E-2</v>
      </c>
      <c r="AG350">
        <f>VLOOKUP($B350,NewCalib!$A$17:$AF$400,AG$1+2,FALSE)</f>
        <v>-9.7704206477252607E-3</v>
      </c>
      <c r="AH350">
        <f>VLOOKUP($B350,NewCalib!$A$17:$AF$400,AH$1+2,FALSE)</f>
        <v>-7.4629709562770898E-3</v>
      </c>
    </row>
    <row r="351" spans="1:34" x14ac:dyDescent="0.25">
      <c r="B351" t="str">
        <f>CONCATENATE("PERCENTILE::Q",B348,"::O",B348,"_INCOMERETURN_Percentiles::INCOMERETURN::%",C351*100)</f>
        <v>PERCENTILE::QInternationalFixedInterestGovernmentBonds::OInternationalFixedInterestGovernmentBonds_INCOMERETURN_Percentiles::INCOMERETURN::%50</v>
      </c>
      <c r="C351" s="3">
        <v>0.5</v>
      </c>
      <c r="D351">
        <f>VLOOKUP($B351,NewCalib!$A$17:$AF$400,D$1+2,FALSE)</f>
        <v>0</v>
      </c>
      <c r="E351">
        <f>VLOOKUP($B351,NewCalib!$A$17:$AF$400,E$1+2,FALSE)</f>
        <v>1.45838728275926E-2</v>
      </c>
      <c r="F351">
        <f>VLOOKUP($B351,NewCalib!$A$17:$AF$400,F$1+2,FALSE)</f>
        <v>2.32048718189217E-2</v>
      </c>
      <c r="G351">
        <f>VLOOKUP($B351,NewCalib!$A$17:$AF$400,G$1+2,FALSE)</f>
        <v>3.0290190431289402E-2</v>
      </c>
      <c r="H351">
        <f>VLOOKUP($B351,NewCalib!$A$17:$AF$400,H$1+2,FALSE)</f>
        <v>3.30913457506085E-2</v>
      </c>
      <c r="I351">
        <f>VLOOKUP($B351,NewCalib!$A$17:$AF$400,I$1+2,FALSE)</f>
        <v>3.5712215654381201E-2</v>
      </c>
      <c r="J351">
        <f>VLOOKUP($B351,NewCalib!$A$17:$AF$400,J$1+2,FALSE)</f>
        <v>3.8058714388277702E-2</v>
      </c>
      <c r="K351">
        <f>VLOOKUP($B351,NewCalib!$A$17:$AF$400,K$1+2,FALSE)</f>
        <v>3.8835412306058401E-2</v>
      </c>
      <c r="L351">
        <f>VLOOKUP($B351,NewCalib!$A$17:$AF$400,L$1+2,FALSE)</f>
        <v>3.9275638111474998E-2</v>
      </c>
      <c r="M351">
        <f>VLOOKUP($B351,NewCalib!$A$17:$AF$400,M$1+2,FALSE)</f>
        <v>4.0180214917537198E-2</v>
      </c>
      <c r="N351">
        <f>VLOOKUP($B351,NewCalib!$A$17:$AF$400,N$1+2,FALSE)</f>
        <v>3.9536466282751502E-2</v>
      </c>
      <c r="O351">
        <f>VLOOKUP($B351,NewCalib!$A$17:$AF$400,O$1+2,FALSE)</f>
        <v>4.1510540348874997E-2</v>
      </c>
      <c r="P351">
        <f>VLOOKUP($B351,NewCalib!$A$17:$AF$400,P$1+2,FALSE)</f>
        <v>4.1183050830194398E-2</v>
      </c>
      <c r="Q351">
        <f>VLOOKUP($B351,NewCalib!$A$17:$AF$400,Q$1+2,FALSE)</f>
        <v>3.9407094311782499E-2</v>
      </c>
      <c r="R351">
        <f>VLOOKUP($B351,NewCalib!$A$17:$AF$400,R$1+2,FALSE)</f>
        <v>4.1150926829126001E-2</v>
      </c>
      <c r="S351">
        <f>VLOOKUP($B351,NewCalib!$A$17:$AF$400,S$1+2,FALSE)</f>
        <v>4.2271849505230302E-2</v>
      </c>
      <c r="T351">
        <f>VLOOKUP($B351,NewCalib!$A$17:$AF$400,T$1+2,FALSE)</f>
        <v>4.3877274476222999E-2</v>
      </c>
      <c r="U351">
        <f>VLOOKUP($B351,NewCalib!$A$17:$AF$400,U$1+2,FALSE)</f>
        <v>4.4373228717647498E-2</v>
      </c>
      <c r="V351">
        <f>VLOOKUP($B351,NewCalib!$A$17:$AF$400,V$1+2,FALSE)</f>
        <v>4.2672430961711902E-2</v>
      </c>
      <c r="W351">
        <f>VLOOKUP($B351,NewCalib!$A$17:$AF$400,W$1+2,FALSE)</f>
        <v>4.00113041189206E-2</v>
      </c>
      <c r="X351">
        <f>VLOOKUP($B351,NewCalib!$A$17:$AF$400,X$1+2,FALSE)</f>
        <v>4.0010488991971703E-2</v>
      </c>
      <c r="Y351">
        <f>VLOOKUP($B351,NewCalib!$A$17:$AF$400,Y$1+2,FALSE)</f>
        <v>4.2117830047626002E-2</v>
      </c>
      <c r="Z351">
        <f>VLOOKUP($B351,NewCalib!$A$17:$AF$400,Z$1+2,FALSE)</f>
        <v>4.2555140098393403E-2</v>
      </c>
      <c r="AA351">
        <f>VLOOKUP($B351,NewCalib!$A$17:$AF$400,AA$1+2,FALSE)</f>
        <v>4.0951642303870897E-2</v>
      </c>
      <c r="AB351">
        <f>VLOOKUP($B351,NewCalib!$A$17:$AF$400,AB$1+2,FALSE)</f>
        <v>4.2912965128776501E-2</v>
      </c>
      <c r="AC351">
        <f>VLOOKUP($B351,NewCalib!$A$17:$AF$400,AC$1+2,FALSE)</f>
        <v>4.1063562998061402E-2</v>
      </c>
      <c r="AD351">
        <f>VLOOKUP($B351,NewCalib!$A$17:$AF$400,AD$1+2,FALSE)</f>
        <v>3.9862743893251597E-2</v>
      </c>
      <c r="AE351">
        <f>VLOOKUP($B351,NewCalib!$A$17:$AF$400,AE$1+2,FALSE)</f>
        <v>4.17683875107129E-2</v>
      </c>
      <c r="AF351">
        <f>VLOOKUP($B351,NewCalib!$A$17:$AF$400,AF$1+2,FALSE)</f>
        <v>4.1230074993009201E-2</v>
      </c>
      <c r="AG351">
        <f>VLOOKUP($B351,NewCalib!$A$17:$AF$400,AG$1+2,FALSE)</f>
        <v>4.4814963282416798E-2</v>
      </c>
      <c r="AH351">
        <f>VLOOKUP($B351,NewCalib!$A$17:$AF$400,AH$1+2,FALSE)</f>
        <v>4.2941580953515697E-2</v>
      </c>
    </row>
    <row r="352" spans="1:34" x14ac:dyDescent="0.25">
      <c r="B352" t="str">
        <f>CONCATENATE("PERCENTILE::Q",B348,"::O",B348,"_INCOMERETURN_Percentiles::INCOMERETURN::%",C352*100)</f>
        <v>PERCENTILE::QInternationalFixedInterestGovernmentBonds::OInternationalFixedInterestGovernmentBonds_INCOMERETURN_Percentiles::INCOMERETURN::%75</v>
      </c>
      <c r="C352" s="3">
        <v>0.75</v>
      </c>
      <c r="D352">
        <f>VLOOKUP($B352,NewCalib!$A$17:$AF$400,D$1+2,FALSE)</f>
        <v>0</v>
      </c>
      <c r="E352">
        <f>VLOOKUP($B352,NewCalib!$A$17:$AF$400,E$1+2,FALSE)</f>
        <v>5.5293541514049298E-2</v>
      </c>
      <c r="F352">
        <f>VLOOKUP($B352,NewCalib!$A$17:$AF$400,F$1+2,FALSE)</f>
        <v>7.2048043980325605E-2</v>
      </c>
      <c r="G352">
        <f>VLOOKUP($B352,NewCalib!$A$17:$AF$400,G$1+2,FALSE)</f>
        <v>8.3404438820526297E-2</v>
      </c>
      <c r="H352">
        <f>VLOOKUP($B352,NewCalib!$A$17:$AF$400,H$1+2,FALSE)</f>
        <v>8.8145815955595994E-2</v>
      </c>
      <c r="I352">
        <f>VLOOKUP($B352,NewCalib!$A$17:$AF$400,I$1+2,FALSE)</f>
        <v>9.1364702949996504E-2</v>
      </c>
      <c r="J352">
        <f>VLOOKUP($B352,NewCalib!$A$17:$AF$400,J$1+2,FALSE)</f>
        <v>9.1491761935637503E-2</v>
      </c>
      <c r="K352">
        <f>VLOOKUP($B352,NewCalib!$A$17:$AF$400,K$1+2,FALSE)</f>
        <v>9.2743804937136895E-2</v>
      </c>
      <c r="L352">
        <f>VLOOKUP($B352,NewCalib!$A$17:$AF$400,L$1+2,FALSE)</f>
        <v>9.5168679570229203E-2</v>
      </c>
      <c r="M352">
        <f>VLOOKUP($B352,NewCalib!$A$17:$AF$400,M$1+2,FALSE)</f>
        <v>9.5772299051755203E-2</v>
      </c>
      <c r="N352">
        <f>VLOOKUP($B352,NewCalib!$A$17:$AF$400,N$1+2,FALSE)</f>
        <v>9.5677516287340697E-2</v>
      </c>
      <c r="O352">
        <f>VLOOKUP($B352,NewCalib!$A$17:$AF$400,O$1+2,FALSE)</f>
        <v>9.6947046055500502E-2</v>
      </c>
      <c r="P352">
        <f>VLOOKUP($B352,NewCalib!$A$17:$AF$400,P$1+2,FALSE)</f>
        <v>9.7443372780354004E-2</v>
      </c>
      <c r="Q352">
        <f>VLOOKUP($B352,NewCalib!$A$17:$AF$400,Q$1+2,FALSE)</f>
        <v>9.6342429249205705E-2</v>
      </c>
      <c r="R352">
        <f>VLOOKUP($B352,NewCalib!$A$17:$AF$400,R$1+2,FALSE)</f>
        <v>9.6982617195069704E-2</v>
      </c>
      <c r="S352">
        <f>VLOOKUP($B352,NewCalib!$A$17:$AF$400,S$1+2,FALSE)</f>
        <v>9.9506537564386502E-2</v>
      </c>
      <c r="T352">
        <f>VLOOKUP($B352,NewCalib!$A$17:$AF$400,T$1+2,FALSE)</f>
        <v>0.10094263404140801</v>
      </c>
      <c r="U352">
        <f>VLOOKUP($B352,NewCalib!$A$17:$AF$400,U$1+2,FALSE)</f>
        <v>9.8412215538305994E-2</v>
      </c>
      <c r="V352">
        <f>VLOOKUP($B352,NewCalib!$A$17:$AF$400,V$1+2,FALSE)</f>
        <v>9.9009290711460196E-2</v>
      </c>
      <c r="W352">
        <f>VLOOKUP($B352,NewCalib!$A$17:$AF$400,W$1+2,FALSE)</f>
        <v>9.9422607535856994E-2</v>
      </c>
      <c r="X352">
        <f>VLOOKUP($B352,NewCalib!$A$17:$AF$400,X$1+2,FALSE)</f>
        <v>9.6563858949262199E-2</v>
      </c>
      <c r="Y352">
        <f>VLOOKUP($B352,NewCalib!$A$17:$AF$400,Y$1+2,FALSE)</f>
        <v>9.84242073392598E-2</v>
      </c>
      <c r="Z352">
        <f>VLOOKUP($B352,NewCalib!$A$17:$AF$400,Z$1+2,FALSE)</f>
        <v>9.8098933429229401E-2</v>
      </c>
      <c r="AA352">
        <f>VLOOKUP($B352,NewCalib!$A$17:$AF$400,AA$1+2,FALSE)</f>
        <v>9.8228133144664498E-2</v>
      </c>
      <c r="AB352">
        <f>VLOOKUP($B352,NewCalib!$A$17:$AF$400,AB$1+2,FALSE)</f>
        <v>9.8255297526470706E-2</v>
      </c>
      <c r="AC352">
        <f>VLOOKUP($B352,NewCalib!$A$17:$AF$400,AC$1+2,FALSE)</f>
        <v>9.8188828577388199E-2</v>
      </c>
      <c r="AD352">
        <f>VLOOKUP($B352,NewCalib!$A$17:$AF$400,AD$1+2,FALSE)</f>
        <v>9.6773093704449795E-2</v>
      </c>
      <c r="AE352">
        <f>VLOOKUP($B352,NewCalib!$A$17:$AF$400,AE$1+2,FALSE)</f>
        <v>9.8566880179597402E-2</v>
      </c>
      <c r="AF352">
        <f>VLOOKUP($B352,NewCalib!$A$17:$AF$400,AF$1+2,FALSE)</f>
        <v>9.7658515655151101E-2</v>
      </c>
      <c r="AG352">
        <f>VLOOKUP($B352,NewCalib!$A$17:$AF$400,AG$1+2,FALSE)</f>
        <v>9.9074949279837399E-2</v>
      </c>
      <c r="AH352">
        <f>VLOOKUP($B352,NewCalib!$A$17:$AF$400,AH$1+2,FALSE)</f>
        <v>9.9267573835652101E-2</v>
      </c>
    </row>
    <row r="353" spans="1:34" x14ac:dyDescent="0.25">
      <c r="B353" t="str">
        <f>CONCATENATE("PERCENTILE::Q",B348,"::O",B348,"_INCOMERETURN_Percentiles::INCOMERETURN::%",C353*100)</f>
        <v>PERCENTILE::QInternationalFixedInterestGovernmentBonds::OInternationalFixedInterestGovernmentBonds_INCOMERETURN_Percentiles::INCOMERETURN::%95</v>
      </c>
      <c r="C353" s="3">
        <v>0.95</v>
      </c>
      <c r="D353">
        <f>VLOOKUP($B353,NewCalib!$A$17:$AF$400,D$1+2,FALSE)</f>
        <v>0</v>
      </c>
      <c r="E353">
        <f>VLOOKUP($B353,NewCalib!$A$17:$AF$400,E$1+2,FALSE)</f>
        <v>0.11504675963322999</v>
      </c>
      <c r="F353">
        <f>VLOOKUP($B353,NewCalib!$A$17:$AF$400,F$1+2,FALSE)</f>
        <v>0.15068439641815501</v>
      </c>
      <c r="G353">
        <f>VLOOKUP($B353,NewCalib!$A$17:$AF$400,G$1+2,FALSE)</f>
        <v>0.16389807784377899</v>
      </c>
      <c r="H353">
        <f>VLOOKUP($B353,NewCalib!$A$17:$AF$400,H$1+2,FALSE)</f>
        <v>0.17295541614464</v>
      </c>
      <c r="I353">
        <f>VLOOKUP($B353,NewCalib!$A$17:$AF$400,I$1+2,FALSE)</f>
        <v>0.17596825404341901</v>
      </c>
      <c r="J353">
        <f>VLOOKUP($B353,NewCalib!$A$17:$AF$400,J$1+2,FALSE)</f>
        <v>0.17752110327138901</v>
      </c>
      <c r="K353">
        <f>VLOOKUP($B353,NewCalib!$A$17:$AF$400,K$1+2,FALSE)</f>
        <v>0.18074335665608399</v>
      </c>
      <c r="L353">
        <f>VLOOKUP($B353,NewCalib!$A$17:$AF$400,L$1+2,FALSE)</f>
        <v>0.17981838350007201</v>
      </c>
      <c r="M353">
        <f>VLOOKUP($B353,NewCalib!$A$17:$AF$400,M$1+2,FALSE)</f>
        <v>0.182172291473673</v>
      </c>
      <c r="N353">
        <f>VLOOKUP($B353,NewCalib!$A$17:$AF$400,N$1+2,FALSE)</f>
        <v>0.1831694868372</v>
      </c>
      <c r="O353">
        <f>VLOOKUP($B353,NewCalib!$A$17:$AF$400,O$1+2,FALSE)</f>
        <v>0.177198552839259</v>
      </c>
      <c r="P353">
        <f>VLOOKUP($B353,NewCalib!$A$17:$AF$400,P$1+2,FALSE)</f>
        <v>0.18496082229264599</v>
      </c>
      <c r="Q353">
        <f>VLOOKUP($B353,NewCalib!$A$17:$AF$400,Q$1+2,FALSE)</f>
        <v>0.18218395479511401</v>
      </c>
      <c r="R353">
        <f>VLOOKUP($B353,NewCalib!$A$17:$AF$400,R$1+2,FALSE)</f>
        <v>0.18630296552504899</v>
      </c>
      <c r="S353">
        <f>VLOOKUP($B353,NewCalib!$A$17:$AF$400,S$1+2,FALSE)</f>
        <v>0.18483463647086201</v>
      </c>
      <c r="T353">
        <f>VLOOKUP($B353,NewCalib!$A$17:$AF$400,T$1+2,FALSE)</f>
        <v>0.190372677165184</v>
      </c>
      <c r="U353">
        <f>VLOOKUP($B353,NewCalib!$A$17:$AF$400,U$1+2,FALSE)</f>
        <v>0.186848861827138</v>
      </c>
      <c r="V353">
        <f>VLOOKUP($B353,NewCalib!$A$17:$AF$400,V$1+2,FALSE)</f>
        <v>0.18923541836489</v>
      </c>
      <c r="W353">
        <f>VLOOKUP($B353,NewCalib!$A$17:$AF$400,W$1+2,FALSE)</f>
        <v>0.18770043612116899</v>
      </c>
      <c r="X353">
        <f>VLOOKUP($B353,NewCalib!$A$17:$AF$400,X$1+2,FALSE)</f>
        <v>0.18295120731966699</v>
      </c>
      <c r="Y353">
        <f>VLOOKUP($B353,NewCalib!$A$17:$AF$400,Y$1+2,FALSE)</f>
        <v>0.18526198962481599</v>
      </c>
      <c r="Z353">
        <f>VLOOKUP($B353,NewCalib!$A$17:$AF$400,Z$1+2,FALSE)</f>
        <v>0.183795267886984</v>
      </c>
      <c r="AA353">
        <f>VLOOKUP($B353,NewCalib!$A$17:$AF$400,AA$1+2,FALSE)</f>
        <v>0.18595380085202801</v>
      </c>
      <c r="AB353">
        <f>VLOOKUP($B353,NewCalib!$A$17:$AF$400,AB$1+2,FALSE)</f>
        <v>0.185750737730348</v>
      </c>
      <c r="AC353">
        <f>VLOOKUP($B353,NewCalib!$A$17:$AF$400,AC$1+2,FALSE)</f>
        <v>0.18242975589325999</v>
      </c>
      <c r="AD353">
        <f>VLOOKUP($B353,NewCalib!$A$17:$AF$400,AD$1+2,FALSE)</f>
        <v>0.182650152503776</v>
      </c>
      <c r="AE353">
        <f>VLOOKUP($B353,NewCalib!$A$17:$AF$400,AE$1+2,FALSE)</f>
        <v>0.18459243726375499</v>
      </c>
      <c r="AF353">
        <f>VLOOKUP($B353,NewCalib!$A$17:$AF$400,AF$1+2,FALSE)</f>
        <v>0.185324575561191</v>
      </c>
      <c r="AG353">
        <f>VLOOKUP($B353,NewCalib!$A$17:$AF$400,AG$1+2,FALSE)</f>
        <v>0.183918675090322</v>
      </c>
      <c r="AH353">
        <f>VLOOKUP($B353,NewCalib!$A$17:$AF$400,AH$1+2,FALSE)</f>
        <v>0.19112384610008601</v>
      </c>
    </row>
    <row r="354" spans="1:34" x14ac:dyDescent="0.25">
      <c r="A354" t="s">
        <v>2</v>
      </c>
      <c r="B354" t="str">
        <f>CONCATENATE("AVERAGE::Q",B348,"::O",B348,"_INCOMERETURN_Average::INCOMERETURN::::avg:")</f>
        <v>AVERAGE::QInternationalFixedInterestGovernmentBonds::OInternationalFixedInterestGovernmentBonds_INCOMERETURN_Average::INCOMERETURN::::avg:</v>
      </c>
      <c r="D354">
        <f>VLOOKUP($B354,NewCalib!$A$17:$AF$400,D$1+2,FALSE)</f>
        <v>0</v>
      </c>
      <c r="E354">
        <f>VLOOKUP($B354,NewCalib!$A$17:$AF$400,E$1+2,FALSE)</f>
        <v>1.6041491693218501E-2</v>
      </c>
      <c r="F354">
        <f>VLOOKUP($B354,NewCalib!$A$17:$AF$400,F$1+2,FALSE)</f>
        <v>2.6522815209495999E-2</v>
      </c>
      <c r="G354">
        <f>VLOOKUP($B354,NewCalib!$A$17:$AF$400,G$1+2,FALSE)</f>
        <v>3.3047561425675699E-2</v>
      </c>
      <c r="H354">
        <f>VLOOKUP($B354,NewCalib!$A$17:$AF$400,H$1+2,FALSE)</f>
        <v>3.70095591390871E-2</v>
      </c>
      <c r="I354">
        <f>VLOOKUP($B354,NewCalib!$A$17:$AF$400,I$1+2,FALSE)</f>
        <v>3.9485502522079899E-2</v>
      </c>
      <c r="J354">
        <f>VLOOKUP($B354,NewCalib!$A$17:$AF$400,J$1+2,FALSE)</f>
        <v>3.9852631889581602E-2</v>
      </c>
      <c r="K354">
        <f>VLOOKUP($B354,NewCalib!$A$17:$AF$400,K$1+2,FALSE)</f>
        <v>4.2321723489463101E-2</v>
      </c>
      <c r="L354">
        <f>VLOOKUP($B354,NewCalib!$A$17:$AF$400,L$1+2,FALSE)</f>
        <v>4.3097426731263801E-2</v>
      </c>
      <c r="M354">
        <f>VLOOKUP($B354,NewCalib!$A$17:$AF$400,M$1+2,FALSE)</f>
        <v>4.3349602845155003E-2</v>
      </c>
      <c r="N354">
        <f>VLOOKUP($B354,NewCalib!$A$17:$AF$400,N$1+2,FALSE)</f>
        <v>4.3000463051693701E-2</v>
      </c>
      <c r="O354">
        <f>VLOOKUP($B354,NewCalib!$A$17:$AF$400,O$1+2,FALSE)</f>
        <v>4.3131420570956397E-2</v>
      </c>
      <c r="P354">
        <f>VLOOKUP($B354,NewCalib!$A$17:$AF$400,P$1+2,FALSE)</f>
        <v>4.4424489612613999E-2</v>
      </c>
      <c r="Q354">
        <f>VLOOKUP($B354,NewCalib!$A$17:$AF$400,Q$1+2,FALSE)</f>
        <v>4.3914562387177301E-2</v>
      </c>
      <c r="R354">
        <f>VLOOKUP($B354,NewCalib!$A$17:$AF$400,R$1+2,FALSE)</f>
        <v>4.4623033919368497E-2</v>
      </c>
      <c r="S354">
        <f>VLOOKUP($B354,NewCalib!$A$17:$AF$400,S$1+2,FALSE)</f>
        <v>4.5155061545242597E-2</v>
      </c>
      <c r="T354">
        <f>VLOOKUP($B354,NewCalib!$A$17:$AF$400,T$1+2,FALSE)</f>
        <v>4.7010333941232198E-2</v>
      </c>
      <c r="U354">
        <f>VLOOKUP($B354,NewCalib!$A$17:$AF$400,U$1+2,FALSE)</f>
        <v>4.6752386163238603E-2</v>
      </c>
      <c r="V354">
        <f>VLOOKUP($B354,NewCalib!$A$17:$AF$400,V$1+2,FALSE)</f>
        <v>4.5848444960684999E-2</v>
      </c>
      <c r="W354">
        <f>VLOOKUP($B354,NewCalib!$A$17:$AF$400,W$1+2,FALSE)</f>
        <v>4.5260108698992302E-2</v>
      </c>
      <c r="X354">
        <f>VLOOKUP($B354,NewCalib!$A$17:$AF$400,X$1+2,FALSE)</f>
        <v>4.3830777765379997E-2</v>
      </c>
      <c r="Y354">
        <f>VLOOKUP($B354,NewCalib!$A$17:$AF$400,Y$1+2,FALSE)</f>
        <v>4.43474876275642E-2</v>
      </c>
      <c r="Z354">
        <f>VLOOKUP($B354,NewCalib!$A$17:$AF$400,Z$1+2,FALSE)</f>
        <v>4.5015173285880297E-2</v>
      </c>
      <c r="AA354">
        <f>VLOOKUP($B354,NewCalib!$A$17:$AF$400,AA$1+2,FALSE)</f>
        <v>4.46608105905471E-2</v>
      </c>
      <c r="AB354">
        <f>VLOOKUP($B354,NewCalib!$A$17:$AF$400,AB$1+2,FALSE)</f>
        <v>4.54089861212E-2</v>
      </c>
      <c r="AC354">
        <f>VLOOKUP($B354,NewCalib!$A$17:$AF$400,AC$1+2,FALSE)</f>
        <v>4.4745553838690201E-2</v>
      </c>
      <c r="AD354">
        <f>VLOOKUP($B354,NewCalib!$A$17:$AF$400,AD$1+2,FALSE)</f>
        <v>4.36544303380548E-2</v>
      </c>
      <c r="AE354">
        <f>VLOOKUP($B354,NewCalib!$A$17:$AF$400,AE$1+2,FALSE)</f>
        <v>4.5341120793919699E-2</v>
      </c>
      <c r="AF354">
        <f>VLOOKUP($B354,NewCalib!$A$17:$AF$400,AF$1+2,FALSE)</f>
        <v>4.55504796903205E-2</v>
      </c>
      <c r="AG354">
        <f>VLOOKUP($B354,NewCalib!$A$17:$AF$400,AG$1+2,FALSE)</f>
        <v>4.7145208308448303E-2</v>
      </c>
      <c r="AH354">
        <f>VLOOKUP($B354,NewCalib!$A$17:$AF$400,AH$1+2,FALSE)</f>
        <v>4.7736960430703197E-2</v>
      </c>
    </row>
    <row r="355" spans="1:34" x14ac:dyDescent="0.25">
      <c r="A355" t="s">
        <v>3</v>
      </c>
      <c r="B355" t="str">
        <f>CONCATENATE("VOLATILITY::Q",B348,"::O",B348,"_INCOMERETURN_Volatility::INCOMERETURN::")</f>
        <v>VOLATILITY::QInternationalFixedInterestGovernmentBonds::OInternationalFixedInterestGovernmentBonds_INCOMERETURN_Volatility::INCOMERETURN::</v>
      </c>
      <c r="D355">
        <f>VLOOKUP($B355,NewCalib!$A$17:$AF$400,D$1+2,FALSE)</f>
        <v>0</v>
      </c>
      <c r="E355">
        <f>VLOOKUP($B355,NewCalib!$A$17:$AF$400,E$1+2,FALSE)</f>
        <v>5.93115838122742E-2</v>
      </c>
      <c r="F355">
        <f>VLOOKUP($B355,NewCalib!$A$17:$AF$400,F$1+2,FALSE)</f>
        <v>7.1742110977392401E-2</v>
      </c>
      <c r="G355">
        <f>VLOOKUP($B355,NewCalib!$A$17:$AF$400,G$1+2,FALSE)</f>
        <v>7.7355585455588502E-2</v>
      </c>
      <c r="H355">
        <f>VLOOKUP($B355,NewCalib!$A$17:$AF$400,H$1+2,FALSE)</f>
        <v>8.0144895615145595E-2</v>
      </c>
      <c r="I355">
        <f>VLOOKUP($B355,NewCalib!$A$17:$AF$400,I$1+2,FALSE)</f>
        <v>8.0649028880204601E-2</v>
      </c>
      <c r="J355">
        <f>VLOOKUP($B355,NewCalib!$A$17:$AF$400,J$1+2,FALSE)</f>
        <v>7.9939919557451694E-2</v>
      </c>
      <c r="K355">
        <f>VLOOKUP($B355,NewCalib!$A$17:$AF$400,K$1+2,FALSE)</f>
        <v>8.0337035744264207E-2</v>
      </c>
      <c r="L355">
        <f>VLOOKUP($B355,NewCalib!$A$17:$AF$400,L$1+2,FALSE)</f>
        <v>8.0015158344332496E-2</v>
      </c>
      <c r="M355">
        <f>VLOOKUP($B355,NewCalib!$A$17:$AF$400,M$1+2,FALSE)</f>
        <v>8.1088432053692802E-2</v>
      </c>
      <c r="N355">
        <f>VLOOKUP($B355,NewCalib!$A$17:$AF$400,N$1+2,FALSE)</f>
        <v>8.1188746856363403E-2</v>
      </c>
      <c r="O355">
        <f>VLOOKUP($B355,NewCalib!$A$17:$AF$400,O$1+2,FALSE)</f>
        <v>8.0656059624338999E-2</v>
      </c>
      <c r="P355">
        <f>VLOOKUP($B355,NewCalib!$A$17:$AF$400,P$1+2,FALSE)</f>
        <v>8.1580258969195005E-2</v>
      </c>
      <c r="Q355">
        <f>VLOOKUP($B355,NewCalib!$A$17:$AF$400,Q$1+2,FALSE)</f>
        <v>8.1948321530445206E-2</v>
      </c>
      <c r="R355">
        <f>VLOOKUP($B355,NewCalib!$A$17:$AF$400,R$1+2,FALSE)</f>
        <v>8.2061353029097006E-2</v>
      </c>
      <c r="S355">
        <f>VLOOKUP($B355,NewCalib!$A$17:$AF$400,S$1+2,FALSE)</f>
        <v>8.2308798238196798E-2</v>
      </c>
      <c r="T355">
        <f>VLOOKUP($B355,NewCalib!$A$17:$AF$400,T$1+2,FALSE)</f>
        <v>8.3090134228355206E-2</v>
      </c>
      <c r="U355">
        <f>VLOOKUP($B355,NewCalib!$A$17:$AF$400,U$1+2,FALSE)</f>
        <v>8.2005959350605506E-2</v>
      </c>
      <c r="V355">
        <f>VLOOKUP($B355,NewCalib!$A$17:$AF$400,V$1+2,FALSE)</f>
        <v>8.3416308599516695E-2</v>
      </c>
      <c r="W355">
        <f>VLOOKUP($B355,NewCalib!$A$17:$AF$400,W$1+2,FALSE)</f>
        <v>8.1864468758828496E-2</v>
      </c>
      <c r="X355">
        <f>VLOOKUP($B355,NewCalib!$A$17:$AF$400,X$1+2,FALSE)</f>
        <v>8.1295898458404597E-2</v>
      </c>
      <c r="Y355">
        <f>VLOOKUP($B355,NewCalib!$A$17:$AF$400,Y$1+2,FALSE)</f>
        <v>8.2150976878059404E-2</v>
      </c>
      <c r="Z355">
        <f>VLOOKUP($B355,NewCalib!$A$17:$AF$400,Z$1+2,FALSE)</f>
        <v>8.1022481368105997E-2</v>
      </c>
      <c r="AA355">
        <f>VLOOKUP($B355,NewCalib!$A$17:$AF$400,AA$1+2,FALSE)</f>
        <v>8.2426218545126995E-2</v>
      </c>
      <c r="AB355">
        <f>VLOOKUP($B355,NewCalib!$A$17:$AF$400,AB$1+2,FALSE)</f>
        <v>8.1712107923650398E-2</v>
      </c>
      <c r="AC355">
        <f>VLOOKUP($B355,NewCalib!$A$17:$AF$400,AC$1+2,FALSE)</f>
        <v>8.0984091157073806E-2</v>
      </c>
      <c r="AD355">
        <f>VLOOKUP($B355,NewCalib!$A$17:$AF$400,AD$1+2,FALSE)</f>
        <v>8.0784386676493597E-2</v>
      </c>
      <c r="AE355">
        <f>VLOOKUP($B355,NewCalib!$A$17:$AF$400,AE$1+2,FALSE)</f>
        <v>8.08466726268703E-2</v>
      </c>
      <c r="AF355">
        <f>VLOOKUP($B355,NewCalib!$A$17:$AF$400,AF$1+2,FALSE)</f>
        <v>8.1351549980363605E-2</v>
      </c>
      <c r="AG355">
        <f>VLOOKUP($B355,NewCalib!$A$17:$AF$400,AG$1+2,FALSE)</f>
        <v>8.0839008050138203E-2</v>
      </c>
      <c r="AH355">
        <f>VLOOKUP($B355,NewCalib!$A$17:$AF$400,AH$1+2,FALSE)</f>
        <v>8.1873067402960797E-2</v>
      </c>
    </row>
    <row r="363" spans="1:34" x14ac:dyDescent="0.25">
      <c r="A363" t="s">
        <v>32</v>
      </c>
      <c r="B363" t="s">
        <v>85</v>
      </c>
      <c r="D363">
        <v>0</v>
      </c>
      <c r="E363">
        <v>1</v>
      </c>
      <c r="F363">
        <v>2</v>
      </c>
      <c r="G363">
        <v>3</v>
      </c>
      <c r="H363">
        <v>4</v>
      </c>
      <c r="I363">
        <v>5</v>
      </c>
      <c r="J363">
        <v>6</v>
      </c>
      <c r="K363">
        <v>7</v>
      </c>
      <c r="L363">
        <v>8</v>
      </c>
      <c r="M363">
        <v>9</v>
      </c>
      <c r="N363">
        <v>10</v>
      </c>
      <c r="O363">
        <v>11</v>
      </c>
      <c r="P363">
        <v>12</v>
      </c>
      <c r="Q363">
        <v>13</v>
      </c>
      <c r="R363">
        <v>14</v>
      </c>
      <c r="S363">
        <v>15</v>
      </c>
      <c r="T363">
        <v>16</v>
      </c>
      <c r="U363">
        <v>17</v>
      </c>
      <c r="V363">
        <v>18</v>
      </c>
      <c r="W363">
        <v>19</v>
      </c>
      <c r="X363">
        <v>20</v>
      </c>
      <c r="Y363">
        <v>21</v>
      </c>
      <c r="Z363">
        <v>22</v>
      </c>
      <c r="AA363">
        <v>23</v>
      </c>
      <c r="AB363">
        <v>24</v>
      </c>
      <c r="AC363">
        <v>25</v>
      </c>
      <c r="AD363">
        <v>26</v>
      </c>
      <c r="AE363">
        <v>27</v>
      </c>
      <c r="AF363">
        <v>28</v>
      </c>
      <c r="AG363">
        <v>29</v>
      </c>
      <c r="AH363">
        <v>30</v>
      </c>
    </row>
    <row r="364" spans="1:34" x14ac:dyDescent="0.25">
      <c r="A364" t="s">
        <v>1</v>
      </c>
      <c r="B364" t="str">
        <f>CONCATENATE("PERCENTILE::Q",B363,"::O",B363,"_INCOMERETURN_Percentiles::INCOMERETURN::%0",C364*100)</f>
        <v>PERCENTILE::QAustralianListedProperty::OAustralianListedProperty_INCOMERETURN_Percentiles::INCOMERETURN::%05</v>
      </c>
      <c r="C364" s="3">
        <v>0.05</v>
      </c>
      <c r="D364">
        <f>VLOOKUP($B364,NewCalib!$A$17:$AF$400,D$1+2,FALSE)</f>
        <v>0</v>
      </c>
      <c r="E364">
        <f>VLOOKUP($B364,NewCalib!$A$17:$AF$400,E$1+2,FALSE)</f>
        <v>-7.7838350235662601E-2</v>
      </c>
      <c r="F364">
        <f>VLOOKUP($B364,NewCalib!$A$17:$AF$400,F$1+2,FALSE)</f>
        <v>-8.8208737226234596E-2</v>
      </c>
      <c r="G364">
        <f>VLOOKUP($B364,NewCalib!$A$17:$AF$400,G$1+2,FALSE)</f>
        <v>-9.0669266236816495E-2</v>
      </c>
      <c r="H364">
        <f>VLOOKUP($B364,NewCalib!$A$17:$AF$400,H$1+2,FALSE)</f>
        <v>-8.8524722385221397E-2</v>
      </c>
      <c r="I364">
        <f>VLOOKUP($B364,NewCalib!$A$17:$AF$400,I$1+2,FALSE)</f>
        <v>-8.9186798400132897E-2</v>
      </c>
      <c r="J364">
        <f>VLOOKUP($B364,NewCalib!$A$17:$AF$400,J$1+2,FALSE)</f>
        <v>-8.5118745726979098E-2</v>
      </c>
      <c r="K364">
        <f>VLOOKUP($B364,NewCalib!$A$17:$AF$400,K$1+2,FALSE)</f>
        <v>-8.4584923913403096E-2</v>
      </c>
      <c r="L364">
        <f>VLOOKUP($B364,NewCalib!$A$17:$AF$400,L$1+2,FALSE)</f>
        <v>-8.0928183405385198E-2</v>
      </c>
      <c r="M364">
        <f>VLOOKUP($B364,NewCalib!$A$17:$AF$400,M$1+2,FALSE)</f>
        <v>-8.3805937788318005E-2</v>
      </c>
      <c r="N364">
        <f>VLOOKUP($B364,NewCalib!$A$17:$AF$400,N$1+2,FALSE)</f>
        <v>-8.7855223718053599E-2</v>
      </c>
      <c r="O364">
        <f>VLOOKUP($B364,NewCalib!$A$17:$AF$400,O$1+2,FALSE)</f>
        <v>-8.4501530668080096E-2</v>
      </c>
      <c r="P364">
        <f>VLOOKUP($B364,NewCalib!$A$17:$AF$400,P$1+2,FALSE)</f>
        <v>-8.3953790826331101E-2</v>
      </c>
      <c r="Q364">
        <f>VLOOKUP($B364,NewCalib!$A$17:$AF$400,Q$1+2,FALSE)</f>
        <v>-8.1438752397622993E-2</v>
      </c>
      <c r="R364">
        <f>VLOOKUP($B364,NewCalib!$A$17:$AF$400,R$1+2,FALSE)</f>
        <v>-8.1123549948423801E-2</v>
      </c>
      <c r="S364">
        <f>VLOOKUP($B364,NewCalib!$A$17:$AF$400,S$1+2,FALSE)</f>
        <v>-8.6986181273694896E-2</v>
      </c>
      <c r="T364">
        <f>VLOOKUP($B364,NewCalib!$A$17:$AF$400,T$1+2,FALSE)</f>
        <v>-8.0504203149524695E-2</v>
      </c>
      <c r="U364">
        <f>VLOOKUP($B364,NewCalib!$A$17:$AF$400,U$1+2,FALSE)</f>
        <v>-8.3290788214246694E-2</v>
      </c>
      <c r="V364">
        <f>VLOOKUP($B364,NewCalib!$A$17:$AF$400,V$1+2,FALSE)</f>
        <v>-8.5128125902330695E-2</v>
      </c>
      <c r="W364">
        <f>VLOOKUP($B364,NewCalib!$A$17:$AF$400,W$1+2,FALSE)</f>
        <v>-8.8118238420215406E-2</v>
      </c>
      <c r="X364">
        <f>VLOOKUP($B364,NewCalib!$A$17:$AF$400,X$1+2,FALSE)</f>
        <v>-8.45702321722651E-2</v>
      </c>
      <c r="Y364">
        <f>VLOOKUP($B364,NewCalib!$A$17:$AF$400,Y$1+2,FALSE)</f>
        <v>-8.7076055966242905E-2</v>
      </c>
      <c r="Z364">
        <f>VLOOKUP($B364,NewCalib!$A$17:$AF$400,Z$1+2,FALSE)</f>
        <v>-8.4825662914361902E-2</v>
      </c>
      <c r="AA364">
        <f>VLOOKUP($B364,NewCalib!$A$17:$AF$400,AA$1+2,FALSE)</f>
        <v>-8.3080750987045995E-2</v>
      </c>
      <c r="AB364">
        <f>VLOOKUP($B364,NewCalib!$A$17:$AF$400,AB$1+2,FALSE)</f>
        <v>-8.26973983745172E-2</v>
      </c>
      <c r="AC364">
        <f>VLOOKUP($B364,NewCalib!$A$17:$AF$400,AC$1+2,FALSE)</f>
        <v>-8.8471690257055105E-2</v>
      </c>
      <c r="AD364">
        <f>VLOOKUP($B364,NewCalib!$A$17:$AF$400,AD$1+2,FALSE)</f>
        <v>-8.67612512255862E-2</v>
      </c>
      <c r="AE364">
        <f>VLOOKUP($B364,NewCalib!$A$17:$AF$400,AE$1+2,FALSE)</f>
        <v>-8.6036078561251894E-2</v>
      </c>
      <c r="AF364">
        <f>VLOOKUP($B364,NewCalib!$A$17:$AF$400,AF$1+2,FALSE)</f>
        <v>-8.5466930253650902E-2</v>
      </c>
      <c r="AG364">
        <f>VLOOKUP($B364,NewCalib!$A$17:$AF$400,AG$1+2,FALSE)</f>
        <v>-7.9782760276845804E-2</v>
      </c>
      <c r="AH364">
        <f>VLOOKUP($B364,NewCalib!$A$17:$AF$400,AH$1+2,FALSE)</f>
        <v>-8.3886628825156406E-2</v>
      </c>
    </row>
    <row r="365" spans="1:34" x14ac:dyDescent="0.25">
      <c r="B365" t="str">
        <f>CONCATENATE("PERCENTILE::Q",B363,"::O",B363,"_INCOMERETURN_Percentiles::INCOMERETURN::%",C365*100)</f>
        <v>PERCENTILE::QAustralianListedProperty::OAustralianListedProperty_INCOMERETURN_Percentiles::INCOMERETURN::%25</v>
      </c>
      <c r="C365" s="3">
        <v>0.25</v>
      </c>
      <c r="D365">
        <f>VLOOKUP($B365,NewCalib!$A$17:$AF$400,D$1+2,FALSE)</f>
        <v>0</v>
      </c>
      <c r="E365">
        <f>VLOOKUP($B365,NewCalib!$A$17:$AF$400,E$1+2,FALSE)</f>
        <v>-2.40681784460447E-2</v>
      </c>
      <c r="F365">
        <f>VLOOKUP($B365,NewCalib!$A$17:$AF$400,F$1+2,FALSE)</f>
        <v>-2.25110749394506E-2</v>
      </c>
      <c r="G365">
        <f>VLOOKUP($B365,NewCalib!$A$17:$AF$400,G$1+2,FALSE)</f>
        <v>-2.3200586383268201E-2</v>
      </c>
      <c r="H365">
        <f>VLOOKUP($B365,NewCalib!$A$17:$AF$400,H$1+2,FALSE)</f>
        <v>-1.8634565259028301E-2</v>
      </c>
      <c r="I365">
        <f>VLOOKUP($B365,NewCalib!$A$17:$AF$400,I$1+2,FALSE)</f>
        <v>-1.6809899933551E-2</v>
      </c>
      <c r="J365">
        <f>VLOOKUP($B365,NewCalib!$A$17:$AF$400,J$1+2,FALSE)</f>
        <v>-1.4133872306839899E-2</v>
      </c>
      <c r="K365">
        <f>VLOOKUP($B365,NewCalib!$A$17:$AF$400,K$1+2,FALSE)</f>
        <v>-1.43237407987935E-2</v>
      </c>
      <c r="L365">
        <f>VLOOKUP($B365,NewCalib!$A$17:$AF$400,L$1+2,FALSE)</f>
        <v>-1.1946087372244301E-2</v>
      </c>
      <c r="M365">
        <f>VLOOKUP($B365,NewCalib!$A$17:$AF$400,M$1+2,FALSE)</f>
        <v>-1.3176545574514999E-2</v>
      </c>
      <c r="N365">
        <f>VLOOKUP($B365,NewCalib!$A$17:$AF$400,N$1+2,FALSE)</f>
        <v>-1.23617574659943E-2</v>
      </c>
      <c r="O365">
        <f>VLOOKUP($B365,NewCalib!$A$17:$AF$400,O$1+2,FALSE)</f>
        <v>-1.27371744253262E-2</v>
      </c>
      <c r="P365">
        <f>VLOOKUP($B365,NewCalib!$A$17:$AF$400,P$1+2,FALSE)</f>
        <v>-1.25090846512373E-2</v>
      </c>
      <c r="Q365">
        <f>VLOOKUP($B365,NewCalib!$A$17:$AF$400,Q$1+2,FALSE)</f>
        <v>-1.2515051075215399E-2</v>
      </c>
      <c r="R365">
        <f>VLOOKUP($B365,NewCalib!$A$17:$AF$400,R$1+2,FALSE)</f>
        <v>-1.09209318143855E-2</v>
      </c>
      <c r="S365">
        <f>VLOOKUP($B365,NewCalib!$A$17:$AF$400,S$1+2,FALSE)</f>
        <v>-9.2969524699186498E-3</v>
      </c>
      <c r="T365">
        <f>VLOOKUP($B365,NewCalib!$A$17:$AF$400,T$1+2,FALSE)</f>
        <v>-9.6409752924033094E-3</v>
      </c>
      <c r="U365">
        <f>VLOOKUP($B365,NewCalib!$A$17:$AF$400,U$1+2,FALSE)</f>
        <v>-8.6352890551441505E-3</v>
      </c>
      <c r="V365">
        <f>VLOOKUP($B365,NewCalib!$A$17:$AF$400,V$1+2,FALSE)</f>
        <v>-1.21417845451558E-2</v>
      </c>
      <c r="W365">
        <f>VLOOKUP($B365,NewCalib!$A$17:$AF$400,W$1+2,FALSE)</f>
        <v>-1.11920718112072E-2</v>
      </c>
      <c r="X365">
        <f>VLOOKUP($B365,NewCalib!$A$17:$AF$400,X$1+2,FALSE)</f>
        <v>-1.16263932546512E-2</v>
      </c>
      <c r="Y365">
        <f>VLOOKUP($B365,NewCalib!$A$17:$AF$400,Y$1+2,FALSE)</f>
        <v>-9.7287555907122607E-3</v>
      </c>
      <c r="Z365">
        <f>VLOOKUP($B365,NewCalib!$A$17:$AF$400,Z$1+2,FALSE)</f>
        <v>-1.17370703591444E-2</v>
      </c>
      <c r="AA365">
        <f>VLOOKUP($B365,NewCalib!$A$17:$AF$400,AA$1+2,FALSE)</f>
        <v>-1.34159944707762E-2</v>
      </c>
      <c r="AB365">
        <f>VLOOKUP($B365,NewCalib!$A$17:$AF$400,AB$1+2,FALSE)</f>
        <v>-1.1796109442746699E-2</v>
      </c>
      <c r="AC365">
        <f>VLOOKUP($B365,NewCalib!$A$17:$AF$400,AC$1+2,FALSE)</f>
        <v>-1.3848038608000801E-2</v>
      </c>
      <c r="AD365">
        <f>VLOOKUP($B365,NewCalib!$A$17:$AF$400,AD$1+2,FALSE)</f>
        <v>-1.40118608405918E-2</v>
      </c>
      <c r="AE365">
        <f>VLOOKUP($B365,NewCalib!$A$17:$AF$400,AE$1+2,FALSE)</f>
        <v>-1.12662055632947E-2</v>
      </c>
      <c r="AF365">
        <f>VLOOKUP($B365,NewCalib!$A$17:$AF$400,AF$1+2,FALSE)</f>
        <v>-1.0416908971253301E-2</v>
      </c>
      <c r="AG365">
        <f>VLOOKUP($B365,NewCalib!$A$17:$AF$400,AG$1+2,FALSE)</f>
        <v>-1.1805435905373101E-2</v>
      </c>
      <c r="AH365">
        <f>VLOOKUP($B365,NewCalib!$A$17:$AF$400,AH$1+2,FALSE)</f>
        <v>-1.16280449834026E-2</v>
      </c>
    </row>
    <row r="366" spans="1:34" x14ac:dyDescent="0.25">
      <c r="B366" t="str">
        <f>CONCATENATE("PERCENTILE::Q",B363,"::O",B363,"_INCOMERETURN_Percentiles::INCOMERETURN::%",C366*100)</f>
        <v>PERCENTILE::QAustralianListedProperty::OAustralianListedProperty_INCOMERETURN_Percentiles::INCOMERETURN::%50</v>
      </c>
      <c r="C366" s="3">
        <v>0.5</v>
      </c>
      <c r="D366">
        <f>VLOOKUP($B366,NewCalib!$A$17:$AF$400,D$1+2,FALSE)</f>
        <v>0</v>
      </c>
      <c r="E366">
        <f>VLOOKUP($B366,NewCalib!$A$17:$AF$400,E$1+2,FALSE)</f>
        <v>1.4572270231835599E-2</v>
      </c>
      <c r="F366">
        <f>VLOOKUP($B366,NewCalib!$A$17:$AF$400,F$1+2,FALSE)</f>
        <v>2.36383610439873E-2</v>
      </c>
      <c r="G366">
        <f>VLOOKUP($B366,NewCalib!$A$17:$AF$400,G$1+2,FALSE)</f>
        <v>2.9432081942598401E-2</v>
      </c>
      <c r="H366">
        <f>VLOOKUP($B366,NewCalib!$A$17:$AF$400,H$1+2,FALSE)</f>
        <v>3.2713291304246897E-2</v>
      </c>
      <c r="I366">
        <f>VLOOKUP($B366,NewCalib!$A$17:$AF$400,I$1+2,FALSE)</f>
        <v>3.6401635680761601E-2</v>
      </c>
      <c r="J366">
        <f>VLOOKUP($B366,NewCalib!$A$17:$AF$400,J$1+2,FALSE)</f>
        <v>3.8779388181367697E-2</v>
      </c>
      <c r="K366">
        <f>VLOOKUP($B366,NewCalib!$A$17:$AF$400,K$1+2,FALSE)</f>
        <v>3.8409888268618103E-2</v>
      </c>
      <c r="L366">
        <f>VLOOKUP($B366,NewCalib!$A$17:$AF$400,L$1+2,FALSE)</f>
        <v>4.1087030973856097E-2</v>
      </c>
      <c r="M366">
        <f>VLOOKUP($B366,NewCalib!$A$17:$AF$400,M$1+2,FALSE)</f>
        <v>3.9948057042404998E-2</v>
      </c>
      <c r="N366">
        <f>VLOOKUP($B366,NewCalib!$A$17:$AF$400,N$1+2,FALSE)</f>
        <v>3.9890989181801097E-2</v>
      </c>
      <c r="O366">
        <f>VLOOKUP($B366,NewCalib!$A$17:$AF$400,O$1+2,FALSE)</f>
        <v>4.0470464061388697E-2</v>
      </c>
      <c r="P366">
        <f>VLOOKUP($B366,NewCalib!$A$17:$AF$400,P$1+2,FALSE)</f>
        <v>4.1335534265510898E-2</v>
      </c>
      <c r="Q366">
        <f>VLOOKUP($B366,NewCalib!$A$17:$AF$400,Q$1+2,FALSE)</f>
        <v>4.1043289949090601E-2</v>
      </c>
      <c r="R366">
        <f>VLOOKUP($B366,NewCalib!$A$17:$AF$400,R$1+2,FALSE)</f>
        <v>4.4616919463455501E-2</v>
      </c>
      <c r="S366">
        <f>VLOOKUP($B366,NewCalib!$A$17:$AF$400,S$1+2,FALSE)</f>
        <v>4.2714419246824897E-2</v>
      </c>
      <c r="T366">
        <f>VLOOKUP($B366,NewCalib!$A$17:$AF$400,T$1+2,FALSE)</f>
        <v>4.3693976328607199E-2</v>
      </c>
      <c r="U366">
        <f>VLOOKUP($B366,NewCalib!$A$17:$AF$400,U$1+2,FALSE)</f>
        <v>4.48841693353648E-2</v>
      </c>
      <c r="V366">
        <f>VLOOKUP($B366,NewCalib!$A$17:$AF$400,V$1+2,FALSE)</f>
        <v>4.2640816753322597E-2</v>
      </c>
      <c r="W366">
        <f>VLOOKUP($B366,NewCalib!$A$17:$AF$400,W$1+2,FALSE)</f>
        <v>4.2386755938383203E-2</v>
      </c>
      <c r="X366">
        <f>VLOOKUP($B366,NewCalib!$A$17:$AF$400,X$1+2,FALSE)</f>
        <v>4.2485641484309097E-2</v>
      </c>
      <c r="Y366">
        <f>VLOOKUP($B366,NewCalib!$A$17:$AF$400,Y$1+2,FALSE)</f>
        <v>4.3383196165575198E-2</v>
      </c>
      <c r="Z366">
        <f>VLOOKUP($B366,NewCalib!$A$17:$AF$400,Z$1+2,FALSE)</f>
        <v>4.1350140262317002E-2</v>
      </c>
      <c r="AA366">
        <f>VLOOKUP($B366,NewCalib!$A$17:$AF$400,AA$1+2,FALSE)</f>
        <v>3.9879987235900402E-2</v>
      </c>
      <c r="AB366">
        <f>VLOOKUP($B366,NewCalib!$A$17:$AF$400,AB$1+2,FALSE)</f>
        <v>4.1373432961259303E-2</v>
      </c>
      <c r="AC366">
        <f>VLOOKUP($B366,NewCalib!$A$17:$AF$400,AC$1+2,FALSE)</f>
        <v>4.1668306333729699E-2</v>
      </c>
      <c r="AD366">
        <f>VLOOKUP($B366,NewCalib!$A$17:$AF$400,AD$1+2,FALSE)</f>
        <v>3.9596254281641499E-2</v>
      </c>
      <c r="AE366">
        <f>VLOOKUP($B366,NewCalib!$A$17:$AF$400,AE$1+2,FALSE)</f>
        <v>4.1079398285473398E-2</v>
      </c>
      <c r="AF366">
        <f>VLOOKUP($B366,NewCalib!$A$17:$AF$400,AF$1+2,FALSE)</f>
        <v>4.20645376379448E-2</v>
      </c>
      <c r="AG366">
        <f>VLOOKUP($B366,NewCalib!$A$17:$AF$400,AG$1+2,FALSE)</f>
        <v>4.1747897404886998E-2</v>
      </c>
      <c r="AH366">
        <f>VLOOKUP($B366,NewCalib!$A$17:$AF$400,AH$1+2,FALSE)</f>
        <v>4.1303070248310002E-2</v>
      </c>
    </row>
    <row r="367" spans="1:34" x14ac:dyDescent="0.25">
      <c r="B367" t="str">
        <f>CONCATENATE("PERCENTILE::Q",B363,"::O",B363,"_INCOMERETURN_Percentiles::INCOMERETURN::%",C367*100)</f>
        <v>PERCENTILE::QAustralianListedProperty::OAustralianListedProperty_INCOMERETURN_Percentiles::INCOMERETURN::%75</v>
      </c>
      <c r="C367" s="3">
        <v>0.75</v>
      </c>
      <c r="D367">
        <f>VLOOKUP($B367,NewCalib!$A$17:$AF$400,D$1+2,FALSE)</f>
        <v>0</v>
      </c>
      <c r="E367">
        <f>VLOOKUP($B367,NewCalib!$A$17:$AF$400,E$1+2,FALSE)</f>
        <v>5.7144568720378403E-2</v>
      </c>
      <c r="F367">
        <f>VLOOKUP($B367,NewCalib!$A$17:$AF$400,F$1+2,FALSE)</f>
        <v>7.5369988926976106E-2</v>
      </c>
      <c r="G367">
        <f>VLOOKUP($B367,NewCalib!$A$17:$AF$400,G$1+2,FALSE)</f>
        <v>8.3534568035530804E-2</v>
      </c>
      <c r="H367">
        <f>VLOOKUP($B367,NewCalib!$A$17:$AF$400,H$1+2,FALSE)</f>
        <v>8.7942366213208695E-2</v>
      </c>
      <c r="I367">
        <f>VLOOKUP($B367,NewCalib!$A$17:$AF$400,I$1+2,FALSE)</f>
        <v>9.3779038942761003E-2</v>
      </c>
      <c r="J367">
        <f>VLOOKUP($B367,NewCalib!$A$17:$AF$400,J$1+2,FALSE)</f>
        <v>9.5686514047365001E-2</v>
      </c>
      <c r="K367">
        <f>VLOOKUP($B367,NewCalib!$A$17:$AF$400,K$1+2,FALSE)</f>
        <v>9.6483032984950895E-2</v>
      </c>
      <c r="L367">
        <f>VLOOKUP($B367,NewCalib!$A$17:$AF$400,L$1+2,FALSE)</f>
        <v>9.5519599580223699E-2</v>
      </c>
      <c r="M367">
        <f>VLOOKUP($B367,NewCalib!$A$17:$AF$400,M$1+2,FALSE)</f>
        <v>9.7966148172317302E-2</v>
      </c>
      <c r="N367">
        <f>VLOOKUP($B367,NewCalib!$A$17:$AF$400,N$1+2,FALSE)</f>
        <v>9.6924094556953305E-2</v>
      </c>
      <c r="O367">
        <f>VLOOKUP($B367,NewCalib!$A$17:$AF$400,O$1+2,FALSE)</f>
        <v>9.7372494068760002E-2</v>
      </c>
      <c r="P367">
        <f>VLOOKUP($B367,NewCalib!$A$17:$AF$400,P$1+2,FALSE)</f>
        <v>9.7290358531861895E-2</v>
      </c>
      <c r="Q367">
        <f>VLOOKUP($B367,NewCalib!$A$17:$AF$400,Q$1+2,FALSE)</f>
        <v>9.7688726063659803E-2</v>
      </c>
      <c r="R367">
        <f>VLOOKUP($B367,NewCalib!$A$17:$AF$400,R$1+2,FALSE)</f>
        <v>9.8907711076400506E-2</v>
      </c>
      <c r="S367">
        <f>VLOOKUP($B367,NewCalib!$A$17:$AF$400,S$1+2,FALSE)</f>
        <v>9.7837534600318896E-2</v>
      </c>
      <c r="T367">
        <f>VLOOKUP($B367,NewCalib!$A$17:$AF$400,T$1+2,FALSE)</f>
        <v>9.9034589126504299E-2</v>
      </c>
      <c r="U367">
        <f>VLOOKUP($B367,NewCalib!$A$17:$AF$400,U$1+2,FALSE)</f>
        <v>0.102697956375031</v>
      </c>
      <c r="V367">
        <f>VLOOKUP($B367,NewCalib!$A$17:$AF$400,V$1+2,FALSE)</f>
        <v>9.9491208299689299E-2</v>
      </c>
      <c r="W367">
        <f>VLOOKUP($B367,NewCalib!$A$17:$AF$400,W$1+2,FALSE)</f>
        <v>9.8813628492223804E-2</v>
      </c>
      <c r="X367">
        <f>VLOOKUP($B367,NewCalib!$A$17:$AF$400,X$1+2,FALSE)</f>
        <v>9.9054767431125207E-2</v>
      </c>
      <c r="Y367">
        <f>VLOOKUP($B367,NewCalib!$A$17:$AF$400,Y$1+2,FALSE)</f>
        <v>9.9235684548260206E-2</v>
      </c>
      <c r="Z367">
        <f>VLOOKUP($B367,NewCalib!$A$17:$AF$400,Z$1+2,FALSE)</f>
        <v>9.8466338979440501E-2</v>
      </c>
      <c r="AA367">
        <f>VLOOKUP($B367,NewCalib!$A$17:$AF$400,AA$1+2,FALSE)</f>
        <v>9.6565153089777603E-2</v>
      </c>
      <c r="AB367">
        <f>VLOOKUP($B367,NewCalib!$A$17:$AF$400,AB$1+2,FALSE)</f>
        <v>9.7887166657666599E-2</v>
      </c>
      <c r="AC367">
        <f>VLOOKUP($B367,NewCalib!$A$17:$AF$400,AC$1+2,FALSE)</f>
        <v>9.8793022425947605E-2</v>
      </c>
      <c r="AD367">
        <f>VLOOKUP($B367,NewCalib!$A$17:$AF$400,AD$1+2,FALSE)</f>
        <v>9.8212752392998204E-2</v>
      </c>
      <c r="AE367">
        <f>VLOOKUP($B367,NewCalib!$A$17:$AF$400,AE$1+2,FALSE)</f>
        <v>9.9263079899424497E-2</v>
      </c>
      <c r="AF367">
        <f>VLOOKUP($B367,NewCalib!$A$17:$AF$400,AF$1+2,FALSE)</f>
        <v>9.7380159675710204E-2</v>
      </c>
      <c r="AG367">
        <f>VLOOKUP($B367,NewCalib!$A$17:$AF$400,AG$1+2,FALSE)</f>
        <v>9.79594860138681E-2</v>
      </c>
      <c r="AH367">
        <f>VLOOKUP($B367,NewCalib!$A$17:$AF$400,AH$1+2,FALSE)</f>
        <v>9.8402800593959394E-2</v>
      </c>
    </row>
    <row r="368" spans="1:34" x14ac:dyDescent="0.25">
      <c r="B368" t="str">
        <f>CONCATENATE("PERCENTILE::Q",B363,"::O",B363,"_INCOMERETURN_Percentiles::INCOMERETURN::%",C368*100)</f>
        <v>PERCENTILE::QAustralianListedProperty::OAustralianListedProperty_INCOMERETURN_Percentiles::INCOMERETURN::%95</v>
      </c>
      <c r="C368" s="3">
        <v>0.95</v>
      </c>
      <c r="D368">
        <f>VLOOKUP($B368,NewCalib!$A$17:$AF$400,D$1+2,FALSE)</f>
        <v>0</v>
      </c>
      <c r="E368">
        <f>VLOOKUP($B368,NewCalib!$A$17:$AF$400,E$1+2,FALSE)</f>
        <v>0.115014157741137</v>
      </c>
      <c r="F368">
        <f>VLOOKUP($B368,NewCalib!$A$17:$AF$400,F$1+2,FALSE)</f>
        <v>0.14601969315779401</v>
      </c>
      <c r="G368">
        <f>VLOOKUP($B368,NewCalib!$A$17:$AF$400,G$1+2,FALSE)</f>
        <v>0.163399570235153</v>
      </c>
      <c r="H368">
        <f>VLOOKUP($B368,NewCalib!$A$17:$AF$400,H$1+2,FALSE)</f>
        <v>0.17313657261909601</v>
      </c>
      <c r="I368">
        <f>VLOOKUP($B368,NewCalib!$A$17:$AF$400,I$1+2,FALSE)</f>
        <v>0.182163267472534</v>
      </c>
      <c r="J368">
        <f>VLOOKUP($B368,NewCalib!$A$17:$AF$400,J$1+2,FALSE)</f>
        <v>0.17791614436321401</v>
      </c>
      <c r="K368">
        <f>VLOOKUP($B368,NewCalib!$A$17:$AF$400,K$1+2,FALSE)</f>
        <v>0.181741795024919</v>
      </c>
      <c r="L368">
        <f>VLOOKUP($B368,NewCalib!$A$17:$AF$400,L$1+2,FALSE)</f>
        <v>0.181919679851303</v>
      </c>
      <c r="M368">
        <f>VLOOKUP($B368,NewCalib!$A$17:$AF$400,M$1+2,FALSE)</f>
        <v>0.18200345560209799</v>
      </c>
      <c r="N368">
        <f>VLOOKUP($B368,NewCalib!$A$17:$AF$400,N$1+2,FALSE)</f>
        <v>0.18239560436720301</v>
      </c>
      <c r="O368">
        <f>VLOOKUP($B368,NewCalib!$A$17:$AF$400,O$1+2,FALSE)</f>
        <v>0.18493986848733501</v>
      </c>
      <c r="P368">
        <f>VLOOKUP($B368,NewCalib!$A$17:$AF$400,P$1+2,FALSE)</f>
        <v>0.18784476922069701</v>
      </c>
      <c r="Q368">
        <f>VLOOKUP($B368,NewCalib!$A$17:$AF$400,Q$1+2,FALSE)</f>
        <v>0.18671279019591899</v>
      </c>
      <c r="R368">
        <f>VLOOKUP($B368,NewCalib!$A$17:$AF$400,R$1+2,FALSE)</f>
        <v>0.183008410687517</v>
      </c>
      <c r="S368">
        <f>VLOOKUP($B368,NewCalib!$A$17:$AF$400,S$1+2,FALSE)</f>
        <v>0.186851694116004</v>
      </c>
      <c r="T368">
        <f>VLOOKUP($B368,NewCalib!$A$17:$AF$400,T$1+2,FALSE)</f>
        <v>0.191576556504055</v>
      </c>
      <c r="U368">
        <f>VLOOKUP($B368,NewCalib!$A$17:$AF$400,U$1+2,FALSE)</f>
        <v>0.18743848527781301</v>
      </c>
      <c r="V368">
        <f>VLOOKUP($B368,NewCalib!$A$17:$AF$400,V$1+2,FALSE)</f>
        <v>0.187421654500115</v>
      </c>
      <c r="W368">
        <f>VLOOKUP($B368,NewCalib!$A$17:$AF$400,W$1+2,FALSE)</f>
        <v>0.187979660271966</v>
      </c>
      <c r="X368">
        <f>VLOOKUP($B368,NewCalib!$A$17:$AF$400,X$1+2,FALSE)</f>
        <v>0.18504605862114201</v>
      </c>
      <c r="Y368">
        <f>VLOOKUP($B368,NewCalib!$A$17:$AF$400,Y$1+2,FALSE)</f>
        <v>0.182903931648247</v>
      </c>
      <c r="Z368">
        <f>VLOOKUP($B368,NewCalib!$A$17:$AF$400,Z$1+2,FALSE)</f>
        <v>0.182613439662936</v>
      </c>
      <c r="AA368">
        <f>VLOOKUP($B368,NewCalib!$A$17:$AF$400,AA$1+2,FALSE)</f>
        <v>0.183598671209937</v>
      </c>
      <c r="AB368">
        <f>VLOOKUP($B368,NewCalib!$A$17:$AF$400,AB$1+2,FALSE)</f>
        <v>0.184092104944514</v>
      </c>
      <c r="AC368">
        <f>VLOOKUP($B368,NewCalib!$A$17:$AF$400,AC$1+2,FALSE)</f>
        <v>0.18714370066028199</v>
      </c>
      <c r="AD368">
        <f>VLOOKUP($B368,NewCalib!$A$17:$AF$400,AD$1+2,FALSE)</f>
        <v>0.18702395564233201</v>
      </c>
      <c r="AE368">
        <f>VLOOKUP($B368,NewCalib!$A$17:$AF$400,AE$1+2,FALSE)</f>
        <v>0.18316066357458</v>
      </c>
      <c r="AF368">
        <f>VLOOKUP($B368,NewCalib!$A$17:$AF$400,AF$1+2,FALSE)</f>
        <v>0.180134826876829</v>
      </c>
      <c r="AG368">
        <f>VLOOKUP($B368,NewCalib!$A$17:$AF$400,AG$1+2,FALSE)</f>
        <v>0.18252281266088799</v>
      </c>
      <c r="AH368">
        <f>VLOOKUP($B368,NewCalib!$A$17:$AF$400,AH$1+2,FALSE)</f>
        <v>0.187784283597211</v>
      </c>
    </row>
    <row r="369" spans="1:34" x14ac:dyDescent="0.25">
      <c r="A369" t="s">
        <v>2</v>
      </c>
      <c r="B369" t="str">
        <f>CONCATENATE("AVERAGE::Q",B363,"::O",B363,"_INCOMERETURN_Average::INCOMERETURN::::avg:")</f>
        <v>AVERAGE::QAustralianListedProperty::OAustralianListedProperty_INCOMERETURN_Average::INCOMERETURN::::avg:</v>
      </c>
      <c r="D369">
        <f>VLOOKUP($B369,NewCalib!$A$17:$AF$400,D$1+2,FALSE)</f>
        <v>0</v>
      </c>
      <c r="E369">
        <f>VLOOKUP($B369,NewCalib!$A$17:$AF$400,E$1+2,FALSE)</f>
        <v>1.6414386985479101E-2</v>
      </c>
      <c r="F369">
        <f>VLOOKUP($B369,NewCalib!$A$17:$AF$400,F$1+2,FALSE)</f>
        <v>2.65697406054007E-2</v>
      </c>
      <c r="G369">
        <f>VLOOKUP($B369,NewCalib!$A$17:$AF$400,G$1+2,FALSE)</f>
        <v>3.21558773387133E-2</v>
      </c>
      <c r="H369">
        <f>VLOOKUP($B369,NewCalib!$A$17:$AF$400,H$1+2,FALSE)</f>
        <v>3.6787424590916301E-2</v>
      </c>
      <c r="I369">
        <f>VLOOKUP($B369,NewCalib!$A$17:$AF$400,I$1+2,FALSE)</f>
        <v>3.9925427230295601E-2</v>
      </c>
      <c r="J369">
        <f>VLOOKUP($B369,NewCalib!$A$17:$AF$400,J$1+2,FALSE)</f>
        <v>4.1735694849912901E-2</v>
      </c>
      <c r="K369">
        <f>VLOOKUP($B369,NewCalib!$A$17:$AF$400,K$1+2,FALSE)</f>
        <v>4.2195367550801902E-2</v>
      </c>
      <c r="L369">
        <f>VLOOKUP($B369,NewCalib!$A$17:$AF$400,L$1+2,FALSE)</f>
        <v>4.4197820243754203E-2</v>
      </c>
      <c r="M369">
        <f>VLOOKUP($B369,NewCalib!$A$17:$AF$400,M$1+2,FALSE)</f>
        <v>4.3926249084377401E-2</v>
      </c>
      <c r="N369">
        <f>VLOOKUP($B369,NewCalib!$A$17:$AF$400,N$1+2,FALSE)</f>
        <v>4.3889846821104798E-2</v>
      </c>
      <c r="O369">
        <f>VLOOKUP($B369,NewCalib!$A$17:$AF$400,O$1+2,FALSE)</f>
        <v>4.4425778427109298E-2</v>
      </c>
      <c r="P369">
        <f>VLOOKUP($B369,NewCalib!$A$17:$AF$400,P$1+2,FALSE)</f>
        <v>4.5036523098388501E-2</v>
      </c>
      <c r="Q369">
        <f>VLOOKUP($B369,NewCalib!$A$17:$AF$400,Q$1+2,FALSE)</f>
        <v>4.4835989773666401E-2</v>
      </c>
      <c r="R369">
        <f>VLOOKUP($B369,NewCalib!$A$17:$AF$400,R$1+2,FALSE)</f>
        <v>4.6130499221550797E-2</v>
      </c>
      <c r="S369">
        <f>VLOOKUP($B369,NewCalib!$A$17:$AF$400,S$1+2,FALSE)</f>
        <v>4.5692563286624702E-2</v>
      </c>
      <c r="T369">
        <f>VLOOKUP($B369,NewCalib!$A$17:$AF$400,T$1+2,FALSE)</f>
        <v>4.6967714022461103E-2</v>
      </c>
      <c r="U369">
        <f>VLOOKUP($B369,NewCalib!$A$17:$AF$400,U$1+2,FALSE)</f>
        <v>4.8024434588972299E-2</v>
      </c>
      <c r="V369">
        <f>VLOOKUP($B369,NewCalib!$A$17:$AF$400,V$1+2,FALSE)</f>
        <v>4.5861599984109103E-2</v>
      </c>
      <c r="W369">
        <f>VLOOKUP($B369,NewCalib!$A$17:$AF$400,W$1+2,FALSE)</f>
        <v>4.5294323374750901E-2</v>
      </c>
      <c r="X369">
        <f>VLOOKUP($B369,NewCalib!$A$17:$AF$400,X$1+2,FALSE)</f>
        <v>4.5379475018971299E-2</v>
      </c>
      <c r="Y369">
        <f>VLOOKUP($B369,NewCalib!$A$17:$AF$400,Y$1+2,FALSE)</f>
        <v>4.5628843444814202E-2</v>
      </c>
      <c r="Z369">
        <f>VLOOKUP($B369,NewCalib!$A$17:$AF$400,Z$1+2,FALSE)</f>
        <v>4.5048195028022403E-2</v>
      </c>
      <c r="AA369">
        <f>VLOOKUP($B369,NewCalib!$A$17:$AF$400,AA$1+2,FALSE)</f>
        <v>4.3795977601420698E-2</v>
      </c>
      <c r="AB369">
        <f>VLOOKUP($B369,NewCalib!$A$17:$AF$400,AB$1+2,FALSE)</f>
        <v>4.4698805234569601E-2</v>
      </c>
      <c r="AC369">
        <f>VLOOKUP($B369,NewCalib!$A$17:$AF$400,AC$1+2,FALSE)</f>
        <v>4.4032906845285401E-2</v>
      </c>
      <c r="AD369">
        <f>VLOOKUP($B369,NewCalib!$A$17:$AF$400,AD$1+2,FALSE)</f>
        <v>4.3802469885794303E-2</v>
      </c>
      <c r="AE369">
        <f>VLOOKUP($B369,NewCalib!$A$17:$AF$400,AE$1+2,FALSE)</f>
        <v>4.43177980012633E-2</v>
      </c>
      <c r="AF369">
        <f>VLOOKUP($B369,NewCalib!$A$17:$AF$400,AF$1+2,FALSE)</f>
        <v>4.4242526712925098E-2</v>
      </c>
      <c r="AG369">
        <f>VLOOKUP($B369,NewCalib!$A$17:$AF$400,AG$1+2,FALSE)</f>
        <v>4.4935855925921697E-2</v>
      </c>
      <c r="AH369">
        <f>VLOOKUP($B369,NewCalib!$A$17:$AF$400,AH$1+2,FALSE)</f>
        <v>4.6177465386707001E-2</v>
      </c>
    </row>
    <row r="370" spans="1:34" x14ac:dyDescent="0.25">
      <c r="A370" t="s">
        <v>3</v>
      </c>
      <c r="B370" t="str">
        <f>CONCATENATE("VOLATILITY::Q",B363,"::O",B363,"_INCOMERETURN_Volatility::INCOMERETURN::")</f>
        <v>VOLATILITY::QAustralianListedProperty::OAustralianListedProperty_INCOMERETURN_Volatility::INCOMERETURN::</v>
      </c>
      <c r="D370">
        <f>VLOOKUP($B370,NewCalib!$A$17:$AF$400,D$1+2,FALSE)</f>
        <v>0</v>
      </c>
      <c r="E370">
        <f>VLOOKUP($B370,NewCalib!$A$17:$AF$400,E$1+2,FALSE)</f>
        <v>5.8614280210746598E-2</v>
      </c>
      <c r="F370">
        <f>VLOOKUP($B370,NewCalib!$A$17:$AF$400,F$1+2,FALSE)</f>
        <v>7.1574282236777004E-2</v>
      </c>
      <c r="G370">
        <f>VLOOKUP($B370,NewCalib!$A$17:$AF$400,G$1+2,FALSE)</f>
        <v>7.7577753074246206E-2</v>
      </c>
      <c r="H370">
        <f>VLOOKUP($B370,NewCalib!$A$17:$AF$400,H$1+2,FALSE)</f>
        <v>7.9968847020993702E-2</v>
      </c>
      <c r="I370">
        <f>VLOOKUP($B370,NewCalib!$A$17:$AF$400,I$1+2,FALSE)</f>
        <v>8.2176938059367599E-2</v>
      </c>
      <c r="J370">
        <f>VLOOKUP($B370,NewCalib!$A$17:$AF$400,J$1+2,FALSE)</f>
        <v>8.0046401883360901E-2</v>
      </c>
      <c r="K370">
        <f>VLOOKUP($B370,NewCalib!$A$17:$AF$400,K$1+2,FALSE)</f>
        <v>8.09472803120585E-2</v>
      </c>
      <c r="L370">
        <f>VLOOKUP($B370,NewCalib!$A$17:$AF$400,L$1+2,FALSE)</f>
        <v>8.0690747389546194E-2</v>
      </c>
      <c r="M370">
        <f>VLOOKUP($B370,NewCalib!$A$17:$AF$400,M$1+2,FALSE)</f>
        <v>8.1717752429274496E-2</v>
      </c>
      <c r="N370">
        <f>VLOOKUP($B370,NewCalib!$A$17:$AF$400,N$1+2,FALSE)</f>
        <v>8.2344290540949799E-2</v>
      </c>
      <c r="O370">
        <f>VLOOKUP($B370,NewCalib!$A$17:$AF$400,O$1+2,FALSE)</f>
        <v>8.2164117716084298E-2</v>
      </c>
      <c r="P370">
        <f>VLOOKUP($B370,NewCalib!$A$17:$AF$400,P$1+2,FALSE)</f>
        <v>8.1958451797203097E-2</v>
      </c>
      <c r="Q370">
        <f>VLOOKUP($B370,NewCalib!$A$17:$AF$400,Q$1+2,FALSE)</f>
        <v>8.1232837782733505E-2</v>
      </c>
      <c r="R370">
        <f>VLOOKUP($B370,NewCalib!$A$17:$AF$400,R$1+2,FALSE)</f>
        <v>8.1079493924472307E-2</v>
      </c>
      <c r="S370">
        <f>VLOOKUP($B370,NewCalib!$A$17:$AF$400,S$1+2,FALSE)</f>
        <v>8.2241774752067606E-2</v>
      </c>
      <c r="T370">
        <f>VLOOKUP($B370,NewCalib!$A$17:$AF$400,T$1+2,FALSE)</f>
        <v>8.2153413864156005E-2</v>
      </c>
      <c r="U370">
        <f>VLOOKUP($B370,NewCalib!$A$17:$AF$400,U$1+2,FALSE)</f>
        <v>8.2287967234513898E-2</v>
      </c>
      <c r="V370">
        <f>VLOOKUP($B370,NewCalib!$A$17:$AF$400,V$1+2,FALSE)</f>
        <v>8.3109221384555398E-2</v>
      </c>
      <c r="W370">
        <f>VLOOKUP($B370,NewCalib!$A$17:$AF$400,W$1+2,FALSE)</f>
        <v>8.22960945440709E-2</v>
      </c>
      <c r="X370">
        <f>VLOOKUP($B370,NewCalib!$A$17:$AF$400,X$1+2,FALSE)</f>
        <v>8.2227461666047705E-2</v>
      </c>
      <c r="Y370">
        <f>VLOOKUP($B370,NewCalib!$A$17:$AF$400,Y$1+2,FALSE)</f>
        <v>8.1877704267187906E-2</v>
      </c>
      <c r="Z370">
        <f>VLOOKUP($B370,NewCalib!$A$17:$AF$400,Z$1+2,FALSE)</f>
        <v>8.1648372432174904E-2</v>
      </c>
      <c r="AA370">
        <f>VLOOKUP($B370,NewCalib!$A$17:$AF$400,AA$1+2,FALSE)</f>
        <v>8.1992289679423999E-2</v>
      </c>
      <c r="AB370">
        <f>VLOOKUP($B370,NewCalib!$A$17:$AF$400,AB$1+2,FALSE)</f>
        <v>8.1719745576994296E-2</v>
      </c>
      <c r="AC370">
        <f>VLOOKUP($B370,NewCalib!$A$17:$AF$400,AC$1+2,FALSE)</f>
        <v>8.2711287552327803E-2</v>
      </c>
      <c r="AD370">
        <f>VLOOKUP($B370,NewCalib!$A$17:$AF$400,AD$1+2,FALSE)</f>
        <v>8.2780289725582004E-2</v>
      </c>
      <c r="AE370">
        <f>VLOOKUP($B370,NewCalib!$A$17:$AF$400,AE$1+2,FALSE)</f>
        <v>8.1746834304904606E-2</v>
      </c>
      <c r="AF370">
        <f>VLOOKUP($B370,NewCalib!$A$17:$AF$400,AF$1+2,FALSE)</f>
        <v>8.06077838277625E-2</v>
      </c>
      <c r="AG370">
        <f>VLOOKUP($B370,NewCalib!$A$17:$AF$400,AG$1+2,FALSE)</f>
        <v>8.0356207737924901E-2</v>
      </c>
      <c r="AH370">
        <f>VLOOKUP($B370,NewCalib!$A$17:$AF$400,AH$1+2,FALSE)</f>
        <v>8.1972185495183397E-2</v>
      </c>
    </row>
    <row r="378" spans="1:34" x14ac:dyDescent="0.25">
      <c r="A378" t="s">
        <v>33</v>
      </c>
      <c r="B378" t="s">
        <v>86</v>
      </c>
      <c r="D378">
        <v>0</v>
      </c>
      <c r="E378">
        <v>1</v>
      </c>
      <c r="F378">
        <v>2</v>
      </c>
      <c r="G378">
        <v>3</v>
      </c>
      <c r="H378">
        <v>4</v>
      </c>
      <c r="I378">
        <v>5</v>
      </c>
      <c r="J378">
        <v>6</v>
      </c>
      <c r="K378">
        <v>7</v>
      </c>
      <c r="L378">
        <v>8</v>
      </c>
      <c r="M378">
        <v>9</v>
      </c>
      <c r="N378">
        <v>10</v>
      </c>
      <c r="O378">
        <v>11</v>
      </c>
      <c r="P378">
        <v>12</v>
      </c>
      <c r="Q378">
        <v>13</v>
      </c>
      <c r="R378">
        <v>14</v>
      </c>
      <c r="S378">
        <v>15</v>
      </c>
      <c r="T378">
        <v>16</v>
      </c>
      <c r="U378">
        <v>17</v>
      </c>
      <c r="V378">
        <v>18</v>
      </c>
      <c r="W378">
        <v>19</v>
      </c>
      <c r="X378">
        <v>20</v>
      </c>
      <c r="Y378">
        <v>21</v>
      </c>
      <c r="Z378">
        <v>22</v>
      </c>
      <c r="AA378">
        <v>23</v>
      </c>
      <c r="AB378">
        <v>24</v>
      </c>
      <c r="AC378">
        <v>25</v>
      </c>
      <c r="AD378">
        <v>26</v>
      </c>
      <c r="AE378">
        <v>27</v>
      </c>
      <c r="AF378">
        <v>28</v>
      </c>
      <c r="AG378">
        <v>29</v>
      </c>
      <c r="AH378">
        <v>30</v>
      </c>
    </row>
    <row r="379" spans="1:34" x14ac:dyDescent="0.25">
      <c r="A379" t="s">
        <v>1</v>
      </c>
      <c r="B379" t="str">
        <f>CONCATENATE("PERCENTILE::Q",B378,"::O",B378,"_INCOMERETURN_Percentiles::INCOMERETURN::%0",C379*100)</f>
        <v>PERCENTILE::QAustralianDirectProperty::OAustralianDirectProperty_INCOMERETURN_Percentiles::INCOMERETURN::%05</v>
      </c>
      <c r="C379" s="3">
        <v>0.05</v>
      </c>
      <c r="D379">
        <f>VLOOKUP($B379,NewCalib!$A$17:$AF$400,D$1+2,FALSE)</f>
        <v>0</v>
      </c>
      <c r="E379">
        <f>VLOOKUP($B379,NewCalib!$A$17:$AF$400,E$1+2,FALSE)</f>
        <v>-8.0455919792025904E-2</v>
      </c>
      <c r="F379">
        <f>VLOOKUP($B379,NewCalib!$A$17:$AF$400,F$1+2,FALSE)</f>
        <v>-9.0209960437974995E-2</v>
      </c>
      <c r="G379">
        <f>VLOOKUP($B379,NewCalib!$A$17:$AF$400,G$1+2,FALSE)</f>
        <v>-9.0226311589578306E-2</v>
      </c>
      <c r="H379">
        <f>VLOOKUP($B379,NewCalib!$A$17:$AF$400,H$1+2,FALSE)</f>
        <v>-8.7017656497806004E-2</v>
      </c>
      <c r="I379">
        <f>VLOOKUP($B379,NewCalib!$A$17:$AF$400,I$1+2,FALSE)</f>
        <v>-8.6751042748622595E-2</v>
      </c>
      <c r="J379">
        <f>VLOOKUP($B379,NewCalib!$A$17:$AF$400,J$1+2,FALSE)</f>
        <v>-8.6532925888167606E-2</v>
      </c>
      <c r="K379">
        <f>VLOOKUP($B379,NewCalib!$A$17:$AF$400,K$1+2,FALSE)</f>
        <v>-8.6883982601442297E-2</v>
      </c>
      <c r="L379">
        <f>VLOOKUP($B379,NewCalib!$A$17:$AF$400,L$1+2,FALSE)</f>
        <v>-8.3825110559260396E-2</v>
      </c>
      <c r="M379">
        <f>VLOOKUP($B379,NewCalib!$A$17:$AF$400,M$1+2,FALSE)</f>
        <v>-8.3288465443514495E-2</v>
      </c>
      <c r="N379">
        <f>VLOOKUP($B379,NewCalib!$A$17:$AF$400,N$1+2,FALSE)</f>
        <v>-8.0516944510431093E-2</v>
      </c>
      <c r="O379">
        <f>VLOOKUP($B379,NewCalib!$A$17:$AF$400,O$1+2,FALSE)</f>
        <v>-8.0503320827851499E-2</v>
      </c>
      <c r="P379">
        <f>VLOOKUP($B379,NewCalib!$A$17:$AF$400,P$1+2,FALSE)</f>
        <v>-8.5682723931291199E-2</v>
      </c>
      <c r="Q379">
        <f>VLOOKUP($B379,NewCalib!$A$17:$AF$400,Q$1+2,FALSE)</f>
        <v>-8.6632526681090297E-2</v>
      </c>
      <c r="R379">
        <f>VLOOKUP($B379,NewCalib!$A$17:$AF$400,R$1+2,FALSE)</f>
        <v>-8.6913564379614103E-2</v>
      </c>
      <c r="S379">
        <f>VLOOKUP($B379,NewCalib!$A$17:$AF$400,S$1+2,FALSE)</f>
        <v>-8.1477012469167706E-2</v>
      </c>
      <c r="T379">
        <f>VLOOKUP($B379,NewCalib!$A$17:$AF$400,T$1+2,FALSE)</f>
        <v>-8.5623254625666403E-2</v>
      </c>
      <c r="U379">
        <f>VLOOKUP($B379,NewCalib!$A$17:$AF$400,U$1+2,FALSE)</f>
        <v>-8.3695270773413696E-2</v>
      </c>
      <c r="V379">
        <f>VLOOKUP($B379,NewCalib!$A$17:$AF$400,V$1+2,FALSE)</f>
        <v>-8.3045439063238705E-2</v>
      </c>
      <c r="W379">
        <f>VLOOKUP($B379,NewCalib!$A$17:$AF$400,W$1+2,FALSE)</f>
        <v>-8.5450714144310699E-2</v>
      </c>
      <c r="X379">
        <f>VLOOKUP($B379,NewCalib!$A$17:$AF$400,X$1+2,FALSE)</f>
        <v>-8.6284232592043597E-2</v>
      </c>
      <c r="Y379">
        <f>VLOOKUP($B379,NewCalib!$A$17:$AF$400,Y$1+2,FALSE)</f>
        <v>-8.3358958793179505E-2</v>
      </c>
      <c r="Z379">
        <f>VLOOKUP($B379,NewCalib!$A$17:$AF$400,Z$1+2,FALSE)</f>
        <v>-8.6987312401392194E-2</v>
      </c>
      <c r="AA379">
        <f>VLOOKUP($B379,NewCalib!$A$17:$AF$400,AA$1+2,FALSE)</f>
        <v>-8.8235845423794104E-2</v>
      </c>
      <c r="AB379">
        <f>VLOOKUP($B379,NewCalib!$A$17:$AF$400,AB$1+2,FALSE)</f>
        <v>-8.7674640148108995E-2</v>
      </c>
      <c r="AC379">
        <f>VLOOKUP($B379,NewCalib!$A$17:$AF$400,AC$1+2,FALSE)</f>
        <v>-8.5513300802161296E-2</v>
      </c>
      <c r="AD379">
        <f>VLOOKUP($B379,NewCalib!$A$17:$AF$400,AD$1+2,FALSE)</f>
        <v>-8.7760063097785806E-2</v>
      </c>
      <c r="AE379">
        <f>VLOOKUP($B379,NewCalib!$A$17:$AF$400,AE$1+2,FALSE)</f>
        <v>-8.4916137447591702E-2</v>
      </c>
      <c r="AF379">
        <f>VLOOKUP($B379,NewCalib!$A$17:$AF$400,AF$1+2,FALSE)</f>
        <v>-8.7897059660935598E-2</v>
      </c>
      <c r="AG379">
        <f>VLOOKUP($B379,NewCalib!$A$17:$AF$400,AG$1+2,FALSE)</f>
        <v>-8.5024372486995306E-2</v>
      </c>
      <c r="AH379">
        <f>VLOOKUP($B379,NewCalib!$A$17:$AF$400,AH$1+2,FALSE)</f>
        <v>-8.7175575351592302E-2</v>
      </c>
    </row>
    <row r="380" spans="1:34" x14ac:dyDescent="0.25">
      <c r="B380" t="str">
        <f>CONCATENATE("PERCENTILE::Q",B378,"::O",B378,"_INCOMERETURN_Percentiles::INCOMERETURN::%",C380*100)</f>
        <v>PERCENTILE::QAustralianDirectProperty::OAustralianDirectProperty_INCOMERETURN_Percentiles::INCOMERETURN::%25</v>
      </c>
      <c r="C380" s="3">
        <v>0.25</v>
      </c>
      <c r="D380">
        <f>VLOOKUP($B380,NewCalib!$A$17:$AF$400,D$1+2,FALSE)</f>
        <v>0</v>
      </c>
      <c r="E380">
        <f>VLOOKUP($B380,NewCalib!$A$17:$AF$400,E$1+2,FALSE)</f>
        <v>-2.6019151276465601E-2</v>
      </c>
      <c r="F380">
        <f>VLOOKUP($B380,NewCalib!$A$17:$AF$400,F$1+2,FALSE)</f>
        <v>-2.4084742732482799E-2</v>
      </c>
      <c r="G380">
        <f>VLOOKUP($B380,NewCalib!$A$17:$AF$400,G$1+2,FALSE)</f>
        <v>-2.2542628904550301E-2</v>
      </c>
      <c r="H380">
        <f>VLOOKUP($B380,NewCalib!$A$17:$AF$400,H$1+2,FALSE)</f>
        <v>-1.7384161733993399E-2</v>
      </c>
      <c r="I380">
        <f>VLOOKUP($B380,NewCalib!$A$17:$AF$400,I$1+2,FALSE)</f>
        <v>-1.7966557284766801E-2</v>
      </c>
      <c r="J380">
        <f>VLOOKUP($B380,NewCalib!$A$17:$AF$400,J$1+2,FALSE)</f>
        <v>-1.51927130359294E-2</v>
      </c>
      <c r="K380">
        <f>VLOOKUP($B380,NewCalib!$A$17:$AF$400,K$1+2,FALSE)</f>
        <v>-1.6247083345311199E-2</v>
      </c>
      <c r="L380">
        <f>VLOOKUP($B380,NewCalib!$A$17:$AF$400,L$1+2,FALSE)</f>
        <v>-1.4383128306081201E-2</v>
      </c>
      <c r="M380">
        <f>VLOOKUP($B380,NewCalib!$A$17:$AF$400,M$1+2,FALSE)</f>
        <v>-1.18291067617296E-2</v>
      </c>
      <c r="N380">
        <f>VLOOKUP($B380,NewCalib!$A$17:$AF$400,N$1+2,FALSE)</f>
        <v>-1.20166101286301E-2</v>
      </c>
      <c r="O380">
        <f>VLOOKUP($B380,NewCalib!$A$17:$AF$400,O$1+2,FALSE)</f>
        <v>-1.0285680764707599E-2</v>
      </c>
      <c r="P380">
        <f>VLOOKUP($B380,NewCalib!$A$17:$AF$400,P$1+2,FALSE)</f>
        <v>-1.20241863420293E-2</v>
      </c>
      <c r="Q380">
        <f>VLOOKUP($B380,NewCalib!$A$17:$AF$400,Q$1+2,FALSE)</f>
        <v>-1.28465029002231E-2</v>
      </c>
      <c r="R380">
        <f>VLOOKUP($B380,NewCalib!$A$17:$AF$400,R$1+2,FALSE)</f>
        <v>-1.20743768178366E-2</v>
      </c>
      <c r="S380">
        <f>VLOOKUP($B380,NewCalib!$A$17:$AF$400,S$1+2,FALSE)</f>
        <v>-1.03096411161626E-2</v>
      </c>
      <c r="T380">
        <f>VLOOKUP($B380,NewCalib!$A$17:$AF$400,T$1+2,FALSE)</f>
        <v>-9.8818004128173303E-3</v>
      </c>
      <c r="U380">
        <f>VLOOKUP($B380,NewCalib!$A$17:$AF$400,U$1+2,FALSE)</f>
        <v>-1.1542924197958999E-2</v>
      </c>
      <c r="V380">
        <f>VLOOKUP($B380,NewCalib!$A$17:$AF$400,V$1+2,FALSE)</f>
        <v>-1.1844507070666499E-2</v>
      </c>
      <c r="W380">
        <f>VLOOKUP($B380,NewCalib!$A$17:$AF$400,W$1+2,FALSE)</f>
        <v>-1.2496035773684499E-2</v>
      </c>
      <c r="X380">
        <f>VLOOKUP($B380,NewCalib!$A$17:$AF$400,X$1+2,FALSE)</f>
        <v>-1.24180798617365E-2</v>
      </c>
      <c r="Y380">
        <f>VLOOKUP($B380,NewCalib!$A$17:$AF$400,Y$1+2,FALSE)</f>
        <v>-1.26398286815688E-2</v>
      </c>
      <c r="Z380">
        <f>VLOOKUP($B380,NewCalib!$A$17:$AF$400,Z$1+2,FALSE)</f>
        <v>-1.47388051246168E-2</v>
      </c>
      <c r="AA380">
        <f>VLOOKUP($B380,NewCalib!$A$17:$AF$400,AA$1+2,FALSE)</f>
        <v>-1.4217980558876599E-2</v>
      </c>
      <c r="AB380">
        <f>VLOOKUP($B380,NewCalib!$A$17:$AF$400,AB$1+2,FALSE)</f>
        <v>-1.40085169512557E-2</v>
      </c>
      <c r="AC380">
        <f>VLOOKUP($B380,NewCalib!$A$17:$AF$400,AC$1+2,FALSE)</f>
        <v>-1.07900007237686E-2</v>
      </c>
      <c r="AD380">
        <f>VLOOKUP($B380,NewCalib!$A$17:$AF$400,AD$1+2,FALSE)</f>
        <v>-1.24591851967287E-2</v>
      </c>
      <c r="AE380">
        <f>VLOOKUP($B380,NewCalib!$A$17:$AF$400,AE$1+2,FALSE)</f>
        <v>-1.2783820593729799E-2</v>
      </c>
      <c r="AF380">
        <f>VLOOKUP($B380,NewCalib!$A$17:$AF$400,AF$1+2,FALSE)</f>
        <v>-1.33575444667056E-2</v>
      </c>
      <c r="AG380">
        <f>VLOOKUP($B380,NewCalib!$A$17:$AF$400,AG$1+2,FALSE)</f>
        <v>-1.2371573471201901E-2</v>
      </c>
      <c r="AH380">
        <f>VLOOKUP($B380,NewCalib!$A$17:$AF$400,AH$1+2,FALSE)</f>
        <v>-1.19630125572647E-2</v>
      </c>
    </row>
    <row r="381" spans="1:34" x14ac:dyDescent="0.25">
      <c r="B381" t="str">
        <f>CONCATENATE("PERCENTILE::Q",B378,"::O",B378,"_INCOMERETURN_Percentiles::INCOMERETURN::%",C381*100)</f>
        <v>PERCENTILE::QAustralianDirectProperty::OAustralianDirectProperty_INCOMERETURN_Percentiles::INCOMERETURN::%50</v>
      </c>
      <c r="C381" s="3">
        <v>0.5</v>
      </c>
      <c r="D381">
        <f>VLOOKUP($B381,NewCalib!$A$17:$AF$400,D$1+2,FALSE)</f>
        <v>0</v>
      </c>
      <c r="E381">
        <f>VLOOKUP($B381,NewCalib!$A$17:$AF$400,E$1+2,FALSE)</f>
        <v>1.42694025105155E-2</v>
      </c>
      <c r="F381">
        <f>VLOOKUP($B381,NewCalib!$A$17:$AF$400,F$1+2,FALSE)</f>
        <v>2.3647245705562502E-2</v>
      </c>
      <c r="G381">
        <f>VLOOKUP($B381,NewCalib!$A$17:$AF$400,G$1+2,FALSE)</f>
        <v>2.86834790338137E-2</v>
      </c>
      <c r="H381">
        <f>VLOOKUP($B381,NewCalib!$A$17:$AF$400,H$1+2,FALSE)</f>
        <v>3.3288689106432102E-2</v>
      </c>
      <c r="I381">
        <f>VLOOKUP($B381,NewCalib!$A$17:$AF$400,I$1+2,FALSE)</f>
        <v>3.5785157950280297E-2</v>
      </c>
      <c r="J381">
        <f>VLOOKUP($B381,NewCalib!$A$17:$AF$400,J$1+2,FALSE)</f>
        <v>3.8531722791139901E-2</v>
      </c>
      <c r="K381">
        <f>VLOOKUP($B381,NewCalib!$A$17:$AF$400,K$1+2,FALSE)</f>
        <v>3.8501591341897498E-2</v>
      </c>
      <c r="L381">
        <f>VLOOKUP($B381,NewCalib!$A$17:$AF$400,L$1+2,FALSE)</f>
        <v>4.0804697873406202E-2</v>
      </c>
      <c r="M381">
        <f>VLOOKUP($B381,NewCalib!$A$17:$AF$400,M$1+2,FALSE)</f>
        <v>4.11806505280208E-2</v>
      </c>
      <c r="N381">
        <f>VLOOKUP($B381,NewCalib!$A$17:$AF$400,N$1+2,FALSE)</f>
        <v>4.1629944450422597E-2</v>
      </c>
      <c r="O381">
        <f>VLOOKUP($B381,NewCalib!$A$17:$AF$400,O$1+2,FALSE)</f>
        <v>4.1602252562822503E-2</v>
      </c>
      <c r="P381">
        <f>VLOOKUP($B381,NewCalib!$A$17:$AF$400,P$1+2,FALSE)</f>
        <v>4.1082487814216903E-2</v>
      </c>
      <c r="Q381">
        <f>VLOOKUP($B381,NewCalib!$A$17:$AF$400,Q$1+2,FALSE)</f>
        <v>4.01189448642136E-2</v>
      </c>
      <c r="R381">
        <f>VLOOKUP($B381,NewCalib!$A$17:$AF$400,R$1+2,FALSE)</f>
        <v>4.3611331563997699E-2</v>
      </c>
      <c r="S381">
        <f>VLOOKUP($B381,NewCalib!$A$17:$AF$400,S$1+2,FALSE)</f>
        <v>4.20364399060697E-2</v>
      </c>
      <c r="T381">
        <f>VLOOKUP($B381,NewCalib!$A$17:$AF$400,T$1+2,FALSE)</f>
        <v>4.2919106446289899E-2</v>
      </c>
      <c r="U381">
        <f>VLOOKUP($B381,NewCalib!$A$17:$AF$400,U$1+2,FALSE)</f>
        <v>4.3472986228228802E-2</v>
      </c>
      <c r="V381">
        <f>VLOOKUP($B381,NewCalib!$A$17:$AF$400,V$1+2,FALSE)</f>
        <v>4.2434060366103803E-2</v>
      </c>
      <c r="W381">
        <f>VLOOKUP($B381,NewCalib!$A$17:$AF$400,W$1+2,FALSE)</f>
        <v>4.2713194965412399E-2</v>
      </c>
      <c r="X381">
        <f>VLOOKUP($B381,NewCalib!$A$17:$AF$400,X$1+2,FALSE)</f>
        <v>4.1556425889737902E-2</v>
      </c>
      <c r="Y381">
        <f>VLOOKUP($B381,NewCalib!$A$17:$AF$400,Y$1+2,FALSE)</f>
        <v>4.1883343478698001E-2</v>
      </c>
      <c r="Z381">
        <f>VLOOKUP($B381,NewCalib!$A$17:$AF$400,Z$1+2,FALSE)</f>
        <v>4.1774555363033899E-2</v>
      </c>
      <c r="AA381">
        <f>VLOOKUP($B381,NewCalib!$A$17:$AF$400,AA$1+2,FALSE)</f>
        <v>4.1194794903144101E-2</v>
      </c>
      <c r="AB381">
        <f>VLOOKUP($B381,NewCalib!$A$17:$AF$400,AB$1+2,FALSE)</f>
        <v>4.1477231281252601E-2</v>
      </c>
      <c r="AC381">
        <f>VLOOKUP($B381,NewCalib!$A$17:$AF$400,AC$1+2,FALSE)</f>
        <v>4.1368707372598498E-2</v>
      </c>
      <c r="AD381">
        <f>VLOOKUP($B381,NewCalib!$A$17:$AF$400,AD$1+2,FALSE)</f>
        <v>4.2194722102794097E-2</v>
      </c>
      <c r="AE381">
        <f>VLOOKUP($B381,NewCalib!$A$17:$AF$400,AE$1+2,FALSE)</f>
        <v>4.0922253047060902E-2</v>
      </c>
      <c r="AF381">
        <f>VLOOKUP($B381,NewCalib!$A$17:$AF$400,AF$1+2,FALSE)</f>
        <v>4.2350094480139398E-2</v>
      </c>
      <c r="AG381">
        <f>VLOOKUP($B381,NewCalib!$A$17:$AF$400,AG$1+2,FALSE)</f>
        <v>4.1891776491335402E-2</v>
      </c>
      <c r="AH381">
        <f>VLOOKUP($B381,NewCalib!$A$17:$AF$400,AH$1+2,FALSE)</f>
        <v>4.2624482139329102E-2</v>
      </c>
    </row>
    <row r="382" spans="1:34" x14ac:dyDescent="0.25">
      <c r="B382" t="str">
        <f>CONCATENATE("PERCENTILE::Q",B378,"::O",B378,"_INCOMERETURN_Percentiles::INCOMERETURN::%",C382*100)</f>
        <v>PERCENTILE::QAustralianDirectProperty::OAustralianDirectProperty_INCOMERETURN_Percentiles::INCOMERETURN::%75</v>
      </c>
      <c r="C382" s="3">
        <v>0.75</v>
      </c>
      <c r="D382">
        <f>VLOOKUP($B382,NewCalib!$A$17:$AF$400,D$1+2,FALSE)</f>
        <v>0</v>
      </c>
      <c r="E382">
        <f>VLOOKUP($B382,NewCalib!$A$17:$AF$400,E$1+2,FALSE)</f>
        <v>5.5367064597718903E-2</v>
      </c>
      <c r="F382">
        <f>VLOOKUP($B382,NewCalib!$A$17:$AF$400,F$1+2,FALSE)</f>
        <v>7.46952737663681E-2</v>
      </c>
      <c r="G382">
        <f>VLOOKUP($B382,NewCalib!$A$17:$AF$400,G$1+2,FALSE)</f>
        <v>8.2182689793189698E-2</v>
      </c>
      <c r="H382">
        <f>VLOOKUP($B382,NewCalib!$A$17:$AF$400,H$1+2,FALSE)</f>
        <v>8.7117206352266302E-2</v>
      </c>
      <c r="I382">
        <f>VLOOKUP($B382,NewCalib!$A$17:$AF$400,I$1+2,FALSE)</f>
        <v>9.3023795406079302E-2</v>
      </c>
      <c r="J382">
        <f>VLOOKUP($B382,NewCalib!$A$17:$AF$400,J$1+2,FALSE)</f>
        <v>9.3076012440839101E-2</v>
      </c>
      <c r="K382">
        <f>VLOOKUP($B382,NewCalib!$A$17:$AF$400,K$1+2,FALSE)</f>
        <v>9.3988824329501605E-2</v>
      </c>
      <c r="L382">
        <f>VLOOKUP($B382,NewCalib!$A$17:$AF$400,L$1+2,FALSE)</f>
        <v>9.4784513077900007E-2</v>
      </c>
      <c r="M382">
        <f>VLOOKUP($B382,NewCalib!$A$17:$AF$400,M$1+2,FALSE)</f>
        <v>9.3552329203534498E-2</v>
      </c>
      <c r="N382">
        <f>VLOOKUP($B382,NewCalib!$A$17:$AF$400,N$1+2,FALSE)</f>
        <v>9.7189138606670597E-2</v>
      </c>
      <c r="O382">
        <f>VLOOKUP($B382,NewCalib!$A$17:$AF$400,O$1+2,FALSE)</f>
        <v>9.7053634926216395E-2</v>
      </c>
      <c r="P382">
        <f>VLOOKUP($B382,NewCalib!$A$17:$AF$400,P$1+2,FALSE)</f>
        <v>9.7745272187479096E-2</v>
      </c>
      <c r="Q382">
        <f>VLOOKUP($B382,NewCalib!$A$17:$AF$400,Q$1+2,FALSE)</f>
        <v>9.8065765028665403E-2</v>
      </c>
      <c r="R382">
        <f>VLOOKUP($B382,NewCalib!$A$17:$AF$400,R$1+2,FALSE)</f>
        <v>9.6503512927392995E-2</v>
      </c>
      <c r="S382">
        <f>VLOOKUP($B382,NewCalib!$A$17:$AF$400,S$1+2,FALSE)</f>
        <v>9.7452291195209706E-2</v>
      </c>
      <c r="T382">
        <f>VLOOKUP($B382,NewCalib!$A$17:$AF$400,T$1+2,FALSE)</f>
        <v>9.6604761981460896E-2</v>
      </c>
      <c r="U382">
        <f>VLOOKUP($B382,NewCalib!$A$17:$AF$400,U$1+2,FALSE)</f>
        <v>9.8034257953362597E-2</v>
      </c>
      <c r="V382">
        <f>VLOOKUP($B382,NewCalib!$A$17:$AF$400,V$1+2,FALSE)</f>
        <v>9.8251425469630102E-2</v>
      </c>
      <c r="W382">
        <f>VLOOKUP($B382,NewCalib!$A$17:$AF$400,W$1+2,FALSE)</f>
        <v>9.9279903644169706E-2</v>
      </c>
      <c r="X382">
        <f>VLOOKUP($B382,NewCalib!$A$17:$AF$400,X$1+2,FALSE)</f>
        <v>9.9757349681845006E-2</v>
      </c>
      <c r="Y382">
        <f>VLOOKUP($B382,NewCalib!$A$17:$AF$400,Y$1+2,FALSE)</f>
        <v>9.85284193740468E-2</v>
      </c>
      <c r="Z382">
        <f>VLOOKUP($B382,NewCalib!$A$17:$AF$400,Z$1+2,FALSE)</f>
        <v>9.8663571535129904E-2</v>
      </c>
      <c r="AA382">
        <f>VLOOKUP($B382,NewCalib!$A$17:$AF$400,AA$1+2,FALSE)</f>
        <v>9.7267129108719E-2</v>
      </c>
      <c r="AB382">
        <f>VLOOKUP($B382,NewCalib!$A$17:$AF$400,AB$1+2,FALSE)</f>
        <v>9.8141842008492394E-2</v>
      </c>
      <c r="AC382">
        <f>VLOOKUP($B382,NewCalib!$A$17:$AF$400,AC$1+2,FALSE)</f>
        <v>9.8449626552170696E-2</v>
      </c>
      <c r="AD382">
        <f>VLOOKUP($B382,NewCalib!$A$17:$AF$400,AD$1+2,FALSE)</f>
        <v>9.6744161655608396E-2</v>
      </c>
      <c r="AE382">
        <f>VLOOKUP($B382,NewCalib!$A$17:$AF$400,AE$1+2,FALSE)</f>
        <v>9.6943343659725498E-2</v>
      </c>
      <c r="AF382">
        <f>VLOOKUP($B382,NewCalib!$A$17:$AF$400,AF$1+2,FALSE)</f>
        <v>9.7144277277657703E-2</v>
      </c>
      <c r="AG382">
        <f>VLOOKUP($B382,NewCalib!$A$17:$AF$400,AG$1+2,FALSE)</f>
        <v>9.7592610380207195E-2</v>
      </c>
      <c r="AH382">
        <f>VLOOKUP($B382,NewCalib!$A$17:$AF$400,AH$1+2,FALSE)</f>
        <v>9.7186725829160797E-2</v>
      </c>
    </row>
    <row r="383" spans="1:34" x14ac:dyDescent="0.25">
      <c r="B383" t="str">
        <f>CONCATENATE("PERCENTILE::Q",B378,"::O",B378,"_INCOMERETURN_Percentiles::INCOMERETURN::%",C383*100)</f>
        <v>PERCENTILE::QAustralianDirectProperty::OAustralianDirectProperty_INCOMERETURN_Percentiles::INCOMERETURN::%95</v>
      </c>
      <c r="C383" s="3">
        <v>0.95</v>
      </c>
      <c r="D383">
        <f>VLOOKUP($B383,NewCalib!$A$17:$AF$400,D$1+2,FALSE)</f>
        <v>0</v>
      </c>
      <c r="E383">
        <f>VLOOKUP($B383,NewCalib!$A$17:$AF$400,E$1+2,FALSE)</f>
        <v>0.116164636693639</v>
      </c>
      <c r="F383">
        <f>VLOOKUP($B383,NewCalib!$A$17:$AF$400,F$1+2,FALSE)</f>
        <v>0.148855759140023</v>
      </c>
      <c r="G383">
        <f>VLOOKUP($B383,NewCalib!$A$17:$AF$400,G$1+2,FALSE)</f>
        <v>0.16213118587054001</v>
      </c>
      <c r="H383">
        <f>VLOOKUP($B383,NewCalib!$A$17:$AF$400,H$1+2,FALSE)</f>
        <v>0.17140229626130801</v>
      </c>
      <c r="I383">
        <f>VLOOKUP($B383,NewCalib!$A$17:$AF$400,I$1+2,FALSE)</f>
        <v>0.17945187177649499</v>
      </c>
      <c r="J383">
        <f>VLOOKUP($B383,NewCalib!$A$17:$AF$400,J$1+2,FALSE)</f>
        <v>0.181413648249444</v>
      </c>
      <c r="K383">
        <f>VLOOKUP($B383,NewCalib!$A$17:$AF$400,K$1+2,FALSE)</f>
        <v>0.179524318961711</v>
      </c>
      <c r="L383">
        <f>VLOOKUP($B383,NewCalib!$A$17:$AF$400,L$1+2,FALSE)</f>
        <v>0.180030189179124</v>
      </c>
      <c r="M383">
        <f>VLOOKUP($B383,NewCalib!$A$17:$AF$400,M$1+2,FALSE)</f>
        <v>0.184821963946706</v>
      </c>
      <c r="N383">
        <f>VLOOKUP($B383,NewCalib!$A$17:$AF$400,N$1+2,FALSE)</f>
        <v>0.18533148339876701</v>
      </c>
      <c r="O383">
        <f>VLOOKUP($B383,NewCalib!$A$17:$AF$400,O$1+2,FALSE)</f>
        <v>0.189589602587727</v>
      </c>
      <c r="P383">
        <f>VLOOKUP($B383,NewCalib!$A$17:$AF$400,P$1+2,FALSE)</f>
        <v>0.18589474676614701</v>
      </c>
      <c r="Q383">
        <f>VLOOKUP($B383,NewCalib!$A$17:$AF$400,Q$1+2,FALSE)</f>
        <v>0.186479523585246</v>
      </c>
      <c r="R383">
        <f>VLOOKUP($B383,NewCalib!$A$17:$AF$400,R$1+2,FALSE)</f>
        <v>0.18350688352147801</v>
      </c>
      <c r="S383">
        <f>VLOOKUP($B383,NewCalib!$A$17:$AF$400,S$1+2,FALSE)</f>
        <v>0.187813788231212</v>
      </c>
      <c r="T383">
        <f>VLOOKUP($B383,NewCalib!$A$17:$AF$400,T$1+2,FALSE)</f>
        <v>0.187867620515519</v>
      </c>
      <c r="U383">
        <f>VLOOKUP($B383,NewCalib!$A$17:$AF$400,U$1+2,FALSE)</f>
        <v>0.18508380936956101</v>
      </c>
      <c r="V383">
        <f>VLOOKUP($B383,NewCalib!$A$17:$AF$400,V$1+2,FALSE)</f>
        <v>0.18621655402019899</v>
      </c>
      <c r="W383">
        <f>VLOOKUP($B383,NewCalib!$A$17:$AF$400,W$1+2,FALSE)</f>
        <v>0.18389427552410201</v>
      </c>
      <c r="X383">
        <f>VLOOKUP($B383,NewCalib!$A$17:$AF$400,X$1+2,FALSE)</f>
        <v>0.18539424944888599</v>
      </c>
      <c r="Y383">
        <f>VLOOKUP($B383,NewCalib!$A$17:$AF$400,Y$1+2,FALSE)</f>
        <v>0.186380456248042</v>
      </c>
      <c r="Z383">
        <f>VLOOKUP($B383,NewCalib!$A$17:$AF$400,Z$1+2,FALSE)</f>
        <v>0.18754594438501901</v>
      </c>
      <c r="AA383">
        <f>VLOOKUP($B383,NewCalib!$A$17:$AF$400,AA$1+2,FALSE)</f>
        <v>0.191182677789034</v>
      </c>
      <c r="AB383">
        <f>VLOOKUP($B383,NewCalib!$A$17:$AF$400,AB$1+2,FALSE)</f>
        <v>0.18486088049987101</v>
      </c>
      <c r="AC383">
        <f>VLOOKUP($B383,NewCalib!$A$17:$AF$400,AC$1+2,FALSE)</f>
        <v>0.186257028966265</v>
      </c>
      <c r="AD383">
        <f>VLOOKUP($B383,NewCalib!$A$17:$AF$400,AD$1+2,FALSE)</f>
        <v>0.182685091711594</v>
      </c>
      <c r="AE383">
        <f>VLOOKUP($B383,NewCalib!$A$17:$AF$400,AE$1+2,FALSE)</f>
        <v>0.18707020996899301</v>
      </c>
      <c r="AF383">
        <f>VLOOKUP($B383,NewCalib!$A$17:$AF$400,AF$1+2,FALSE)</f>
        <v>0.18427571828363901</v>
      </c>
      <c r="AG383">
        <f>VLOOKUP($B383,NewCalib!$A$17:$AF$400,AG$1+2,FALSE)</f>
        <v>0.18293230959581799</v>
      </c>
      <c r="AH383">
        <f>VLOOKUP($B383,NewCalib!$A$17:$AF$400,AH$1+2,FALSE)</f>
        <v>0.18278645355677001</v>
      </c>
    </row>
    <row r="384" spans="1:34" x14ac:dyDescent="0.25">
      <c r="A384" t="s">
        <v>2</v>
      </c>
      <c r="B384" t="str">
        <f>CONCATENATE("AVERAGE::Q",B378,"::O",B378,"_INCOMERETURN_Average::INCOMERETURN::::avg:")</f>
        <v>AVERAGE::QAustralianDirectProperty::OAustralianDirectProperty_INCOMERETURN_Average::INCOMERETURN::::avg:</v>
      </c>
      <c r="D384">
        <f>VLOOKUP($B384,NewCalib!$A$17:$AF$400,D$1+2,FALSE)</f>
        <v>0</v>
      </c>
      <c r="E384">
        <f>VLOOKUP($B384,NewCalib!$A$17:$AF$400,E$1+2,FALSE)</f>
        <v>1.5813325851771001E-2</v>
      </c>
      <c r="F384">
        <f>VLOOKUP($B384,NewCalib!$A$17:$AF$400,F$1+2,FALSE)</f>
        <v>2.62435593571912E-2</v>
      </c>
      <c r="G384">
        <f>VLOOKUP($B384,NewCalib!$A$17:$AF$400,G$1+2,FALSE)</f>
        <v>3.1689524534609298E-2</v>
      </c>
      <c r="H384">
        <f>VLOOKUP($B384,NewCalib!$A$17:$AF$400,H$1+2,FALSE)</f>
        <v>3.6052810197499598E-2</v>
      </c>
      <c r="I384">
        <f>VLOOKUP($B384,NewCalib!$A$17:$AF$400,I$1+2,FALSE)</f>
        <v>3.91343595627381E-2</v>
      </c>
      <c r="J384">
        <f>VLOOKUP($B384,NewCalib!$A$17:$AF$400,J$1+2,FALSE)</f>
        <v>4.1113487561748499E-2</v>
      </c>
      <c r="K384">
        <f>VLOOKUP($B384,NewCalib!$A$17:$AF$400,K$1+2,FALSE)</f>
        <v>4.08137073484416E-2</v>
      </c>
      <c r="L384">
        <f>VLOOKUP($B384,NewCalib!$A$17:$AF$400,L$1+2,FALSE)</f>
        <v>4.26802964490509E-2</v>
      </c>
      <c r="M384">
        <f>VLOOKUP($B384,NewCalib!$A$17:$AF$400,M$1+2,FALSE)</f>
        <v>4.4099658641807003E-2</v>
      </c>
      <c r="N384">
        <f>VLOOKUP($B384,NewCalib!$A$17:$AF$400,N$1+2,FALSE)</f>
        <v>4.4796519891687397E-2</v>
      </c>
      <c r="O384">
        <f>VLOOKUP($B384,NewCalib!$A$17:$AF$400,O$1+2,FALSE)</f>
        <v>4.5674866386183101E-2</v>
      </c>
      <c r="P384">
        <f>VLOOKUP($B384,NewCalib!$A$17:$AF$400,P$1+2,FALSE)</f>
        <v>4.4575375742708798E-2</v>
      </c>
      <c r="Q384">
        <f>VLOOKUP($B384,NewCalib!$A$17:$AF$400,Q$1+2,FALSE)</f>
        <v>4.4057210715992903E-2</v>
      </c>
      <c r="R384">
        <f>VLOOKUP($B384,NewCalib!$A$17:$AF$400,R$1+2,FALSE)</f>
        <v>4.4711685396391899E-2</v>
      </c>
      <c r="S384">
        <f>VLOOKUP($B384,NewCalib!$A$17:$AF$400,S$1+2,FALSE)</f>
        <v>4.5490187311467603E-2</v>
      </c>
      <c r="T384">
        <f>VLOOKUP($B384,NewCalib!$A$17:$AF$400,T$1+2,FALSE)</f>
        <v>4.5333909402483601E-2</v>
      </c>
      <c r="U384">
        <f>VLOOKUP($B384,NewCalib!$A$17:$AF$400,U$1+2,FALSE)</f>
        <v>4.5417957969116803E-2</v>
      </c>
      <c r="V384">
        <f>VLOOKUP($B384,NewCalib!$A$17:$AF$400,V$1+2,FALSE)</f>
        <v>4.5268535308180799E-2</v>
      </c>
      <c r="W384">
        <f>VLOOKUP($B384,NewCalib!$A$17:$AF$400,W$1+2,FALSE)</f>
        <v>4.46397976968455E-2</v>
      </c>
      <c r="X384">
        <f>VLOOKUP($B384,NewCalib!$A$17:$AF$400,X$1+2,FALSE)</f>
        <v>4.4706957016422903E-2</v>
      </c>
      <c r="Y384">
        <f>VLOOKUP($B384,NewCalib!$A$17:$AF$400,Y$1+2,FALSE)</f>
        <v>4.4382868275404601E-2</v>
      </c>
      <c r="Z384">
        <f>VLOOKUP($B384,NewCalib!$A$17:$AF$400,Z$1+2,FALSE)</f>
        <v>4.4222824163118998E-2</v>
      </c>
      <c r="AA384">
        <f>VLOOKUP($B384,NewCalib!$A$17:$AF$400,AA$1+2,FALSE)</f>
        <v>4.38424599889796E-2</v>
      </c>
      <c r="AB384">
        <f>VLOOKUP($B384,NewCalib!$A$17:$AF$400,AB$1+2,FALSE)</f>
        <v>4.3688064816368097E-2</v>
      </c>
      <c r="AC384">
        <f>VLOOKUP($B384,NewCalib!$A$17:$AF$400,AC$1+2,FALSE)</f>
        <v>4.5034720327193203E-2</v>
      </c>
      <c r="AD384">
        <f>VLOOKUP($B384,NewCalib!$A$17:$AF$400,AD$1+2,FALSE)</f>
        <v>4.3743360896211003E-2</v>
      </c>
      <c r="AE384">
        <f>VLOOKUP($B384,NewCalib!$A$17:$AF$400,AE$1+2,FALSE)</f>
        <v>4.4044883857408401E-2</v>
      </c>
      <c r="AF384">
        <f>VLOOKUP($B384,NewCalib!$A$17:$AF$400,AF$1+2,FALSE)</f>
        <v>4.4430394094935398E-2</v>
      </c>
      <c r="AG384">
        <f>VLOOKUP($B384,NewCalib!$A$17:$AF$400,AG$1+2,FALSE)</f>
        <v>4.4003991968483799E-2</v>
      </c>
      <c r="AH384">
        <f>VLOOKUP($B384,NewCalib!$A$17:$AF$400,AH$1+2,FALSE)</f>
        <v>4.4382809102865697E-2</v>
      </c>
    </row>
    <row r="385" spans="1:34" x14ac:dyDescent="0.25">
      <c r="A385" t="s">
        <v>3</v>
      </c>
      <c r="B385" t="str">
        <f>CONCATENATE("VOLATILITY::Q",B378,"::O",B378,"_INCOMERETURN_Volatility::INCOMERETURN::")</f>
        <v>VOLATILITY::QAustralianDirectProperty::OAustralianDirectProperty_INCOMERETURN_Volatility::INCOMERETURN::</v>
      </c>
      <c r="D385">
        <f>VLOOKUP($B385,NewCalib!$A$17:$AF$400,D$1+2,FALSE)</f>
        <v>0</v>
      </c>
      <c r="E385">
        <f>VLOOKUP($B385,NewCalib!$A$17:$AF$400,E$1+2,FALSE)</f>
        <v>6.0561681519340098E-2</v>
      </c>
      <c r="F385">
        <f>VLOOKUP($B385,NewCalib!$A$17:$AF$400,F$1+2,FALSE)</f>
        <v>7.2785850343138503E-2</v>
      </c>
      <c r="G385">
        <f>VLOOKUP($B385,NewCalib!$A$17:$AF$400,G$1+2,FALSE)</f>
        <v>7.7391062924492104E-2</v>
      </c>
      <c r="H385">
        <f>VLOOKUP($B385,NewCalib!$A$17:$AF$400,H$1+2,FALSE)</f>
        <v>7.8608172320786804E-2</v>
      </c>
      <c r="I385">
        <f>VLOOKUP($B385,NewCalib!$A$17:$AF$400,I$1+2,FALSE)</f>
        <v>8.1102471928585398E-2</v>
      </c>
      <c r="J385">
        <f>VLOOKUP($B385,NewCalib!$A$17:$AF$400,J$1+2,FALSE)</f>
        <v>8.1150462142596594E-2</v>
      </c>
      <c r="K385">
        <f>VLOOKUP($B385,NewCalib!$A$17:$AF$400,K$1+2,FALSE)</f>
        <v>8.15048139355148E-2</v>
      </c>
      <c r="L385">
        <f>VLOOKUP($B385,NewCalib!$A$17:$AF$400,L$1+2,FALSE)</f>
        <v>8.0918840256275396E-2</v>
      </c>
      <c r="M385">
        <f>VLOOKUP($B385,NewCalib!$A$17:$AF$400,M$1+2,FALSE)</f>
        <v>8.1094228669355103E-2</v>
      </c>
      <c r="N385">
        <f>VLOOKUP($B385,NewCalib!$A$17:$AF$400,N$1+2,FALSE)</f>
        <v>8.0953471552508302E-2</v>
      </c>
      <c r="O385">
        <f>VLOOKUP($B385,NewCalib!$A$17:$AF$400,O$1+2,FALSE)</f>
        <v>8.1209108379057801E-2</v>
      </c>
      <c r="P385">
        <f>VLOOKUP($B385,NewCalib!$A$17:$AF$400,P$1+2,FALSE)</f>
        <v>8.3165612515060106E-2</v>
      </c>
      <c r="Q385">
        <f>VLOOKUP($B385,NewCalib!$A$17:$AF$400,Q$1+2,FALSE)</f>
        <v>8.2972204988183904E-2</v>
      </c>
      <c r="R385">
        <f>VLOOKUP($B385,NewCalib!$A$17:$AF$400,R$1+2,FALSE)</f>
        <v>8.1995514060097294E-2</v>
      </c>
      <c r="S385">
        <f>VLOOKUP($B385,NewCalib!$A$17:$AF$400,S$1+2,FALSE)</f>
        <v>8.2401245470095003E-2</v>
      </c>
      <c r="T385">
        <f>VLOOKUP($B385,NewCalib!$A$17:$AF$400,T$1+2,FALSE)</f>
        <v>8.1874412951822795E-2</v>
      </c>
      <c r="U385">
        <f>VLOOKUP($B385,NewCalib!$A$17:$AF$400,U$1+2,FALSE)</f>
        <v>8.1741383662841297E-2</v>
      </c>
      <c r="V385">
        <f>VLOOKUP($B385,NewCalib!$A$17:$AF$400,V$1+2,FALSE)</f>
        <v>8.1932595946800094E-2</v>
      </c>
      <c r="W385">
        <f>VLOOKUP($B385,NewCalib!$A$17:$AF$400,W$1+2,FALSE)</f>
        <v>8.1969399716265906E-2</v>
      </c>
      <c r="X385">
        <f>VLOOKUP($B385,NewCalib!$A$17:$AF$400,X$1+2,FALSE)</f>
        <v>8.2188240497271303E-2</v>
      </c>
      <c r="Y385">
        <f>VLOOKUP($B385,NewCalib!$A$17:$AF$400,Y$1+2,FALSE)</f>
        <v>8.1327014334690501E-2</v>
      </c>
      <c r="Z385">
        <f>VLOOKUP($B385,NewCalib!$A$17:$AF$400,Z$1+2,FALSE)</f>
        <v>8.4295830525755705E-2</v>
      </c>
      <c r="AA385">
        <f>VLOOKUP($B385,NewCalib!$A$17:$AF$400,AA$1+2,FALSE)</f>
        <v>8.4027099338572997E-2</v>
      </c>
      <c r="AB385">
        <f>VLOOKUP($B385,NewCalib!$A$17:$AF$400,AB$1+2,FALSE)</f>
        <v>8.3404549539710104E-2</v>
      </c>
      <c r="AC385">
        <f>VLOOKUP($B385,NewCalib!$A$17:$AF$400,AC$1+2,FALSE)</f>
        <v>8.2667079903656196E-2</v>
      </c>
      <c r="AD385">
        <f>VLOOKUP($B385,NewCalib!$A$17:$AF$400,AD$1+2,FALSE)</f>
        <v>8.2338486992867901E-2</v>
      </c>
      <c r="AE385">
        <f>VLOOKUP($B385,NewCalib!$A$17:$AF$400,AE$1+2,FALSE)</f>
        <v>8.18918663832367E-2</v>
      </c>
      <c r="AF385">
        <f>VLOOKUP($B385,NewCalib!$A$17:$AF$400,AF$1+2,FALSE)</f>
        <v>8.2752457757212794E-2</v>
      </c>
      <c r="AG385">
        <f>VLOOKUP($B385,NewCalib!$A$17:$AF$400,AG$1+2,FALSE)</f>
        <v>8.1803204737481899E-2</v>
      </c>
      <c r="AH385">
        <f>VLOOKUP($B385,NewCalib!$A$17:$AF$400,AH$1+2,FALSE)</f>
        <v>8.1701393135798203E-2</v>
      </c>
    </row>
    <row r="393" spans="1:34" x14ac:dyDescent="0.25">
      <c r="A393" t="s">
        <v>34</v>
      </c>
      <c r="B393" t="s">
        <v>87</v>
      </c>
      <c r="D393">
        <v>0</v>
      </c>
      <c r="E393">
        <v>1</v>
      </c>
      <c r="F393">
        <v>2</v>
      </c>
      <c r="G393">
        <v>3</v>
      </c>
      <c r="H393">
        <v>4</v>
      </c>
      <c r="I393">
        <v>5</v>
      </c>
      <c r="J393">
        <v>6</v>
      </c>
      <c r="K393">
        <v>7</v>
      </c>
      <c r="L393">
        <v>8</v>
      </c>
      <c r="M393">
        <v>9</v>
      </c>
      <c r="N393">
        <v>10</v>
      </c>
      <c r="O393">
        <v>11</v>
      </c>
      <c r="P393">
        <v>12</v>
      </c>
      <c r="Q393">
        <v>13</v>
      </c>
      <c r="R393">
        <v>14</v>
      </c>
      <c r="S393">
        <v>15</v>
      </c>
      <c r="T393">
        <v>16</v>
      </c>
      <c r="U393">
        <v>17</v>
      </c>
      <c r="V393">
        <v>18</v>
      </c>
      <c r="W393">
        <v>19</v>
      </c>
      <c r="X393">
        <v>20</v>
      </c>
      <c r="Y393">
        <v>21</v>
      </c>
      <c r="Z393">
        <v>22</v>
      </c>
      <c r="AA393">
        <v>23</v>
      </c>
      <c r="AB393">
        <v>24</v>
      </c>
      <c r="AC393">
        <v>25</v>
      </c>
      <c r="AD393">
        <v>26</v>
      </c>
      <c r="AE393">
        <v>27</v>
      </c>
      <c r="AF393">
        <v>28</v>
      </c>
      <c r="AG393">
        <v>29</v>
      </c>
      <c r="AH393">
        <v>30</v>
      </c>
    </row>
    <row r="394" spans="1:34" x14ac:dyDescent="0.25">
      <c r="A394" t="s">
        <v>1</v>
      </c>
      <c r="B394" t="str">
        <f>CONCATENATE("PERCENTILE::Q",B393,"::O",B393,"_INCOMERETURN_Percentiles::INCOMERETURN::%0",C394*100)</f>
        <v>PERCENTILE::QInternationalAlternatives::OInternationalAlternatives_INCOMERETURN_Percentiles::INCOMERETURN::%05</v>
      </c>
      <c r="C394" s="3">
        <v>0.05</v>
      </c>
      <c r="D394">
        <f>VLOOKUP($B394,NewCalib!$A$17:$AF$400,D$1+2,FALSE)</f>
        <v>0</v>
      </c>
      <c r="E394">
        <f>VLOOKUP($B394,NewCalib!$A$17:$AF$400,E$1+2,FALSE)</f>
        <v>-7.8782628169871596E-2</v>
      </c>
      <c r="F394">
        <f>VLOOKUP($B394,NewCalib!$A$17:$AF$400,F$1+2,FALSE)</f>
        <v>-8.93651581678995E-2</v>
      </c>
      <c r="G394">
        <f>VLOOKUP($B394,NewCalib!$A$17:$AF$400,G$1+2,FALSE)</f>
        <v>-9.1863583620168193E-2</v>
      </c>
      <c r="H394">
        <f>VLOOKUP($B394,NewCalib!$A$17:$AF$400,H$1+2,FALSE)</f>
        <v>-9.2376856834864393E-2</v>
      </c>
      <c r="I394">
        <f>VLOOKUP($B394,NewCalib!$A$17:$AF$400,I$1+2,FALSE)</f>
        <v>-9.0897295687312696E-2</v>
      </c>
      <c r="J394">
        <f>VLOOKUP($B394,NewCalib!$A$17:$AF$400,J$1+2,FALSE)</f>
        <v>-8.8113485040629699E-2</v>
      </c>
      <c r="K394">
        <f>VLOOKUP($B394,NewCalib!$A$17:$AF$400,K$1+2,FALSE)</f>
        <v>-8.5743149617037398E-2</v>
      </c>
      <c r="L394">
        <f>VLOOKUP($B394,NewCalib!$A$17:$AF$400,L$1+2,FALSE)</f>
        <v>-8.6989967090550901E-2</v>
      </c>
      <c r="M394">
        <f>VLOOKUP($B394,NewCalib!$A$17:$AF$400,M$1+2,FALSE)</f>
        <v>-8.4963729324899498E-2</v>
      </c>
      <c r="N394">
        <f>VLOOKUP($B394,NewCalib!$A$17:$AF$400,N$1+2,FALSE)</f>
        <v>-8.44050788311735E-2</v>
      </c>
      <c r="O394">
        <f>VLOOKUP($B394,NewCalib!$A$17:$AF$400,O$1+2,FALSE)</f>
        <v>-8.53494465954895E-2</v>
      </c>
      <c r="P394">
        <f>VLOOKUP($B394,NewCalib!$A$17:$AF$400,P$1+2,FALSE)</f>
        <v>-8.4748167003278502E-2</v>
      </c>
      <c r="Q394">
        <f>VLOOKUP($B394,NewCalib!$A$17:$AF$400,Q$1+2,FALSE)</f>
        <v>-8.6040381016706496E-2</v>
      </c>
      <c r="R394">
        <f>VLOOKUP($B394,NewCalib!$A$17:$AF$400,R$1+2,FALSE)</f>
        <v>-8.7671738763123605E-2</v>
      </c>
      <c r="S394">
        <f>VLOOKUP($B394,NewCalib!$A$17:$AF$400,S$1+2,FALSE)</f>
        <v>-8.3016428984897306E-2</v>
      </c>
      <c r="T394">
        <f>VLOOKUP($B394,NewCalib!$A$17:$AF$400,T$1+2,FALSE)</f>
        <v>-8.4651267359070997E-2</v>
      </c>
      <c r="U394">
        <f>VLOOKUP($B394,NewCalib!$A$17:$AF$400,U$1+2,FALSE)</f>
        <v>-8.6844195215399697E-2</v>
      </c>
      <c r="V394">
        <f>VLOOKUP($B394,NewCalib!$A$17:$AF$400,V$1+2,FALSE)</f>
        <v>-8.2048679310189804E-2</v>
      </c>
      <c r="W394">
        <f>VLOOKUP($B394,NewCalib!$A$17:$AF$400,W$1+2,FALSE)</f>
        <v>-8.3227678071162201E-2</v>
      </c>
      <c r="X394">
        <f>VLOOKUP($B394,NewCalib!$A$17:$AF$400,X$1+2,FALSE)</f>
        <v>-8.4612695600631699E-2</v>
      </c>
      <c r="Y394">
        <f>VLOOKUP($B394,NewCalib!$A$17:$AF$400,Y$1+2,FALSE)</f>
        <v>-8.1600448815517299E-2</v>
      </c>
      <c r="Z394">
        <f>VLOOKUP($B394,NewCalib!$A$17:$AF$400,Z$1+2,FALSE)</f>
        <v>-8.6881730128333001E-2</v>
      </c>
      <c r="AA394">
        <f>VLOOKUP($B394,NewCalib!$A$17:$AF$400,AA$1+2,FALSE)</f>
        <v>-8.7632173255671894E-2</v>
      </c>
      <c r="AB394">
        <f>VLOOKUP($B394,NewCalib!$A$17:$AF$400,AB$1+2,FALSE)</f>
        <v>-8.6142131103427499E-2</v>
      </c>
      <c r="AC394">
        <f>VLOOKUP($B394,NewCalib!$A$17:$AF$400,AC$1+2,FALSE)</f>
        <v>-8.4079962241511999E-2</v>
      </c>
      <c r="AD394">
        <f>VLOOKUP($B394,NewCalib!$A$17:$AF$400,AD$1+2,FALSE)</f>
        <v>-8.4224720171855103E-2</v>
      </c>
      <c r="AE394">
        <f>VLOOKUP($B394,NewCalib!$A$17:$AF$400,AE$1+2,FALSE)</f>
        <v>-8.4671301559706799E-2</v>
      </c>
      <c r="AF394">
        <f>VLOOKUP($B394,NewCalib!$A$17:$AF$400,AF$1+2,FALSE)</f>
        <v>-8.4853910082574396E-2</v>
      </c>
      <c r="AG394">
        <f>VLOOKUP($B394,NewCalib!$A$17:$AF$400,AG$1+2,FALSE)</f>
        <v>-8.3489634266417104E-2</v>
      </c>
      <c r="AH394">
        <f>VLOOKUP($B394,NewCalib!$A$17:$AF$400,AH$1+2,FALSE)</f>
        <v>-8.1684347067850493E-2</v>
      </c>
    </row>
    <row r="395" spans="1:34" x14ac:dyDescent="0.25">
      <c r="B395" t="str">
        <f>CONCATENATE("PERCENTILE::Q",B393,"::O",B393,"_INCOMERETURN_Percentiles::INCOMERETURN::%",C395*100)</f>
        <v>PERCENTILE::QInternationalAlternatives::OInternationalAlternatives_INCOMERETURN_Percentiles::INCOMERETURN::%25</v>
      </c>
      <c r="C395" s="3">
        <v>0.25</v>
      </c>
      <c r="D395">
        <f>VLOOKUP($B395,NewCalib!$A$17:$AF$400,D$1+2,FALSE)</f>
        <v>0</v>
      </c>
      <c r="E395">
        <f>VLOOKUP($B395,NewCalib!$A$17:$AF$400,E$1+2,FALSE)</f>
        <v>-2.4496689455243199E-2</v>
      </c>
      <c r="F395">
        <f>VLOOKUP($B395,NewCalib!$A$17:$AF$400,F$1+2,FALSE)</f>
        <v>-2.3669677017081898E-2</v>
      </c>
      <c r="G395">
        <f>VLOOKUP($B395,NewCalib!$A$17:$AF$400,G$1+2,FALSE)</f>
        <v>-2.0466954531209901E-2</v>
      </c>
      <c r="H395">
        <f>VLOOKUP($B395,NewCalib!$A$17:$AF$400,H$1+2,FALSE)</f>
        <v>-1.8015174857734399E-2</v>
      </c>
      <c r="I395">
        <f>VLOOKUP($B395,NewCalib!$A$17:$AF$400,I$1+2,FALSE)</f>
        <v>-1.7312022454582101E-2</v>
      </c>
      <c r="J395">
        <f>VLOOKUP($B395,NewCalib!$A$17:$AF$400,J$1+2,FALSE)</f>
        <v>-1.49281964358879E-2</v>
      </c>
      <c r="K395">
        <f>VLOOKUP($B395,NewCalib!$A$17:$AF$400,K$1+2,FALSE)</f>
        <v>-1.46723837273457E-2</v>
      </c>
      <c r="L395">
        <f>VLOOKUP($B395,NewCalib!$A$17:$AF$400,L$1+2,FALSE)</f>
        <v>-1.52581175870867E-2</v>
      </c>
      <c r="M395">
        <f>VLOOKUP($B395,NewCalib!$A$17:$AF$400,M$1+2,FALSE)</f>
        <v>-1.32589873548071E-2</v>
      </c>
      <c r="N395">
        <f>VLOOKUP($B395,NewCalib!$A$17:$AF$400,N$1+2,FALSE)</f>
        <v>-1.5310421537989101E-2</v>
      </c>
      <c r="O395">
        <f>VLOOKUP($B395,NewCalib!$A$17:$AF$400,O$1+2,FALSE)</f>
        <v>-1.2515655118897399E-2</v>
      </c>
      <c r="P395">
        <f>VLOOKUP($B395,NewCalib!$A$17:$AF$400,P$1+2,FALSE)</f>
        <v>-1.21763802285818E-2</v>
      </c>
      <c r="Q395">
        <f>VLOOKUP($B395,NewCalib!$A$17:$AF$400,Q$1+2,FALSE)</f>
        <v>-1.4580064471033201E-2</v>
      </c>
      <c r="R395">
        <f>VLOOKUP($B395,NewCalib!$A$17:$AF$400,R$1+2,FALSE)</f>
        <v>-1.2521974133008399E-2</v>
      </c>
      <c r="S395">
        <f>VLOOKUP($B395,NewCalib!$A$17:$AF$400,S$1+2,FALSE)</f>
        <v>-1.1218415925522999E-2</v>
      </c>
      <c r="T395">
        <f>VLOOKUP($B395,NewCalib!$A$17:$AF$400,T$1+2,FALSE)</f>
        <v>-1.0703852929546301E-2</v>
      </c>
      <c r="U395">
        <f>VLOOKUP($B395,NewCalib!$A$17:$AF$400,U$1+2,FALSE)</f>
        <v>-1.08344018991229E-2</v>
      </c>
      <c r="V395">
        <f>VLOOKUP($B395,NewCalib!$A$17:$AF$400,V$1+2,FALSE)</f>
        <v>-1.27029270716876E-2</v>
      </c>
      <c r="W395">
        <f>VLOOKUP($B395,NewCalib!$A$17:$AF$400,W$1+2,FALSE)</f>
        <v>-1.30403473397325E-2</v>
      </c>
      <c r="X395">
        <f>VLOOKUP($B395,NewCalib!$A$17:$AF$400,X$1+2,FALSE)</f>
        <v>-1.2505563802317699E-2</v>
      </c>
      <c r="Y395">
        <f>VLOOKUP($B395,NewCalib!$A$17:$AF$400,Y$1+2,FALSE)</f>
        <v>-1.18024498722663E-2</v>
      </c>
      <c r="Z395">
        <f>VLOOKUP($B395,NewCalib!$A$17:$AF$400,Z$1+2,FALSE)</f>
        <v>-1.1961265366421199E-2</v>
      </c>
      <c r="AA395">
        <f>VLOOKUP($B395,NewCalib!$A$17:$AF$400,AA$1+2,FALSE)</f>
        <v>-1.36554920373922E-2</v>
      </c>
      <c r="AB395">
        <f>VLOOKUP($B395,NewCalib!$A$17:$AF$400,AB$1+2,FALSE)</f>
        <v>-1.24764152830096E-2</v>
      </c>
      <c r="AC395">
        <f>VLOOKUP($B395,NewCalib!$A$17:$AF$400,AC$1+2,FALSE)</f>
        <v>-1.12226980273341E-2</v>
      </c>
      <c r="AD395">
        <f>VLOOKUP($B395,NewCalib!$A$17:$AF$400,AD$1+2,FALSE)</f>
        <v>-1.07105578677694E-2</v>
      </c>
      <c r="AE395">
        <f>VLOOKUP($B395,NewCalib!$A$17:$AF$400,AE$1+2,FALSE)</f>
        <v>-1.0749483679127999E-2</v>
      </c>
      <c r="AF395">
        <f>VLOOKUP($B395,NewCalib!$A$17:$AF$400,AF$1+2,FALSE)</f>
        <v>-1.10450266289857E-2</v>
      </c>
      <c r="AG395">
        <f>VLOOKUP($B395,NewCalib!$A$17:$AF$400,AG$1+2,FALSE)</f>
        <v>-1.13783253579006E-2</v>
      </c>
      <c r="AH395">
        <f>VLOOKUP($B395,NewCalib!$A$17:$AF$400,AH$1+2,FALSE)</f>
        <v>-1.3331742837274599E-2</v>
      </c>
    </row>
    <row r="396" spans="1:34" x14ac:dyDescent="0.25">
      <c r="B396" t="str">
        <f>CONCATENATE("PERCENTILE::Q",B393,"::O",B393,"_INCOMERETURN_Percentiles::INCOMERETURN::%",C396*100)</f>
        <v>PERCENTILE::QInternationalAlternatives::OInternationalAlternatives_INCOMERETURN_Percentiles::INCOMERETURN::%50</v>
      </c>
      <c r="C396" s="3">
        <v>0.5</v>
      </c>
      <c r="D396">
        <f>VLOOKUP($B396,NewCalib!$A$17:$AF$400,D$1+2,FALSE)</f>
        <v>0</v>
      </c>
      <c r="E396">
        <f>VLOOKUP($B396,NewCalib!$A$17:$AF$400,E$1+2,FALSE)</f>
        <v>1.4655903471406599E-2</v>
      </c>
      <c r="F396">
        <f>VLOOKUP($B396,NewCalib!$A$17:$AF$400,F$1+2,FALSE)</f>
        <v>2.4082786048961101E-2</v>
      </c>
      <c r="G396">
        <f>VLOOKUP($B396,NewCalib!$A$17:$AF$400,G$1+2,FALSE)</f>
        <v>2.96384859745377E-2</v>
      </c>
      <c r="H396">
        <f>VLOOKUP($B396,NewCalib!$A$17:$AF$400,H$1+2,FALSE)</f>
        <v>3.3965780807366501E-2</v>
      </c>
      <c r="I396">
        <f>VLOOKUP($B396,NewCalib!$A$17:$AF$400,I$1+2,FALSE)</f>
        <v>3.5531995491058198E-2</v>
      </c>
      <c r="J396">
        <f>VLOOKUP($B396,NewCalib!$A$17:$AF$400,J$1+2,FALSE)</f>
        <v>3.8040805145221103E-2</v>
      </c>
      <c r="K396">
        <f>VLOOKUP($B396,NewCalib!$A$17:$AF$400,K$1+2,FALSE)</f>
        <v>3.8971678817622202E-2</v>
      </c>
      <c r="L396">
        <f>VLOOKUP($B396,NewCalib!$A$17:$AF$400,L$1+2,FALSE)</f>
        <v>3.8233512597309498E-2</v>
      </c>
      <c r="M396">
        <f>VLOOKUP($B396,NewCalib!$A$17:$AF$400,M$1+2,FALSE)</f>
        <v>4.1100285077959098E-2</v>
      </c>
      <c r="N396">
        <f>VLOOKUP($B396,NewCalib!$A$17:$AF$400,N$1+2,FALSE)</f>
        <v>3.6620049669462897E-2</v>
      </c>
      <c r="O396">
        <f>VLOOKUP($B396,NewCalib!$A$17:$AF$400,O$1+2,FALSE)</f>
        <v>4.26290712933532E-2</v>
      </c>
      <c r="P396">
        <f>VLOOKUP($B396,NewCalib!$A$17:$AF$400,P$1+2,FALSE)</f>
        <v>4.2600885696416103E-2</v>
      </c>
      <c r="Q396">
        <f>VLOOKUP($B396,NewCalib!$A$17:$AF$400,Q$1+2,FALSE)</f>
        <v>4.0499168800839799E-2</v>
      </c>
      <c r="R396">
        <f>VLOOKUP($B396,NewCalib!$A$17:$AF$400,R$1+2,FALSE)</f>
        <v>4.2411339670082301E-2</v>
      </c>
      <c r="S396">
        <f>VLOOKUP($B396,NewCalib!$A$17:$AF$400,S$1+2,FALSE)</f>
        <v>4.2704915063850303E-2</v>
      </c>
      <c r="T396">
        <f>VLOOKUP($B396,NewCalib!$A$17:$AF$400,T$1+2,FALSE)</f>
        <v>4.3407591447377901E-2</v>
      </c>
      <c r="U396">
        <f>VLOOKUP($B396,NewCalib!$A$17:$AF$400,U$1+2,FALSE)</f>
        <v>4.4454571946945E-2</v>
      </c>
      <c r="V396">
        <f>VLOOKUP($B396,NewCalib!$A$17:$AF$400,V$1+2,FALSE)</f>
        <v>4.3397443024298203E-2</v>
      </c>
      <c r="W396">
        <f>VLOOKUP($B396,NewCalib!$A$17:$AF$400,W$1+2,FALSE)</f>
        <v>4.2051966564867899E-2</v>
      </c>
      <c r="X396">
        <f>VLOOKUP($B396,NewCalib!$A$17:$AF$400,X$1+2,FALSE)</f>
        <v>4.2568867560325199E-2</v>
      </c>
      <c r="Y396">
        <f>VLOOKUP($B396,NewCalib!$A$17:$AF$400,Y$1+2,FALSE)</f>
        <v>4.1724903667024298E-2</v>
      </c>
      <c r="Z396">
        <f>VLOOKUP($B396,NewCalib!$A$17:$AF$400,Z$1+2,FALSE)</f>
        <v>3.9433372311488503E-2</v>
      </c>
      <c r="AA396">
        <f>VLOOKUP($B396,NewCalib!$A$17:$AF$400,AA$1+2,FALSE)</f>
        <v>4.1289187509409998E-2</v>
      </c>
      <c r="AB396">
        <f>VLOOKUP($B396,NewCalib!$A$17:$AF$400,AB$1+2,FALSE)</f>
        <v>4.0743438715554997E-2</v>
      </c>
      <c r="AC396">
        <f>VLOOKUP($B396,NewCalib!$A$17:$AF$400,AC$1+2,FALSE)</f>
        <v>4.0949540462464303E-2</v>
      </c>
      <c r="AD396">
        <f>VLOOKUP($B396,NewCalib!$A$17:$AF$400,AD$1+2,FALSE)</f>
        <v>4.0280835771726503E-2</v>
      </c>
      <c r="AE396">
        <f>VLOOKUP($B396,NewCalib!$A$17:$AF$400,AE$1+2,FALSE)</f>
        <v>4.2704765792532698E-2</v>
      </c>
      <c r="AF396">
        <f>VLOOKUP($B396,NewCalib!$A$17:$AF$400,AF$1+2,FALSE)</f>
        <v>4.2006263499469502E-2</v>
      </c>
      <c r="AG396">
        <f>VLOOKUP($B396,NewCalib!$A$17:$AF$400,AG$1+2,FALSE)</f>
        <v>4.2623519018082097E-2</v>
      </c>
      <c r="AH396">
        <f>VLOOKUP($B396,NewCalib!$A$17:$AF$400,AH$1+2,FALSE)</f>
        <v>4.0456817832370401E-2</v>
      </c>
    </row>
    <row r="397" spans="1:34" x14ac:dyDescent="0.25">
      <c r="B397" t="str">
        <f>CONCATENATE("PERCENTILE::Q",B393,"::O",B393,"_INCOMERETURN_Percentiles::INCOMERETURN::%",C397*100)</f>
        <v>PERCENTILE::QInternationalAlternatives::OInternationalAlternatives_INCOMERETURN_Percentiles::INCOMERETURN::%75</v>
      </c>
      <c r="C397" s="3">
        <v>0.75</v>
      </c>
      <c r="D397">
        <f>VLOOKUP($B397,NewCalib!$A$17:$AF$400,D$1+2,FALSE)</f>
        <v>0</v>
      </c>
      <c r="E397">
        <f>VLOOKUP($B397,NewCalib!$A$17:$AF$400,E$1+2,FALSE)</f>
        <v>5.7759840801191099E-2</v>
      </c>
      <c r="F397">
        <f>VLOOKUP($B397,NewCalib!$A$17:$AF$400,F$1+2,FALSE)</f>
        <v>7.2720195047300304E-2</v>
      </c>
      <c r="G397">
        <f>VLOOKUP($B397,NewCalib!$A$17:$AF$400,G$1+2,FALSE)</f>
        <v>8.2026746336942305E-2</v>
      </c>
      <c r="H397">
        <f>VLOOKUP($B397,NewCalib!$A$17:$AF$400,H$1+2,FALSE)</f>
        <v>8.67939803904033E-2</v>
      </c>
      <c r="I397">
        <f>VLOOKUP($B397,NewCalib!$A$17:$AF$400,I$1+2,FALSE)</f>
        <v>9.1551575798432205E-2</v>
      </c>
      <c r="J397">
        <f>VLOOKUP($B397,NewCalib!$A$17:$AF$400,J$1+2,FALSE)</f>
        <v>9.2763967576071096E-2</v>
      </c>
      <c r="K397">
        <f>VLOOKUP($B397,NewCalib!$A$17:$AF$400,K$1+2,FALSE)</f>
        <v>9.2503382523837899E-2</v>
      </c>
      <c r="L397">
        <f>VLOOKUP($B397,NewCalib!$A$17:$AF$400,L$1+2,FALSE)</f>
        <v>9.4089295791320901E-2</v>
      </c>
      <c r="M397">
        <f>VLOOKUP($B397,NewCalib!$A$17:$AF$400,M$1+2,FALSE)</f>
        <v>9.7424732253473298E-2</v>
      </c>
      <c r="N397">
        <f>VLOOKUP($B397,NewCalib!$A$17:$AF$400,N$1+2,FALSE)</f>
        <v>9.4797147837718004E-2</v>
      </c>
      <c r="O397">
        <f>VLOOKUP($B397,NewCalib!$A$17:$AF$400,O$1+2,FALSE)</f>
        <v>9.7697920334251301E-2</v>
      </c>
      <c r="P397">
        <f>VLOOKUP($B397,NewCalib!$A$17:$AF$400,P$1+2,FALSE)</f>
        <v>9.8247075777593104E-2</v>
      </c>
      <c r="Q397">
        <f>VLOOKUP($B397,NewCalib!$A$17:$AF$400,Q$1+2,FALSE)</f>
        <v>9.6401528498809702E-2</v>
      </c>
      <c r="R397">
        <f>VLOOKUP($B397,NewCalib!$A$17:$AF$400,R$1+2,FALSE)</f>
        <v>9.8270524559767397E-2</v>
      </c>
      <c r="S397">
        <f>VLOOKUP($B397,NewCalib!$A$17:$AF$400,S$1+2,FALSE)</f>
        <v>9.9521996240861901E-2</v>
      </c>
      <c r="T397">
        <f>VLOOKUP($B397,NewCalib!$A$17:$AF$400,T$1+2,FALSE)</f>
        <v>0.100665457547749</v>
      </c>
      <c r="U397">
        <f>VLOOKUP($B397,NewCalib!$A$17:$AF$400,U$1+2,FALSE)</f>
        <v>9.8987278467812301E-2</v>
      </c>
      <c r="V397">
        <f>VLOOKUP($B397,NewCalib!$A$17:$AF$400,V$1+2,FALSE)</f>
        <v>9.8010052818706395E-2</v>
      </c>
      <c r="W397">
        <f>VLOOKUP($B397,NewCalib!$A$17:$AF$400,W$1+2,FALSE)</f>
        <v>9.8500893318640995E-2</v>
      </c>
      <c r="X397">
        <f>VLOOKUP($B397,NewCalib!$A$17:$AF$400,X$1+2,FALSE)</f>
        <v>9.7178882249880597E-2</v>
      </c>
      <c r="Y397">
        <f>VLOOKUP($B397,NewCalib!$A$17:$AF$400,Y$1+2,FALSE)</f>
        <v>9.7197112672501598E-2</v>
      </c>
      <c r="Z397">
        <f>VLOOKUP($B397,NewCalib!$A$17:$AF$400,Z$1+2,FALSE)</f>
        <v>9.7243696701598104E-2</v>
      </c>
      <c r="AA397">
        <f>VLOOKUP($B397,NewCalib!$A$17:$AF$400,AA$1+2,FALSE)</f>
        <v>9.7173474337720805E-2</v>
      </c>
      <c r="AB397">
        <f>VLOOKUP($B397,NewCalib!$A$17:$AF$400,AB$1+2,FALSE)</f>
        <v>9.7973124394805294E-2</v>
      </c>
      <c r="AC397">
        <f>VLOOKUP($B397,NewCalib!$A$17:$AF$400,AC$1+2,FALSE)</f>
        <v>9.7606470204897405E-2</v>
      </c>
      <c r="AD397">
        <f>VLOOKUP($B397,NewCalib!$A$17:$AF$400,AD$1+2,FALSE)</f>
        <v>9.8631183704394901E-2</v>
      </c>
      <c r="AE397">
        <f>VLOOKUP($B397,NewCalib!$A$17:$AF$400,AE$1+2,FALSE)</f>
        <v>0.100390372092844</v>
      </c>
      <c r="AF397">
        <f>VLOOKUP($B397,NewCalib!$A$17:$AF$400,AF$1+2,FALSE)</f>
        <v>9.8914155247238497E-2</v>
      </c>
      <c r="AG397">
        <f>VLOOKUP($B397,NewCalib!$A$17:$AF$400,AG$1+2,FALSE)</f>
        <v>9.6703712148767204E-2</v>
      </c>
      <c r="AH397">
        <f>VLOOKUP($B397,NewCalib!$A$17:$AF$400,AH$1+2,FALSE)</f>
        <v>9.6938868809971698E-2</v>
      </c>
    </row>
    <row r="398" spans="1:34" x14ac:dyDescent="0.25">
      <c r="B398" t="str">
        <f>CONCATENATE("PERCENTILE::Q",B393,"::O",B393,"_INCOMERETURN_Percentiles::INCOMERETURN::%",C398*100)</f>
        <v>PERCENTILE::QInternationalAlternatives::OInternationalAlternatives_INCOMERETURN_Percentiles::INCOMERETURN::%95</v>
      </c>
      <c r="C398" s="3">
        <v>0.95</v>
      </c>
      <c r="D398">
        <f>VLOOKUP($B398,NewCalib!$A$17:$AF$400,D$1+2,FALSE)</f>
        <v>0</v>
      </c>
      <c r="E398">
        <f>VLOOKUP($B398,NewCalib!$A$17:$AF$400,E$1+2,FALSE)</f>
        <v>0.118190102618262</v>
      </c>
      <c r="F398">
        <f>VLOOKUP($B398,NewCalib!$A$17:$AF$400,F$1+2,FALSE)</f>
        <v>0.14510273394301201</v>
      </c>
      <c r="G398">
        <f>VLOOKUP($B398,NewCalib!$A$17:$AF$400,G$1+2,FALSE)</f>
        <v>0.16226559034260199</v>
      </c>
      <c r="H398">
        <f>VLOOKUP($B398,NewCalib!$A$17:$AF$400,H$1+2,FALSE)</f>
        <v>0.17237092542667601</v>
      </c>
      <c r="I398">
        <f>VLOOKUP($B398,NewCalib!$A$17:$AF$400,I$1+2,FALSE)</f>
        <v>0.17935301415610899</v>
      </c>
      <c r="J398">
        <f>VLOOKUP($B398,NewCalib!$A$17:$AF$400,J$1+2,FALSE)</f>
        <v>0.18056680749790199</v>
      </c>
      <c r="K398">
        <f>VLOOKUP($B398,NewCalib!$A$17:$AF$400,K$1+2,FALSE)</f>
        <v>0.175839097183601</v>
      </c>
      <c r="L398">
        <f>VLOOKUP($B398,NewCalib!$A$17:$AF$400,L$1+2,FALSE)</f>
        <v>0.181513008257841</v>
      </c>
      <c r="M398">
        <f>VLOOKUP($B398,NewCalib!$A$17:$AF$400,M$1+2,FALSE)</f>
        <v>0.18348702814765</v>
      </c>
      <c r="N398">
        <f>VLOOKUP($B398,NewCalib!$A$17:$AF$400,N$1+2,FALSE)</f>
        <v>0.182706802657154</v>
      </c>
      <c r="O398">
        <f>VLOOKUP($B398,NewCalib!$A$17:$AF$400,O$1+2,FALSE)</f>
        <v>0.18156394682372101</v>
      </c>
      <c r="P398">
        <f>VLOOKUP($B398,NewCalib!$A$17:$AF$400,P$1+2,FALSE)</f>
        <v>0.180275457244229</v>
      </c>
      <c r="Q398">
        <f>VLOOKUP($B398,NewCalib!$A$17:$AF$400,Q$1+2,FALSE)</f>
        <v>0.17957143368196701</v>
      </c>
      <c r="R398">
        <f>VLOOKUP($B398,NewCalib!$A$17:$AF$400,R$1+2,FALSE)</f>
        <v>0.18073212456368801</v>
      </c>
      <c r="S398">
        <f>VLOOKUP($B398,NewCalib!$A$17:$AF$400,S$1+2,FALSE)</f>
        <v>0.186959402198355</v>
      </c>
      <c r="T398">
        <f>VLOOKUP($B398,NewCalib!$A$17:$AF$400,T$1+2,FALSE)</f>
        <v>0.187791807958714</v>
      </c>
      <c r="U398">
        <f>VLOOKUP($B398,NewCalib!$A$17:$AF$400,U$1+2,FALSE)</f>
        <v>0.18515148486446101</v>
      </c>
      <c r="V398">
        <f>VLOOKUP($B398,NewCalib!$A$17:$AF$400,V$1+2,FALSE)</f>
        <v>0.18148403380783201</v>
      </c>
      <c r="W398">
        <f>VLOOKUP($B398,NewCalib!$A$17:$AF$400,W$1+2,FALSE)</f>
        <v>0.186636731657502</v>
      </c>
      <c r="X398">
        <f>VLOOKUP($B398,NewCalib!$A$17:$AF$400,X$1+2,FALSE)</f>
        <v>0.182722832841826</v>
      </c>
      <c r="Y398">
        <f>VLOOKUP($B398,NewCalib!$A$17:$AF$400,Y$1+2,FALSE)</f>
        <v>0.18176502170388101</v>
      </c>
      <c r="Z398">
        <f>VLOOKUP($B398,NewCalib!$A$17:$AF$400,Z$1+2,FALSE)</f>
        <v>0.18216310922474199</v>
      </c>
      <c r="AA398">
        <f>VLOOKUP($B398,NewCalib!$A$17:$AF$400,AA$1+2,FALSE)</f>
        <v>0.18005207799676901</v>
      </c>
      <c r="AB398">
        <f>VLOOKUP($B398,NewCalib!$A$17:$AF$400,AB$1+2,FALSE)</f>
        <v>0.18092875605626299</v>
      </c>
      <c r="AC398">
        <f>VLOOKUP($B398,NewCalib!$A$17:$AF$400,AC$1+2,FALSE)</f>
        <v>0.18247860128350199</v>
      </c>
      <c r="AD398">
        <f>VLOOKUP($B398,NewCalib!$A$17:$AF$400,AD$1+2,FALSE)</f>
        <v>0.18653626962228101</v>
      </c>
      <c r="AE398">
        <f>VLOOKUP($B398,NewCalib!$A$17:$AF$400,AE$1+2,FALSE)</f>
        <v>0.18508598109111199</v>
      </c>
      <c r="AF398">
        <f>VLOOKUP($B398,NewCalib!$A$17:$AF$400,AF$1+2,FALSE)</f>
        <v>0.18123255051433301</v>
      </c>
      <c r="AG398">
        <f>VLOOKUP($B398,NewCalib!$A$17:$AF$400,AG$1+2,FALSE)</f>
        <v>0.18490327365300699</v>
      </c>
      <c r="AH398">
        <f>VLOOKUP($B398,NewCalib!$A$17:$AF$400,AH$1+2,FALSE)</f>
        <v>0.1878578454632</v>
      </c>
    </row>
    <row r="399" spans="1:34" x14ac:dyDescent="0.25">
      <c r="A399" t="s">
        <v>2</v>
      </c>
      <c r="B399" t="str">
        <f>CONCATENATE("AVERAGE::Q",B393,"::O",B393,"_INCOMERETURN_Average::INCOMERETURN::::avg:")</f>
        <v>AVERAGE::QInternationalAlternatives::OInternationalAlternatives_INCOMERETURN_Average::INCOMERETURN::::avg:</v>
      </c>
      <c r="D399">
        <f>VLOOKUP($B399,NewCalib!$A$17:$AF$400,D$1+2,FALSE)</f>
        <v>0</v>
      </c>
      <c r="E399">
        <f>VLOOKUP($B399,NewCalib!$A$17:$AF$400,E$1+2,FALSE)</f>
        <v>1.6582684293237102E-2</v>
      </c>
      <c r="F399">
        <f>VLOOKUP($B399,NewCalib!$A$17:$AF$400,F$1+2,FALSE)</f>
        <v>2.6142217851776801E-2</v>
      </c>
      <c r="G399">
        <f>VLOOKUP($B399,NewCalib!$A$17:$AF$400,G$1+2,FALSE)</f>
        <v>3.2254808287404999E-2</v>
      </c>
      <c r="H399">
        <f>VLOOKUP($B399,NewCalib!$A$17:$AF$400,H$1+2,FALSE)</f>
        <v>3.5724270048019501E-2</v>
      </c>
      <c r="I399">
        <f>VLOOKUP($B399,NewCalib!$A$17:$AF$400,I$1+2,FALSE)</f>
        <v>3.9013449387067502E-2</v>
      </c>
      <c r="J399">
        <f>VLOOKUP($B399,NewCalib!$A$17:$AF$400,J$1+2,FALSE)</f>
        <v>4.0818948284283799E-2</v>
      </c>
      <c r="K399">
        <f>VLOOKUP($B399,NewCalib!$A$17:$AF$400,K$1+2,FALSE)</f>
        <v>4.03636256149945E-2</v>
      </c>
      <c r="L399">
        <f>VLOOKUP($B399,NewCalib!$A$17:$AF$400,L$1+2,FALSE)</f>
        <v>4.1555362547519799E-2</v>
      </c>
      <c r="M399">
        <f>VLOOKUP($B399,NewCalib!$A$17:$AF$400,M$1+2,FALSE)</f>
        <v>4.3313799087840103E-2</v>
      </c>
      <c r="N399">
        <f>VLOOKUP($B399,NewCalib!$A$17:$AF$400,N$1+2,FALSE)</f>
        <v>4.1503129262431597E-2</v>
      </c>
      <c r="O399">
        <f>VLOOKUP($B399,NewCalib!$A$17:$AF$400,O$1+2,FALSE)</f>
        <v>4.3767689663019298E-2</v>
      </c>
      <c r="P399">
        <f>VLOOKUP($B399,NewCalib!$A$17:$AF$400,P$1+2,FALSE)</f>
        <v>4.3877528323910002E-2</v>
      </c>
      <c r="Q399">
        <f>VLOOKUP($B399,NewCalib!$A$17:$AF$400,Q$1+2,FALSE)</f>
        <v>4.2682741673320403E-2</v>
      </c>
      <c r="R399">
        <f>VLOOKUP($B399,NewCalib!$A$17:$AF$400,R$1+2,FALSE)</f>
        <v>4.3747314319626203E-2</v>
      </c>
      <c r="S399">
        <f>VLOOKUP($B399,NewCalib!$A$17:$AF$400,S$1+2,FALSE)</f>
        <v>4.5641094240772402E-2</v>
      </c>
      <c r="T399">
        <f>VLOOKUP($B399,NewCalib!$A$17:$AF$400,T$1+2,FALSE)</f>
        <v>4.6195220485185901E-2</v>
      </c>
      <c r="U399">
        <f>VLOOKUP($B399,NewCalib!$A$17:$AF$400,U$1+2,FALSE)</f>
        <v>4.6252545032509702E-2</v>
      </c>
      <c r="V399">
        <f>VLOOKUP($B399,NewCalib!$A$17:$AF$400,V$1+2,FALSE)</f>
        <v>4.5200884472368301E-2</v>
      </c>
      <c r="W399">
        <f>VLOOKUP($B399,NewCalib!$A$17:$AF$400,W$1+2,FALSE)</f>
        <v>4.5195334430528998E-2</v>
      </c>
      <c r="X399">
        <f>VLOOKUP($B399,NewCalib!$A$17:$AF$400,X$1+2,FALSE)</f>
        <v>4.4242850875901601E-2</v>
      </c>
      <c r="Y399">
        <f>VLOOKUP($B399,NewCalib!$A$17:$AF$400,Y$1+2,FALSE)</f>
        <v>4.4580381029829801E-2</v>
      </c>
      <c r="Z399">
        <f>VLOOKUP($B399,NewCalib!$A$17:$AF$400,Z$1+2,FALSE)</f>
        <v>4.31324543607393E-2</v>
      </c>
      <c r="AA399">
        <f>VLOOKUP($B399,NewCalib!$A$17:$AF$400,AA$1+2,FALSE)</f>
        <v>4.3615405356332002E-2</v>
      </c>
      <c r="AB399">
        <f>VLOOKUP($B399,NewCalib!$A$17:$AF$400,AB$1+2,FALSE)</f>
        <v>4.4163868646580798E-2</v>
      </c>
      <c r="AC399">
        <f>VLOOKUP($B399,NewCalib!$A$17:$AF$400,AC$1+2,FALSE)</f>
        <v>4.4124361067672598E-2</v>
      </c>
      <c r="AD399">
        <f>VLOOKUP($B399,NewCalib!$A$17:$AF$400,AD$1+2,FALSE)</f>
        <v>4.5048629088323397E-2</v>
      </c>
      <c r="AE399">
        <f>VLOOKUP($B399,NewCalib!$A$17:$AF$400,AE$1+2,FALSE)</f>
        <v>4.5868672156831602E-2</v>
      </c>
      <c r="AF399">
        <f>VLOOKUP($B399,NewCalib!$A$17:$AF$400,AF$1+2,FALSE)</f>
        <v>4.4674470610591398E-2</v>
      </c>
      <c r="AG399">
        <f>VLOOKUP($B399,NewCalib!$A$17:$AF$400,AG$1+2,FALSE)</f>
        <v>4.5101904801791999E-2</v>
      </c>
      <c r="AH399">
        <f>VLOOKUP($B399,NewCalib!$A$17:$AF$400,AH$1+2,FALSE)</f>
        <v>4.4622601777633303E-2</v>
      </c>
    </row>
    <row r="400" spans="1:34" x14ac:dyDescent="0.25">
      <c r="A400" t="s">
        <v>3</v>
      </c>
      <c r="B400" t="str">
        <f>CONCATENATE("VOLATILITY::Q",B393,"::O",B393,"_INCOMERETURN_Volatility::INCOMERETURN::")</f>
        <v>VOLATILITY::QInternationalAlternatives::OInternationalAlternatives_INCOMERETURN_Volatility::INCOMERETURN::</v>
      </c>
      <c r="D400">
        <f>VLOOKUP($B400,NewCalib!$A$17:$AF$400,D$1+2,FALSE)</f>
        <v>0</v>
      </c>
      <c r="E400">
        <f>VLOOKUP($B400,NewCalib!$A$17:$AF$400,E$1+2,FALSE)</f>
        <v>6.0099527509956299E-2</v>
      </c>
      <c r="F400">
        <f>VLOOKUP($B400,NewCalib!$A$17:$AF$400,F$1+2,FALSE)</f>
        <v>7.1681225125369299E-2</v>
      </c>
      <c r="G400">
        <f>VLOOKUP($B400,NewCalib!$A$17:$AF$400,G$1+2,FALSE)</f>
        <v>7.7419176968822195E-2</v>
      </c>
      <c r="H400">
        <f>VLOOKUP($B400,NewCalib!$A$17:$AF$400,H$1+2,FALSE)</f>
        <v>7.9199006114596293E-2</v>
      </c>
      <c r="I400">
        <f>VLOOKUP($B400,NewCalib!$A$17:$AF$400,I$1+2,FALSE)</f>
        <v>8.1689265584953E-2</v>
      </c>
      <c r="J400">
        <f>VLOOKUP($B400,NewCalib!$A$17:$AF$400,J$1+2,FALSE)</f>
        <v>8.1396088260283495E-2</v>
      </c>
      <c r="K400">
        <f>VLOOKUP($B400,NewCalib!$A$17:$AF$400,K$1+2,FALSE)</f>
        <v>7.9760115066820805E-2</v>
      </c>
      <c r="L400">
        <f>VLOOKUP($B400,NewCalib!$A$17:$AF$400,L$1+2,FALSE)</f>
        <v>8.1921180537467497E-2</v>
      </c>
      <c r="M400">
        <f>VLOOKUP($B400,NewCalib!$A$17:$AF$400,M$1+2,FALSE)</f>
        <v>8.1778343678257398E-2</v>
      </c>
      <c r="N400">
        <f>VLOOKUP($B400,NewCalib!$A$17:$AF$400,N$1+2,FALSE)</f>
        <v>8.0587104546012103E-2</v>
      </c>
      <c r="O400">
        <f>VLOOKUP($B400,NewCalib!$A$17:$AF$400,O$1+2,FALSE)</f>
        <v>8.1367571146324105E-2</v>
      </c>
      <c r="P400">
        <f>VLOOKUP($B400,NewCalib!$A$17:$AF$400,P$1+2,FALSE)</f>
        <v>8.1570647640835797E-2</v>
      </c>
      <c r="Q400">
        <f>VLOOKUP($B400,NewCalib!$A$17:$AF$400,Q$1+2,FALSE)</f>
        <v>8.1839453914296797E-2</v>
      </c>
      <c r="R400">
        <f>VLOOKUP($B400,NewCalib!$A$17:$AF$400,R$1+2,FALSE)</f>
        <v>8.15769485423576E-2</v>
      </c>
      <c r="S400">
        <f>VLOOKUP($B400,NewCalib!$A$17:$AF$400,S$1+2,FALSE)</f>
        <v>8.18307477812696E-2</v>
      </c>
      <c r="T400">
        <f>VLOOKUP($B400,NewCalib!$A$17:$AF$400,T$1+2,FALSE)</f>
        <v>8.25379743250787E-2</v>
      </c>
      <c r="U400">
        <f>VLOOKUP($B400,NewCalib!$A$17:$AF$400,U$1+2,FALSE)</f>
        <v>8.1798572262552605E-2</v>
      </c>
      <c r="V400">
        <f>VLOOKUP($B400,NewCalib!$A$17:$AF$400,V$1+2,FALSE)</f>
        <v>8.1379257544471895E-2</v>
      </c>
      <c r="W400">
        <f>VLOOKUP($B400,NewCalib!$A$17:$AF$400,W$1+2,FALSE)</f>
        <v>8.2024129491188397E-2</v>
      </c>
      <c r="X400">
        <f>VLOOKUP($B400,NewCalib!$A$17:$AF$400,X$1+2,FALSE)</f>
        <v>8.1796809169972895E-2</v>
      </c>
      <c r="Y400">
        <f>VLOOKUP($B400,NewCalib!$A$17:$AF$400,Y$1+2,FALSE)</f>
        <v>8.0799103063759994E-2</v>
      </c>
      <c r="Z400">
        <f>VLOOKUP($B400,NewCalib!$A$17:$AF$400,Z$1+2,FALSE)</f>
        <v>8.0963612134142202E-2</v>
      </c>
      <c r="AA400">
        <f>VLOOKUP($B400,NewCalib!$A$17:$AF$400,AA$1+2,FALSE)</f>
        <v>8.1921685583153006E-2</v>
      </c>
      <c r="AB400">
        <f>VLOOKUP($B400,NewCalib!$A$17:$AF$400,AB$1+2,FALSE)</f>
        <v>8.1963718569025304E-2</v>
      </c>
      <c r="AC400">
        <f>VLOOKUP($B400,NewCalib!$A$17:$AF$400,AC$1+2,FALSE)</f>
        <v>8.1552691652868395E-2</v>
      </c>
      <c r="AD400">
        <f>VLOOKUP($B400,NewCalib!$A$17:$AF$400,AD$1+2,FALSE)</f>
        <v>8.15815803298197E-2</v>
      </c>
      <c r="AE400">
        <f>VLOOKUP($B400,NewCalib!$A$17:$AF$400,AE$1+2,FALSE)</f>
        <v>8.1645366197626495E-2</v>
      </c>
      <c r="AF400">
        <f>VLOOKUP($B400,NewCalib!$A$17:$AF$400,AF$1+2,FALSE)</f>
        <v>8.1652895788220506E-2</v>
      </c>
      <c r="AG400">
        <f>VLOOKUP($B400,NewCalib!$A$17:$AF$400,AG$1+2,FALSE)</f>
        <v>8.0976517400332501E-2</v>
      </c>
      <c r="AH400">
        <f>VLOOKUP($B400,NewCalib!$A$17:$AF$400,AH$1+2,FALSE)</f>
        <v>8.2851498581575797E-2</v>
      </c>
    </row>
    <row r="408" spans="1:34" x14ac:dyDescent="0.25">
      <c r="A408" t="s">
        <v>35</v>
      </c>
      <c r="B408" t="s">
        <v>88</v>
      </c>
      <c r="D408">
        <v>0</v>
      </c>
      <c r="E408">
        <v>1</v>
      </c>
      <c r="F408">
        <v>2</v>
      </c>
      <c r="G408">
        <v>3</v>
      </c>
      <c r="H408">
        <v>4</v>
      </c>
      <c r="I408">
        <v>5</v>
      </c>
      <c r="J408">
        <v>6</v>
      </c>
      <c r="K408">
        <v>7</v>
      </c>
      <c r="L408">
        <v>8</v>
      </c>
      <c r="M408">
        <v>9</v>
      </c>
      <c r="N408">
        <v>10</v>
      </c>
      <c r="O408">
        <v>11</v>
      </c>
      <c r="P408">
        <v>12</v>
      </c>
      <c r="Q408">
        <v>13</v>
      </c>
      <c r="R408">
        <v>14</v>
      </c>
      <c r="S408">
        <v>15</v>
      </c>
      <c r="T408">
        <v>16</v>
      </c>
      <c r="U408">
        <v>17</v>
      </c>
      <c r="V408">
        <v>18</v>
      </c>
      <c r="W408">
        <v>19</v>
      </c>
      <c r="X408">
        <v>20</v>
      </c>
      <c r="Y408">
        <v>21</v>
      </c>
      <c r="Z408">
        <v>22</v>
      </c>
      <c r="AA408">
        <v>23</v>
      </c>
      <c r="AB408">
        <v>24</v>
      </c>
      <c r="AC408">
        <v>25</v>
      </c>
      <c r="AD408">
        <v>26</v>
      </c>
      <c r="AE408">
        <v>27</v>
      </c>
      <c r="AF408">
        <v>28</v>
      </c>
      <c r="AG408">
        <v>29</v>
      </c>
      <c r="AH408">
        <v>30</v>
      </c>
    </row>
    <row r="409" spans="1:34" x14ac:dyDescent="0.25">
      <c r="A409" t="s">
        <v>1</v>
      </c>
      <c r="B409" t="str">
        <f>CONCATENATE("PERCENTILE::Q",B408,"::O",B408,"_INCOMERETURN_Percentiles::INCOMERETURN::%0",C409*100)</f>
        <v>PERCENTILE::QAustralianInfrastructure::OAustralianInfrastructure_INCOMERETURN_Percentiles::INCOMERETURN::%05</v>
      </c>
      <c r="C409" s="3">
        <v>0.05</v>
      </c>
      <c r="D409">
        <f>VLOOKUP($B409,NewCalib!$A$17:$AF$400,D$1+2,FALSE)</f>
        <v>0</v>
      </c>
      <c r="E409">
        <f>VLOOKUP($B409,NewCalib!$A$17:$AF$400,E$1+2,FALSE)</f>
        <v>-7.9715908553202305E-2</v>
      </c>
      <c r="F409">
        <f>VLOOKUP($B409,NewCalib!$A$17:$AF$400,F$1+2,FALSE)</f>
        <v>-8.5479280933646401E-2</v>
      </c>
      <c r="G409">
        <f>VLOOKUP($B409,NewCalib!$A$17:$AF$400,G$1+2,FALSE)</f>
        <v>-8.96726755171766E-2</v>
      </c>
      <c r="H409">
        <f>VLOOKUP($B409,NewCalib!$A$17:$AF$400,H$1+2,FALSE)</f>
        <v>-9.1875265399227996E-2</v>
      </c>
      <c r="I409">
        <f>VLOOKUP($B409,NewCalib!$A$17:$AF$400,I$1+2,FALSE)</f>
        <v>-8.9718221299883896E-2</v>
      </c>
      <c r="J409">
        <f>VLOOKUP($B409,NewCalib!$A$17:$AF$400,J$1+2,FALSE)</f>
        <v>-8.7065085879500098E-2</v>
      </c>
      <c r="K409">
        <f>VLOOKUP($B409,NewCalib!$A$17:$AF$400,K$1+2,FALSE)</f>
        <v>-8.6774533253627495E-2</v>
      </c>
      <c r="L409">
        <f>VLOOKUP($B409,NewCalib!$A$17:$AF$400,L$1+2,FALSE)</f>
        <v>-8.5972464590981401E-2</v>
      </c>
      <c r="M409">
        <f>VLOOKUP($B409,NewCalib!$A$17:$AF$400,M$1+2,FALSE)</f>
        <v>-8.67495576988975E-2</v>
      </c>
      <c r="N409">
        <f>VLOOKUP($B409,NewCalib!$A$17:$AF$400,N$1+2,FALSE)</f>
        <v>-8.7358993417795405E-2</v>
      </c>
      <c r="O409">
        <f>VLOOKUP($B409,NewCalib!$A$17:$AF$400,O$1+2,FALSE)</f>
        <v>-8.6251462394669298E-2</v>
      </c>
      <c r="P409">
        <f>VLOOKUP($B409,NewCalib!$A$17:$AF$400,P$1+2,FALSE)</f>
        <v>-8.5305936320631395E-2</v>
      </c>
      <c r="Q409">
        <f>VLOOKUP($B409,NewCalib!$A$17:$AF$400,Q$1+2,FALSE)</f>
        <v>-8.7854084546063096E-2</v>
      </c>
      <c r="R409">
        <f>VLOOKUP($B409,NewCalib!$A$17:$AF$400,R$1+2,FALSE)</f>
        <v>-8.6382758309403104E-2</v>
      </c>
      <c r="S409">
        <f>VLOOKUP($B409,NewCalib!$A$17:$AF$400,S$1+2,FALSE)</f>
        <v>-8.3940110503630996E-2</v>
      </c>
      <c r="T409">
        <f>VLOOKUP($B409,NewCalib!$A$17:$AF$400,T$1+2,FALSE)</f>
        <v>-8.3446454346902399E-2</v>
      </c>
      <c r="U409">
        <f>VLOOKUP($B409,NewCalib!$A$17:$AF$400,U$1+2,FALSE)</f>
        <v>-8.2929887652429701E-2</v>
      </c>
      <c r="V409">
        <f>VLOOKUP($B409,NewCalib!$A$17:$AF$400,V$1+2,FALSE)</f>
        <v>-8.4963402085127496E-2</v>
      </c>
      <c r="W409">
        <f>VLOOKUP($B409,NewCalib!$A$17:$AF$400,W$1+2,FALSE)</f>
        <v>-8.3021896022613506E-2</v>
      </c>
      <c r="X409">
        <f>VLOOKUP($B409,NewCalib!$A$17:$AF$400,X$1+2,FALSE)</f>
        <v>-8.4577786770643704E-2</v>
      </c>
      <c r="Y409">
        <f>VLOOKUP($B409,NewCalib!$A$17:$AF$400,Y$1+2,FALSE)</f>
        <v>-8.07673240099782E-2</v>
      </c>
      <c r="Z409">
        <f>VLOOKUP($B409,NewCalib!$A$17:$AF$400,Z$1+2,FALSE)</f>
        <v>-8.3733912626162504E-2</v>
      </c>
      <c r="AA409">
        <f>VLOOKUP($B409,NewCalib!$A$17:$AF$400,AA$1+2,FALSE)</f>
        <v>-8.3833869879625905E-2</v>
      </c>
      <c r="AB409">
        <f>VLOOKUP($B409,NewCalib!$A$17:$AF$400,AB$1+2,FALSE)</f>
        <v>-8.6319956586958402E-2</v>
      </c>
      <c r="AC409">
        <f>VLOOKUP($B409,NewCalib!$A$17:$AF$400,AC$1+2,FALSE)</f>
        <v>-8.4887944642969407E-2</v>
      </c>
      <c r="AD409">
        <f>VLOOKUP($B409,NewCalib!$A$17:$AF$400,AD$1+2,FALSE)</f>
        <v>-8.3422470186940406E-2</v>
      </c>
      <c r="AE409">
        <f>VLOOKUP($B409,NewCalib!$A$17:$AF$400,AE$1+2,FALSE)</f>
        <v>-8.2076093154936094E-2</v>
      </c>
      <c r="AF409">
        <f>VLOOKUP($B409,NewCalib!$A$17:$AF$400,AF$1+2,FALSE)</f>
        <v>-8.2626413152093195E-2</v>
      </c>
      <c r="AG409">
        <f>VLOOKUP($B409,NewCalib!$A$17:$AF$400,AG$1+2,FALSE)</f>
        <v>-8.3824997176594807E-2</v>
      </c>
      <c r="AH409">
        <f>VLOOKUP($B409,NewCalib!$A$17:$AF$400,AH$1+2,FALSE)</f>
        <v>-8.1955414471471297E-2</v>
      </c>
    </row>
    <row r="410" spans="1:34" x14ac:dyDescent="0.25">
      <c r="B410" t="str">
        <f>CONCATENATE("PERCENTILE::Q",B408,"::O",B408,"_INCOMERETURN_Percentiles::INCOMERETURN::%",C410*100)</f>
        <v>PERCENTILE::QAustralianInfrastructure::OAustralianInfrastructure_INCOMERETURN_Percentiles::INCOMERETURN::%25</v>
      </c>
      <c r="C410" s="3">
        <v>0.25</v>
      </c>
      <c r="D410">
        <f>VLOOKUP($B410,NewCalib!$A$17:$AF$400,D$1+2,FALSE)</f>
        <v>0</v>
      </c>
      <c r="E410">
        <f>VLOOKUP($B410,NewCalib!$A$17:$AF$400,E$1+2,FALSE)</f>
        <v>-2.44101090112449E-2</v>
      </c>
      <c r="F410">
        <f>VLOOKUP($B410,NewCalib!$A$17:$AF$400,F$1+2,FALSE)</f>
        <v>-2.3157918193617899E-2</v>
      </c>
      <c r="G410">
        <f>VLOOKUP($B410,NewCalib!$A$17:$AF$400,G$1+2,FALSE)</f>
        <v>-2.0838843377221802E-2</v>
      </c>
      <c r="H410">
        <f>VLOOKUP($B410,NewCalib!$A$17:$AF$400,H$1+2,FALSE)</f>
        <v>-1.7787901768785801E-2</v>
      </c>
      <c r="I410">
        <f>VLOOKUP($B410,NewCalib!$A$17:$AF$400,I$1+2,FALSE)</f>
        <v>-1.77294860049843E-2</v>
      </c>
      <c r="J410">
        <f>VLOOKUP($B410,NewCalib!$A$17:$AF$400,J$1+2,FALSE)</f>
        <v>-1.4423864887570401E-2</v>
      </c>
      <c r="K410">
        <f>VLOOKUP($B410,NewCalib!$A$17:$AF$400,K$1+2,FALSE)</f>
        <v>-1.4097646238828501E-2</v>
      </c>
      <c r="L410">
        <f>VLOOKUP($B410,NewCalib!$A$17:$AF$400,L$1+2,FALSE)</f>
        <v>-1.33516573970673E-2</v>
      </c>
      <c r="M410">
        <f>VLOOKUP($B410,NewCalib!$A$17:$AF$400,M$1+2,FALSE)</f>
        <v>-1.2191543793944199E-2</v>
      </c>
      <c r="N410">
        <f>VLOOKUP($B410,NewCalib!$A$17:$AF$400,N$1+2,FALSE)</f>
        <v>-1.5758577172257399E-2</v>
      </c>
      <c r="O410">
        <f>VLOOKUP($B410,NewCalib!$A$17:$AF$400,O$1+2,FALSE)</f>
        <v>-1.62709140209213E-2</v>
      </c>
      <c r="P410">
        <f>VLOOKUP($B410,NewCalib!$A$17:$AF$400,P$1+2,FALSE)</f>
        <v>-1.2247065809740399E-2</v>
      </c>
      <c r="Q410">
        <f>VLOOKUP($B410,NewCalib!$A$17:$AF$400,Q$1+2,FALSE)</f>
        <v>-1.3358205250435301E-2</v>
      </c>
      <c r="R410">
        <f>VLOOKUP($B410,NewCalib!$A$17:$AF$400,R$1+2,FALSE)</f>
        <v>-1.18041037100554E-2</v>
      </c>
      <c r="S410">
        <f>VLOOKUP($B410,NewCalib!$A$17:$AF$400,S$1+2,FALSE)</f>
        <v>-1.27383914943604E-2</v>
      </c>
      <c r="T410">
        <f>VLOOKUP($B410,NewCalib!$A$17:$AF$400,T$1+2,FALSE)</f>
        <v>-1.12418899830508E-2</v>
      </c>
      <c r="U410">
        <f>VLOOKUP($B410,NewCalib!$A$17:$AF$400,U$1+2,FALSE)</f>
        <v>-1.13382346974469E-2</v>
      </c>
      <c r="V410">
        <f>VLOOKUP($B410,NewCalib!$A$17:$AF$400,V$1+2,FALSE)</f>
        <v>-1.03922116208463E-2</v>
      </c>
      <c r="W410">
        <f>VLOOKUP($B410,NewCalib!$A$17:$AF$400,W$1+2,FALSE)</f>
        <v>-1.07894193592318E-2</v>
      </c>
      <c r="X410">
        <f>VLOOKUP($B410,NewCalib!$A$17:$AF$400,X$1+2,FALSE)</f>
        <v>-1.0358893483545999E-2</v>
      </c>
      <c r="Y410">
        <f>VLOOKUP($B410,NewCalib!$A$17:$AF$400,Y$1+2,FALSE)</f>
        <v>-1.03786611715224E-2</v>
      </c>
      <c r="Z410">
        <f>VLOOKUP($B410,NewCalib!$A$17:$AF$400,Z$1+2,FALSE)</f>
        <v>-1.0782290329076001E-2</v>
      </c>
      <c r="AA410">
        <f>VLOOKUP($B410,NewCalib!$A$17:$AF$400,AA$1+2,FALSE)</f>
        <v>-1.1397221624038899E-2</v>
      </c>
      <c r="AB410">
        <f>VLOOKUP($B410,NewCalib!$A$17:$AF$400,AB$1+2,FALSE)</f>
        <v>-1.35901304607948E-2</v>
      </c>
      <c r="AC410">
        <f>VLOOKUP($B410,NewCalib!$A$17:$AF$400,AC$1+2,FALSE)</f>
        <v>-1.0952126025323399E-2</v>
      </c>
      <c r="AD410">
        <f>VLOOKUP($B410,NewCalib!$A$17:$AF$400,AD$1+2,FALSE)</f>
        <v>-1.15161801535136E-2</v>
      </c>
      <c r="AE410">
        <f>VLOOKUP($B410,NewCalib!$A$17:$AF$400,AE$1+2,FALSE)</f>
        <v>-1.0142053675221E-2</v>
      </c>
      <c r="AF410">
        <f>VLOOKUP($B410,NewCalib!$A$17:$AF$400,AF$1+2,FALSE)</f>
        <v>-9.3969140059660602E-3</v>
      </c>
      <c r="AG410">
        <f>VLOOKUP($B410,NewCalib!$A$17:$AF$400,AG$1+2,FALSE)</f>
        <v>-1.13363911205512E-2</v>
      </c>
      <c r="AH410">
        <f>VLOOKUP($B410,NewCalib!$A$17:$AF$400,AH$1+2,FALSE)</f>
        <v>-9.8042381904727399E-3</v>
      </c>
    </row>
    <row r="411" spans="1:34" x14ac:dyDescent="0.25">
      <c r="B411" t="str">
        <f>CONCATENATE("PERCENTILE::Q",B408,"::O",B408,"_INCOMERETURN_Percentiles::INCOMERETURN::%",C411*100)</f>
        <v>PERCENTILE::QAustralianInfrastructure::OAustralianInfrastructure_INCOMERETURN_Percentiles::INCOMERETURN::%50</v>
      </c>
      <c r="C411" s="3">
        <v>0.5</v>
      </c>
      <c r="D411">
        <f>VLOOKUP($B411,NewCalib!$A$17:$AF$400,D$1+2,FALSE)</f>
        <v>0</v>
      </c>
      <c r="E411">
        <f>VLOOKUP($B411,NewCalib!$A$17:$AF$400,E$1+2,FALSE)</f>
        <v>1.40815190721336E-2</v>
      </c>
      <c r="F411">
        <f>VLOOKUP($B411,NewCalib!$A$17:$AF$400,F$1+2,FALSE)</f>
        <v>2.3212595992278501E-2</v>
      </c>
      <c r="G411">
        <f>VLOOKUP($B411,NewCalib!$A$17:$AF$400,G$1+2,FALSE)</f>
        <v>3.0499083416191002E-2</v>
      </c>
      <c r="H411">
        <f>VLOOKUP($B411,NewCalib!$A$17:$AF$400,H$1+2,FALSE)</f>
        <v>3.3927864648418501E-2</v>
      </c>
      <c r="I411">
        <f>VLOOKUP($B411,NewCalib!$A$17:$AF$400,I$1+2,FALSE)</f>
        <v>3.6458784824360997E-2</v>
      </c>
      <c r="J411">
        <f>VLOOKUP($B411,NewCalib!$A$17:$AF$400,J$1+2,FALSE)</f>
        <v>3.7256246216365099E-2</v>
      </c>
      <c r="K411">
        <f>VLOOKUP($B411,NewCalib!$A$17:$AF$400,K$1+2,FALSE)</f>
        <v>3.7810361019153499E-2</v>
      </c>
      <c r="L411">
        <f>VLOOKUP($B411,NewCalib!$A$17:$AF$400,L$1+2,FALSE)</f>
        <v>3.7900329632925597E-2</v>
      </c>
      <c r="M411">
        <f>VLOOKUP($B411,NewCalib!$A$17:$AF$400,M$1+2,FALSE)</f>
        <v>4.0225004359696601E-2</v>
      </c>
      <c r="N411">
        <f>VLOOKUP($B411,NewCalib!$A$17:$AF$400,N$1+2,FALSE)</f>
        <v>3.90552602893341E-2</v>
      </c>
      <c r="O411">
        <f>VLOOKUP($B411,NewCalib!$A$17:$AF$400,O$1+2,FALSE)</f>
        <v>4.0733648778880499E-2</v>
      </c>
      <c r="P411">
        <f>VLOOKUP($B411,NewCalib!$A$17:$AF$400,P$1+2,FALSE)</f>
        <v>3.9756575553690103E-2</v>
      </c>
      <c r="Q411">
        <f>VLOOKUP($B411,NewCalib!$A$17:$AF$400,Q$1+2,FALSE)</f>
        <v>4.0336629123047002E-2</v>
      </c>
      <c r="R411">
        <f>VLOOKUP($B411,NewCalib!$A$17:$AF$400,R$1+2,FALSE)</f>
        <v>4.2412322828681702E-2</v>
      </c>
      <c r="S411">
        <f>VLOOKUP($B411,NewCalib!$A$17:$AF$400,S$1+2,FALSE)</f>
        <v>4.2004215825432498E-2</v>
      </c>
      <c r="T411">
        <f>VLOOKUP($B411,NewCalib!$A$17:$AF$400,T$1+2,FALSE)</f>
        <v>4.0846822287116301E-2</v>
      </c>
      <c r="U411">
        <f>VLOOKUP($B411,NewCalib!$A$17:$AF$400,U$1+2,FALSE)</f>
        <v>4.1336710743733303E-2</v>
      </c>
      <c r="V411">
        <f>VLOOKUP($B411,NewCalib!$A$17:$AF$400,V$1+2,FALSE)</f>
        <v>4.2922552436125402E-2</v>
      </c>
      <c r="W411">
        <f>VLOOKUP($B411,NewCalib!$A$17:$AF$400,W$1+2,FALSE)</f>
        <v>4.3657917514274301E-2</v>
      </c>
      <c r="X411">
        <f>VLOOKUP($B411,NewCalib!$A$17:$AF$400,X$1+2,FALSE)</f>
        <v>4.1845043307233203E-2</v>
      </c>
      <c r="Y411">
        <f>VLOOKUP($B411,NewCalib!$A$17:$AF$400,Y$1+2,FALSE)</f>
        <v>4.3947128019153001E-2</v>
      </c>
      <c r="Z411">
        <f>VLOOKUP($B411,NewCalib!$A$17:$AF$400,Z$1+2,FALSE)</f>
        <v>4.1400387178614002E-2</v>
      </c>
      <c r="AA411">
        <f>VLOOKUP($B411,NewCalib!$A$17:$AF$400,AA$1+2,FALSE)</f>
        <v>4.2709324889436302E-2</v>
      </c>
      <c r="AB411">
        <f>VLOOKUP($B411,NewCalib!$A$17:$AF$400,AB$1+2,FALSE)</f>
        <v>4.1520416646255401E-2</v>
      </c>
      <c r="AC411">
        <f>VLOOKUP($B411,NewCalib!$A$17:$AF$400,AC$1+2,FALSE)</f>
        <v>4.1813804029171502E-2</v>
      </c>
      <c r="AD411">
        <f>VLOOKUP($B411,NewCalib!$A$17:$AF$400,AD$1+2,FALSE)</f>
        <v>4.25211872978652E-2</v>
      </c>
      <c r="AE411">
        <f>VLOOKUP($B411,NewCalib!$A$17:$AF$400,AE$1+2,FALSE)</f>
        <v>4.2341307078956801E-2</v>
      </c>
      <c r="AF411">
        <f>VLOOKUP($B411,NewCalib!$A$17:$AF$400,AF$1+2,FALSE)</f>
        <v>4.2675844455486098E-2</v>
      </c>
      <c r="AG411">
        <f>VLOOKUP($B411,NewCalib!$A$17:$AF$400,AG$1+2,FALSE)</f>
        <v>4.2218362258050798E-2</v>
      </c>
      <c r="AH411">
        <f>VLOOKUP($B411,NewCalib!$A$17:$AF$400,AH$1+2,FALSE)</f>
        <v>4.1553515002692103E-2</v>
      </c>
    </row>
    <row r="412" spans="1:34" x14ac:dyDescent="0.25">
      <c r="B412" t="str">
        <f>CONCATENATE("PERCENTILE::Q",B408,"::O",B408,"_INCOMERETURN_Percentiles::INCOMERETURN::%",C412*100)</f>
        <v>PERCENTILE::QAustralianInfrastructure::OAustralianInfrastructure_INCOMERETURN_Percentiles::INCOMERETURN::%75</v>
      </c>
      <c r="C412" s="3">
        <v>0.75</v>
      </c>
      <c r="D412">
        <f>VLOOKUP($B412,NewCalib!$A$17:$AF$400,D$1+2,FALSE)</f>
        <v>0</v>
      </c>
      <c r="E412">
        <f>VLOOKUP($B412,NewCalib!$A$17:$AF$400,E$1+2,FALSE)</f>
        <v>5.5245391900884101E-2</v>
      </c>
      <c r="F412">
        <f>VLOOKUP($B412,NewCalib!$A$17:$AF$400,F$1+2,FALSE)</f>
        <v>7.3596394994357495E-2</v>
      </c>
      <c r="G412">
        <f>VLOOKUP($B412,NewCalib!$A$17:$AF$400,G$1+2,FALSE)</f>
        <v>8.2102526076036006E-2</v>
      </c>
      <c r="H412">
        <f>VLOOKUP($B412,NewCalib!$A$17:$AF$400,H$1+2,FALSE)</f>
        <v>8.7910969561533506E-2</v>
      </c>
      <c r="I412">
        <f>VLOOKUP($B412,NewCalib!$A$17:$AF$400,I$1+2,FALSE)</f>
        <v>9.1600818796623601E-2</v>
      </c>
      <c r="J412">
        <f>VLOOKUP($B412,NewCalib!$A$17:$AF$400,J$1+2,FALSE)</f>
        <v>9.3582518121514996E-2</v>
      </c>
      <c r="K412">
        <f>VLOOKUP($B412,NewCalib!$A$17:$AF$400,K$1+2,FALSE)</f>
        <v>9.2191437347993802E-2</v>
      </c>
      <c r="L412">
        <f>VLOOKUP($B412,NewCalib!$A$17:$AF$400,L$1+2,FALSE)</f>
        <v>9.5582008617656797E-2</v>
      </c>
      <c r="M412">
        <f>VLOOKUP($B412,NewCalib!$A$17:$AF$400,M$1+2,FALSE)</f>
        <v>9.6909404859453596E-2</v>
      </c>
      <c r="N412">
        <f>VLOOKUP($B412,NewCalib!$A$17:$AF$400,N$1+2,FALSE)</f>
        <v>9.5206315366122202E-2</v>
      </c>
      <c r="O412">
        <f>VLOOKUP($B412,NewCalib!$A$17:$AF$400,O$1+2,FALSE)</f>
        <v>9.9986970447569198E-2</v>
      </c>
      <c r="P412">
        <f>VLOOKUP($B412,NewCalib!$A$17:$AF$400,P$1+2,FALSE)</f>
        <v>9.8935866400973599E-2</v>
      </c>
      <c r="Q412">
        <f>VLOOKUP($B412,NewCalib!$A$17:$AF$400,Q$1+2,FALSE)</f>
        <v>9.8730132944051904E-2</v>
      </c>
      <c r="R412">
        <f>VLOOKUP($B412,NewCalib!$A$17:$AF$400,R$1+2,FALSE)</f>
        <v>9.6788078047652604E-2</v>
      </c>
      <c r="S412">
        <f>VLOOKUP($B412,NewCalib!$A$17:$AF$400,S$1+2,FALSE)</f>
        <v>9.8947258926341E-2</v>
      </c>
      <c r="T412">
        <f>VLOOKUP($B412,NewCalib!$A$17:$AF$400,T$1+2,FALSE)</f>
        <v>9.7020480043070303E-2</v>
      </c>
      <c r="U412">
        <f>VLOOKUP($B412,NewCalib!$A$17:$AF$400,U$1+2,FALSE)</f>
        <v>0.100229694314986</v>
      </c>
      <c r="V412">
        <f>VLOOKUP($B412,NewCalib!$A$17:$AF$400,V$1+2,FALSE)</f>
        <v>0.10155533263329</v>
      </c>
      <c r="W412">
        <f>VLOOKUP($B412,NewCalib!$A$17:$AF$400,W$1+2,FALSE)</f>
        <v>9.9267561493975198E-2</v>
      </c>
      <c r="X412">
        <f>VLOOKUP($B412,NewCalib!$A$17:$AF$400,X$1+2,FALSE)</f>
        <v>9.7268545035583298E-2</v>
      </c>
      <c r="Y412">
        <f>VLOOKUP($B412,NewCalib!$A$17:$AF$400,Y$1+2,FALSE)</f>
        <v>9.6503483637569096E-2</v>
      </c>
      <c r="Z412">
        <f>VLOOKUP($B412,NewCalib!$A$17:$AF$400,Z$1+2,FALSE)</f>
        <v>9.5830135026389304E-2</v>
      </c>
      <c r="AA412">
        <f>VLOOKUP($B412,NewCalib!$A$17:$AF$400,AA$1+2,FALSE)</f>
        <v>9.8852619710019102E-2</v>
      </c>
      <c r="AB412">
        <f>VLOOKUP($B412,NewCalib!$A$17:$AF$400,AB$1+2,FALSE)</f>
        <v>9.98162428808793E-2</v>
      </c>
      <c r="AC412">
        <f>VLOOKUP($B412,NewCalib!$A$17:$AF$400,AC$1+2,FALSE)</f>
        <v>9.7303782845360107E-2</v>
      </c>
      <c r="AD412">
        <f>VLOOKUP($B412,NewCalib!$A$17:$AF$400,AD$1+2,FALSE)</f>
        <v>9.7421645041718394E-2</v>
      </c>
      <c r="AE412">
        <f>VLOOKUP($B412,NewCalib!$A$17:$AF$400,AE$1+2,FALSE)</f>
        <v>9.9442366609125005E-2</v>
      </c>
      <c r="AF412">
        <f>VLOOKUP($B412,NewCalib!$A$17:$AF$400,AF$1+2,FALSE)</f>
        <v>0.10047537706273001</v>
      </c>
      <c r="AG412">
        <f>VLOOKUP($B412,NewCalib!$A$17:$AF$400,AG$1+2,FALSE)</f>
        <v>0.101248039546672</v>
      </c>
      <c r="AH412">
        <f>VLOOKUP($B412,NewCalib!$A$17:$AF$400,AH$1+2,FALSE)</f>
        <v>9.9812733975740406E-2</v>
      </c>
    </row>
    <row r="413" spans="1:34" x14ac:dyDescent="0.25">
      <c r="B413" t="str">
        <f>CONCATENATE("PERCENTILE::Q",B408,"::O",B408,"_INCOMERETURN_Percentiles::INCOMERETURN::%",C413*100)</f>
        <v>PERCENTILE::QAustralianInfrastructure::OAustralianInfrastructure_INCOMERETURN_Percentiles::INCOMERETURN::%95</v>
      </c>
      <c r="C413" s="3">
        <v>0.95</v>
      </c>
      <c r="D413">
        <f>VLOOKUP($B413,NewCalib!$A$17:$AF$400,D$1+2,FALSE)</f>
        <v>0</v>
      </c>
      <c r="E413">
        <f>VLOOKUP($B413,NewCalib!$A$17:$AF$400,E$1+2,FALSE)</f>
        <v>0.11644282766516199</v>
      </c>
      <c r="F413">
        <f>VLOOKUP($B413,NewCalib!$A$17:$AF$400,F$1+2,FALSE)</f>
        <v>0.145487930616786</v>
      </c>
      <c r="G413">
        <f>VLOOKUP($B413,NewCalib!$A$17:$AF$400,G$1+2,FALSE)</f>
        <v>0.16056332894738901</v>
      </c>
      <c r="H413">
        <f>VLOOKUP($B413,NewCalib!$A$17:$AF$400,H$1+2,FALSE)</f>
        <v>0.17168338465767199</v>
      </c>
      <c r="I413">
        <f>VLOOKUP($B413,NewCalib!$A$17:$AF$400,I$1+2,FALSE)</f>
        <v>0.17871222712996601</v>
      </c>
      <c r="J413">
        <f>VLOOKUP($B413,NewCalib!$A$17:$AF$400,J$1+2,FALSE)</f>
        <v>0.184986987881639</v>
      </c>
      <c r="K413">
        <f>VLOOKUP($B413,NewCalib!$A$17:$AF$400,K$1+2,FALSE)</f>
        <v>0.178824929959635</v>
      </c>
      <c r="L413">
        <f>VLOOKUP($B413,NewCalib!$A$17:$AF$400,L$1+2,FALSE)</f>
        <v>0.18256958592626599</v>
      </c>
      <c r="M413">
        <f>VLOOKUP($B413,NewCalib!$A$17:$AF$400,M$1+2,FALSE)</f>
        <v>0.18480393971673201</v>
      </c>
      <c r="N413">
        <f>VLOOKUP($B413,NewCalib!$A$17:$AF$400,N$1+2,FALSE)</f>
        <v>0.183140103975866</v>
      </c>
      <c r="O413">
        <f>VLOOKUP($B413,NewCalib!$A$17:$AF$400,O$1+2,FALSE)</f>
        <v>0.184233110216246</v>
      </c>
      <c r="P413">
        <f>VLOOKUP($B413,NewCalib!$A$17:$AF$400,P$1+2,FALSE)</f>
        <v>0.18314722763795299</v>
      </c>
      <c r="Q413">
        <f>VLOOKUP($B413,NewCalib!$A$17:$AF$400,Q$1+2,FALSE)</f>
        <v>0.180135668451677</v>
      </c>
      <c r="R413">
        <f>VLOOKUP($B413,NewCalib!$A$17:$AF$400,R$1+2,FALSE)</f>
        <v>0.18287882789569701</v>
      </c>
      <c r="S413">
        <f>VLOOKUP($B413,NewCalib!$A$17:$AF$400,S$1+2,FALSE)</f>
        <v>0.183751838550755</v>
      </c>
      <c r="T413">
        <f>VLOOKUP($B413,NewCalib!$A$17:$AF$400,T$1+2,FALSE)</f>
        <v>0.189750644136187</v>
      </c>
      <c r="U413">
        <f>VLOOKUP($B413,NewCalib!$A$17:$AF$400,U$1+2,FALSE)</f>
        <v>0.18546540854468299</v>
      </c>
      <c r="V413">
        <f>VLOOKUP($B413,NewCalib!$A$17:$AF$400,V$1+2,FALSE)</f>
        <v>0.188335691460222</v>
      </c>
      <c r="W413">
        <f>VLOOKUP($B413,NewCalib!$A$17:$AF$400,W$1+2,FALSE)</f>
        <v>0.18585728952889199</v>
      </c>
      <c r="X413">
        <f>VLOOKUP($B413,NewCalib!$A$17:$AF$400,X$1+2,FALSE)</f>
        <v>0.18669178074824899</v>
      </c>
      <c r="Y413">
        <f>VLOOKUP($B413,NewCalib!$A$17:$AF$400,Y$1+2,FALSE)</f>
        <v>0.18570530099850499</v>
      </c>
      <c r="Z413">
        <f>VLOOKUP($B413,NewCalib!$A$17:$AF$400,Z$1+2,FALSE)</f>
        <v>0.18108523798165699</v>
      </c>
      <c r="AA413">
        <f>VLOOKUP($B413,NewCalib!$A$17:$AF$400,AA$1+2,FALSE)</f>
        <v>0.186060872024255</v>
      </c>
      <c r="AB413">
        <f>VLOOKUP($B413,NewCalib!$A$17:$AF$400,AB$1+2,FALSE)</f>
        <v>0.18218356060259799</v>
      </c>
      <c r="AC413">
        <f>VLOOKUP($B413,NewCalib!$A$17:$AF$400,AC$1+2,FALSE)</f>
        <v>0.185037819618424</v>
      </c>
      <c r="AD413">
        <f>VLOOKUP($B413,NewCalib!$A$17:$AF$400,AD$1+2,FALSE)</f>
        <v>0.182572742372721</v>
      </c>
      <c r="AE413">
        <f>VLOOKUP($B413,NewCalib!$A$17:$AF$400,AE$1+2,FALSE)</f>
        <v>0.18413172679694201</v>
      </c>
      <c r="AF413">
        <f>VLOOKUP($B413,NewCalib!$A$17:$AF$400,AF$1+2,FALSE)</f>
        <v>0.19025636706494201</v>
      </c>
      <c r="AG413">
        <f>VLOOKUP($B413,NewCalib!$A$17:$AF$400,AG$1+2,FALSE)</f>
        <v>0.19139577099595301</v>
      </c>
      <c r="AH413">
        <f>VLOOKUP($B413,NewCalib!$A$17:$AF$400,AH$1+2,FALSE)</f>
        <v>0.187417443075269</v>
      </c>
    </row>
    <row r="414" spans="1:34" x14ac:dyDescent="0.25">
      <c r="A414" t="s">
        <v>2</v>
      </c>
      <c r="B414" t="str">
        <f>CONCATENATE("AVERAGE::Q",B408,"::O",B408,"_INCOMERETURN_Average::INCOMERETURN::::avg:")</f>
        <v>AVERAGE::QAustralianInfrastructure::OAustralianInfrastructure_INCOMERETURN_Average::INCOMERETURN::::avg:</v>
      </c>
      <c r="D414">
        <f>VLOOKUP($B414,NewCalib!$A$17:$AF$400,D$1+2,FALSE)</f>
        <v>0</v>
      </c>
      <c r="E414">
        <f>VLOOKUP($B414,NewCalib!$A$17:$AF$400,E$1+2,FALSE)</f>
        <v>1.5801585999917898E-2</v>
      </c>
      <c r="F414">
        <f>VLOOKUP($B414,NewCalib!$A$17:$AF$400,F$1+2,FALSE)</f>
        <v>2.60039944223431E-2</v>
      </c>
      <c r="G414">
        <f>VLOOKUP($B414,NewCalib!$A$17:$AF$400,G$1+2,FALSE)</f>
        <v>3.2470035233946003E-2</v>
      </c>
      <c r="H414">
        <f>VLOOKUP($B414,NewCalib!$A$17:$AF$400,H$1+2,FALSE)</f>
        <v>3.6227262657937201E-2</v>
      </c>
      <c r="I414">
        <f>VLOOKUP($B414,NewCalib!$A$17:$AF$400,I$1+2,FALSE)</f>
        <v>3.9421790148295603E-2</v>
      </c>
      <c r="J414">
        <f>VLOOKUP($B414,NewCalib!$A$17:$AF$400,J$1+2,FALSE)</f>
        <v>4.12006655733268E-2</v>
      </c>
      <c r="K414">
        <f>VLOOKUP($B414,NewCalib!$A$17:$AF$400,K$1+2,FALSE)</f>
        <v>4.0857414828325098E-2</v>
      </c>
      <c r="L414">
        <f>VLOOKUP($B414,NewCalib!$A$17:$AF$400,L$1+2,FALSE)</f>
        <v>4.2347784963409699E-2</v>
      </c>
      <c r="M414">
        <f>VLOOKUP($B414,NewCalib!$A$17:$AF$400,M$1+2,FALSE)</f>
        <v>4.3124858986207201E-2</v>
      </c>
      <c r="N414">
        <f>VLOOKUP($B414,NewCalib!$A$17:$AF$400,N$1+2,FALSE)</f>
        <v>4.2074360028900498E-2</v>
      </c>
      <c r="O414">
        <f>VLOOKUP($B414,NewCalib!$A$17:$AF$400,O$1+2,FALSE)</f>
        <v>4.3740624300080501E-2</v>
      </c>
      <c r="P414">
        <f>VLOOKUP($B414,NewCalib!$A$17:$AF$400,P$1+2,FALSE)</f>
        <v>4.4054517434191802E-2</v>
      </c>
      <c r="Q414">
        <f>VLOOKUP($B414,NewCalib!$A$17:$AF$400,Q$1+2,FALSE)</f>
        <v>4.33395864978076E-2</v>
      </c>
      <c r="R414">
        <f>VLOOKUP($B414,NewCalib!$A$17:$AF$400,R$1+2,FALSE)</f>
        <v>4.4694976735908602E-2</v>
      </c>
      <c r="S414">
        <f>VLOOKUP($B414,NewCalib!$A$17:$AF$400,S$1+2,FALSE)</f>
        <v>4.4891461823824301E-2</v>
      </c>
      <c r="T414">
        <f>VLOOKUP($B414,NewCalib!$A$17:$AF$400,T$1+2,FALSE)</f>
        <v>4.5244703193515701E-2</v>
      </c>
      <c r="U414">
        <f>VLOOKUP($B414,NewCalib!$A$17:$AF$400,U$1+2,FALSE)</f>
        <v>4.5537194278908698E-2</v>
      </c>
      <c r="V414">
        <f>VLOOKUP($B414,NewCalib!$A$17:$AF$400,V$1+2,FALSE)</f>
        <v>4.6757831087514502E-2</v>
      </c>
      <c r="W414">
        <f>VLOOKUP($B414,NewCalib!$A$17:$AF$400,W$1+2,FALSE)</f>
        <v>4.6348733285276701E-2</v>
      </c>
      <c r="X414">
        <f>VLOOKUP($B414,NewCalib!$A$17:$AF$400,X$1+2,FALSE)</f>
        <v>4.5597055902364701E-2</v>
      </c>
      <c r="Y414">
        <f>VLOOKUP($B414,NewCalib!$A$17:$AF$400,Y$1+2,FALSE)</f>
        <v>4.5540417460036002E-2</v>
      </c>
      <c r="Z414">
        <f>VLOOKUP($B414,NewCalib!$A$17:$AF$400,Z$1+2,FALSE)</f>
        <v>4.4252816744008598E-2</v>
      </c>
      <c r="AA414">
        <f>VLOOKUP($B414,NewCalib!$A$17:$AF$400,AA$1+2,FALSE)</f>
        <v>4.5462094693219601E-2</v>
      </c>
      <c r="AB414">
        <f>VLOOKUP($B414,NewCalib!$A$17:$AF$400,AB$1+2,FALSE)</f>
        <v>4.4697532407151297E-2</v>
      </c>
      <c r="AC414">
        <f>VLOOKUP($B414,NewCalib!$A$17:$AF$400,AC$1+2,FALSE)</f>
        <v>4.4753697617898401E-2</v>
      </c>
      <c r="AD414">
        <f>VLOOKUP($B414,NewCalib!$A$17:$AF$400,AD$1+2,FALSE)</f>
        <v>4.5081608228715798E-2</v>
      </c>
      <c r="AE414">
        <f>VLOOKUP($B414,NewCalib!$A$17:$AF$400,AE$1+2,FALSE)</f>
        <v>4.59229842736966E-2</v>
      </c>
      <c r="AF414">
        <f>VLOOKUP($B414,NewCalib!$A$17:$AF$400,AF$1+2,FALSE)</f>
        <v>4.6901800112541303E-2</v>
      </c>
      <c r="AG414">
        <f>VLOOKUP($B414,NewCalib!$A$17:$AF$400,AG$1+2,FALSE)</f>
        <v>4.6742165755049497E-2</v>
      </c>
      <c r="AH414">
        <f>VLOOKUP($B414,NewCalib!$A$17:$AF$400,AH$1+2,FALSE)</f>
        <v>4.62548247589738E-2</v>
      </c>
    </row>
    <row r="415" spans="1:34" x14ac:dyDescent="0.25">
      <c r="A415" t="s">
        <v>3</v>
      </c>
      <c r="B415" t="str">
        <f>CONCATENATE("VOLATILITY::Q",B408,"::O",B408,"_INCOMERETURN_Volatility::INCOMERETURN::")</f>
        <v>VOLATILITY::QAustralianInfrastructure::OAustralianInfrastructure_INCOMERETURN_Volatility::INCOMERETURN::</v>
      </c>
      <c r="D415">
        <f>VLOOKUP($B415,NewCalib!$A$17:$AF$400,D$1+2,FALSE)</f>
        <v>0</v>
      </c>
      <c r="E415">
        <f>VLOOKUP($B415,NewCalib!$A$17:$AF$400,E$1+2,FALSE)</f>
        <v>5.9119955683447599E-2</v>
      </c>
      <c r="F415">
        <f>VLOOKUP($B415,NewCalib!$A$17:$AF$400,F$1+2,FALSE)</f>
        <v>7.1021841358646004E-2</v>
      </c>
      <c r="G415">
        <f>VLOOKUP($B415,NewCalib!$A$17:$AF$400,G$1+2,FALSE)</f>
        <v>7.7033800420237594E-2</v>
      </c>
      <c r="H415">
        <f>VLOOKUP($B415,NewCalib!$A$17:$AF$400,H$1+2,FALSE)</f>
        <v>7.9638699930366402E-2</v>
      </c>
      <c r="I415">
        <f>VLOOKUP($B415,NewCalib!$A$17:$AF$400,I$1+2,FALSE)</f>
        <v>8.2349371232369004E-2</v>
      </c>
      <c r="J415">
        <f>VLOOKUP($B415,NewCalib!$A$17:$AF$400,J$1+2,FALSE)</f>
        <v>8.2010188596145506E-2</v>
      </c>
      <c r="K415">
        <f>VLOOKUP($B415,NewCalib!$A$17:$AF$400,K$1+2,FALSE)</f>
        <v>8.08758047991332E-2</v>
      </c>
      <c r="L415">
        <f>VLOOKUP($B415,NewCalib!$A$17:$AF$400,L$1+2,FALSE)</f>
        <v>8.1534159762738104E-2</v>
      </c>
      <c r="M415">
        <f>VLOOKUP($B415,NewCalib!$A$17:$AF$400,M$1+2,FALSE)</f>
        <v>8.16543236033236E-2</v>
      </c>
      <c r="N415">
        <f>VLOOKUP($B415,NewCalib!$A$17:$AF$400,N$1+2,FALSE)</f>
        <v>8.2815202721223904E-2</v>
      </c>
      <c r="O415">
        <f>VLOOKUP($B415,NewCalib!$A$17:$AF$400,O$1+2,FALSE)</f>
        <v>8.3044190787157801E-2</v>
      </c>
      <c r="P415">
        <f>VLOOKUP($B415,NewCalib!$A$17:$AF$400,P$1+2,FALSE)</f>
        <v>8.2198168092916399E-2</v>
      </c>
      <c r="Q415">
        <f>VLOOKUP($B415,NewCalib!$A$17:$AF$400,Q$1+2,FALSE)</f>
        <v>8.1694765577894193E-2</v>
      </c>
      <c r="R415">
        <f>VLOOKUP($B415,NewCalib!$A$17:$AF$400,R$1+2,FALSE)</f>
        <v>8.22366182433419E-2</v>
      </c>
      <c r="S415">
        <f>VLOOKUP($B415,NewCalib!$A$17:$AF$400,S$1+2,FALSE)</f>
        <v>8.1880409494654693E-2</v>
      </c>
      <c r="T415">
        <f>VLOOKUP($B415,NewCalib!$A$17:$AF$400,T$1+2,FALSE)</f>
        <v>8.2888808229287195E-2</v>
      </c>
      <c r="U415">
        <f>VLOOKUP($B415,NewCalib!$A$17:$AF$400,U$1+2,FALSE)</f>
        <v>8.2303314497501098E-2</v>
      </c>
      <c r="V415">
        <f>VLOOKUP($B415,NewCalib!$A$17:$AF$400,V$1+2,FALSE)</f>
        <v>8.2444886379551899E-2</v>
      </c>
      <c r="W415">
        <f>VLOOKUP($B415,NewCalib!$A$17:$AF$400,W$1+2,FALSE)</f>
        <v>8.1891758222026004E-2</v>
      </c>
      <c r="X415">
        <f>VLOOKUP($B415,NewCalib!$A$17:$AF$400,X$1+2,FALSE)</f>
        <v>8.1916390720462501E-2</v>
      </c>
      <c r="Y415">
        <f>VLOOKUP($B415,NewCalib!$A$17:$AF$400,Y$1+2,FALSE)</f>
        <v>8.0708275321829503E-2</v>
      </c>
      <c r="Z415">
        <f>VLOOKUP($B415,NewCalib!$A$17:$AF$400,Z$1+2,FALSE)</f>
        <v>8.0574438716000202E-2</v>
      </c>
      <c r="AA415">
        <f>VLOOKUP($B415,NewCalib!$A$17:$AF$400,AA$1+2,FALSE)</f>
        <v>8.1635545175446494E-2</v>
      </c>
      <c r="AB415">
        <f>VLOOKUP($B415,NewCalib!$A$17:$AF$400,AB$1+2,FALSE)</f>
        <v>8.31181909560747E-2</v>
      </c>
      <c r="AC415">
        <f>VLOOKUP($B415,NewCalib!$A$17:$AF$400,AC$1+2,FALSE)</f>
        <v>8.1318904174339804E-2</v>
      </c>
      <c r="AD415">
        <f>VLOOKUP($B415,NewCalib!$A$17:$AF$400,AD$1+2,FALSE)</f>
        <v>8.1742070354963295E-2</v>
      </c>
      <c r="AE415">
        <f>VLOOKUP($B415,NewCalib!$A$17:$AF$400,AE$1+2,FALSE)</f>
        <v>8.1625098135267901E-2</v>
      </c>
      <c r="AF415">
        <f>VLOOKUP($B415,NewCalib!$A$17:$AF$400,AF$1+2,FALSE)</f>
        <v>8.2762881832701404E-2</v>
      </c>
      <c r="AG415">
        <f>VLOOKUP($B415,NewCalib!$A$17:$AF$400,AG$1+2,FALSE)</f>
        <v>8.2951237114375201E-2</v>
      </c>
      <c r="AH415">
        <f>VLOOKUP($B415,NewCalib!$A$17:$AF$400,AH$1+2,FALSE)</f>
        <v>8.2323735870102499E-2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G277"/>
  <sheetViews>
    <sheetView workbookViewId="0">
      <selection sqref="A1:XFD1048576"/>
    </sheetView>
  </sheetViews>
  <sheetFormatPr defaultRowHeight="15" x14ac:dyDescent="0.25"/>
  <cols>
    <col min="1" max="1" width="147.5703125" bestFit="1" customWidth="1"/>
  </cols>
  <sheetData>
    <row r="1" spans="1:33" x14ac:dyDescent="0.25">
      <c r="A1" t="s">
        <v>5</v>
      </c>
      <c r="B1" t="b">
        <v>1</v>
      </c>
    </row>
    <row r="2" spans="1:33" x14ac:dyDescent="0.25">
      <c r="A2" t="s">
        <v>89</v>
      </c>
      <c r="B2" s="4">
        <v>42735</v>
      </c>
    </row>
    <row r="3" spans="1:33" x14ac:dyDescent="0.25">
      <c r="A3" t="s">
        <v>6</v>
      </c>
      <c r="B3" t="b">
        <v>0</v>
      </c>
    </row>
    <row r="4" spans="1:33" x14ac:dyDescent="0.25">
      <c r="A4" t="s">
        <v>7</v>
      </c>
      <c r="B4">
        <v>1100701</v>
      </c>
    </row>
    <row r="5" spans="1:33" x14ac:dyDescent="0.25">
      <c r="A5" t="s">
        <v>90</v>
      </c>
      <c r="B5" t="s">
        <v>12</v>
      </c>
    </row>
    <row r="6" spans="1:33" x14ac:dyDescent="0.25">
      <c r="A6" t="s">
        <v>91</v>
      </c>
      <c r="B6" t="s">
        <v>13</v>
      </c>
    </row>
    <row r="7" spans="1:33" x14ac:dyDescent="0.25">
      <c r="A7" t="s">
        <v>8</v>
      </c>
      <c r="B7" t="s">
        <v>9</v>
      </c>
    </row>
    <row r="8" spans="1:33" x14ac:dyDescent="0.25">
      <c r="A8" t="s">
        <v>10</v>
      </c>
      <c r="B8">
        <v>5000</v>
      </c>
    </row>
    <row r="9" spans="1:33" x14ac:dyDescent="0.25">
      <c r="A9" t="s">
        <v>11</v>
      </c>
    </row>
    <row r="10" spans="1:33" x14ac:dyDescent="0.25">
      <c r="A10" t="s">
        <v>92</v>
      </c>
      <c r="B10">
        <v>30</v>
      </c>
    </row>
    <row r="11" spans="1:33" x14ac:dyDescent="0.25">
      <c r="A11" t="s">
        <v>14</v>
      </c>
    </row>
    <row r="12" spans="1:33" x14ac:dyDescent="0.25">
      <c r="A12" t="s">
        <v>15</v>
      </c>
    </row>
    <row r="13" spans="1:33" x14ac:dyDescent="0.25">
      <c r="A13" t="s">
        <v>16</v>
      </c>
      <c r="B13" t="s">
        <v>17</v>
      </c>
    </row>
    <row r="14" spans="1:33" x14ac:dyDescent="0.25">
      <c r="A14" t="s">
        <v>18</v>
      </c>
      <c r="B14" t="s">
        <v>19</v>
      </c>
      <c r="C14" t="s">
        <v>20</v>
      </c>
    </row>
    <row r="16" spans="1:33" x14ac:dyDescent="0.25">
      <c r="A16" t="s">
        <v>21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  <c r="W16">
        <v>21</v>
      </c>
      <c r="X16">
        <v>22</v>
      </c>
      <c r="Y16">
        <v>23</v>
      </c>
      <c r="Z16">
        <v>24</v>
      </c>
      <c r="AA16">
        <v>25</v>
      </c>
      <c r="AB16">
        <v>26</v>
      </c>
      <c r="AC16">
        <v>27</v>
      </c>
      <c r="AD16">
        <v>28</v>
      </c>
      <c r="AE16">
        <v>29</v>
      </c>
      <c r="AF16">
        <v>30</v>
      </c>
      <c r="AG16" t="s">
        <v>22</v>
      </c>
    </row>
    <row r="17" spans="1:32" x14ac:dyDescent="0.25">
      <c r="A17" t="s">
        <v>72</v>
      </c>
      <c r="B17">
        <v>1</v>
      </c>
      <c r="C17">
        <v>2.2659438483492701E-2</v>
      </c>
      <c r="D17">
        <v>2.5814229054597501E-2</v>
      </c>
      <c r="E17">
        <v>2.85260400457601E-2</v>
      </c>
      <c r="F17">
        <v>3.0842762325478001E-2</v>
      </c>
      <c r="G17">
        <v>3.2401905209224598E-2</v>
      </c>
      <c r="H17">
        <v>3.39129706793296E-2</v>
      </c>
      <c r="I17">
        <v>3.5106362668453503E-2</v>
      </c>
      <c r="J17">
        <v>3.5968228136791E-2</v>
      </c>
      <c r="K17">
        <v>3.6524407280183302E-2</v>
      </c>
      <c r="L17">
        <v>3.7294196672943203E-2</v>
      </c>
      <c r="M17">
        <v>3.7647784636978598E-2</v>
      </c>
      <c r="N17">
        <v>3.8298961191495999E-2</v>
      </c>
      <c r="O17">
        <v>3.8924051196891601E-2</v>
      </c>
      <c r="P17">
        <v>3.8900606076194E-2</v>
      </c>
      <c r="Q17">
        <v>3.9147302549125997E-2</v>
      </c>
      <c r="R17">
        <v>3.9416180390663899E-2</v>
      </c>
      <c r="S17">
        <v>3.95886847516905E-2</v>
      </c>
      <c r="T17">
        <v>3.9853241059974502E-2</v>
      </c>
      <c r="U17">
        <v>3.9669301666157702E-2</v>
      </c>
      <c r="V17">
        <v>3.9982936188288201E-2</v>
      </c>
      <c r="W17">
        <v>3.9935234557575701E-2</v>
      </c>
      <c r="X17">
        <v>4.00731984065145E-2</v>
      </c>
      <c r="Y17">
        <v>4.0315828778441198E-2</v>
      </c>
      <c r="Z17">
        <v>4.0245391540341E-2</v>
      </c>
      <c r="AA17">
        <v>4.0194206025444899E-2</v>
      </c>
      <c r="AB17">
        <v>4.0086443633399998E-2</v>
      </c>
      <c r="AC17">
        <v>4.0192732726119403E-2</v>
      </c>
      <c r="AD17">
        <v>4.0041683764948398E-2</v>
      </c>
      <c r="AE17">
        <v>4.0301172735474199E-2</v>
      </c>
      <c r="AF17">
        <v>4.0305479981238401E-2</v>
      </c>
    </row>
    <row r="18" spans="1:32" x14ac:dyDescent="0.25">
      <c r="A18" t="s">
        <v>36</v>
      </c>
      <c r="B18">
        <v>2.81037529733103E-2</v>
      </c>
      <c r="C18">
        <v>3.05254231278827E-2</v>
      </c>
      <c r="D18">
        <v>3.2399636771983001E-2</v>
      </c>
      <c r="E18">
        <v>3.3787473538803098E-2</v>
      </c>
      <c r="F18">
        <v>3.4921937526394803E-2</v>
      </c>
      <c r="G18">
        <v>3.5904966144200003E-2</v>
      </c>
      <c r="H18">
        <v>3.6800552013858401E-2</v>
      </c>
      <c r="I18">
        <v>3.73863412739582E-2</v>
      </c>
      <c r="J18">
        <v>3.7897390244062398E-2</v>
      </c>
      <c r="K18">
        <v>3.8221150978223803E-2</v>
      </c>
      <c r="L18">
        <v>3.8261288001284102E-2</v>
      </c>
      <c r="M18">
        <v>3.8225067409493697E-2</v>
      </c>
      <c r="N18">
        <v>3.8316946831043697E-2</v>
      </c>
      <c r="O18">
        <v>3.8500201509971202E-2</v>
      </c>
      <c r="P18">
        <v>3.8424305929069702E-2</v>
      </c>
      <c r="Q18">
        <v>3.8407586175853499E-2</v>
      </c>
      <c r="R18">
        <v>3.8348879609098302E-2</v>
      </c>
      <c r="S18">
        <v>3.8306001806911703E-2</v>
      </c>
      <c r="T18">
        <v>3.8208848079109799E-2</v>
      </c>
      <c r="U18">
        <v>3.8154232632376703E-2</v>
      </c>
      <c r="V18">
        <v>3.8224022343019602E-2</v>
      </c>
      <c r="W18">
        <v>3.8258848969508201E-2</v>
      </c>
      <c r="X18">
        <v>3.8396275351270701E-2</v>
      </c>
      <c r="Y18">
        <v>3.8431676129219702E-2</v>
      </c>
      <c r="Z18">
        <v>3.84463903376683E-2</v>
      </c>
      <c r="AA18">
        <v>3.84025999823321E-2</v>
      </c>
      <c r="AB18">
        <v>3.8310757064966498E-2</v>
      </c>
      <c r="AC18">
        <v>3.83775241743241E-2</v>
      </c>
      <c r="AD18">
        <v>3.8443659044477302E-2</v>
      </c>
      <c r="AE18">
        <v>3.8454136283666299E-2</v>
      </c>
      <c r="AF18">
        <v>3.8515160928382502E-2</v>
      </c>
    </row>
    <row r="19" spans="1:32" x14ac:dyDescent="0.25">
      <c r="A19" t="s">
        <v>70</v>
      </c>
      <c r="B19">
        <v>1.54182527283808E-2</v>
      </c>
      <c r="C19">
        <v>2.0179121292510899E-2</v>
      </c>
      <c r="D19">
        <v>2.4897982187898501E-2</v>
      </c>
      <c r="E19">
        <v>2.7190878665218798E-2</v>
      </c>
      <c r="F19">
        <v>2.8602727422618199E-2</v>
      </c>
      <c r="G19">
        <v>3.00682883498893E-2</v>
      </c>
      <c r="H19">
        <v>3.1954110760760601E-2</v>
      </c>
      <c r="I19">
        <v>3.4169605334566602E-2</v>
      </c>
      <c r="J19">
        <v>3.6370207478209703E-2</v>
      </c>
      <c r="K19">
        <v>3.85511843494179E-2</v>
      </c>
      <c r="L19">
        <v>3.8679964432694003E-2</v>
      </c>
      <c r="M19">
        <v>3.8662755416780201E-2</v>
      </c>
      <c r="N19">
        <v>3.87659711115068E-2</v>
      </c>
      <c r="O19">
        <v>3.9079712491278E-2</v>
      </c>
      <c r="P19">
        <v>3.9062980515024701E-2</v>
      </c>
      <c r="Q19">
        <v>3.9043572388097601E-2</v>
      </c>
      <c r="R19">
        <v>3.8941499662080603E-2</v>
      </c>
      <c r="S19">
        <v>3.8859962586509901E-2</v>
      </c>
      <c r="T19">
        <v>3.8694342571981302E-2</v>
      </c>
      <c r="U19">
        <v>3.8572469499853199E-2</v>
      </c>
      <c r="V19">
        <v>3.8641667795197399E-2</v>
      </c>
      <c r="W19">
        <v>3.8697000079383898E-2</v>
      </c>
      <c r="X19">
        <v>3.8905860265089902E-2</v>
      </c>
      <c r="Y19">
        <v>3.9046451733312497E-2</v>
      </c>
      <c r="Z19">
        <v>3.9079736799729703E-2</v>
      </c>
      <c r="AA19">
        <v>3.9042861034990203E-2</v>
      </c>
      <c r="AB19">
        <v>3.8894040687143E-2</v>
      </c>
      <c r="AC19">
        <v>3.8948569072817102E-2</v>
      </c>
      <c r="AD19">
        <v>3.9062972068492199E-2</v>
      </c>
      <c r="AE19">
        <v>3.9110264269204199E-2</v>
      </c>
      <c r="AF19">
        <v>3.9217534936025901E-2</v>
      </c>
    </row>
    <row r="20" spans="1:32" x14ac:dyDescent="0.25">
      <c r="A20" t="s">
        <v>37</v>
      </c>
      <c r="B20">
        <v>3.4240280864301399E-2</v>
      </c>
      <c r="C20">
        <v>3.5063005815985301E-2</v>
      </c>
      <c r="D20">
        <v>3.56965463315215E-2</v>
      </c>
      <c r="E20">
        <v>3.6165409900036097E-2</v>
      </c>
      <c r="F20">
        <v>3.6547344035718E-2</v>
      </c>
      <c r="G20">
        <v>3.68775589615487E-2</v>
      </c>
      <c r="H20">
        <v>3.7180438209949901E-2</v>
      </c>
      <c r="I20">
        <v>3.7374012260459097E-2</v>
      </c>
      <c r="J20">
        <v>3.75491075851489E-2</v>
      </c>
      <c r="K20">
        <v>3.7662051435060302E-2</v>
      </c>
      <c r="L20">
        <v>3.7676482369880901E-2</v>
      </c>
      <c r="M20">
        <v>3.7662612861609802E-2</v>
      </c>
      <c r="N20">
        <v>3.7697338769045401E-2</v>
      </c>
      <c r="O20">
        <v>3.7765565799120597E-2</v>
      </c>
      <c r="P20">
        <v>3.7736264770536099E-2</v>
      </c>
      <c r="Q20">
        <v>3.7729959563330098E-2</v>
      </c>
      <c r="R20">
        <v>3.7708124040864002E-2</v>
      </c>
      <c r="S20">
        <v>3.7692240833494803E-2</v>
      </c>
      <c r="T20">
        <v>3.7656070673184598E-2</v>
      </c>
      <c r="U20">
        <v>3.76360061355882E-2</v>
      </c>
      <c r="V20">
        <v>3.7662454699083303E-2</v>
      </c>
      <c r="W20">
        <v>3.7675458944067097E-2</v>
      </c>
      <c r="X20">
        <v>3.7726861558426902E-2</v>
      </c>
      <c r="Y20">
        <v>3.7739292425324797E-2</v>
      </c>
      <c r="Z20">
        <v>3.7744694144952198E-2</v>
      </c>
      <c r="AA20">
        <v>3.7728037891336802E-2</v>
      </c>
      <c r="AB20">
        <v>3.7693771590206301E-2</v>
      </c>
      <c r="AC20">
        <v>3.7719183272733603E-2</v>
      </c>
      <c r="AD20">
        <v>3.7743790409891002E-2</v>
      </c>
      <c r="AE20">
        <v>3.77474163716165E-2</v>
      </c>
      <c r="AF20">
        <v>3.7770106171755698E-2</v>
      </c>
    </row>
    <row r="21" spans="1:32" x14ac:dyDescent="0.25">
      <c r="A21" t="s">
        <v>93</v>
      </c>
      <c r="B21">
        <v>0</v>
      </c>
      <c r="C21">
        <v>1.65520379785817E-2</v>
      </c>
      <c r="D21">
        <v>2.7728431846106301E-2</v>
      </c>
      <c r="E21">
        <v>3.3536735409734099E-2</v>
      </c>
      <c r="F21">
        <v>3.67043033524658E-2</v>
      </c>
      <c r="G21">
        <v>3.9919437884995301E-2</v>
      </c>
      <c r="H21">
        <v>4.1735462505008501E-2</v>
      </c>
      <c r="I21">
        <v>4.4625774933304399E-2</v>
      </c>
      <c r="J21">
        <v>4.5675749103441202E-2</v>
      </c>
      <c r="K21">
        <v>4.5356252808696602E-2</v>
      </c>
      <c r="L21">
        <v>4.5782245451997501E-2</v>
      </c>
      <c r="M21">
        <v>4.4986419682884603E-2</v>
      </c>
      <c r="N21">
        <v>4.4920029032828698E-2</v>
      </c>
      <c r="O21">
        <v>4.5293669780379603E-2</v>
      </c>
      <c r="P21">
        <v>4.4528776924107998E-2</v>
      </c>
      <c r="Q21">
        <v>4.5139362746004899E-2</v>
      </c>
      <c r="R21">
        <v>4.5423566342376397E-2</v>
      </c>
      <c r="S21">
        <v>4.5345454003280702E-2</v>
      </c>
      <c r="T21">
        <v>4.5096778083880601E-2</v>
      </c>
      <c r="U21">
        <v>4.5965456473440199E-2</v>
      </c>
      <c r="V21">
        <v>4.33131006118221E-2</v>
      </c>
      <c r="W21">
        <v>4.5671630137389001E-2</v>
      </c>
      <c r="X21">
        <v>4.6983074804128298E-2</v>
      </c>
      <c r="Y21">
        <v>4.5791848458865497E-2</v>
      </c>
      <c r="Z21">
        <v>4.6023669907412898E-2</v>
      </c>
      <c r="AA21">
        <v>4.5677844497738297E-2</v>
      </c>
      <c r="AB21">
        <v>4.5181786062083798E-2</v>
      </c>
      <c r="AC21">
        <v>4.5239797407682102E-2</v>
      </c>
      <c r="AD21">
        <v>4.4900101435813397E-2</v>
      </c>
      <c r="AE21">
        <v>4.5247242586407201E-2</v>
      </c>
      <c r="AF21">
        <v>4.6485103000178697E-2</v>
      </c>
    </row>
    <row r="22" spans="1:32" x14ac:dyDescent="0.25">
      <c r="A22" t="s">
        <v>74</v>
      </c>
      <c r="B22">
        <v>0</v>
      </c>
      <c r="C22">
        <v>1.5537727226548E-2</v>
      </c>
      <c r="D22">
        <v>2.04077253360474E-2</v>
      </c>
      <c r="E22">
        <v>2.5268884091468099E-2</v>
      </c>
      <c r="F22">
        <v>2.76517600404163E-2</v>
      </c>
      <c r="G22">
        <v>2.9127954303434098E-2</v>
      </c>
      <c r="H22">
        <v>3.0653931329245699E-2</v>
      </c>
      <c r="I22">
        <v>3.2609042434607598E-2</v>
      </c>
      <c r="J22">
        <v>3.4905259184851899E-2</v>
      </c>
      <c r="K22">
        <v>3.7191054638857197E-2</v>
      </c>
      <c r="L22">
        <v>3.9457971448593601E-2</v>
      </c>
      <c r="M22">
        <v>3.9593097156520901E-2</v>
      </c>
      <c r="N22">
        <v>3.95737972838116E-2</v>
      </c>
      <c r="O22">
        <v>3.9681107019210501E-2</v>
      </c>
      <c r="P22">
        <v>4.0010189497999497E-2</v>
      </c>
      <c r="Q22">
        <v>3.9992642417194899E-2</v>
      </c>
      <c r="R22">
        <v>3.9972268747924297E-2</v>
      </c>
      <c r="S22">
        <v>3.9864148550138603E-2</v>
      </c>
      <c r="T22">
        <v>3.97790197113609E-2</v>
      </c>
      <c r="U22">
        <v>3.9608127620030298E-2</v>
      </c>
      <c r="V22">
        <v>3.9481543276064103E-2</v>
      </c>
      <c r="W22">
        <v>3.9555245031899097E-2</v>
      </c>
      <c r="X22">
        <v>3.9612887001457098E-2</v>
      </c>
      <c r="Y22">
        <v>3.98291022004287E-2</v>
      </c>
      <c r="Z22">
        <v>3.9975968047497999E-2</v>
      </c>
      <c r="AA22">
        <v>4.0010259131405802E-2</v>
      </c>
      <c r="AB22">
        <v>3.9968536267433803E-2</v>
      </c>
      <c r="AC22">
        <v>3.9814432184044603E-2</v>
      </c>
      <c r="AD22">
        <v>3.9870656063301597E-2</v>
      </c>
      <c r="AE22">
        <v>3.9991021052896501E-2</v>
      </c>
      <c r="AF22">
        <v>4.0041166780986501E-2</v>
      </c>
    </row>
    <row r="23" spans="1:32" x14ac:dyDescent="0.25">
      <c r="A23" t="s">
        <v>94</v>
      </c>
      <c r="B23">
        <v>0</v>
      </c>
      <c r="C23">
        <v>1.5813325851771001E-2</v>
      </c>
      <c r="D23">
        <v>2.62435593571912E-2</v>
      </c>
      <c r="E23">
        <v>3.1689524534609298E-2</v>
      </c>
      <c r="F23">
        <v>3.6052810197499598E-2</v>
      </c>
      <c r="G23">
        <v>3.91343595627381E-2</v>
      </c>
      <c r="H23">
        <v>4.1113487561748499E-2</v>
      </c>
      <c r="I23">
        <v>4.08137073484416E-2</v>
      </c>
      <c r="J23">
        <v>4.26802964490509E-2</v>
      </c>
      <c r="K23">
        <v>4.4099658641807003E-2</v>
      </c>
      <c r="L23">
        <v>4.4796519891687397E-2</v>
      </c>
      <c r="M23">
        <v>4.5674866386183101E-2</v>
      </c>
      <c r="N23">
        <v>4.4575375742708798E-2</v>
      </c>
      <c r="O23">
        <v>4.4057210715992903E-2</v>
      </c>
      <c r="P23">
        <v>4.4711685396391899E-2</v>
      </c>
      <c r="Q23">
        <v>4.5490187311467603E-2</v>
      </c>
      <c r="R23">
        <v>4.5333909402483601E-2</v>
      </c>
      <c r="S23">
        <v>4.5417957969116803E-2</v>
      </c>
      <c r="T23">
        <v>4.5268535308180799E-2</v>
      </c>
      <c r="U23">
        <v>4.46397976968455E-2</v>
      </c>
      <c r="V23">
        <v>4.4706957016422903E-2</v>
      </c>
      <c r="W23">
        <v>4.4382868275404601E-2</v>
      </c>
      <c r="X23">
        <v>4.4222824163118998E-2</v>
      </c>
      <c r="Y23">
        <v>4.38424599889796E-2</v>
      </c>
      <c r="Z23">
        <v>4.3688064816368097E-2</v>
      </c>
      <c r="AA23">
        <v>4.5034720327193203E-2</v>
      </c>
      <c r="AB23">
        <v>4.3743360896211003E-2</v>
      </c>
      <c r="AC23">
        <v>4.4044883857408401E-2</v>
      </c>
      <c r="AD23">
        <v>4.4430394094935398E-2</v>
      </c>
      <c r="AE23">
        <v>4.4003991968483799E-2</v>
      </c>
      <c r="AF23">
        <v>4.4382809102865697E-2</v>
      </c>
    </row>
    <row r="24" spans="1:32" x14ac:dyDescent="0.25">
      <c r="A24" t="s">
        <v>95</v>
      </c>
      <c r="B24">
        <v>0</v>
      </c>
      <c r="C24">
        <v>5.6616559818265501E-2</v>
      </c>
      <c r="D24">
        <v>6.1293472912367697E-2</v>
      </c>
      <c r="E24">
        <v>6.7094091794160898E-2</v>
      </c>
      <c r="F24">
        <v>6.8478247807627707E-2</v>
      </c>
      <c r="G24">
        <v>7.0452786768348305E-2</v>
      </c>
      <c r="H24">
        <v>7.2087430257349094E-2</v>
      </c>
      <c r="I24">
        <v>7.6349813609598693E-2</v>
      </c>
      <c r="J24">
        <v>7.5311184986979404E-2</v>
      </c>
      <c r="K24">
        <v>7.7806209713474003E-2</v>
      </c>
      <c r="L24">
        <v>8.0983237966157001E-2</v>
      </c>
      <c r="M24">
        <v>8.2001513490383302E-2</v>
      </c>
      <c r="N24">
        <v>8.3096748078212199E-2</v>
      </c>
      <c r="O24">
        <v>8.1932778399815304E-2</v>
      </c>
      <c r="P24">
        <v>8.1693682433311404E-2</v>
      </c>
      <c r="Q24">
        <v>8.1662625860019503E-2</v>
      </c>
      <c r="R24">
        <v>8.2924965302020107E-2</v>
      </c>
      <c r="S24">
        <v>8.1921360270494001E-2</v>
      </c>
      <c r="T24">
        <v>8.1609703025927099E-2</v>
      </c>
      <c r="U24">
        <v>8.2507293308850996E-2</v>
      </c>
      <c r="V24">
        <v>8.16851882712432E-2</v>
      </c>
      <c r="W24">
        <v>8.2154697343498201E-2</v>
      </c>
      <c r="X24">
        <v>8.1908916616157901E-2</v>
      </c>
      <c r="Y24">
        <v>8.3711297527995304E-2</v>
      </c>
      <c r="Z24">
        <v>8.1729455265416306E-2</v>
      </c>
      <c r="AA24">
        <v>8.1450371135496899E-2</v>
      </c>
      <c r="AB24">
        <v>8.3881329590103706E-2</v>
      </c>
      <c r="AC24">
        <v>8.1405276549377695E-2</v>
      </c>
      <c r="AD24">
        <v>8.2785187843232702E-2</v>
      </c>
      <c r="AE24">
        <v>8.4080308284876504E-2</v>
      </c>
      <c r="AF24">
        <v>8.2623699363985295E-2</v>
      </c>
    </row>
    <row r="25" spans="1:32" x14ac:dyDescent="0.25">
      <c r="A25" t="s">
        <v>96</v>
      </c>
      <c r="B25">
        <v>0</v>
      </c>
      <c r="C25">
        <v>1.60977989309492E-2</v>
      </c>
      <c r="D25">
        <v>2.7514209293194002E-2</v>
      </c>
      <c r="E25">
        <v>3.3553435831013202E-2</v>
      </c>
      <c r="F25">
        <v>3.8125516654371E-2</v>
      </c>
      <c r="G25">
        <v>4.0615592376053597E-2</v>
      </c>
      <c r="H25">
        <v>4.29908114721912E-2</v>
      </c>
      <c r="I25">
        <v>4.3222049027858603E-2</v>
      </c>
      <c r="J25">
        <v>4.4055137952426E-2</v>
      </c>
      <c r="K25">
        <v>4.4657546302291899E-2</v>
      </c>
      <c r="L25">
        <v>4.40663601696323E-2</v>
      </c>
      <c r="M25">
        <v>4.3850139396924698E-2</v>
      </c>
      <c r="N25">
        <v>4.4558774976486797E-2</v>
      </c>
      <c r="O25">
        <v>4.4495271524410601E-2</v>
      </c>
      <c r="P25">
        <v>4.5171783986363602E-2</v>
      </c>
      <c r="Q25">
        <v>4.6145208139737798E-2</v>
      </c>
      <c r="R25">
        <v>4.67998613718585E-2</v>
      </c>
      <c r="S25">
        <v>4.7371300823988598E-2</v>
      </c>
      <c r="T25">
        <v>4.5809232135441399E-2</v>
      </c>
      <c r="U25">
        <v>4.4725111884806303E-2</v>
      </c>
      <c r="V25">
        <v>4.4965747323906798E-2</v>
      </c>
      <c r="W25">
        <v>4.52291851298222E-2</v>
      </c>
      <c r="X25">
        <v>4.4914481623161598E-2</v>
      </c>
      <c r="Y25">
        <v>4.5178980528260401E-2</v>
      </c>
      <c r="Z25">
        <v>4.5555021112747902E-2</v>
      </c>
      <c r="AA25">
        <v>4.4390891778371702E-2</v>
      </c>
      <c r="AB25">
        <v>4.49742599031243E-2</v>
      </c>
      <c r="AC25">
        <v>4.5198569794188501E-2</v>
      </c>
      <c r="AD25">
        <v>4.3845129324713003E-2</v>
      </c>
      <c r="AE25">
        <v>4.4283323948319103E-2</v>
      </c>
      <c r="AF25">
        <v>4.5336631468948202E-2</v>
      </c>
    </row>
    <row r="26" spans="1:32" x14ac:dyDescent="0.25">
      <c r="A26" t="s">
        <v>75</v>
      </c>
      <c r="B26">
        <v>0</v>
      </c>
      <c r="C26">
        <v>7.2007441212334197E-2</v>
      </c>
      <c r="D26">
        <v>7.5825227344053503E-2</v>
      </c>
      <c r="E26">
        <v>8.3142819206604004E-2</v>
      </c>
      <c r="F26">
        <v>8.5481980472958796E-2</v>
      </c>
      <c r="G26">
        <v>8.7930498290509196E-2</v>
      </c>
      <c r="H26">
        <v>8.7190038234432499E-2</v>
      </c>
      <c r="I26">
        <v>9.5751629002231997E-2</v>
      </c>
      <c r="J26">
        <v>9.5010625993407302E-2</v>
      </c>
      <c r="K26">
        <v>9.4149887624702194E-2</v>
      </c>
      <c r="L26">
        <v>0.10126058292406</v>
      </c>
      <c r="M26">
        <v>9.7044402063316396E-2</v>
      </c>
      <c r="N26">
        <v>9.9597791005359704E-2</v>
      </c>
      <c r="O26">
        <v>0.10073245167699001</v>
      </c>
      <c r="P26">
        <v>9.75829815150486E-2</v>
      </c>
      <c r="Q26">
        <v>9.4756263384209699E-2</v>
      </c>
      <c r="R26">
        <v>9.8162488831232603E-2</v>
      </c>
      <c r="S26">
        <v>9.9799590310479497E-2</v>
      </c>
      <c r="T26">
        <v>0.102088515134862</v>
      </c>
      <c r="U26">
        <v>0.102035014946118</v>
      </c>
      <c r="V26">
        <v>9.7605718617875703E-2</v>
      </c>
      <c r="W26">
        <v>9.95474625862173E-2</v>
      </c>
      <c r="X26">
        <v>0.100210677310146</v>
      </c>
      <c r="Y26">
        <v>9.8629259561256899E-2</v>
      </c>
      <c r="Z26">
        <v>9.8962885375756302E-2</v>
      </c>
      <c r="AA26">
        <v>9.8973046523967004E-2</v>
      </c>
      <c r="AB26">
        <v>9.7919551207843902E-2</v>
      </c>
      <c r="AC26">
        <v>9.8662728601513996E-2</v>
      </c>
      <c r="AD26">
        <v>0.101890508084269</v>
      </c>
      <c r="AE26">
        <v>0.10122370207101999</v>
      </c>
      <c r="AF26">
        <v>9.8187287320625705E-2</v>
      </c>
    </row>
    <row r="27" spans="1:32" x14ac:dyDescent="0.25">
      <c r="A27" t="s">
        <v>97</v>
      </c>
      <c r="B27">
        <v>0</v>
      </c>
      <c r="C27">
        <v>1.5571937484339099E-2</v>
      </c>
      <c r="D27">
        <v>2.61497461444016E-2</v>
      </c>
      <c r="E27">
        <v>3.2305425976872103E-2</v>
      </c>
      <c r="F27">
        <v>3.5811915904443499E-2</v>
      </c>
      <c r="G27">
        <v>3.9146687614000003E-2</v>
      </c>
      <c r="H27">
        <v>4.0858083439630398E-2</v>
      </c>
      <c r="I27">
        <v>4.4284597615198901E-2</v>
      </c>
      <c r="J27">
        <v>4.4714400170809201E-2</v>
      </c>
      <c r="K27">
        <v>4.51727532941259E-2</v>
      </c>
      <c r="L27">
        <v>4.6130884452941001E-2</v>
      </c>
      <c r="M27">
        <v>4.4849239281278298E-2</v>
      </c>
      <c r="N27">
        <v>4.5416322679449103E-2</v>
      </c>
      <c r="O27">
        <v>4.69931412671497E-2</v>
      </c>
      <c r="P27">
        <v>4.6638574124488102E-2</v>
      </c>
      <c r="Q27">
        <v>4.5029012575179599E-2</v>
      </c>
      <c r="R27">
        <v>4.5618132559620203E-2</v>
      </c>
      <c r="S27">
        <v>4.5353405607494297E-2</v>
      </c>
      <c r="T27">
        <v>4.6890650629247202E-2</v>
      </c>
      <c r="U27">
        <v>4.5870793215079898E-2</v>
      </c>
      <c r="V27">
        <v>4.4096051370355202E-2</v>
      </c>
      <c r="W27">
        <v>4.5507279301436603E-2</v>
      </c>
      <c r="X27">
        <v>4.6727501988474598E-2</v>
      </c>
      <c r="Y27">
        <v>4.7158100610255299E-2</v>
      </c>
      <c r="Z27">
        <v>4.6446441288733702E-2</v>
      </c>
      <c r="AA27">
        <v>4.5270366534848498E-2</v>
      </c>
      <c r="AB27">
        <v>4.4976841699441099E-2</v>
      </c>
      <c r="AC27">
        <v>4.4110235884194902E-2</v>
      </c>
      <c r="AD27">
        <v>4.4006163303917899E-2</v>
      </c>
      <c r="AE27">
        <v>4.4768820976091799E-2</v>
      </c>
      <c r="AF27">
        <v>4.6044166820857602E-2</v>
      </c>
    </row>
    <row r="28" spans="1:32" x14ac:dyDescent="0.25">
      <c r="A28" t="s">
        <v>98</v>
      </c>
      <c r="B28">
        <v>0</v>
      </c>
      <c r="C28">
        <v>3.6265611136057502E-2</v>
      </c>
      <c r="D28">
        <v>4.0953312422125701E-2</v>
      </c>
      <c r="E28">
        <v>4.63465614547404E-2</v>
      </c>
      <c r="F28">
        <v>4.9858984788209597E-2</v>
      </c>
      <c r="G28">
        <v>5.0174518691424599E-2</v>
      </c>
      <c r="H28">
        <v>5.2194359557715599E-2</v>
      </c>
      <c r="I28">
        <v>5.2509176522934298E-2</v>
      </c>
      <c r="J28">
        <v>5.6374224084406399E-2</v>
      </c>
      <c r="K28">
        <v>5.8406365495561198E-2</v>
      </c>
      <c r="L28">
        <v>6.0509465854531798E-2</v>
      </c>
      <c r="M28">
        <v>6.0912641055385901E-2</v>
      </c>
      <c r="N28">
        <v>6.0672756904611498E-2</v>
      </c>
      <c r="O28">
        <v>6.0121103600349501E-2</v>
      </c>
      <c r="P28">
        <v>6.1240471586863798E-2</v>
      </c>
      <c r="Q28">
        <v>6.13985629856518E-2</v>
      </c>
      <c r="R28">
        <v>6.0899892438561101E-2</v>
      </c>
      <c r="S28">
        <v>6.1255956874445301E-2</v>
      </c>
      <c r="T28">
        <v>6.0029857241154602E-2</v>
      </c>
      <c r="U28">
        <v>6.0702133363836203E-2</v>
      </c>
      <c r="V28">
        <v>6.17046160143657E-2</v>
      </c>
      <c r="W28">
        <v>6.0503138838096E-2</v>
      </c>
      <c r="X28">
        <v>6.0022324226482002E-2</v>
      </c>
      <c r="Y28">
        <v>6.0594172520989399E-2</v>
      </c>
      <c r="Z28">
        <v>6.1580853818103201E-2</v>
      </c>
      <c r="AA28">
        <v>6.1506733998619501E-2</v>
      </c>
      <c r="AB28">
        <v>6.11790459890224E-2</v>
      </c>
      <c r="AC28">
        <v>6.2025667267101098E-2</v>
      </c>
      <c r="AD28">
        <v>6.2070094932611002E-2</v>
      </c>
      <c r="AE28">
        <v>6.1723671581924398E-2</v>
      </c>
      <c r="AF28">
        <v>6.0924259394480498E-2</v>
      </c>
    </row>
    <row r="29" spans="1:32" x14ac:dyDescent="0.25">
      <c r="A29" t="s">
        <v>99</v>
      </c>
      <c r="B29">
        <v>0</v>
      </c>
      <c r="C29">
        <v>1.6413225462436901E-2</v>
      </c>
      <c r="D29">
        <v>2.8030476581921399E-2</v>
      </c>
      <c r="E29">
        <v>3.3042943405267901E-2</v>
      </c>
      <c r="F29">
        <v>3.6450730379023001E-2</v>
      </c>
      <c r="G29">
        <v>3.9206188624888699E-2</v>
      </c>
      <c r="H29">
        <v>4.06320793732384E-2</v>
      </c>
      <c r="I29">
        <v>4.4312073647247603E-2</v>
      </c>
      <c r="J29">
        <v>4.5743559662571098E-2</v>
      </c>
      <c r="K29">
        <v>4.5124538974564497E-2</v>
      </c>
      <c r="L29">
        <v>4.5433152006388103E-2</v>
      </c>
      <c r="M29">
        <v>4.4496099460815002E-2</v>
      </c>
      <c r="N29">
        <v>4.5151550487010701E-2</v>
      </c>
      <c r="O29">
        <v>4.6657871891385302E-2</v>
      </c>
      <c r="P29">
        <v>4.5734281131740599E-2</v>
      </c>
      <c r="Q29">
        <v>4.5405692787740697E-2</v>
      </c>
      <c r="R29">
        <v>4.46498953153735E-2</v>
      </c>
      <c r="S29">
        <v>4.5084183139497198E-2</v>
      </c>
      <c r="T29">
        <v>4.5207255857532602E-2</v>
      </c>
      <c r="U29">
        <v>4.4992065728652803E-2</v>
      </c>
      <c r="V29">
        <v>4.4470971850400297E-2</v>
      </c>
      <c r="W29">
        <v>4.5894184015559399E-2</v>
      </c>
      <c r="X29">
        <v>4.54281463016507E-2</v>
      </c>
      <c r="Y29">
        <v>4.4450687106655999E-2</v>
      </c>
      <c r="Z29">
        <v>4.3855380255718501E-2</v>
      </c>
      <c r="AA29">
        <v>4.45242968144655E-2</v>
      </c>
      <c r="AB29">
        <v>4.5536260241895103E-2</v>
      </c>
      <c r="AC29">
        <v>4.5557275572489002E-2</v>
      </c>
      <c r="AD29">
        <v>4.54430988553534E-2</v>
      </c>
      <c r="AE29">
        <v>4.5436163653232199E-2</v>
      </c>
      <c r="AF29">
        <v>4.7180718347445999E-2</v>
      </c>
    </row>
    <row r="30" spans="1:32" x14ac:dyDescent="0.25">
      <c r="A30" t="s">
        <v>100</v>
      </c>
      <c r="B30">
        <v>0</v>
      </c>
      <c r="C30">
        <v>2.0344021026912001E-2</v>
      </c>
      <c r="D30">
        <v>2.4736977071643799E-2</v>
      </c>
      <c r="E30">
        <v>3.1070086914258398E-2</v>
      </c>
      <c r="F30">
        <v>3.38300757629885E-2</v>
      </c>
      <c r="G30">
        <v>3.45852598764399E-2</v>
      </c>
      <c r="H30">
        <v>3.6440626393780103E-2</v>
      </c>
      <c r="I30">
        <v>3.6850499853591297E-2</v>
      </c>
      <c r="J30">
        <v>3.9507336770924002E-2</v>
      </c>
      <c r="K30">
        <v>4.1998379323056299E-2</v>
      </c>
      <c r="L30">
        <v>4.4574061838829199E-2</v>
      </c>
      <c r="M30">
        <v>4.4641844928941E-2</v>
      </c>
      <c r="N30">
        <v>4.4634099517188101E-2</v>
      </c>
      <c r="O30">
        <v>4.39475682349822E-2</v>
      </c>
      <c r="P30">
        <v>4.5750672272022598E-2</v>
      </c>
      <c r="Q30">
        <v>4.50155444240916E-2</v>
      </c>
      <c r="R30">
        <v>4.5791614264476803E-2</v>
      </c>
      <c r="S30">
        <v>4.5716567276503799E-2</v>
      </c>
      <c r="T30">
        <v>4.5502806545761297E-2</v>
      </c>
      <c r="U30">
        <v>4.4736482053398897E-2</v>
      </c>
      <c r="V30">
        <v>4.44912329379928E-2</v>
      </c>
      <c r="W30">
        <v>4.4715061561537199E-2</v>
      </c>
      <c r="X30">
        <v>4.5413597438668102E-2</v>
      </c>
      <c r="Y30">
        <v>4.6391520797686402E-2</v>
      </c>
      <c r="Z30">
        <v>4.61880621704477E-2</v>
      </c>
      <c r="AA30">
        <v>4.4943702032859197E-2</v>
      </c>
      <c r="AB30">
        <v>4.4394641041064199E-2</v>
      </c>
      <c r="AC30">
        <v>4.4725774630563098E-2</v>
      </c>
      <c r="AD30">
        <v>4.49307102184094E-2</v>
      </c>
      <c r="AE30">
        <v>4.6332523364864403E-2</v>
      </c>
      <c r="AF30">
        <v>4.4246301243619099E-2</v>
      </c>
    </row>
    <row r="31" spans="1:32" x14ac:dyDescent="0.25">
      <c r="A31" t="s">
        <v>101</v>
      </c>
      <c r="B31">
        <v>0</v>
      </c>
      <c r="C31">
        <v>1.5801585999917898E-2</v>
      </c>
      <c r="D31">
        <v>2.60039944223431E-2</v>
      </c>
      <c r="E31">
        <v>3.2470035233946003E-2</v>
      </c>
      <c r="F31">
        <v>3.6227262657937201E-2</v>
      </c>
      <c r="G31">
        <v>3.9421790148295603E-2</v>
      </c>
      <c r="H31">
        <v>4.12006655733268E-2</v>
      </c>
      <c r="I31">
        <v>4.0857414828325098E-2</v>
      </c>
      <c r="J31">
        <v>4.2347784963409699E-2</v>
      </c>
      <c r="K31">
        <v>4.3124858986207201E-2</v>
      </c>
      <c r="L31">
        <v>4.2074360028900498E-2</v>
      </c>
      <c r="M31">
        <v>4.3740624300080501E-2</v>
      </c>
      <c r="N31">
        <v>4.4054517434191802E-2</v>
      </c>
      <c r="O31">
        <v>4.33395864978076E-2</v>
      </c>
      <c r="P31">
        <v>4.4694976735908602E-2</v>
      </c>
      <c r="Q31">
        <v>4.4891461823824301E-2</v>
      </c>
      <c r="R31">
        <v>4.5244703193515701E-2</v>
      </c>
      <c r="S31">
        <v>4.5537194278908698E-2</v>
      </c>
      <c r="T31">
        <v>4.6757831087514502E-2</v>
      </c>
      <c r="U31">
        <v>4.6348733285276701E-2</v>
      </c>
      <c r="V31">
        <v>4.5597055902364701E-2</v>
      </c>
      <c r="W31">
        <v>4.5540417460036002E-2</v>
      </c>
      <c r="X31">
        <v>4.4252816744008598E-2</v>
      </c>
      <c r="Y31">
        <v>4.5462094693219601E-2</v>
      </c>
      <c r="Z31">
        <v>4.4697532407151297E-2</v>
      </c>
      <c r="AA31">
        <v>4.4753697617898401E-2</v>
      </c>
      <c r="AB31">
        <v>4.5081608228715798E-2</v>
      </c>
      <c r="AC31">
        <v>4.59229842736966E-2</v>
      </c>
      <c r="AD31">
        <v>4.6901800112541303E-2</v>
      </c>
      <c r="AE31">
        <v>4.6742165755049497E-2</v>
      </c>
      <c r="AF31">
        <v>4.62548247589738E-2</v>
      </c>
    </row>
    <row r="32" spans="1:32" x14ac:dyDescent="0.25">
      <c r="A32" t="s">
        <v>102</v>
      </c>
      <c r="B32">
        <v>0</v>
      </c>
      <c r="C32">
        <v>6.6655495818405505E-2</v>
      </c>
      <c r="D32">
        <v>7.0727220645638605E-2</v>
      </c>
      <c r="E32">
        <v>7.6703898570410795E-2</v>
      </c>
      <c r="F32">
        <v>7.9753919214867103E-2</v>
      </c>
      <c r="G32">
        <v>8.0132258180561203E-2</v>
      </c>
      <c r="H32">
        <v>8.3154393865044501E-2</v>
      </c>
      <c r="I32">
        <v>8.6511370410308194E-2</v>
      </c>
      <c r="J32">
        <v>8.7466851328177997E-2</v>
      </c>
      <c r="K32">
        <v>8.9453900943736397E-2</v>
      </c>
      <c r="L32">
        <v>9.7252473147120405E-2</v>
      </c>
      <c r="M32">
        <v>9.2731428620469403E-2</v>
      </c>
      <c r="N32">
        <v>9.2355415467852697E-2</v>
      </c>
      <c r="O32">
        <v>9.4424654244921205E-2</v>
      </c>
      <c r="P32">
        <v>9.0300047514378298E-2</v>
      </c>
      <c r="Q32">
        <v>9.1038867132331905E-2</v>
      </c>
      <c r="R32">
        <v>9.2839115294490807E-2</v>
      </c>
      <c r="S32">
        <v>9.1236701162429906E-2</v>
      </c>
      <c r="T32">
        <v>9.0010351435977395E-2</v>
      </c>
      <c r="U32">
        <v>9.0945385450023702E-2</v>
      </c>
      <c r="V32">
        <v>9.3849357740866196E-2</v>
      </c>
      <c r="W32">
        <v>9.1594968338483504E-2</v>
      </c>
      <c r="X32">
        <v>9.4262124148212598E-2</v>
      </c>
      <c r="Y32">
        <v>9.3067716946295204E-2</v>
      </c>
      <c r="Z32">
        <v>9.3323992531856706E-2</v>
      </c>
      <c r="AA32">
        <v>9.3067544454022197E-2</v>
      </c>
      <c r="AB32">
        <v>9.2691237882275707E-2</v>
      </c>
      <c r="AC32">
        <v>9.1233813115356596E-2</v>
      </c>
      <c r="AD32">
        <v>9.0384387917579107E-2</v>
      </c>
      <c r="AE32">
        <v>9.2737681623872095E-2</v>
      </c>
      <c r="AF32">
        <v>9.3524283215281598E-2</v>
      </c>
    </row>
    <row r="33" spans="1:32" x14ac:dyDescent="0.25">
      <c r="A33" t="s">
        <v>103</v>
      </c>
      <c r="B33">
        <v>0</v>
      </c>
      <c r="C33">
        <v>1.6414386985479101E-2</v>
      </c>
      <c r="D33">
        <v>2.65697406054007E-2</v>
      </c>
      <c r="E33">
        <v>3.21558773387133E-2</v>
      </c>
      <c r="F33">
        <v>3.6787424590916301E-2</v>
      </c>
      <c r="G33">
        <v>3.9925427230295601E-2</v>
      </c>
      <c r="H33">
        <v>4.1735694849912901E-2</v>
      </c>
      <c r="I33">
        <v>4.2195367550801902E-2</v>
      </c>
      <c r="J33">
        <v>4.4197820243754203E-2</v>
      </c>
      <c r="K33">
        <v>4.3926249084377401E-2</v>
      </c>
      <c r="L33">
        <v>4.3889846821104798E-2</v>
      </c>
      <c r="M33">
        <v>4.4425778427109298E-2</v>
      </c>
      <c r="N33">
        <v>4.5036523098388501E-2</v>
      </c>
      <c r="O33">
        <v>4.4835989773666401E-2</v>
      </c>
      <c r="P33">
        <v>4.6130499221550797E-2</v>
      </c>
      <c r="Q33">
        <v>4.5692563286624702E-2</v>
      </c>
      <c r="R33">
        <v>4.6967714022461103E-2</v>
      </c>
      <c r="S33">
        <v>4.8024434588972299E-2</v>
      </c>
      <c r="T33">
        <v>4.5861599984109103E-2</v>
      </c>
      <c r="U33">
        <v>4.5294323374750901E-2</v>
      </c>
      <c r="V33">
        <v>4.5379475018971299E-2</v>
      </c>
      <c r="W33">
        <v>4.5628843444814202E-2</v>
      </c>
      <c r="X33">
        <v>4.5048195028022403E-2</v>
      </c>
      <c r="Y33">
        <v>4.3795977601420698E-2</v>
      </c>
      <c r="Z33">
        <v>4.4698805234569601E-2</v>
      </c>
      <c r="AA33">
        <v>4.4032906845285401E-2</v>
      </c>
      <c r="AB33">
        <v>4.3802469885794303E-2</v>
      </c>
      <c r="AC33">
        <v>4.43177980012633E-2</v>
      </c>
      <c r="AD33">
        <v>4.4242526712925098E-2</v>
      </c>
      <c r="AE33">
        <v>4.4935855925921697E-2</v>
      </c>
      <c r="AF33">
        <v>4.6177465386707001E-2</v>
      </c>
    </row>
    <row r="34" spans="1:32" x14ac:dyDescent="0.25">
      <c r="A34" t="s">
        <v>104</v>
      </c>
      <c r="B34">
        <v>0</v>
      </c>
      <c r="C34">
        <v>5.5078951071815901E-2</v>
      </c>
      <c r="D34">
        <v>6.2881089305628399E-2</v>
      </c>
      <c r="E34">
        <v>7.0055250871038699E-2</v>
      </c>
      <c r="F34">
        <v>6.9810275102934E-2</v>
      </c>
      <c r="G34">
        <v>7.0947553334168495E-2</v>
      </c>
      <c r="H34">
        <v>7.3811172501940095E-2</v>
      </c>
      <c r="I34">
        <v>7.6486475810079599E-2</v>
      </c>
      <c r="J34">
        <v>7.5516254602183697E-2</v>
      </c>
      <c r="K34">
        <v>7.5309508902897601E-2</v>
      </c>
      <c r="L34">
        <v>8.2261015243548494E-2</v>
      </c>
      <c r="M34">
        <v>7.9050637340156202E-2</v>
      </c>
      <c r="N34">
        <v>7.88300169871297E-2</v>
      </c>
      <c r="O34">
        <v>8.2088655336182703E-2</v>
      </c>
      <c r="P34">
        <v>8.1041433679312797E-2</v>
      </c>
      <c r="Q34">
        <v>8.0134668364242503E-2</v>
      </c>
      <c r="R34">
        <v>7.9007095629574406E-2</v>
      </c>
      <c r="S34">
        <v>7.9954265138793196E-2</v>
      </c>
      <c r="T34">
        <v>8.6004251028858503E-2</v>
      </c>
      <c r="U34">
        <v>8.1328943783704796E-2</v>
      </c>
      <c r="V34">
        <v>7.9532424243147104E-2</v>
      </c>
      <c r="W34">
        <v>8.4016635398320799E-2</v>
      </c>
      <c r="X34">
        <v>8.3965714548947204E-2</v>
      </c>
      <c r="Y34">
        <v>8.61638925900957E-2</v>
      </c>
      <c r="Z34">
        <v>8.1979084387780496E-2</v>
      </c>
      <c r="AA34">
        <v>8.3726537359708794E-2</v>
      </c>
      <c r="AB34">
        <v>8.5251270512535199E-2</v>
      </c>
      <c r="AC34">
        <v>8.2039717148116503E-2</v>
      </c>
      <c r="AD34">
        <v>8.3132912881756504E-2</v>
      </c>
      <c r="AE34">
        <v>8.3592599062298795E-2</v>
      </c>
      <c r="AF34">
        <v>8.1648160815722001E-2</v>
      </c>
    </row>
    <row r="35" spans="1:32" x14ac:dyDescent="0.25">
      <c r="A35" t="s">
        <v>73</v>
      </c>
      <c r="B35">
        <v>1</v>
      </c>
      <c r="C35">
        <v>1.5097351099429E-2</v>
      </c>
      <c r="D35">
        <v>1.6730721058056099E-2</v>
      </c>
      <c r="E35">
        <v>1.8171809071153702E-2</v>
      </c>
      <c r="F35">
        <v>1.95773813268128E-2</v>
      </c>
      <c r="G35">
        <v>2.06153122254016E-2</v>
      </c>
      <c r="H35">
        <v>2.13567394040142E-2</v>
      </c>
      <c r="I35">
        <v>2.2094305679254401E-2</v>
      </c>
      <c r="J35">
        <v>2.2698297430033099E-2</v>
      </c>
      <c r="K35">
        <v>2.3250700998046301E-2</v>
      </c>
      <c r="L35">
        <v>2.3363404467846401E-2</v>
      </c>
      <c r="M35">
        <v>2.3834998546180201E-2</v>
      </c>
      <c r="N35">
        <v>2.38574630847374E-2</v>
      </c>
      <c r="O35">
        <v>2.4142459461248301E-2</v>
      </c>
      <c r="P35">
        <v>2.4536210558470301E-2</v>
      </c>
      <c r="Q35">
        <v>2.4751365310603599E-2</v>
      </c>
      <c r="R35">
        <v>2.4883413666134901E-2</v>
      </c>
      <c r="S35">
        <v>2.4957026311898001E-2</v>
      </c>
      <c r="T35">
        <v>2.49531150277977E-2</v>
      </c>
      <c r="U35">
        <v>2.50162528936646E-2</v>
      </c>
      <c r="V35">
        <v>2.5225897072542601E-2</v>
      </c>
      <c r="W35">
        <v>2.5107275766414101E-2</v>
      </c>
      <c r="X35">
        <v>2.48075696116065E-2</v>
      </c>
      <c r="Y35">
        <v>2.5064639540483401E-2</v>
      </c>
      <c r="Z35">
        <v>2.51499574800934E-2</v>
      </c>
      <c r="AA35">
        <v>2.5317121614637301E-2</v>
      </c>
      <c r="AB35">
        <v>2.5490468335844899E-2</v>
      </c>
      <c r="AC35">
        <v>2.54728404725309E-2</v>
      </c>
      <c r="AD35">
        <v>2.5520628843900099E-2</v>
      </c>
      <c r="AE35">
        <v>2.5499234171665601E-2</v>
      </c>
      <c r="AF35">
        <v>2.52334041170716E-2</v>
      </c>
    </row>
    <row r="36" spans="1:32" x14ac:dyDescent="0.25">
      <c r="A36" t="s">
        <v>105</v>
      </c>
      <c r="B36">
        <v>0</v>
      </c>
      <c r="C36">
        <v>1.56612496926605E-2</v>
      </c>
      <c r="D36">
        <v>2.540002395181E-2</v>
      </c>
      <c r="E36">
        <v>3.2983827637103398E-2</v>
      </c>
      <c r="F36">
        <v>3.5905910057790397E-2</v>
      </c>
      <c r="G36">
        <v>3.9710816859782699E-2</v>
      </c>
      <c r="H36">
        <v>4.1642411406634397E-2</v>
      </c>
      <c r="I36">
        <v>4.1154076024316498E-2</v>
      </c>
      <c r="J36">
        <v>4.1523053022032103E-2</v>
      </c>
      <c r="K36">
        <v>4.2963092712887903E-2</v>
      </c>
      <c r="L36">
        <v>4.2663220862320203E-2</v>
      </c>
      <c r="M36">
        <v>4.45574534551628E-2</v>
      </c>
      <c r="N36">
        <v>4.54618184788129E-2</v>
      </c>
      <c r="O36">
        <v>4.6600866583003102E-2</v>
      </c>
      <c r="P36">
        <v>4.5566230066531203E-2</v>
      </c>
      <c r="Q36">
        <v>4.5283202095089202E-2</v>
      </c>
      <c r="R36">
        <v>4.4993973419856899E-2</v>
      </c>
      <c r="S36">
        <v>4.5604928064700498E-2</v>
      </c>
      <c r="T36">
        <v>4.6281180081168397E-2</v>
      </c>
      <c r="U36">
        <v>4.5226100056232503E-2</v>
      </c>
      <c r="V36">
        <v>4.5533332173997597E-2</v>
      </c>
      <c r="W36">
        <v>4.5634026920181599E-2</v>
      </c>
      <c r="X36">
        <v>4.36716459179462E-2</v>
      </c>
      <c r="Y36">
        <v>4.4594162599787199E-2</v>
      </c>
      <c r="Z36">
        <v>4.5257921043726501E-2</v>
      </c>
      <c r="AA36">
        <v>4.5113877931355503E-2</v>
      </c>
      <c r="AB36">
        <v>4.4741448997636199E-2</v>
      </c>
      <c r="AC36">
        <v>4.55330948937945E-2</v>
      </c>
      <c r="AD36">
        <v>4.59953643916673E-2</v>
      </c>
      <c r="AE36">
        <v>4.6543133048260001E-2</v>
      </c>
      <c r="AF36">
        <v>4.5374219090169303E-2</v>
      </c>
    </row>
    <row r="37" spans="1:32" x14ac:dyDescent="0.25">
      <c r="A37" t="s">
        <v>106</v>
      </c>
      <c r="B37">
        <v>0</v>
      </c>
      <c r="C37">
        <v>9.94734692403548E-2</v>
      </c>
      <c r="D37">
        <v>0.104976605052314</v>
      </c>
      <c r="E37">
        <v>0.107415369749172</v>
      </c>
      <c r="F37">
        <v>0.11385472293013001</v>
      </c>
      <c r="G37">
        <v>0.10963255410841601</v>
      </c>
      <c r="H37">
        <v>0.11682712701209499</v>
      </c>
      <c r="I37">
        <v>0.12316215280918399</v>
      </c>
      <c r="J37">
        <v>0.1240162733717</v>
      </c>
      <c r="K37">
        <v>0.12176219072466</v>
      </c>
      <c r="L37">
        <v>0.125976931809205</v>
      </c>
      <c r="M37">
        <v>0.121543563011445</v>
      </c>
      <c r="N37">
        <v>0.12224659227795</v>
      </c>
      <c r="O37">
        <v>0.120041900962315</v>
      </c>
      <c r="P37">
        <v>0.12759704196948801</v>
      </c>
      <c r="Q37">
        <v>0.12587735754878601</v>
      </c>
      <c r="R37">
        <v>0.12782651189662</v>
      </c>
      <c r="S37">
        <v>0.12620219679089301</v>
      </c>
      <c r="T37">
        <v>0.123711179857901</v>
      </c>
      <c r="U37">
        <v>0.127077831043682</v>
      </c>
      <c r="V37">
        <v>0.123146871428178</v>
      </c>
      <c r="W37">
        <v>0.124387412343025</v>
      </c>
      <c r="X37">
        <v>0.12785764772584099</v>
      </c>
      <c r="Y37">
        <v>0.125181727038812</v>
      </c>
      <c r="Z37">
        <v>0.122719920069668</v>
      </c>
      <c r="AA37">
        <v>0.129387568647963</v>
      </c>
      <c r="AB37">
        <v>0.128214184976288</v>
      </c>
      <c r="AC37">
        <v>0.121832512129065</v>
      </c>
      <c r="AD37">
        <v>0.12684428025060299</v>
      </c>
      <c r="AE37">
        <v>0.12557436567319799</v>
      </c>
      <c r="AF37">
        <v>0.13087451049034499</v>
      </c>
    </row>
    <row r="38" spans="1:32" x14ac:dyDescent="0.25">
      <c r="A38" t="s">
        <v>107</v>
      </c>
      <c r="B38">
        <v>0</v>
      </c>
      <c r="C38">
        <v>1.6582684293237102E-2</v>
      </c>
      <c r="D38">
        <v>2.6142217851776801E-2</v>
      </c>
      <c r="E38">
        <v>3.2254808287404999E-2</v>
      </c>
      <c r="F38">
        <v>3.5724270048019501E-2</v>
      </c>
      <c r="G38">
        <v>3.9013449387067502E-2</v>
      </c>
      <c r="H38">
        <v>4.0818948284283799E-2</v>
      </c>
      <c r="I38">
        <v>4.03636256149945E-2</v>
      </c>
      <c r="J38">
        <v>4.1555362547519799E-2</v>
      </c>
      <c r="K38">
        <v>4.3313799087840103E-2</v>
      </c>
      <c r="L38">
        <v>4.1503129262431597E-2</v>
      </c>
      <c r="M38">
        <v>4.3767689663019298E-2</v>
      </c>
      <c r="N38">
        <v>4.3877528323910002E-2</v>
      </c>
      <c r="O38">
        <v>4.2682741673320403E-2</v>
      </c>
      <c r="P38">
        <v>4.3747314319626203E-2</v>
      </c>
      <c r="Q38">
        <v>4.5641094240772402E-2</v>
      </c>
      <c r="R38">
        <v>4.6195220485185901E-2</v>
      </c>
      <c r="S38">
        <v>4.6252545032509702E-2</v>
      </c>
      <c r="T38">
        <v>4.5200884472368301E-2</v>
      </c>
      <c r="U38">
        <v>4.5195334430528998E-2</v>
      </c>
      <c r="V38">
        <v>4.4242850875901601E-2</v>
      </c>
      <c r="W38">
        <v>4.4580381029829801E-2</v>
      </c>
      <c r="X38">
        <v>4.31324543607393E-2</v>
      </c>
      <c r="Y38">
        <v>4.3615405356332002E-2</v>
      </c>
      <c r="Z38">
        <v>4.4163868646580798E-2</v>
      </c>
      <c r="AA38">
        <v>4.4124361067672598E-2</v>
      </c>
      <c r="AB38">
        <v>4.5048629088323397E-2</v>
      </c>
      <c r="AC38">
        <v>4.5868672156831602E-2</v>
      </c>
      <c r="AD38">
        <v>4.4674470610591398E-2</v>
      </c>
      <c r="AE38">
        <v>4.5101904801791999E-2</v>
      </c>
      <c r="AF38">
        <v>4.4622601777633303E-2</v>
      </c>
    </row>
    <row r="39" spans="1:32" x14ac:dyDescent="0.25">
      <c r="A39" t="s">
        <v>108</v>
      </c>
      <c r="B39">
        <v>0</v>
      </c>
      <c r="C39">
        <v>5.9404260990489698E-2</v>
      </c>
      <c r="D39">
        <v>6.5568432280377204E-2</v>
      </c>
      <c r="E39">
        <v>7.1411294443430501E-2</v>
      </c>
      <c r="F39">
        <v>7.2140799678237694E-2</v>
      </c>
      <c r="G39">
        <v>7.3233438385652203E-2</v>
      </c>
      <c r="H39">
        <v>7.63331225068338E-2</v>
      </c>
      <c r="I39">
        <v>8.1123986675476698E-2</v>
      </c>
      <c r="J39">
        <v>8.0411247277145798E-2</v>
      </c>
      <c r="K39">
        <v>8.1400787626622104E-2</v>
      </c>
      <c r="L39">
        <v>8.7841611868186495E-2</v>
      </c>
      <c r="M39">
        <v>8.3327373530526799E-2</v>
      </c>
      <c r="N39">
        <v>8.5744951650207901E-2</v>
      </c>
      <c r="O39">
        <v>8.7954420185398202E-2</v>
      </c>
      <c r="P39">
        <v>8.3801929588167706E-2</v>
      </c>
      <c r="Q39">
        <v>8.1447026131288403E-2</v>
      </c>
      <c r="R39">
        <v>8.4727056005807197E-2</v>
      </c>
      <c r="S39">
        <v>8.4275990231480205E-2</v>
      </c>
      <c r="T39">
        <v>8.7508018112456801E-2</v>
      </c>
      <c r="U39">
        <v>8.5587421469089597E-2</v>
      </c>
      <c r="V39">
        <v>8.5977128266393199E-2</v>
      </c>
      <c r="W39">
        <v>8.5011785905251006E-2</v>
      </c>
      <c r="X39">
        <v>8.7582111354633299E-2</v>
      </c>
      <c r="Y39">
        <v>8.7574693712149307E-2</v>
      </c>
      <c r="Z39">
        <v>8.4569502268022595E-2</v>
      </c>
      <c r="AA39">
        <v>8.6835526620997E-2</v>
      </c>
      <c r="AB39">
        <v>8.41040398758401E-2</v>
      </c>
      <c r="AC39">
        <v>8.3116067026500498E-2</v>
      </c>
      <c r="AD39">
        <v>8.8547343322273001E-2</v>
      </c>
      <c r="AE39">
        <v>8.5890694675801793E-2</v>
      </c>
      <c r="AF39">
        <v>8.6053527314268602E-2</v>
      </c>
    </row>
    <row r="40" spans="1:32" x14ac:dyDescent="0.25">
      <c r="A40" t="s">
        <v>109</v>
      </c>
      <c r="B40">
        <v>0</v>
      </c>
      <c r="C40">
        <v>1.6041491693218501E-2</v>
      </c>
      <c r="D40">
        <v>2.6522815209495999E-2</v>
      </c>
      <c r="E40">
        <v>3.3047561425675699E-2</v>
      </c>
      <c r="F40">
        <v>3.70095591390871E-2</v>
      </c>
      <c r="G40">
        <v>3.9485502522079899E-2</v>
      </c>
      <c r="H40">
        <v>3.9852631889581602E-2</v>
      </c>
      <c r="I40">
        <v>4.2321723489463101E-2</v>
      </c>
      <c r="J40">
        <v>4.3097426731263801E-2</v>
      </c>
      <c r="K40">
        <v>4.3349602845155003E-2</v>
      </c>
      <c r="L40">
        <v>4.3000463051693701E-2</v>
      </c>
      <c r="M40">
        <v>4.3131420570956397E-2</v>
      </c>
      <c r="N40">
        <v>4.4424489612613999E-2</v>
      </c>
      <c r="O40">
        <v>4.3914562387177301E-2</v>
      </c>
      <c r="P40">
        <v>4.4623033919368497E-2</v>
      </c>
      <c r="Q40">
        <v>4.5155061545242597E-2</v>
      </c>
      <c r="R40">
        <v>4.7010333941232198E-2</v>
      </c>
      <c r="S40">
        <v>4.6752386163238603E-2</v>
      </c>
      <c r="T40">
        <v>4.5848444960684999E-2</v>
      </c>
      <c r="U40">
        <v>4.5260108698992302E-2</v>
      </c>
      <c r="V40">
        <v>4.3830777765379997E-2</v>
      </c>
      <c r="W40">
        <v>4.43474876275642E-2</v>
      </c>
      <c r="X40">
        <v>4.5015173285880297E-2</v>
      </c>
      <c r="Y40">
        <v>4.46608105905471E-2</v>
      </c>
      <c r="Z40">
        <v>4.54089861212E-2</v>
      </c>
      <c r="AA40">
        <v>4.4745553838690201E-2</v>
      </c>
      <c r="AB40">
        <v>4.36544303380548E-2</v>
      </c>
      <c r="AC40">
        <v>4.5341120793919699E-2</v>
      </c>
      <c r="AD40">
        <v>4.55504796903205E-2</v>
      </c>
      <c r="AE40">
        <v>4.7145208308448303E-2</v>
      </c>
      <c r="AF40">
        <v>4.7736960430703197E-2</v>
      </c>
    </row>
    <row r="41" spans="1:32" x14ac:dyDescent="0.25">
      <c r="A41" t="s">
        <v>110</v>
      </c>
      <c r="B41">
        <v>0</v>
      </c>
      <c r="C41">
        <v>1.92945280062925E-2</v>
      </c>
      <c r="D41">
        <v>2.4664467778889299E-2</v>
      </c>
      <c r="E41">
        <v>2.9376965958398001E-2</v>
      </c>
      <c r="F41">
        <v>3.2782802218500398E-2</v>
      </c>
      <c r="G41">
        <v>3.3965235283989099E-2</v>
      </c>
      <c r="H41">
        <v>3.6112318730170699E-2</v>
      </c>
      <c r="I41">
        <v>3.7050474946840897E-2</v>
      </c>
      <c r="J41">
        <v>3.9799423655543099E-2</v>
      </c>
      <c r="K41">
        <v>4.22650680024289E-2</v>
      </c>
      <c r="L41">
        <v>4.5571073939830301E-2</v>
      </c>
      <c r="M41">
        <v>4.4655696583875103E-2</v>
      </c>
      <c r="N41">
        <v>4.4723505378651697E-2</v>
      </c>
      <c r="O41">
        <v>4.5420003487473999E-2</v>
      </c>
      <c r="P41">
        <v>4.4212509841087697E-2</v>
      </c>
      <c r="Q41">
        <v>4.4273533933901099E-2</v>
      </c>
      <c r="R41">
        <v>4.3916937446803E-2</v>
      </c>
      <c r="S41">
        <v>4.4851943420524697E-2</v>
      </c>
      <c r="T41">
        <v>4.46746802916832E-2</v>
      </c>
      <c r="U41">
        <v>4.4368972875127297E-2</v>
      </c>
      <c r="V41">
        <v>4.5009717041162099E-2</v>
      </c>
      <c r="W41">
        <v>4.4735429293180903E-2</v>
      </c>
      <c r="X41">
        <v>4.4339524925253497E-2</v>
      </c>
      <c r="Y41">
        <v>4.5127824476116601E-2</v>
      </c>
      <c r="Z41">
        <v>4.4582747365251203E-2</v>
      </c>
      <c r="AA41">
        <v>4.5205246811611102E-2</v>
      </c>
      <c r="AB41">
        <v>4.54275307143868E-2</v>
      </c>
      <c r="AC41">
        <v>4.4668508510592501E-2</v>
      </c>
      <c r="AD41">
        <v>4.4520519684982302E-2</v>
      </c>
      <c r="AE41">
        <v>4.4313304715463298E-2</v>
      </c>
      <c r="AF41">
        <v>4.4470395641096498E-2</v>
      </c>
    </row>
    <row r="42" spans="1:32" x14ac:dyDescent="0.25">
      <c r="A42" t="s">
        <v>111</v>
      </c>
      <c r="B42">
        <v>0</v>
      </c>
      <c r="C42">
        <v>1.6601395848600001E-2</v>
      </c>
      <c r="D42">
        <v>2.7503684049816599E-2</v>
      </c>
      <c r="E42">
        <v>3.3813913911734501E-2</v>
      </c>
      <c r="F42">
        <v>3.8298541093157001E-2</v>
      </c>
      <c r="G42">
        <v>4.0781129884874798E-2</v>
      </c>
      <c r="H42">
        <v>4.2875089692481702E-2</v>
      </c>
      <c r="I42">
        <v>4.4034843409933098E-2</v>
      </c>
      <c r="J42">
        <v>4.5059579078923502E-2</v>
      </c>
      <c r="K42">
        <v>4.5960533238493903E-2</v>
      </c>
      <c r="L42">
        <v>4.5098523362698699E-2</v>
      </c>
      <c r="M42">
        <v>4.4751088688696997E-2</v>
      </c>
      <c r="N42">
        <v>4.5240446778062202E-2</v>
      </c>
      <c r="O42">
        <v>4.4552004243010902E-2</v>
      </c>
      <c r="P42">
        <v>4.5358593940665597E-2</v>
      </c>
      <c r="Q42">
        <v>4.6063738374509097E-2</v>
      </c>
      <c r="R42">
        <v>4.6778883870704897E-2</v>
      </c>
      <c r="S42">
        <v>4.58824177052903E-2</v>
      </c>
      <c r="T42">
        <v>4.5238909943803099E-2</v>
      </c>
      <c r="U42">
        <v>4.48113062657663E-2</v>
      </c>
      <c r="V42">
        <v>4.4264306300811497E-2</v>
      </c>
      <c r="W42">
        <v>4.4320437118930203E-2</v>
      </c>
      <c r="X42">
        <v>4.4259770766948398E-2</v>
      </c>
      <c r="Y42">
        <v>4.4229191531857101E-2</v>
      </c>
      <c r="Z42">
        <v>4.5491554880934301E-2</v>
      </c>
      <c r="AA42">
        <v>4.41885395581448E-2</v>
      </c>
      <c r="AB42">
        <v>4.4512780776782099E-2</v>
      </c>
      <c r="AC42">
        <v>4.4630500593838301E-2</v>
      </c>
      <c r="AD42">
        <v>4.3797509474464598E-2</v>
      </c>
      <c r="AE42">
        <v>4.3769328265416803E-2</v>
      </c>
      <c r="AF42">
        <v>4.5352533681687998E-2</v>
      </c>
    </row>
    <row r="43" spans="1:32" x14ac:dyDescent="0.25">
      <c r="A43" t="s">
        <v>76</v>
      </c>
      <c r="B43">
        <v>0</v>
      </c>
      <c r="C43">
        <v>7.24471852140227E-2</v>
      </c>
      <c r="D43">
        <v>7.9998747952187005E-2</v>
      </c>
      <c r="E43">
        <v>8.3502255664383601E-2</v>
      </c>
      <c r="F43">
        <v>8.7827268349611701E-2</v>
      </c>
      <c r="G43">
        <v>8.9212945893923604E-2</v>
      </c>
      <c r="H43">
        <v>8.9542296844409799E-2</v>
      </c>
      <c r="I43">
        <v>9.5240493461635101E-2</v>
      </c>
      <c r="J43">
        <v>9.3985048962564502E-2</v>
      </c>
      <c r="K43">
        <v>9.5140872560961001E-2</v>
      </c>
      <c r="L43">
        <v>0.103501055362082</v>
      </c>
      <c r="M43">
        <v>9.9187273025637596E-2</v>
      </c>
      <c r="N43">
        <v>0.10068839062297701</v>
      </c>
      <c r="O43">
        <v>0.104371827887199</v>
      </c>
      <c r="P43">
        <v>9.7497201025539895E-2</v>
      </c>
      <c r="Q43">
        <v>9.7426014616734002E-2</v>
      </c>
      <c r="R43">
        <v>0.10220650673306</v>
      </c>
      <c r="S43">
        <v>0.104896084390133</v>
      </c>
      <c r="T43">
        <v>0.101442011319716</v>
      </c>
      <c r="U43">
        <v>0.102153310700743</v>
      </c>
      <c r="V43">
        <v>0.101027826428988</v>
      </c>
      <c r="W43">
        <v>0.10359887679407501</v>
      </c>
      <c r="X43">
        <v>0.102878086109641</v>
      </c>
      <c r="Y43">
        <v>0.10393331218901899</v>
      </c>
      <c r="Z43">
        <v>9.7401874153663304E-2</v>
      </c>
      <c r="AA43">
        <v>0.104266925668557</v>
      </c>
      <c r="AB43">
        <v>9.8938431574430302E-2</v>
      </c>
      <c r="AC43">
        <v>0.102451268182188</v>
      </c>
      <c r="AD43">
        <v>0.10437907106229399</v>
      </c>
      <c r="AE43">
        <v>0.107478427311471</v>
      </c>
      <c r="AF43">
        <v>9.8671109116952399E-2</v>
      </c>
    </row>
    <row r="44" spans="1:32" x14ac:dyDescent="0.25">
      <c r="A44" t="s">
        <v>112</v>
      </c>
      <c r="B44">
        <v>0</v>
      </c>
      <c r="C44">
        <v>1.53302143294988E-2</v>
      </c>
      <c r="D44">
        <v>2.6945238025314702E-2</v>
      </c>
      <c r="E44">
        <v>3.3664201315071203E-2</v>
      </c>
      <c r="F44">
        <v>3.86129389393189E-2</v>
      </c>
      <c r="G44">
        <v>4.0811510148516902E-2</v>
      </c>
      <c r="H44">
        <v>4.1650054909489399E-2</v>
      </c>
      <c r="I44">
        <v>4.3165936518489698E-2</v>
      </c>
      <c r="J44">
        <v>4.4607145488862597E-2</v>
      </c>
      <c r="K44">
        <v>4.4229700549045299E-2</v>
      </c>
      <c r="L44">
        <v>4.4092210247030798E-2</v>
      </c>
      <c r="M44">
        <v>4.4397603742956399E-2</v>
      </c>
      <c r="N44">
        <v>4.60613169997856E-2</v>
      </c>
      <c r="O44">
        <v>4.59162946650691E-2</v>
      </c>
      <c r="P44">
        <v>4.6241748726247103E-2</v>
      </c>
      <c r="Q44">
        <v>4.6882363016186E-2</v>
      </c>
      <c r="R44">
        <v>4.8301503697960602E-2</v>
      </c>
      <c r="S44">
        <v>4.8451792738451599E-2</v>
      </c>
      <c r="T44">
        <v>4.6525677167057702E-2</v>
      </c>
      <c r="U44">
        <v>4.5435511881779002E-2</v>
      </c>
      <c r="V44">
        <v>4.60051347906104E-2</v>
      </c>
      <c r="W44">
        <v>4.6163928378251798E-2</v>
      </c>
      <c r="X44">
        <v>4.4433960932259702E-2</v>
      </c>
      <c r="Y44">
        <v>4.4060997409594502E-2</v>
      </c>
      <c r="Z44">
        <v>4.4870277634178002E-2</v>
      </c>
      <c r="AA44">
        <v>4.37614227969398E-2</v>
      </c>
      <c r="AB44">
        <v>4.4447506890873303E-2</v>
      </c>
      <c r="AC44">
        <v>4.4642518524690797E-2</v>
      </c>
      <c r="AD44">
        <v>4.4177410501483799E-2</v>
      </c>
      <c r="AE44">
        <v>4.5160400711929699E-2</v>
      </c>
      <c r="AF44">
        <v>4.4906438413283602E-2</v>
      </c>
    </row>
    <row r="45" spans="1:32" x14ac:dyDescent="0.25">
      <c r="A45" t="s">
        <v>77</v>
      </c>
      <c r="B45">
        <v>0</v>
      </c>
      <c r="C45">
        <v>7.9277769153523997E-2</v>
      </c>
      <c r="D45">
        <v>7.9320207683965999E-2</v>
      </c>
      <c r="E45">
        <v>8.4719266672442201E-2</v>
      </c>
      <c r="F45">
        <v>8.9359045759221697E-2</v>
      </c>
      <c r="G45">
        <v>9.18291872807563E-2</v>
      </c>
      <c r="H45">
        <v>9.5622107541465495E-2</v>
      </c>
      <c r="I45">
        <v>9.7478358428280898E-2</v>
      </c>
      <c r="J45">
        <v>9.6882369875445407E-2</v>
      </c>
      <c r="K45">
        <v>0.10237997717321699</v>
      </c>
      <c r="L45">
        <v>0.10436104597912001</v>
      </c>
      <c r="M45">
        <v>0.102337979946573</v>
      </c>
      <c r="N45">
        <v>0.101974564690616</v>
      </c>
      <c r="O45">
        <v>0.10410644133758699</v>
      </c>
      <c r="P45">
        <v>0.102213871211307</v>
      </c>
      <c r="Q45">
        <v>9.9726936855689396E-2</v>
      </c>
      <c r="R45">
        <v>9.85184264709313E-2</v>
      </c>
      <c r="S45">
        <v>0.10261295992637</v>
      </c>
      <c r="T45">
        <v>0.10731593235303299</v>
      </c>
      <c r="U45">
        <v>0.10289985057412999</v>
      </c>
      <c r="V45">
        <v>0.100384818179799</v>
      </c>
      <c r="W45">
        <v>0.10183232113922799</v>
      </c>
      <c r="X45">
        <v>0.108145367959139</v>
      </c>
      <c r="Y45">
        <v>0.10645638330243699</v>
      </c>
      <c r="Z45">
        <v>0.10228038189798799</v>
      </c>
      <c r="AA45">
        <v>0.10743287419774</v>
      </c>
      <c r="AB45">
        <v>0.101599288486172</v>
      </c>
      <c r="AC45">
        <v>0.105806716393468</v>
      </c>
      <c r="AD45">
        <v>0.10451165299003599</v>
      </c>
      <c r="AE45">
        <v>0.104234919036209</v>
      </c>
      <c r="AF45">
        <v>0.104191761831467</v>
      </c>
    </row>
    <row r="46" spans="1:32" x14ac:dyDescent="0.25">
      <c r="A46" t="s">
        <v>113</v>
      </c>
      <c r="B46">
        <v>1</v>
      </c>
      <c r="C46">
        <v>-4.0226840509589102E-3</v>
      </c>
      <c r="D46">
        <v>-7.9824304568079704E-3</v>
      </c>
      <c r="E46">
        <v>-1.00858636423424E-2</v>
      </c>
      <c r="F46">
        <v>-1.24513892493348E-2</v>
      </c>
      <c r="G46">
        <v>-1.1542313155575501E-2</v>
      </c>
      <c r="H46">
        <v>-9.9402684937118305E-3</v>
      </c>
      <c r="I46">
        <v>-8.7039902715299999E-3</v>
      </c>
      <c r="J46">
        <v>-1.06936019011397E-2</v>
      </c>
      <c r="K46">
        <v>-1.03161278639351E-2</v>
      </c>
      <c r="L46">
        <v>-9.2248300324342808E-3</v>
      </c>
      <c r="M46">
        <v>-9.8493888588587399E-3</v>
      </c>
      <c r="N46">
        <v>-8.1507943232973397E-3</v>
      </c>
      <c r="O46">
        <v>-7.5130025739824297E-3</v>
      </c>
      <c r="P46">
        <v>-8.3320184160773202E-3</v>
      </c>
      <c r="Q46">
        <v>-8.1792989643610092E-3</v>
      </c>
      <c r="R46">
        <v>-7.8393288428549E-3</v>
      </c>
      <c r="S46">
        <v>-8.4080428281908103E-3</v>
      </c>
      <c r="T46">
        <v>-8.12056364756936E-3</v>
      </c>
      <c r="U46">
        <v>-7.2023319195625504E-3</v>
      </c>
      <c r="V46">
        <v>-5.5526168423225301E-3</v>
      </c>
      <c r="W46">
        <v>-7.6034838802989304E-3</v>
      </c>
      <c r="X46">
        <v>-6.8455249333900896E-3</v>
      </c>
      <c r="Y46">
        <v>-6.0581208870180104E-3</v>
      </c>
      <c r="Z46">
        <v>-6.4128701490801096E-3</v>
      </c>
      <c r="AA46">
        <v>-6.59269083126892E-3</v>
      </c>
      <c r="AB46">
        <v>-8.2946398437371092E-3</v>
      </c>
      <c r="AC46">
        <v>-9.4890583697968597E-3</v>
      </c>
      <c r="AD46">
        <v>-8.0406595673714002E-3</v>
      </c>
      <c r="AE46">
        <v>-6.9161929346093602E-3</v>
      </c>
      <c r="AF46">
        <v>-6.5643576420191902E-3</v>
      </c>
    </row>
    <row r="47" spans="1:32" x14ac:dyDescent="0.25">
      <c r="A47" t="s">
        <v>114</v>
      </c>
      <c r="B47">
        <v>1</v>
      </c>
      <c r="C47">
        <v>3.43717601968529E-3</v>
      </c>
      <c r="D47">
        <v>1.0489738521194301E-3</v>
      </c>
      <c r="E47">
        <v>8.0952941625261996E-4</v>
      </c>
      <c r="F47">
        <v>1.0478018049158201E-3</v>
      </c>
      <c r="G47">
        <v>1.7951298275872801E-3</v>
      </c>
      <c r="H47">
        <v>2.6378084710562402E-3</v>
      </c>
      <c r="I47">
        <v>2.7397882202479899E-3</v>
      </c>
      <c r="J47">
        <v>3.0296099324878898E-3</v>
      </c>
      <c r="K47">
        <v>3.6419351473232801E-3</v>
      </c>
      <c r="L47">
        <v>4.1176713910569497E-3</v>
      </c>
      <c r="M47">
        <v>4.5511733325815096E-3</v>
      </c>
      <c r="N47">
        <v>5.0212413129817604E-3</v>
      </c>
      <c r="O47">
        <v>6.3798081074744597E-3</v>
      </c>
      <c r="P47">
        <v>6.6243918168751702E-3</v>
      </c>
      <c r="Q47">
        <v>5.9617670838117203E-3</v>
      </c>
      <c r="R47">
        <v>5.9426681047581699E-3</v>
      </c>
      <c r="S47">
        <v>5.6678217617683099E-3</v>
      </c>
      <c r="T47">
        <v>6.2311096633386699E-3</v>
      </c>
      <c r="U47">
        <v>6.6314954416369998E-3</v>
      </c>
      <c r="V47">
        <v>6.9193700069243797E-3</v>
      </c>
      <c r="W47">
        <v>6.5187335939617397E-3</v>
      </c>
      <c r="X47">
        <v>6.6046311585595697E-3</v>
      </c>
      <c r="Y47">
        <v>6.5811713595567397E-3</v>
      </c>
      <c r="Z47">
        <v>5.9520961665549101E-3</v>
      </c>
      <c r="AA47">
        <v>6.3637151863507099E-3</v>
      </c>
      <c r="AB47">
        <v>5.9193447445020702E-3</v>
      </c>
      <c r="AC47">
        <v>6.0990819283337303E-3</v>
      </c>
      <c r="AD47">
        <v>5.80854449507628E-3</v>
      </c>
      <c r="AE47">
        <v>6.7392197063569003E-3</v>
      </c>
      <c r="AF47">
        <v>6.4114174983429702E-3</v>
      </c>
    </row>
    <row r="48" spans="1:32" x14ac:dyDescent="0.25">
      <c r="A48" t="s">
        <v>115</v>
      </c>
      <c r="B48">
        <v>1</v>
      </c>
      <c r="C48">
        <v>1.47989705215165E-2</v>
      </c>
      <c r="D48">
        <v>1.56077897644691E-2</v>
      </c>
      <c r="E48">
        <v>1.6822154186138701E-2</v>
      </c>
      <c r="F48">
        <v>1.8903886056538598E-2</v>
      </c>
      <c r="G48">
        <v>1.97999240007453E-2</v>
      </c>
      <c r="H48">
        <v>2.0913937802443699E-2</v>
      </c>
      <c r="I48">
        <v>2.1876410309585401E-2</v>
      </c>
      <c r="J48">
        <v>2.2302866109070601E-2</v>
      </c>
      <c r="K48">
        <v>2.3139531705487999E-2</v>
      </c>
      <c r="L48">
        <v>2.3734759902662699E-2</v>
      </c>
      <c r="M48">
        <v>2.4028129140953602E-2</v>
      </c>
      <c r="N48">
        <v>2.4719828831073098E-2</v>
      </c>
      <c r="O48">
        <v>2.4993599468586501E-2</v>
      </c>
      <c r="P48">
        <v>2.51186113431764E-2</v>
      </c>
      <c r="Q48">
        <v>2.5517598818992699E-2</v>
      </c>
      <c r="R48">
        <v>2.60976648045971E-2</v>
      </c>
      <c r="S48">
        <v>2.56868294298025E-2</v>
      </c>
      <c r="T48">
        <v>2.5667534608814699E-2</v>
      </c>
      <c r="U48">
        <v>2.5507022773600799E-2</v>
      </c>
      <c r="V48">
        <v>2.55635955728412E-2</v>
      </c>
      <c r="W48">
        <v>2.5716969210606101E-2</v>
      </c>
      <c r="X48">
        <v>2.5764494690114801E-2</v>
      </c>
      <c r="Y48">
        <v>2.5947686634071099E-2</v>
      </c>
      <c r="Z48">
        <v>2.5960683285584402E-2</v>
      </c>
      <c r="AA48">
        <v>2.5778222274985201E-2</v>
      </c>
      <c r="AB48">
        <v>2.60450477750684E-2</v>
      </c>
      <c r="AC48">
        <v>2.6118545057826601E-2</v>
      </c>
      <c r="AD48">
        <v>2.5714935087910999E-2</v>
      </c>
      <c r="AE48">
        <v>2.5860076749817801E-2</v>
      </c>
      <c r="AF48">
        <v>2.56832440030276E-2</v>
      </c>
    </row>
    <row r="49" spans="1:32" x14ac:dyDescent="0.25">
      <c r="A49" t="s">
        <v>116</v>
      </c>
      <c r="B49">
        <v>1</v>
      </c>
      <c r="C49">
        <v>2.26601500804142E-2</v>
      </c>
      <c r="D49">
        <v>2.56597762062977E-2</v>
      </c>
      <c r="E49">
        <v>2.8468027299703401E-2</v>
      </c>
      <c r="F49">
        <v>3.0728404327715599E-2</v>
      </c>
      <c r="G49">
        <v>3.2138631854576098E-2</v>
      </c>
      <c r="H49">
        <v>3.3967715903267602E-2</v>
      </c>
      <c r="I49">
        <v>3.49034175435117E-2</v>
      </c>
      <c r="J49">
        <v>3.61762432764271E-2</v>
      </c>
      <c r="K49">
        <v>3.6179407496964897E-2</v>
      </c>
      <c r="L49">
        <v>3.7009161547480102E-2</v>
      </c>
      <c r="M49">
        <v>3.7671501176019799E-2</v>
      </c>
      <c r="N49">
        <v>3.81690629143056E-2</v>
      </c>
      <c r="O49">
        <v>3.8795726912894402E-2</v>
      </c>
      <c r="P49">
        <v>3.8698637420896798E-2</v>
      </c>
      <c r="Q49">
        <v>3.8918559538026601E-2</v>
      </c>
      <c r="R49">
        <v>3.9149762915045697E-2</v>
      </c>
      <c r="S49">
        <v>3.9661951041334798E-2</v>
      </c>
      <c r="T49">
        <v>3.98491371480428E-2</v>
      </c>
      <c r="U49">
        <v>3.9193033926671998E-2</v>
      </c>
      <c r="V49">
        <v>3.9787157653044497E-2</v>
      </c>
      <c r="W49">
        <v>3.9534453700534197E-2</v>
      </c>
      <c r="X49">
        <v>3.9719045789186599E-2</v>
      </c>
      <c r="Y49">
        <v>4.0268912264323199E-2</v>
      </c>
      <c r="Z49">
        <v>3.9913284263996797E-2</v>
      </c>
      <c r="AA49">
        <v>3.9722420475653802E-2</v>
      </c>
      <c r="AB49">
        <v>3.9931662302765597E-2</v>
      </c>
      <c r="AC49">
        <v>4.0284747373302003E-2</v>
      </c>
      <c r="AD49">
        <v>4.0265408518843401E-2</v>
      </c>
      <c r="AE49">
        <v>3.9911710887044399E-2</v>
      </c>
      <c r="AF49">
        <v>4.0302636015804402E-2</v>
      </c>
    </row>
    <row r="50" spans="1:32" x14ac:dyDescent="0.25">
      <c r="A50" t="s">
        <v>117</v>
      </c>
      <c r="B50">
        <v>1</v>
      </c>
      <c r="C50">
        <v>3.05674390139784E-2</v>
      </c>
      <c r="D50">
        <v>3.5920715083335303E-2</v>
      </c>
      <c r="E50">
        <v>3.9958538657149302E-2</v>
      </c>
      <c r="F50">
        <v>4.2972879519730403E-2</v>
      </c>
      <c r="G50">
        <v>4.4780769165618399E-2</v>
      </c>
      <c r="H50">
        <v>4.6571672300831903E-2</v>
      </c>
      <c r="I50">
        <v>4.7958630960335501E-2</v>
      </c>
      <c r="J50">
        <v>4.9546896671081399E-2</v>
      </c>
      <c r="K50">
        <v>4.9717230678773101E-2</v>
      </c>
      <c r="L50">
        <v>5.0449520446405598E-2</v>
      </c>
      <c r="M50">
        <v>5.1070899715509398E-2</v>
      </c>
      <c r="N50">
        <v>5.1593454017134402E-2</v>
      </c>
      <c r="O50">
        <v>5.2560758834218999E-2</v>
      </c>
      <c r="P50">
        <v>5.22081396050528E-2</v>
      </c>
      <c r="Q50">
        <v>5.28046697378362E-2</v>
      </c>
      <c r="R50">
        <v>5.3100067492554998E-2</v>
      </c>
      <c r="S50">
        <v>5.3203749185906701E-2</v>
      </c>
      <c r="T50">
        <v>5.3551524542082597E-2</v>
      </c>
      <c r="U50">
        <v>5.3376713010079201E-2</v>
      </c>
      <c r="V50">
        <v>5.3994485113547798E-2</v>
      </c>
      <c r="W50">
        <v>5.3831244666064301E-2</v>
      </c>
      <c r="X50">
        <v>5.3667915079962797E-2</v>
      </c>
      <c r="Y50">
        <v>5.43509457129056E-2</v>
      </c>
      <c r="Z50">
        <v>5.4413815798575099E-2</v>
      </c>
      <c r="AA50">
        <v>5.4190376902436201E-2</v>
      </c>
      <c r="AB50">
        <v>5.3603740906908101E-2</v>
      </c>
      <c r="AC50">
        <v>5.4165365501785599E-2</v>
      </c>
      <c r="AD50">
        <v>5.3841364161187101E-2</v>
      </c>
      <c r="AE50">
        <v>5.4554198385668398E-2</v>
      </c>
      <c r="AF50">
        <v>5.4259927344964598E-2</v>
      </c>
    </row>
    <row r="51" spans="1:32" x14ac:dyDescent="0.25">
      <c r="A51" t="s">
        <v>118</v>
      </c>
      <c r="B51">
        <v>1</v>
      </c>
      <c r="C51">
        <v>4.2313056758625997E-2</v>
      </c>
      <c r="D51">
        <v>5.1008059634259799E-2</v>
      </c>
      <c r="E51">
        <v>5.6658128636406499E-2</v>
      </c>
      <c r="F51">
        <v>6.0896656033075397E-2</v>
      </c>
      <c r="G51">
        <v>6.3350512316804303E-2</v>
      </c>
      <c r="H51">
        <v>6.6081625466193394E-2</v>
      </c>
      <c r="I51">
        <v>6.7419486450439298E-2</v>
      </c>
      <c r="J51">
        <v>6.87471669903581E-2</v>
      </c>
      <c r="K51">
        <v>7.0160246752255198E-2</v>
      </c>
      <c r="L51">
        <v>7.1094549053223197E-2</v>
      </c>
      <c r="M51">
        <v>7.0654691207180806E-2</v>
      </c>
      <c r="N51">
        <v>7.20324948326274E-2</v>
      </c>
      <c r="O51">
        <v>7.2033771081016607E-2</v>
      </c>
      <c r="P51">
        <v>7.2241781284572607E-2</v>
      </c>
      <c r="Q51">
        <v>7.3113488877535604E-2</v>
      </c>
      <c r="R51">
        <v>7.33428744440143E-2</v>
      </c>
      <c r="S51">
        <v>7.4165463246357796E-2</v>
      </c>
      <c r="T51">
        <v>7.3670826189771499E-2</v>
      </c>
      <c r="U51">
        <v>7.4597174260181601E-2</v>
      </c>
      <c r="V51">
        <v>7.4580305755834603E-2</v>
      </c>
      <c r="W51">
        <v>7.4876958855658995E-2</v>
      </c>
      <c r="X51">
        <v>7.5063178058110205E-2</v>
      </c>
      <c r="Y51">
        <v>7.4813554231558402E-2</v>
      </c>
      <c r="Z51">
        <v>7.4964496179764001E-2</v>
      </c>
      <c r="AA51">
        <v>7.5844577363498394E-2</v>
      </c>
      <c r="AB51">
        <v>7.4620428194727806E-2</v>
      </c>
      <c r="AC51">
        <v>7.3723743320214002E-2</v>
      </c>
      <c r="AD51">
        <v>7.39605817254642E-2</v>
      </c>
      <c r="AE51">
        <v>7.4523141863763201E-2</v>
      </c>
      <c r="AF51">
        <v>7.5424637930908506E-2</v>
      </c>
    </row>
    <row r="52" spans="1:32" x14ac:dyDescent="0.25">
      <c r="A52" t="s">
        <v>119</v>
      </c>
      <c r="B52">
        <v>1</v>
      </c>
      <c r="C52">
        <v>5.0738435801629199E-2</v>
      </c>
      <c r="D52">
        <v>6.0901203013572498E-2</v>
      </c>
      <c r="E52">
        <v>6.9020984967433696E-2</v>
      </c>
      <c r="F52">
        <v>7.3326297070373206E-2</v>
      </c>
      <c r="G52">
        <v>7.6054238473180699E-2</v>
      </c>
      <c r="H52">
        <v>7.9319346633126495E-2</v>
      </c>
      <c r="I52">
        <v>8.1188056290116203E-2</v>
      </c>
      <c r="J52">
        <v>8.5075811660094397E-2</v>
      </c>
      <c r="K52">
        <v>8.5223141323046994E-2</v>
      </c>
      <c r="L52">
        <v>8.5448243737785395E-2</v>
      </c>
      <c r="M52">
        <v>8.5670007203114906E-2</v>
      </c>
      <c r="N52">
        <v>8.6902637157958706E-2</v>
      </c>
      <c r="O52">
        <v>8.5337798152837194E-2</v>
      </c>
      <c r="P52">
        <v>8.7162242601931297E-2</v>
      </c>
      <c r="Q52">
        <v>8.7710730826671704E-2</v>
      </c>
      <c r="R52">
        <v>8.7235841807992001E-2</v>
      </c>
      <c r="S52">
        <v>8.8148500410244704E-2</v>
      </c>
      <c r="T52">
        <v>8.7066704856227903E-2</v>
      </c>
      <c r="U52">
        <v>8.7630512433067895E-2</v>
      </c>
      <c r="V52">
        <v>9.0789058229213002E-2</v>
      </c>
      <c r="W52">
        <v>8.9420050067758897E-2</v>
      </c>
      <c r="X52">
        <v>9.0037487387369997E-2</v>
      </c>
      <c r="Y52">
        <v>9.0431672594224605E-2</v>
      </c>
      <c r="Z52">
        <v>9.0269136740841402E-2</v>
      </c>
      <c r="AA52">
        <v>9.2049707842308301E-2</v>
      </c>
      <c r="AB52">
        <v>8.8609059091261905E-2</v>
      </c>
      <c r="AC52">
        <v>8.8498720769121797E-2</v>
      </c>
      <c r="AD52">
        <v>8.8654617638054198E-2</v>
      </c>
      <c r="AE52">
        <v>8.8480233824984295E-2</v>
      </c>
      <c r="AF52">
        <v>8.9869428098972901E-2</v>
      </c>
    </row>
    <row r="53" spans="1:32" x14ac:dyDescent="0.25">
      <c r="A53" t="s">
        <v>38</v>
      </c>
      <c r="B53">
        <v>2.8103752973311202E-2</v>
      </c>
      <c r="C53">
        <v>1.9126233814532899E-2</v>
      </c>
      <c r="D53">
        <v>1.7124821550467101E-2</v>
      </c>
      <c r="E53">
        <v>1.6891277934722702E-2</v>
      </c>
      <c r="F53">
        <v>1.6311703921097698E-2</v>
      </c>
      <c r="G53">
        <v>1.6658874840517899E-2</v>
      </c>
      <c r="H53">
        <v>1.6642571295993801E-2</v>
      </c>
      <c r="I53">
        <v>1.6673289232929898E-2</v>
      </c>
      <c r="J53">
        <v>1.67454775030666E-2</v>
      </c>
      <c r="K53">
        <v>1.7225286933824299E-2</v>
      </c>
      <c r="L53">
        <v>1.6589373076639199E-2</v>
      </c>
      <c r="M53">
        <v>1.7128513587970799E-2</v>
      </c>
      <c r="N53">
        <v>1.7436141854441999E-2</v>
      </c>
      <c r="O53">
        <v>1.75035566880151E-2</v>
      </c>
      <c r="P53">
        <v>1.7593649329858199E-2</v>
      </c>
      <c r="Q53">
        <v>1.7665036841237099E-2</v>
      </c>
      <c r="R53">
        <v>1.7760302438652301E-2</v>
      </c>
      <c r="S53">
        <v>1.7119748153627001E-2</v>
      </c>
      <c r="T53">
        <v>1.7824347158367101E-2</v>
      </c>
      <c r="U53">
        <v>1.74813298339952E-2</v>
      </c>
      <c r="V53">
        <v>1.7351715689048801E-2</v>
      </c>
      <c r="W53">
        <v>1.7858257524024802E-2</v>
      </c>
      <c r="X53">
        <v>1.7527199658342402E-2</v>
      </c>
      <c r="Y53">
        <v>1.77250082101706E-2</v>
      </c>
      <c r="Z53">
        <v>1.7549142317352901E-2</v>
      </c>
      <c r="AA53">
        <v>1.8273480630495699E-2</v>
      </c>
      <c r="AB53">
        <v>1.81876754181391E-2</v>
      </c>
      <c r="AC53">
        <v>1.7394682827532398E-2</v>
      </c>
      <c r="AD53">
        <v>1.73747965772779E-2</v>
      </c>
      <c r="AE53">
        <v>1.6906909576319799E-2</v>
      </c>
      <c r="AF53">
        <v>1.70330145094723E-2</v>
      </c>
    </row>
    <row r="54" spans="1:32" x14ac:dyDescent="0.25">
      <c r="A54" t="s">
        <v>39</v>
      </c>
      <c r="B54">
        <v>2.8103752973311202E-2</v>
      </c>
      <c r="C54">
        <v>2.2458992299190999E-2</v>
      </c>
      <c r="D54">
        <v>2.17419616628391E-2</v>
      </c>
      <c r="E54">
        <v>2.15498057631506E-2</v>
      </c>
      <c r="F54">
        <v>2.14303996712088E-2</v>
      </c>
      <c r="G54">
        <v>2.1971365694412898E-2</v>
      </c>
      <c r="H54">
        <v>2.2586193196967998E-2</v>
      </c>
      <c r="I54">
        <v>2.29271573038046E-2</v>
      </c>
      <c r="J54">
        <v>2.2932017326832099E-2</v>
      </c>
      <c r="K54">
        <v>2.3216368883952201E-2</v>
      </c>
      <c r="L54">
        <v>2.3178368658636501E-2</v>
      </c>
      <c r="M54">
        <v>2.3565527399208398E-2</v>
      </c>
      <c r="N54">
        <v>2.33434433917332E-2</v>
      </c>
      <c r="O54">
        <v>2.3757157296395499E-2</v>
      </c>
      <c r="P54">
        <v>2.3567725929780101E-2</v>
      </c>
      <c r="Q54">
        <v>2.3545153472929799E-2</v>
      </c>
      <c r="R54">
        <v>2.3314925075471501E-2</v>
      </c>
      <c r="S54">
        <v>2.3637778761024401E-2</v>
      </c>
      <c r="T54">
        <v>2.34425025876593E-2</v>
      </c>
      <c r="U54">
        <v>2.3285839782684899E-2</v>
      </c>
      <c r="V54">
        <v>2.3505773756226599E-2</v>
      </c>
      <c r="W54">
        <v>2.3614667021085702E-2</v>
      </c>
      <c r="X54">
        <v>2.35354156253938E-2</v>
      </c>
      <c r="Y54">
        <v>2.3555866091496399E-2</v>
      </c>
      <c r="Z54">
        <v>2.3302684095049399E-2</v>
      </c>
      <c r="AA54">
        <v>2.3669082074182699E-2</v>
      </c>
      <c r="AB54">
        <v>2.3427089304332901E-2</v>
      </c>
      <c r="AC54">
        <v>2.34465339005425E-2</v>
      </c>
      <c r="AD54">
        <v>2.3752898873057801E-2</v>
      </c>
      <c r="AE54">
        <v>2.3687745694707701E-2</v>
      </c>
      <c r="AF54">
        <v>2.4035427604688801E-2</v>
      </c>
    </row>
    <row r="55" spans="1:32" x14ac:dyDescent="0.25">
      <c r="A55" t="s">
        <v>40</v>
      </c>
      <c r="B55">
        <v>2.8103752973311202E-2</v>
      </c>
      <c r="C55">
        <v>2.71344954208298E-2</v>
      </c>
      <c r="D55">
        <v>2.80265190640176E-2</v>
      </c>
      <c r="E55">
        <v>2.8645321557957602E-2</v>
      </c>
      <c r="F55">
        <v>2.9432947328480001E-2</v>
      </c>
      <c r="G55">
        <v>3.0113832123223602E-2</v>
      </c>
      <c r="H55">
        <v>3.09386649800624E-2</v>
      </c>
      <c r="I55">
        <v>3.1515050581765298E-2</v>
      </c>
      <c r="J55">
        <v>3.1931136055880098E-2</v>
      </c>
      <c r="K55">
        <v>3.2123978810741298E-2</v>
      </c>
      <c r="L55">
        <v>3.2268164195094699E-2</v>
      </c>
      <c r="M55">
        <v>3.2318747543239698E-2</v>
      </c>
      <c r="N55">
        <v>3.2367550002242403E-2</v>
      </c>
      <c r="O55">
        <v>3.2374779016290899E-2</v>
      </c>
      <c r="P55">
        <v>3.2494065472099702E-2</v>
      </c>
      <c r="Q55">
        <v>3.2373052843856297E-2</v>
      </c>
      <c r="R55">
        <v>3.2424873868516002E-2</v>
      </c>
      <c r="S55">
        <v>3.2395545275723102E-2</v>
      </c>
      <c r="T55">
        <v>3.2203342547976903E-2</v>
      </c>
      <c r="U55">
        <v>3.1995411317005097E-2</v>
      </c>
      <c r="V55">
        <v>3.21365165381347E-2</v>
      </c>
      <c r="W55">
        <v>3.19642324547149E-2</v>
      </c>
      <c r="X55">
        <v>3.2467487307595397E-2</v>
      </c>
      <c r="Y55">
        <v>3.2425910784522498E-2</v>
      </c>
      <c r="Z55">
        <v>3.2450586139992202E-2</v>
      </c>
      <c r="AA55">
        <v>3.2415449664043201E-2</v>
      </c>
      <c r="AB55">
        <v>3.2214736889562202E-2</v>
      </c>
      <c r="AC55">
        <v>3.2478311329715098E-2</v>
      </c>
      <c r="AD55">
        <v>3.24100371847739E-2</v>
      </c>
      <c r="AE55">
        <v>3.2386932307280701E-2</v>
      </c>
      <c r="AF55">
        <v>3.2443554934500698E-2</v>
      </c>
    </row>
    <row r="56" spans="1:32" x14ac:dyDescent="0.25">
      <c r="A56" t="s">
        <v>41</v>
      </c>
      <c r="B56">
        <v>2.8103752973311202E-2</v>
      </c>
      <c r="C56">
        <v>3.04734104159201E-2</v>
      </c>
      <c r="D56">
        <v>3.2401534563113198E-2</v>
      </c>
      <c r="E56">
        <v>3.3811172349003098E-2</v>
      </c>
      <c r="F56">
        <v>3.49763754791464E-2</v>
      </c>
      <c r="G56">
        <v>3.5933156324693398E-2</v>
      </c>
      <c r="H56">
        <v>3.6788584980521601E-2</v>
      </c>
      <c r="I56">
        <v>3.7239441147859098E-2</v>
      </c>
      <c r="J56">
        <v>3.8115900975328201E-2</v>
      </c>
      <c r="K56">
        <v>3.8363231297342898E-2</v>
      </c>
      <c r="L56">
        <v>3.8328743449761997E-2</v>
      </c>
      <c r="M56">
        <v>3.8185595503564103E-2</v>
      </c>
      <c r="N56">
        <v>3.8354894348650997E-2</v>
      </c>
      <c r="O56">
        <v>3.8654347018963503E-2</v>
      </c>
      <c r="P56">
        <v>3.8372235588765999E-2</v>
      </c>
      <c r="Q56">
        <v>3.8384265476182101E-2</v>
      </c>
      <c r="R56">
        <v>3.8490178517364401E-2</v>
      </c>
      <c r="S56">
        <v>3.8309208882003003E-2</v>
      </c>
      <c r="T56">
        <v>3.81461016614211E-2</v>
      </c>
      <c r="U56">
        <v>3.80444109578537E-2</v>
      </c>
      <c r="V56">
        <v>3.8222330419251702E-2</v>
      </c>
      <c r="W56">
        <v>3.8226583307824698E-2</v>
      </c>
      <c r="X56">
        <v>3.8301554166399902E-2</v>
      </c>
      <c r="Y56">
        <v>3.8483191035669398E-2</v>
      </c>
      <c r="Z56">
        <v>3.8480623841310999E-2</v>
      </c>
      <c r="AA56">
        <v>3.8385232036099698E-2</v>
      </c>
      <c r="AB56">
        <v>3.8313288651243803E-2</v>
      </c>
      <c r="AC56">
        <v>3.8438901729768903E-2</v>
      </c>
      <c r="AD56">
        <v>3.8475540400511897E-2</v>
      </c>
      <c r="AE56">
        <v>3.8319355579292301E-2</v>
      </c>
      <c r="AF56">
        <v>3.8508893851701399E-2</v>
      </c>
    </row>
    <row r="57" spans="1:32" x14ac:dyDescent="0.25">
      <c r="A57" t="s">
        <v>42</v>
      </c>
      <c r="B57">
        <v>2.8103752973311202E-2</v>
      </c>
      <c r="C57">
        <v>3.39923217571413E-2</v>
      </c>
      <c r="D57">
        <v>3.68208617525514E-2</v>
      </c>
      <c r="E57">
        <v>3.8756273642830297E-2</v>
      </c>
      <c r="F57">
        <v>4.0498991867808698E-2</v>
      </c>
      <c r="G57">
        <v>4.1771354983492603E-2</v>
      </c>
      <c r="H57">
        <v>4.2688111105282298E-2</v>
      </c>
      <c r="I57">
        <v>4.3399260621155997E-2</v>
      </c>
      <c r="J57">
        <v>4.37125220300673E-2</v>
      </c>
      <c r="K57">
        <v>4.4215684070431603E-2</v>
      </c>
      <c r="L57">
        <v>4.4255224490793103E-2</v>
      </c>
      <c r="M57">
        <v>4.4151784258179803E-2</v>
      </c>
      <c r="N57">
        <v>4.44577889963194E-2</v>
      </c>
      <c r="O57">
        <v>4.4570797862398703E-2</v>
      </c>
      <c r="P57">
        <v>4.4430008872124699E-2</v>
      </c>
      <c r="Q57">
        <v>4.4481045041422702E-2</v>
      </c>
      <c r="R57">
        <v>4.4304154467092002E-2</v>
      </c>
      <c r="S57">
        <v>4.4263626473477501E-2</v>
      </c>
      <c r="T57">
        <v>4.4132460173296299E-2</v>
      </c>
      <c r="U57">
        <v>4.4407041344427703E-2</v>
      </c>
      <c r="V57">
        <v>4.4313295748156803E-2</v>
      </c>
      <c r="W57">
        <v>4.4385526573564302E-2</v>
      </c>
      <c r="X57">
        <v>4.4505161898514903E-2</v>
      </c>
      <c r="Y57">
        <v>4.4479750120556598E-2</v>
      </c>
      <c r="Z57">
        <v>4.4399582117232501E-2</v>
      </c>
      <c r="AA57">
        <v>4.4386400528532301E-2</v>
      </c>
      <c r="AB57">
        <v>4.4354765362026503E-2</v>
      </c>
      <c r="AC57">
        <v>4.4285033499794499E-2</v>
      </c>
      <c r="AD57">
        <v>4.4432543871899002E-2</v>
      </c>
      <c r="AE57">
        <v>4.44122468314899E-2</v>
      </c>
      <c r="AF57">
        <v>4.4465589574933802E-2</v>
      </c>
    </row>
    <row r="58" spans="1:32" x14ac:dyDescent="0.25">
      <c r="A58" t="s">
        <v>43</v>
      </c>
      <c r="B58">
        <v>2.8103752973311202E-2</v>
      </c>
      <c r="C58">
        <v>3.8738900507016602E-2</v>
      </c>
      <c r="D58">
        <v>4.3103677863638001E-2</v>
      </c>
      <c r="E58">
        <v>4.60503089601869E-2</v>
      </c>
      <c r="F58">
        <v>4.8087232987545303E-2</v>
      </c>
      <c r="G58">
        <v>4.9957916774188302E-2</v>
      </c>
      <c r="H58">
        <v>5.1328952834478102E-2</v>
      </c>
      <c r="I58">
        <v>5.2167479962621603E-2</v>
      </c>
      <c r="J58">
        <v>5.2751980793872597E-2</v>
      </c>
      <c r="K58">
        <v>5.307824252664E-2</v>
      </c>
      <c r="L58">
        <v>5.3116251145832703E-2</v>
      </c>
      <c r="M58">
        <v>5.2881504116945401E-2</v>
      </c>
      <c r="N58">
        <v>5.2949470554557301E-2</v>
      </c>
      <c r="O58">
        <v>5.3420650793037601E-2</v>
      </c>
      <c r="P58">
        <v>5.3527220292630899E-2</v>
      </c>
      <c r="Q58">
        <v>5.31283371009168E-2</v>
      </c>
      <c r="R58">
        <v>5.2930743591193999E-2</v>
      </c>
      <c r="S58">
        <v>5.3077889505214103E-2</v>
      </c>
      <c r="T58">
        <v>5.3069948649727298E-2</v>
      </c>
      <c r="U58">
        <v>5.2599450879754102E-2</v>
      </c>
      <c r="V58">
        <v>5.2902083873381897E-2</v>
      </c>
      <c r="W58">
        <v>5.3262818136964797E-2</v>
      </c>
      <c r="X58">
        <v>5.3090853436050599E-2</v>
      </c>
      <c r="Y58">
        <v>5.3312005008926598E-2</v>
      </c>
      <c r="Z58">
        <v>5.36447624865833E-2</v>
      </c>
      <c r="AA58">
        <v>5.2888678193395398E-2</v>
      </c>
      <c r="AB58">
        <v>5.2967003672275199E-2</v>
      </c>
      <c r="AC58">
        <v>5.3003648926083301E-2</v>
      </c>
      <c r="AD58">
        <v>5.3317894472826199E-2</v>
      </c>
      <c r="AE58">
        <v>5.3322254599084198E-2</v>
      </c>
      <c r="AF58">
        <v>5.3353982834238298E-2</v>
      </c>
    </row>
    <row r="59" spans="1:32" x14ac:dyDescent="0.25">
      <c r="A59" t="s">
        <v>44</v>
      </c>
      <c r="B59">
        <v>2.8103752973311202E-2</v>
      </c>
      <c r="C59">
        <v>4.1524037489626603E-2</v>
      </c>
      <c r="D59">
        <v>4.7918353502622503E-2</v>
      </c>
      <c r="E59">
        <v>5.1089430710146003E-2</v>
      </c>
      <c r="F59">
        <v>5.38014796202596E-2</v>
      </c>
      <c r="G59">
        <v>5.56300935919695E-2</v>
      </c>
      <c r="H59">
        <v>5.70276715174097E-2</v>
      </c>
      <c r="I59">
        <v>5.6991218437454097E-2</v>
      </c>
      <c r="J59">
        <v>5.8468711329400097E-2</v>
      </c>
      <c r="K59">
        <v>5.8570961634815198E-2</v>
      </c>
      <c r="L59">
        <v>5.9041421382387403E-2</v>
      </c>
      <c r="M59">
        <v>5.9382835068467997E-2</v>
      </c>
      <c r="N59">
        <v>5.8890124438630703E-2</v>
      </c>
      <c r="O59">
        <v>5.97134465862275E-2</v>
      </c>
      <c r="P59">
        <v>5.94168471617244E-2</v>
      </c>
      <c r="Q59">
        <v>5.9364828969315601E-2</v>
      </c>
      <c r="R59">
        <v>5.97100181225316E-2</v>
      </c>
      <c r="S59">
        <v>5.9317685322184101E-2</v>
      </c>
      <c r="T59">
        <v>5.9787054250590499E-2</v>
      </c>
      <c r="U59">
        <v>5.9348878930575902E-2</v>
      </c>
      <c r="V59">
        <v>5.9289539170541902E-2</v>
      </c>
      <c r="W59">
        <v>5.94750819703617E-2</v>
      </c>
      <c r="X59">
        <v>5.9435233608420103E-2</v>
      </c>
      <c r="Y59">
        <v>5.9536814655816603E-2</v>
      </c>
      <c r="Z59">
        <v>5.8976490791953898E-2</v>
      </c>
      <c r="AA59">
        <v>5.8764023890356003E-2</v>
      </c>
      <c r="AB59">
        <v>5.9154085293926302E-2</v>
      </c>
      <c r="AC59">
        <v>5.9126597513073802E-2</v>
      </c>
      <c r="AD59">
        <v>5.9236790650777901E-2</v>
      </c>
      <c r="AE59">
        <v>5.97013336586487E-2</v>
      </c>
      <c r="AF59">
        <v>5.9687557021287203E-2</v>
      </c>
    </row>
    <row r="60" spans="1:32" x14ac:dyDescent="0.25">
      <c r="A60" t="s">
        <v>120</v>
      </c>
      <c r="B60">
        <v>1.5418252728380599E-2</v>
      </c>
      <c r="C60">
        <v>4.4818698456528102E-3</v>
      </c>
      <c r="D60">
        <v>-3.8980521188396199E-4</v>
      </c>
      <c r="E60">
        <v>-1.7143548139584E-3</v>
      </c>
      <c r="F60">
        <v>-5.2834090220170004E-3</v>
      </c>
      <c r="G60">
        <v>-5.8813230392669004E-3</v>
      </c>
      <c r="H60">
        <v>-5.7712790107826801E-3</v>
      </c>
      <c r="I60">
        <v>-4.7765880461297103E-3</v>
      </c>
      <c r="J60">
        <v>-3.8660074344566298E-3</v>
      </c>
      <c r="K60">
        <v>-1.81583910347087E-3</v>
      </c>
      <c r="L60">
        <v>-2.0606076971144398E-3</v>
      </c>
      <c r="M60">
        <v>-2.09087752590492E-3</v>
      </c>
      <c r="N60">
        <v>-1.99770713911702E-3</v>
      </c>
      <c r="O60">
        <v>-1.22162874923756E-3</v>
      </c>
      <c r="P60">
        <v>-1.5182977758203199E-4</v>
      </c>
      <c r="Q60">
        <v>-1.7263187438983699E-3</v>
      </c>
      <c r="R60">
        <v>-1.8713406592557899E-3</v>
      </c>
      <c r="S60">
        <v>-2.2215027831921801E-3</v>
      </c>
      <c r="T60">
        <v>-3.4408194797167998E-4</v>
      </c>
      <c r="U60">
        <v>-1.2252149323286399E-3</v>
      </c>
      <c r="V60">
        <v>-1.90488641182254E-3</v>
      </c>
      <c r="W60">
        <v>-1.83026847068317E-4</v>
      </c>
      <c r="X60">
        <v>6.5985561365052698E-4</v>
      </c>
      <c r="Y60">
        <v>-1.3047388231007301E-3</v>
      </c>
      <c r="Z60">
        <v>-3.5806161153054898E-4</v>
      </c>
      <c r="AA60">
        <v>-6.9823806047281296E-4</v>
      </c>
      <c r="AB60">
        <v>3.7023692226506903E-4</v>
      </c>
      <c r="AC60">
        <v>-7.0740967316748496E-4</v>
      </c>
      <c r="AD60">
        <v>-9.4796902105735801E-4</v>
      </c>
      <c r="AE60">
        <v>-3.2915099326899801E-3</v>
      </c>
      <c r="AF60">
        <v>-3.62763135425347E-3</v>
      </c>
    </row>
    <row r="61" spans="1:32" x14ac:dyDescent="0.25">
      <c r="A61" t="s">
        <v>65</v>
      </c>
      <c r="B61">
        <v>1.5418252728380599E-2</v>
      </c>
      <c r="C61">
        <v>9.09934390287233E-3</v>
      </c>
      <c r="D61">
        <v>7.3799856183909898E-3</v>
      </c>
      <c r="E61">
        <v>5.7299824849755101E-3</v>
      </c>
      <c r="F61">
        <v>3.7398240674597402E-3</v>
      </c>
      <c r="G61">
        <v>3.7342954036515799E-3</v>
      </c>
      <c r="H61">
        <v>4.9171258064678097E-3</v>
      </c>
      <c r="I61">
        <v>6.2199613461839803E-3</v>
      </c>
      <c r="J61">
        <v>8.0850928858858997E-3</v>
      </c>
      <c r="K61">
        <v>9.9421648212014904E-3</v>
      </c>
      <c r="L61">
        <v>9.2099289330482802E-3</v>
      </c>
      <c r="M61">
        <v>9.84453310923597E-3</v>
      </c>
      <c r="N61">
        <v>1.0005447518455401E-2</v>
      </c>
      <c r="O61">
        <v>1.0461214691999701E-2</v>
      </c>
      <c r="P61">
        <v>1.07111204426758E-2</v>
      </c>
      <c r="Q61">
        <v>1.06581903918115E-2</v>
      </c>
      <c r="R61">
        <v>1.01861785101185E-2</v>
      </c>
      <c r="S61">
        <v>1.01857481097237E-2</v>
      </c>
      <c r="T61">
        <v>1.02601462499057E-2</v>
      </c>
      <c r="U61">
        <v>1.0211013711646301E-2</v>
      </c>
      <c r="V61">
        <v>1.05441748718362E-2</v>
      </c>
      <c r="W61">
        <v>1.03406084735318E-2</v>
      </c>
      <c r="X61">
        <v>1.0168949784332601E-2</v>
      </c>
      <c r="Y61">
        <v>1.01324418162923E-2</v>
      </c>
      <c r="Z61">
        <v>9.8940398388039797E-3</v>
      </c>
      <c r="AA61">
        <v>1.05783707846984E-2</v>
      </c>
      <c r="AB61">
        <v>1.02562280229686E-2</v>
      </c>
      <c r="AC61">
        <v>1.0189985019535301E-2</v>
      </c>
      <c r="AD61">
        <v>1.0607914191689801E-2</v>
      </c>
      <c r="AE61">
        <v>1.0825463342095399E-2</v>
      </c>
      <c r="AF61">
        <v>1.1296284211023499E-2</v>
      </c>
    </row>
    <row r="62" spans="1:32" x14ac:dyDescent="0.25">
      <c r="A62" t="s">
        <v>66</v>
      </c>
      <c r="B62">
        <v>1.5418252728380599E-2</v>
      </c>
      <c r="C62">
        <v>1.55566724702088E-2</v>
      </c>
      <c r="D62">
        <v>1.7722733850450399E-2</v>
      </c>
      <c r="E62">
        <v>1.83928278688174E-2</v>
      </c>
      <c r="F62">
        <v>1.84378652038612E-2</v>
      </c>
      <c r="G62">
        <v>1.93415659995404E-2</v>
      </c>
      <c r="H62">
        <v>2.08721429539061E-2</v>
      </c>
      <c r="I62">
        <v>2.2954946382680998E-2</v>
      </c>
      <c r="J62">
        <v>2.5130776339487099E-2</v>
      </c>
      <c r="K62">
        <v>2.7284401635917398E-2</v>
      </c>
      <c r="L62">
        <v>2.70842557877767E-2</v>
      </c>
      <c r="M62">
        <v>2.7216512567966599E-2</v>
      </c>
      <c r="N62">
        <v>2.7515539559896999E-2</v>
      </c>
      <c r="O62">
        <v>2.7432725274308001E-2</v>
      </c>
      <c r="P62">
        <v>2.7669285398370901E-2</v>
      </c>
      <c r="Q62">
        <v>2.75914352175963E-2</v>
      </c>
      <c r="R62">
        <v>2.73989427018939E-2</v>
      </c>
      <c r="S62">
        <v>2.7359370361016901E-2</v>
      </c>
      <c r="T62">
        <v>2.7235922101835099E-2</v>
      </c>
      <c r="U62">
        <v>2.6781741139338299E-2</v>
      </c>
      <c r="V62">
        <v>2.67262023240004E-2</v>
      </c>
      <c r="W62">
        <v>2.6552847015897999E-2</v>
      </c>
      <c r="X62">
        <v>2.71128941712169E-2</v>
      </c>
      <c r="Y62">
        <v>2.74176481314738E-2</v>
      </c>
      <c r="Z62">
        <v>2.7337244643369899E-2</v>
      </c>
      <c r="AA62">
        <v>2.76312464611712E-2</v>
      </c>
      <c r="AB62">
        <v>2.7155926725278799E-2</v>
      </c>
      <c r="AC62">
        <v>2.7356586498895E-2</v>
      </c>
      <c r="AD62">
        <v>2.7508184751438298E-2</v>
      </c>
      <c r="AE62">
        <v>2.7267126278178601E-2</v>
      </c>
      <c r="AF62">
        <v>2.7541461101851801E-2</v>
      </c>
    </row>
    <row r="63" spans="1:32" x14ac:dyDescent="0.25">
      <c r="A63" t="s">
        <v>68</v>
      </c>
      <c r="B63">
        <v>1.5418252728380599E-2</v>
      </c>
      <c r="C63">
        <v>2.01009678226916E-2</v>
      </c>
      <c r="D63">
        <v>2.4843396697663701E-2</v>
      </c>
      <c r="E63">
        <v>2.72348628936964E-2</v>
      </c>
      <c r="F63">
        <v>2.8934023851828899E-2</v>
      </c>
      <c r="G63">
        <v>3.0108973566089599E-2</v>
      </c>
      <c r="H63">
        <v>3.1937127299713201E-2</v>
      </c>
      <c r="I63">
        <v>3.3886188026871301E-2</v>
      </c>
      <c r="J63">
        <v>3.65754344968902E-2</v>
      </c>
      <c r="K63">
        <v>3.8712759349652501E-2</v>
      </c>
      <c r="L63">
        <v>3.8886912698903001E-2</v>
      </c>
      <c r="M63">
        <v>3.8763716418492897E-2</v>
      </c>
      <c r="N63">
        <v>3.8647637848185097E-2</v>
      </c>
      <c r="O63">
        <v>3.9164481542958797E-2</v>
      </c>
      <c r="P63">
        <v>3.89451012676994E-2</v>
      </c>
      <c r="Q63">
        <v>3.8816604790032197E-2</v>
      </c>
      <c r="R63">
        <v>3.9042794733462102E-2</v>
      </c>
      <c r="S63">
        <v>3.8936897534423698E-2</v>
      </c>
      <c r="T63">
        <v>3.8764649439079799E-2</v>
      </c>
      <c r="U63">
        <v>3.8518780829776E-2</v>
      </c>
      <c r="V63">
        <v>3.8793083687325099E-2</v>
      </c>
      <c r="W63">
        <v>3.8702992248267697E-2</v>
      </c>
      <c r="X63">
        <v>3.8799771011931598E-2</v>
      </c>
      <c r="Y63">
        <v>3.8728623548946503E-2</v>
      </c>
      <c r="Z63">
        <v>3.9144621425440701E-2</v>
      </c>
      <c r="AA63">
        <v>3.9141497360767802E-2</v>
      </c>
      <c r="AB63">
        <v>3.8701684114599101E-2</v>
      </c>
      <c r="AC63">
        <v>3.8982340710993497E-2</v>
      </c>
      <c r="AD63">
        <v>3.9099696654781302E-2</v>
      </c>
      <c r="AE63">
        <v>3.9071240352268E-2</v>
      </c>
      <c r="AF63">
        <v>3.9190682369199502E-2</v>
      </c>
    </row>
    <row r="64" spans="1:32" x14ac:dyDescent="0.25">
      <c r="A64" t="s">
        <v>67</v>
      </c>
      <c r="B64">
        <v>1.5418252728380599E-2</v>
      </c>
      <c r="C64">
        <v>2.49268776275452E-2</v>
      </c>
      <c r="D64">
        <v>3.2054844738667702E-2</v>
      </c>
      <c r="E64">
        <v>3.5962692530803302E-2</v>
      </c>
      <c r="F64">
        <v>3.8667578652144097E-2</v>
      </c>
      <c r="G64">
        <v>4.1277581974154098E-2</v>
      </c>
      <c r="H64">
        <v>4.32443199942599E-2</v>
      </c>
      <c r="I64">
        <v>4.5498061578948097E-2</v>
      </c>
      <c r="J64">
        <v>4.7526030156842897E-2</v>
      </c>
      <c r="K64">
        <v>4.9984862369471403E-2</v>
      </c>
      <c r="L64">
        <v>5.0222580614142101E-2</v>
      </c>
      <c r="M64">
        <v>5.0133841818246302E-2</v>
      </c>
      <c r="N64">
        <v>5.0675790708929302E-2</v>
      </c>
      <c r="O64">
        <v>5.1023058067838398E-2</v>
      </c>
      <c r="P64">
        <v>5.0799152959651803E-2</v>
      </c>
      <c r="Q64">
        <v>5.0457977310056398E-2</v>
      </c>
      <c r="R64">
        <v>5.0609422099538802E-2</v>
      </c>
      <c r="S64">
        <v>5.0387040147319602E-2</v>
      </c>
      <c r="T64">
        <v>5.0311636618648903E-2</v>
      </c>
      <c r="U64">
        <v>5.0177150219149799E-2</v>
      </c>
      <c r="V64">
        <v>5.0346477402670099E-2</v>
      </c>
      <c r="W64">
        <v>5.0500076415579603E-2</v>
      </c>
      <c r="X64">
        <v>5.0682548151241097E-2</v>
      </c>
      <c r="Y64">
        <v>5.0915747438113799E-2</v>
      </c>
      <c r="Z64">
        <v>5.0725872591727901E-2</v>
      </c>
      <c r="AA64">
        <v>5.0410713629797203E-2</v>
      </c>
      <c r="AB64">
        <v>5.0593006211899202E-2</v>
      </c>
      <c r="AC64">
        <v>5.0456692515450902E-2</v>
      </c>
      <c r="AD64">
        <v>5.0914047692283498E-2</v>
      </c>
      <c r="AE64">
        <v>5.0641807601260899E-2</v>
      </c>
      <c r="AF64">
        <v>5.0761927369313599E-2</v>
      </c>
    </row>
    <row r="65" spans="1:32" x14ac:dyDescent="0.25">
      <c r="A65" t="s">
        <v>69</v>
      </c>
      <c r="B65">
        <v>1.5418252728380599E-2</v>
      </c>
      <c r="C65">
        <v>3.1394087092229198E-2</v>
      </c>
      <c r="D65">
        <v>4.2438257344469897E-2</v>
      </c>
      <c r="E65">
        <v>4.8789562837091301E-2</v>
      </c>
      <c r="F65">
        <v>5.2141155363083502E-2</v>
      </c>
      <c r="G65">
        <v>5.5545142634255799E-2</v>
      </c>
      <c r="H65">
        <v>5.8884557473072398E-2</v>
      </c>
      <c r="I65">
        <v>6.2428847736082801E-2</v>
      </c>
      <c r="J65">
        <v>6.49053799489447E-2</v>
      </c>
      <c r="K65">
        <v>6.6740995593895402E-2</v>
      </c>
      <c r="L65">
        <v>6.7198926776172396E-2</v>
      </c>
      <c r="M65">
        <v>6.6975750455952707E-2</v>
      </c>
      <c r="N65">
        <v>6.6741313095877497E-2</v>
      </c>
      <c r="O65">
        <v>6.7472938450360107E-2</v>
      </c>
      <c r="P65">
        <v>6.8069913258370904E-2</v>
      </c>
      <c r="Q65">
        <v>6.7821032404480203E-2</v>
      </c>
      <c r="R65">
        <v>6.70358344093481E-2</v>
      </c>
      <c r="S65">
        <v>6.70788329309389E-2</v>
      </c>
      <c r="T65">
        <v>6.7341069861749703E-2</v>
      </c>
      <c r="U65">
        <v>6.6957595128213199E-2</v>
      </c>
      <c r="V65">
        <v>6.6910853754017605E-2</v>
      </c>
      <c r="W65">
        <v>6.7338504712098304E-2</v>
      </c>
      <c r="X65">
        <v>6.7354062083490193E-2</v>
      </c>
      <c r="Y65">
        <v>6.76096212165537E-2</v>
      </c>
      <c r="Z65">
        <v>6.8736943313814206E-2</v>
      </c>
      <c r="AA65">
        <v>6.7221087063147195E-2</v>
      </c>
      <c r="AB65">
        <v>6.7181017090669606E-2</v>
      </c>
      <c r="AC65">
        <v>6.7060097138797695E-2</v>
      </c>
      <c r="AD65">
        <v>6.7195310101184597E-2</v>
      </c>
      <c r="AE65">
        <v>6.7670362367424394E-2</v>
      </c>
      <c r="AF65">
        <v>6.7646157809554894E-2</v>
      </c>
    </row>
    <row r="66" spans="1:32" x14ac:dyDescent="0.25">
      <c r="A66" t="s">
        <v>121</v>
      </c>
      <c r="B66">
        <v>1.5418252728380599E-2</v>
      </c>
      <c r="C66">
        <v>3.5374409016529502E-2</v>
      </c>
      <c r="D66">
        <v>5.0221676418841801E-2</v>
      </c>
      <c r="E66">
        <v>5.7745809060412101E-2</v>
      </c>
      <c r="F66">
        <v>6.2955417337498099E-2</v>
      </c>
      <c r="G66">
        <v>6.7039351043170201E-2</v>
      </c>
      <c r="H66">
        <v>6.9827165713060205E-2</v>
      </c>
      <c r="I66">
        <v>7.3032248582449596E-2</v>
      </c>
      <c r="J66">
        <v>7.5947206393827696E-2</v>
      </c>
      <c r="K66">
        <v>7.7858086804086304E-2</v>
      </c>
      <c r="L66">
        <v>7.8221717366231805E-2</v>
      </c>
      <c r="M66">
        <v>7.8745735787870197E-2</v>
      </c>
      <c r="N66">
        <v>7.8806193323491106E-2</v>
      </c>
      <c r="O66">
        <v>8.0036768911478595E-2</v>
      </c>
      <c r="P66">
        <v>7.9387479959836804E-2</v>
      </c>
      <c r="Q66">
        <v>7.9439768835752697E-2</v>
      </c>
      <c r="R66">
        <v>7.9253779175660496E-2</v>
      </c>
      <c r="S66">
        <v>7.9392559014368994E-2</v>
      </c>
      <c r="T66">
        <v>8.0327384226126702E-2</v>
      </c>
      <c r="U66">
        <v>8.0883182924498406E-2</v>
      </c>
      <c r="V66">
        <v>7.9409906107343303E-2</v>
      </c>
      <c r="W66">
        <v>7.9076539849154207E-2</v>
      </c>
      <c r="X66">
        <v>7.9681902401462806E-2</v>
      </c>
      <c r="Y66">
        <v>8.0537830693681797E-2</v>
      </c>
      <c r="Z66">
        <v>7.8857373498182795E-2</v>
      </c>
      <c r="AA66">
        <v>7.85526053820082E-2</v>
      </c>
      <c r="AB66">
        <v>7.8943001601783205E-2</v>
      </c>
      <c r="AC66">
        <v>7.9585444405028696E-2</v>
      </c>
      <c r="AD66">
        <v>7.9978898070947102E-2</v>
      </c>
      <c r="AE66">
        <v>7.9740342900132696E-2</v>
      </c>
      <c r="AF66">
        <v>7.9823707791590703E-2</v>
      </c>
    </row>
    <row r="67" spans="1:32" x14ac:dyDescent="0.25">
      <c r="A67" t="s">
        <v>45</v>
      </c>
      <c r="B67">
        <v>3.4240280864299803E-2</v>
      </c>
      <c r="C67">
        <v>3.07928791972704E-2</v>
      </c>
      <c r="D67">
        <v>3.0002827030423399E-2</v>
      </c>
      <c r="E67">
        <v>2.9875785591179701E-2</v>
      </c>
      <c r="F67">
        <v>2.96810483913637E-2</v>
      </c>
      <c r="G67">
        <v>2.9743913465705499E-2</v>
      </c>
      <c r="H67">
        <v>2.9664418776034401E-2</v>
      </c>
      <c r="I67">
        <v>2.96947426261851E-2</v>
      </c>
      <c r="J67">
        <v>2.9707260629599001E-2</v>
      </c>
      <c r="K67">
        <v>2.9856488829038599E-2</v>
      </c>
      <c r="L67">
        <v>2.9646881178179499E-2</v>
      </c>
      <c r="M67">
        <v>2.98361114285523E-2</v>
      </c>
      <c r="N67">
        <v>2.9964733687086801E-2</v>
      </c>
      <c r="O67">
        <v>3.0003627985901799E-2</v>
      </c>
      <c r="P67">
        <v>2.9979945128174298E-2</v>
      </c>
      <c r="Q67">
        <v>3.0008187460380299E-2</v>
      </c>
      <c r="R67">
        <v>3.00764549544787E-2</v>
      </c>
      <c r="S67">
        <v>2.9841905915453E-2</v>
      </c>
      <c r="T67">
        <v>3.00799082300812E-2</v>
      </c>
      <c r="U67">
        <v>2.9966166282336899E-2</v>
      </c>
      <c r="V67">
        <v>2.9941391209349501E-2</v>
      </c>
      <c r="W67">
        <v>3.0101150482857601E-2</v>
      </c>
      <c r="X67">
        <v>2.9984777579784402E-2</v>
      </c>
      <c r="Y67">
        <v>3.0057309516123398E-2</v>
      </c>
      <c r="Z67">
        <v>2.9972357394384901E-2</v>
      </c>
      <c r="AA67">
        <v>3.02969825849147E-2</v>
      </c>
      <c r="AB67">
        <v>3.0218418946091102E-2</v>
      </c>
      <c r="AC67">
        <v>2.99428060506624E-2</v>
      </c>
      <c r="AD67">
        <v>2.9954462333994802E-2</v>
      </c>
      <c r="AE67">
        <v>2.9717832777098999E-2</v>
      </c>
      <c r="AF67">
        <v>2.9796215961129701E-2</v>
      </c>
    </row>
    <row r="68" spans="1:32" x14ac:dyDescent="0.25">
      <c r="A68" t="s">
        <v>46</v>
      </c>
      <c r="B68">
        <v>3.4240280864299803E-2</v>
      </c>
      <c r="C68">
        <v>3.20378688377203E-2</v>
      </c>
      <c r="D68">
        <v>3.1717020735400198E-2</v>
      </c>
      <c r="E68">
        <v>3.1599093447192098E-2</v>
      </c>
      <c r="F68">
        <v>3.1541881364188597E-2</v>
      </c>
      <c r="G68">
        <v>3.1692464614379003E-2</v>
      </c>
      <c r="H68">
        <v>3.1913883363268197E-2</v>
      </c>
      <c r="I68">
        <v>3.2011760267259902E-2</v>
      </c>
      <c r="J68">
        <v>3.1999634175464399E-2</v>
      </c>
      <c r="K68">
        <v>3.2103803451556903E-2</v>
      </c>
      <c r="L68">
        <v>3.2098743968881599E-2</v>
      </c>
      <c r="M68">
        <v>3.2220555124086399E-2</v>
      </c>
      <c r="N68">
        <v>3.2152467532096302E-2</v>
      </c>
      <c r="O68">
        <v>3.2302216800396001E-2</v>
      </c>
      <c r="P68">
        <v>3.2214428323273599E-2</v>
      </c>
      <c r="Q68">
        <v>3.2216584925803503E-2</v>
      </c>
      <c r="R68">
        <v>3.2130630239172897E-2</v>
      </c>
      <c r="S68">
        <v>3.2243975175191897E-2</v>
      </c>
      <c r="T68">
        <v>3.2180676828222399E-2</v>
      </c>
      <c r="U68">
        <v>3.2112029983611901E-2</v>
      </c>
      <c r="V68">
        <v>3.2218127044515703E-2</v>
      </c>
      <c r="W68">
        <v>3.22502366392977E-2</v>
      </c>
      <c r="X68">
        <v>3.2222862558508501E-2</v>
      </c>
      <c r="Y68">
        <v>3.22181634653654E-2</v>
      </c>
      <c r="Z68">
        <v>3.2142525855199701E-2</v>
      </c>
      <c r="AA68">
        <v>3.2258129277468399E-2</v>
      </c>
      <c r="AB68">
        <v>3.2172913089155E-2</v>
      </c>
      <c r="AC68">
        <v>3.2189872209667098E-2</v>
      </c>
      <c r="AD68">
        <v>3.22961023939397E-2</v>
      </c>
      <c r="AE68">
        <v>3.2284211592469698E-2</v>
      </c>
      <c r="AF68">
        <v>3.2409313658627703E-2</v>
      </c>
    </row>
    <row r="69" spans="1:32" x14ac:dyDescent="0.25">
      <c r="A69" t="s">
        <v>47</v>
      </c>
      <c r="B69">
        <v>3.4240280864299803E-2</v>
      </c>
      <c r="C69">
        <v>3.3788032354816498E-2</v>
      </c>
      <c r="D69">
        <v>3.4060988952632598E-2</v>
      </c>
      <c r="E69">
        <v>3.4251577322178803E-2</v>
      </c>
      <c r="F69">
        <v>3.4505993100214898E-2</v>
      </c>
      <c r="G69">
        <v>3.4717060933004799E-2</v>
      </c>
      <c r="H69">
        <v>3.5002418205190899E-2</v>
      </c>
      <c r="I69">
        <v>3.5193758670251298E-2</v>
      </c>
      <c r="J69">
        <v>3.5337959100718602E-2</v>
      </c>
      <c r="K69">
        <v>3.5396061376694599E-2</v>
      </c>
      <c r="L69">
        <v>3.5463362535886403E-2</v>
      </c>
      <c r="M69">
        <v>3.5483513086169399E-2</v>
      </c>
      <c r="N69">
        <v>3.5498287938938597E-2</v>
      </c>
      <c r="O69">
        <v>3.5492751303491103E-2</v>
      </c>
      <c r="P69">
        <v>3.5533414970444099E-2</v>
      </c>
      <c r="Q69">
        <v>3.5487009274454202E-2</v>
      </c>
      <c r="R69">
        <v>3.5513396454600103E-2</v>
      </c>
      <c r="S69">
        <v>3.5507571049351601E-2</v>
      </c>
      <c r="T69">
        <v>3.5409903040080001E-2</v>
      </c>
      <c r="U69">
        <v>3.5338545508870903E-2</v>
      </c>
      <c r="V69">
        <v>3.5402886377253598E-2</v>
      </c>
      <c r="W69">
        <v>3.5338409262555701E-2</v>
      </c>
      <c r="X69">
        <v>3.5512641855266702E-2</v>
      </c>
      <c r="Y69">
        <v>3.5508658046831697E-2</v>
      </c>
      <c r="Z69">
        <v>3.55158040836005E-2</v>
      </c>
      <c r="AA69">
        <v>3.5507896937104398E-2</v>
      </c>
      <c r="AB69">
        <v>3.5430343746579697E-2</v>
      </c>
      <c r="AC69">
        <v>3.55343883825079E-2</v>
      </c>
      <c r="AD69">
        <v>3.5497548845223902E-2</v>
      </c>
      <c r="AE69">
        <v>3.5491509958178603E-2</v>
      </c>
      <c r="AF69">
        <v>3.5517331961289603E-2</v>
      </c>
    </row>
    <row r="70" spans="1:32" x14ac:dyDescent="0.25">
      <c r="A70" t="s">
        <v>48</v>
      </c>
      <c r="B70">
        <v>3.4240280864299803E-2</v>
      </c>
      <c r="C70">
        <v>3.5042641525453999E-2</v>
      </c>
      <c r="D70">
        <v>3.5696670180271603E-2</v>
      </c>
      <c r="E70">
        <v>3.6181827204031798E-2</v>
      </c>
      <c r="F70">
        <v>3.6568406255138901E-2</v>
      </c>
      <c r="G70">
        <v>3.6885274791684998E-2</v>
      </c>
      <c r="H70">
        <v>3.7178991974218999E-2</v>
      </c>
      <c r="I70">
        <v>3.7309344147022E-2</v>
      </c>
      <c r="J70">
        <v>3.7623336266817499E-2</v>
      </c>
      <c r="K70">
        <v>3.7709246236208901E-2</v>
      </c>
      <c r="L70">
        <v>3.7704454900112601E-2</v>
      </c>
      <c r="M70">
        <v>3.7645837469598702E-2</v>
      </c>
      <c r="N70">
        <v>3.7713647639782501E-2</v>
      </c>
      <c r="O70">
        <v>3.7822402365274503E-2</v>
      </c>
      <c r="P70">
        <v>3.7716422875430401E-2</v>
      </c>
      <c r="Q70">
        <v>3.7716512362269999E-2</v>
      </c>
      <c r="R70">
        <v>3.7757066596064703E-2</v>
      </c>
      <c r="S70">
        <v>3.7700038409519403E-2</v>
      </c>
      <c r="T70">
        <v>3.7622056586981097E-2</v>
      </c>
      <c r="U70">
        <v>3.7595773818673101E-2</v>
      </c>
      <c r="V70">
        <v>3.7653279326842697E-2</v>
      </c>
      <c r="W70">
        <v>3.7663705972195198E-2</v>
      </c>
      <c r="X70">
        <v>3.7688548286212799E-2</v>
      </c>
      <c r="Y70">
        <v>3.77567946071969E-2</v>
      </c>
      <c r="Z70">
        <v>3.7761082413507202E-2</v>
      </c>
      <c r="AA70">
        <v>3.7717305656658699E-2</v>
      </c>
      <c r="AB70">
        <v>3.7701405585534802E-2</v>
      </c>
      <c r="AC70">
        <v>3.7741365476594603E-2</v>
      </c>
      <c r="AD70">
        <v>3.7761107771696702E-2</v>
      </c>
      <c r="AE70">
        <v>3.7688586838913303E-2</v>
      </c>
      <c r="AF70">
        <v>3.7776455080595003E-2</v>
      </c>
    </row>
    <row r="71" spans="1:32" x14ac:dyDescent="0.25">
      <c r="A71" t="s">
        <v>49</v>
      </c>
      <c r="B71">
        <v>3.4240280864299803E-2</v>
      </c>
      <c r="C71">
        <v>3.6362833428773902E-2</v>
      </c>
      <c r="D71">
        <v>3.7347214290527397E-2</v>
      </c>
      <c r="E71">
        <v>3.8013990795960101E-2</v>
      </c>
      <c r="F71">
        <v>3.8629754018854899E-2</v>
      </c>
      <c r="G71">
        <v>3.9040053967563E-2</v>
      </c>
      <c r="H71">
        <v>3.9366131640550098E-2</v>
      </c>
      <c r="I71">
        <v>3.9614618137185698E-2</v>
      </c>
      <c r="J71">
        <v>3.9713090623969403E-2</v>
      </c>
      <c r="K71">
        <v>3.9888789968605502E-2</v>
      </c>
      <c r="L71">
        <v>3.9897688140776301E-2</v>
      </c>
      <c r="M71">
        <v>3.9846781438057102E-2</v>
      </c>
      <c r="N71">
        <v>3.9979520136855497E-2</v>
      </c>
      <c r="O71">
        <v>4.00136026482256E-2</v>
      </c>
      <c r="P71">
        <v>3.9961419175968002E-2</v>
      </c>
      <c r="Q71">
        <v>3.9988561780656698E-2</v>
      </c>
      <c r="R71">
        <v>3.9921174001466997E-2</v>
      </c>
      <c r="S71">
        <v>3.9896471824712003E-2</v>
      </c>
      <c r="T71">
        <v>3.9848017798035498E-2</v>
      </c>
      <c r="U71">
        <v>3.9947030029046399E-2</v>
      </c>
      <c r="V71">
        <v>3.9923854018555201E-2</v>
      </c>
      <c r="W71">
        <v>3.9945195008832701E-2</v>
      </c>
      <c r="X71">
        <v>3.9995105539035403E-2</v>
      </c>
      <c r="Y71">
        <v>3.9979194540499197E-2</v>
      </c>
      <c r="Z71">
        <v>3.9950815548220601E-2</v>
      </c>
      <c r="AA71">
        <v>3.9945548243874397E-2</v>
      </c>
      <c r="AB71">
        <v>3.9935997982917901E-2</v>
      </c>
      <c r="AC71">
        <v>3.9904329593102E-2</v>
      </c>
      <c r="AD71">
        <v>3.99601725076867E-2</v>
      </c>
      <c r="AE71">
        <v>3.9941983459776703E-2</v>
      </c>
      <c r="AF71">
        <v>3.9968662391213897E-2</v>
      </c>
    </row>
    <row r="72" spans="1:32" x14ac:dyDescent="0.25">
      <c r="A72" t="s">
        <v>50</v>
      </c>
      <c r="B72">
        <v>3.4240280864299803E-2</v>
      </c>
      <c r="C72">
        <v>3.8145899580667102E-2</v>
      </c>
      <c r="D72">
        <v>3.96895869456498E-2</v>
      </c>
      <c r="E72">
        <v>4.0729343799941198E-2</v>
      </c>
      <c r="F72">
        <v>4.1430338911670597E-2</v>
      </c>
      <c r="G72">
        <v>4.2082857711988803E-2</v>
      </c>
      <c r="H72">
        <v>4.2601962938441797E-2</v>
      </c>
      <c r="I72">
        <v>4.28430018002822E-2</v>
      </c>
      <c r="J72">
        <v>4.3052701113257999E-2</v>
      </c>
      <c r="K72">
        <v>4.31637120023401E-2</v>
      </c>
      <c r="L72">
        <v>4.3189223498731298E-2</v>
      </c>
      <c r="M72">
        <v>4.3096204165244997E-2</v>
      </c>
      <c r="N72">
        <v>4.3132294943465502E-2</v>
      </c>
      <c r="O72">
        <v>4.3316414613952497E-2</v>
      </c>
      <c r="P72">
        <v>4.33454701973311E-2</v>
      </c>
      <c r="Q72">
        <v>4.31893743785551E-2</v>
      </c>
      <c r="R72">
        <v>4.3126243336861499E-2</v>
      </c>
      <c r="S72">
        <v>4.3170251427834302E-2</v>
      </c>
      <c r="T72">
        <v>4.3189109537922099E-2</v>
      </c>
      <c r="U72">
        <v>4.2974971028626803E-2</v>
      </c>
      <c r="V72">
        <v>4.3116507846349801E-2</v>
      </c>
      <c r="W72">
        <v>4.3254550470623897E-2</v>
      </c>
      <c r="X72">
        <v>4.3170210135053698E-2</v>
      </c>
      <c r="Y72">
        <v>4.3248967804751501E-2</v>
      </c>
      <c r="Z72">
        <v>4.3369063367775101E-2</v>
      </c>
      <c r="AA72">
        <v>4.3099897618876497E-2</v>
      </c>
      <c r="AB72">
        <v>4.3122938593674297E-2</v>
      </c>
      <c r="AC72">
        <v>4.3137482321242399E-2</v>
      </c>
      <c r="AD72">
        <v>4.3247200694001398E-2</v>
      </c>
      <c r="AE72">
        <v>4.3262837501926901E-2</v>
      </c>
      <c r="AF72">
        <v>4.3254599858812103E-2</v>
      </c>
    </row>
    <row r="73" spans="1:32" x14ac:dyDescent="0.25">
      <c r="A73" t="s">
        <v>51</v>
      </c>
      <c r="B73">
        <v>3.4240280864299803E-2</v>
      </c>
      <c r="C73">
        <v>3.9192087595886799E-2</v>
      </c>
      <c r="D73">
        <v>4.1487980638687597E-2</v>
      </c>
      <c r="E73">
        <v>4.2603947225084503E-2</v>
      </c>
      <c r="F73">
        <v>4.3549430030228001E-2</v>
      </c>
      <c r="G73">
        <v>4.4219844123305999E-2</v>
      </c>
      <c r="H73">
        <v>4.4681873830484997E-2</v>
      </c>
      <c r="I73">
        <v>4.4615554559336898E-2</v>
      </c>
      <c r="J73">
        <v>4.5182875862380303E-2</v>
      </c>
      <c r="K73">
        <v>4.5224415706701597E-2</v>
      </c>
      <c r="L73">
        <v>4.5374518982501902E-2</v>
      </c>
      <c r="M73">
        <v>4.5558354862185402E-2</v>
      </c>
      <c r="N73">
        <v>4.5288013629460402E-2</v>
      </c>
      <c r="O73">
        <v>4.5602078602801799E-2</v>
      </c>
      <c r="P73">
        <v>4.5512970396563698E-2</v>
      </c>
      <c r="Q73">
        <v>4.5452810890192902E-2</v>
      </c>
      <c r="R73">
        <v>4.5668759334604299E-2</v>
      </c>
      <c r="S73">
        <v>4.5486865121662202E-2</v>
      </c>
      <c r="T73">
        <v>4.5668605136642199E-2</v>
      </c>
      <c r="U73">
        <v>4.5506102979281399E-2</v>
      </c>
      <c r="V73">
        <v>4.5494207059343802E-2</v>
      </c>
      <c r="W73">
        <v>4.5549607278758397E-2</v>
      </c>
      <c r="X73">
        <v>4.5506396006919698E-2</v>
      </c>
      <c r="Y73">
        <v>4.55751478775182E-2</v>
      </c>
      <c r="Z73">
        <v>4.53508803006787E-2</v>
      </c>
      <c r="AA73">
        <v>4.5244706552808302E-2</v>
      </c>
      <c r="AB73">
        <v>4.5427550707557801E-2</v>
      </c>
      <c r="AC73">
        <v>4.5395827072771101E-2</v>
      </c>
      <c r="AD73">
        <v>4.5433051698933503E-2</v>
      </c>
      <c r="AE73">
        <v>4.56226773926975E-2</v>
      </c>
      <c r="AF73">
        <v>4.5620277606340402E-2</v>
      </c>
    </row>
    <row r="74" spans="1:32" x14ac:dyDescent="0.25">
      <c r="A74" t="s">
        <v>122</v>
      </c>
      <c r="B74">
        <v>0</v>
      </c>
      <c r="C74">
        <v>-0.10891049900380199</v>
      </c>
      <c r="D74">
        <v>-0.12281259307657701</v>
      </c>
      <c r="E74">
        <v>-0.137805340180784</v>
      </c>
      <c r="F74">
        <v>-0.14299532867387901</v>
      </c>
      <c r="G74">
        <v>-0.139491681295557</v>
      </c>
      <c r="H74">
        <v>-0.12822435885344699</v>
      </c>
      <c r="I74">
        <v>-0.124144934519216</v>
      </c>
      <c r="J74">
        <v>-0.13090401814598099</v>
      </c>
      <c r="K74">
        <v>-0.13670942581564199</v>
      </c>
      <c r="L74">
        <v>-0.13646595663908301</v>
      </c>
      <c r="M74">
        <v>-0.13071937012023699</v>
      </c>
      <c r="N74">
        <v>-0.13054184724867399</v>
      </c>
      <c r="O74">
        <v>-0.127406543898232</v>
      </c>
      <c r="P74">
        <v>-0.129448577556427</v>
      </c>
      <c r="Q74">
        <v>-0.12776973465786201</v>
      </c>
      <c r="R74">
        <v>-0.13021295122556201</v>
      </c>
      <c r="S74">
        <v>-0.13502601967892</v>
      </c>
      <c r="T74">
        <v>-0.135115143113684</v>
      </c>
      <c r="U74">
        <v>-0.12343232811046199</v>
      </c>
      <c r="V74">
        <v>-0.13797691605913401</v>
      </c>
      <c r="W74">
        <v>-0.13256556265278999</v>
      </c>
      <c r="X74">
        <v>-0.134550929225285</v>
      </c>
      <c r="Y74">
        <v>-0.13294867163142499</v>
      </c>
      <c r="Z74">
        <v>-0.13069016378912399</v>
      </c>
      <c r="AA74">
        <v>-0.12838859175568801</v>
      </c>
      <c r="AB74">
        <v>-0.13641767033550001</v>
      </c>
      <c r="AC74">
        <v>-0.12886751201480001</v>
      </c>
      <c r="AD74">
        <v>-0.134468439644923</v>
      </c>
      <c r="AE74">
        <v>-0.12901283966260099</v>
      </c>
      <c r="AF74">
        <v>-0.136606355030088</v>
      </c>
    </row>
    <row r="75" spans="1:32" x14ac:dyDescent="0.25">
      <c r="A75" t="s">
        <v>123</v>
      </c>
      <c r="B75">
        <v>0</v>
      </c>
      <c r="C75">
        <v>-7.8587428231244205E-2</v>
      </c>
      <c r="D75">
        <v>-8.3028552614692497E-2</v>
      </c>
      <c r="E75">
        <v>-8.6591748070168395E-2</v>
      </c>
      <c r="F75">
        <v>-9.3060386458438504E-2</v>
      </c>
      <c r="G75">
        <v>-8.7207266805754399E-2</v>
      </c>
      <c r="H75">
        <v>-8.3600036278992804E-2</v>
      </c>
      <c r="I75">
        <v>-8.3205010820939604E-2</v>
      </c>
      <c r="J75">
        <v>-8.2747025567824206E-2</v>
      </c>
      <c r="K75">
        <v>-8.5304127423755802E-2</v>
      </c>
      <c r="L75">
        <v>-8.4127401964551998E-2</v>
      </c>
      <c r="M75">
        <v>-8.6077444910754697E-2</v>
      </c>
      <c r="N75">
        <v>-8.3724461720096996E-2</v>
      </c>
      <c r="O75">
        <v>-8.3072568872401803E-2</v>
      </c>
      <c r="P75">
        <v>-8.2107570237124602E-2</v>
      </c>
      <c r="Q75">
        <v>-8.2758946557419694E-2</v>
      </c>
      <c r="R75">
        <v>-8.3821007644154705E-2</v>
      </c>
      <c r="S75">
        <v>-8.7087813624778104E-2</v>
      </c>
      <c r="T75">
        <v>-8.6655786379443295E-2</v>
      </c>
      <c r="U75">
        <v>-8.3000717108290295E-2</v>
      </c>
      <c r="V75">
        <v>-8.7585365358299097E-2</v>
      </c>
      <c r="W75">
        <v>-8.2856803680652694E-2</v>
      </c>
      <c r="X75">
        <v>-8.1280751191311604E-2</v>
      </c>
      <c r="Y75">
        <v>-8.3743324024715293E-2</v>
      </c>
      <c r="Z75">
        <v>-8.3303821865196304E-2</v>
      </c>
      <c r="AA75">
        <v>-8.2406478702269303E-2</v>
      </c>
      <c r="AB75">
        <v>-8.1667433481921695E-2</v>
      </c>
      <c r="AC75">
        <v>-8.3932198568517399E-2</v>
      </c>
      <c r="AD75">
        <v>-8.6944455315911801E-2</v>
      </c>
      <c r="AE75">
        <v>-8.3318954507523094E-2</v>
      </c>
      <c r="AF75">
        <v>-8.4492156106394795E-2</v>
      </c>
    </row>
    <row r="76" spans="1:32" x14ac:dyDescent="0.25">
      <c r="A76" t="s">
        <v>124</v>
      </c>
      <c r="B76">
        <v>0</v>
      </c>
      <c r="C76">
        <v>-2.4167810696025301E-2</v>
      </c>
      <c r="D76">
        <v>-2.1370572174843502E-2</v>
      </c>
      <c r="E76">
        <v>-1.8798668965864102E-2</v>
      </c>
      <c r="F76">
        <v>-1.8812553975837001E-2</v>
      </c>
      <c r="G76">
        <v>-1.38811456104892E-2</v>
      </c>
      <c r="H76">
        <v>-1.38516665170315E-2</v>
      </c>
      <c r="I76">
        <v>-1.2442402538042401E-2</v>
      </c>
      <c r="J76">
        <v>-9.9512865165129992E-3</v>
      </c>
      <c r="K76">
        <v>-1.13122309317411E-2</v>
      </c>
      <c r="L76">
        <v>-1.06602925158944E-2</v>
      </c>
      <c r="M76">
        <v>-1.17865940504815E-2</v>
      </c>
      <c r="N76">
        <v>-1.40039492874119E-2</v>
      </c>
      <c r="O76">
        <v>-1.1731003809671899E-2</v>
      </c>
      <c r="P76">
        <v>-1.08335906708702E-2</v>
      </c>
      <c r="Q76">
        <v>-1.0262957192934701E-2</v>
      </c>
      <c r="R76">
        <v>-1.11378000631643E-2</v>
      </c>
      <c r="S76">
        <v>-1.0387068505793099E-2</v>
      </c>
      <c r="T76">
        <v>-1.20016657364484E-2</v>
      </c>
      <c r="U76">
        <v>-1.1179225849512701E-2</v>
      </c>
      <c r="V76">
        <v>-1.17159976880825E-2</v>
      </c>
      <c r="W76">
        <v>-1.07607542170901E-2</v>
      </c>
      <c r="X76">
        <v>-9.2969214598549108E-3</v>
      </c>
      <c r="Y76">
        <v>-1.1100531266411799E-2</v>
      </c>
      <c r="Z76">
        <v>-1.05959181138596E-2</v>
      </c>
      <c r="AA76">
        <v>-1.11427369280379E-2</v>
      </c>
      <c r="AB76">
        <v>-1.04013482591548E-2</v>
      </c>
      <c r="AC76">
        <v>-1.2638640716788E-2</v>
      </c>
      <c r="AD76">
        <v>-1.4054127412054199E-2</v>
      </c>
      <c r="AE76">
        <v>-1.1091349052248E-2</v>
      </c>
      <c r="AF76">
        <v>-9.5679325439501899E-3</v>
      </c>
    </row>
    <row r="77" spans="1:32" x14ac:dyDescent="0.25">
      <c r="A77" t="s">
        <v>125</v>
      </c>
      <c r="B77">
        <v>0</v>
      </c>
      <c r="C77">
        <v>1.44903079966698E-2</v>
      </c>
      <c r="D77">
        <v>2.4793575273956699E-2</v>
      </c>
      <c r="E77">
        <v>3.1035213374951999E-2</v>
      </c>
      <c r="F77">
        <v>3.3829782723674401E-2</v>
      </c>
      <c r="G77">
        <v>3.7042397391105902E-2</v>
      </c>
      <c r="H77">
        <v>3.8751219628980399E-2</v>
      </c>
      <c r="I77">
        <v>4.1775675743928799E-2</v>
      </c>
      <c r="J77">
        <v>4.2598403717796503E-2</v>
      </c>
      <c r="K77">
        <v>4.28347828660939E-2</v>
      </c>
      <c r="L77">
        <v>4.2123349378049603E-2</v>
      </c>
      <c r="M77">
        <v>4.0737378907658897E-2</v>
      </c>
      <c r="N77">
        <v>4.1645211696686703E-2</v>
      </c>
      <c r="O77">
        <v>4.3546816388719198E-2</v>
      </c>
      <c r="P77">
        <v>4.0611843586853102E-2</v>
      </c>
      <c r="Q77">
        <v>4.0735617371840303E-2</v>
      </c>
      <c r="R77">
        <v>4.0947114214069401E-2</v>
      </c>
      <c r="S77">
        <v>4.2533734188610499E-2</v>
      </c>
      <c r="T77">
        <v>4.2017968912021003E-2</v>
      </c>
      <c r="U77">
        <v>4.4622935983739703E-2</v>
      </c>
      <c r="V77">
        <v>4.0386530978571103E-2</v>
      </c>
      <c r="W77">
        <v>4.2611643748925003E-2</v>
      </c>
      <c r="X77">
        <v>4.4750682320284098E-2</v>
      </c>
      <c r="Y77">
        <v>4.2718641223180302E-2</v>
      </c>
      <c r="Z77">
        <v>4.2406603430964598E-2</v>
      </c>
      <c r="AA77">
        <v>4.1984306523612701E-2</v>
      </c>
      <c r="AB77">
        <v>4.1699637068112902E-2</v>
      </c>
      <c r="AC77">
        <v>4.2529434018741999E-2</v>
      </c>
      <c r="AD77">
        <v>3.9576419365083201E-2</v>
      </c>
      <c r="AE77">
        <v>4.2049369004923502E-2</v>
      </c>
      <c r="AF77">
        <v>4.2873222748911997E-2</v>
      </c>
    </row>
    <row r="78" spans="1:32" x14ac:dyDescent="0.25">
      <c r="A78" t="s">
        <v>126</v>
      </c>
      <c r="B78">
        <v>0</v>
      </c>
      <c r="C78">
        <v>5.4973786958028903E-2</v>
      </c>
      <c r="D78">
        <v>7.4857158727295203E-2</v>
      </c>
      <c r="E78">
        <v>8.3420944008359102E-2</v>
      </c>
      <c r="F78">
        <v>8.9438414706087405E-2</v>
      </c>
      <c r="G78">
        <v>9.0658386473832495E-2</v>
      </c>
      <c r="H78">
        <v>9.3835778053741298E-2</v>
      </c>
      <c r="I78">
        <v>9.77938293181701E-2</v>
      </c>
      <c r="J78">
        <v>9.7196114219971402E-2</v>
      </c>
      <c r="K78">
        <v>9.7586259719239093E-2</v>
      </c>
      <c r="L78">
        <v>0.100028218613614</v>
      </c>
      <c r="M78">
        <v>9.7771751673755306E-2</v>
      </c>
      <c r="N78">
        <v>9.8560998360400401E-2</v>
      </c>
      <c r="O78">
        <v>9.69690688430737E-2</v>
      </c>
      <c r="P78">
        <v>9.6934627468829304E-2</v>
      </c>
      <c r="Q78">
        <v>9.8530675234583698E-2</v>
      </c>
      <c r="R78">
        <v>9.9016275293002096E-2</v>
      </c>
      <c r="S78">
        <v>0.100317183030951</v>
      </c>
      <c r="T78">
        <v>9.8652115514816299E-2</v>
      </c>
      <c r="U78">
        <v>9.9181778571770005E-2</v>
      </c>
      <c r="V78">
        <v>9.5618466688577694E-2</v>
      </c>
      <c r="W78">
        <v>9.9746628955673405E-2</v>
      </c>
      <c r="X78">
        <v>0.100702869054169</v>
      </c>
      <c r="Y78">
        <v>9.9354831824713399E-2</v>
      </c>
      <c r="Z78">
        <v>9.9660149090006395E-2</v>
      </c>
      <c r="AA78">
        <v>9.7673746761783198E-2</v>
      </c>
      <c r="AB78">
        <v>9.7608271986900294E-2</v>
      </c>
      <c r="AC78">
        <v>0.100522445788457</v>
      </c>
      <c r="AD78">
        <v>0.101256300627748</v>
      </c>
      <c r="AE78">
        <v>9.8660834512367998E-2</v>
      </c>
      <c r="AF78">
        <v>9.8566069157870098E-2</v>
      </c>
    </row>
    <row r="79" spans="1:32" x14ac:dyDescent="0.25">
      <c r="A79" t="s">
        <v>127</v>
      </c>
      <c r="B79">
        <v>0</v>
      </c>
      <c r="C79">
        <v>0.118269846087788</v>
      </c>
      <c r="D79">
        <v>0.150567634484119</v>
      </c>
      <c r="E79">
        <v>0.15937615497777999</v>
      </c>
      <c r="F79">
        <v>0.17411499640300099</v>
      </c>
      <c r="G79">
        <v>0.174536765226664</v>
      </c>
      <c r="H79">
        <v>0.175708386046982</v>
      </c>
      <c r="I79">
        <v>0.182902340120982</v>
      </c>
      <c r="J79">
        <v>0.181878790555831</v>
      </c>
      <c r="K79">
        <v>0.18304795833167001</v>
      </c>
      <c r="L79">
        <v>0.182311895204116</v>
      </c>
      <c r="M79">
        <v>0.183951733764814</v>
      </c>
      <c r="N79">
        <v>0.18296042299298401</v>
      </c>
      <c r="O79">
        <v>0.18498342003201099</v>
      </c>
      <c r="P79">
        <v>0.18383011088324899</v>
      </c>
      <c r="Q79">
        <v>0.18188136106735001</v>
      </c>
      <c r="R79">
        <v>0.187319830412842</v>
      </c>
      <c r="S79">
        <v>0.18174749687394101</v>
      </c>
      <c r="T79">
        <v>0.18504065371269801</v>
      </c>
      <c r="U79">
        <v>0.18131855929680399</v>
      </c>
      <c r="V79">
        <v>0.18329286714461801</v>
      </c>
      <c r="W79">
        <v>0.185868678900204</v>
      </c>
      <c r="X79">
        <v>0.1839195664911</v>
      </c>
      <c r="Y79">
        <v>0.18700092310438701</v>
      </c>
      <c r="Z79">
        <v>0.18644920330215201</v>
      </c>
      <c r="AA79">
        <v>0.188104649219899</v>
      </c>
      <c r="AB79">
        <v>0.18650960128343899</v>
      </c>
      <c r="AC79">
        <v>0.18462320250463601</v>
      </c>
      <c r="AD79">
        <v>0.18604968403464001</v>
      </c>
      <c r="AE79">
        <v>0.185607295870616</v>
      </c>
      <c r="AF79">
        <v>0.19052451283529301</v>
      </c>
    </row>
    <row r="80" spans="1:32" x14ac:dyDescent="0.25">
      <c r="A80" t="s">
        <v>128</v>
      </c>
      <c r="B80">
        <v>0</v>
      </c>
      <c r="C80">
        <v>0.16185178954620699</v>
      </c>
      <c r="D80">
        <v>0.20118602720378101</v>
      </c>
      <c r="E80">
        <v>0.22839903864292499</v>
      </c>
      <c r="F80">
        <v>0.23829575633845099</v>
      </c>
      <c r="G80">
        <v>0.23882909909164499</v>
      </c>
      <c r="H80">
        <v>0.243539594963462</v>
      </c>
      <c r="I80">
        <v>0.253955853345323</v>
      </c>
      <c r="J80">
        <v>0.24655203334560399</v>
      </c>
      <c r="K80">
        <v>0.25077072742408102</v>
      </c>
      <c r="L80">
        <v>0.256716019823791</v>
      </c>
      <c r="M80">
        <v>0.25203858017166098</v>
      </c>
      <c r="N80">
        <v>0.257615689817626</v>
      </c>
      <c r="O80">
        <v>0.25883523322353602</v>
      </c>
      <c r="P80">
        <v>0.25059406796003703</v>
      </c>
      <c r="Q80">
        <v>0.248992872279857</v>
      </c>
      <c r="R80">
        <v>0.24786404483014299</v>
      </c>
      <c r="S80">
        <v>0.25438981363859198</v>
      </c>
      <c r="T80">
        <v>0.25091778267653603</v>
      </c>
      <c r="U80">
        <v>0.244141181060406</v>
      </c>
      <c r="V80">
        <v>0.25017223837427899</v>
      </c>
      <c r="W80">
        <v>0.241513680317955</v>
      </c>
      <c r="X80">
        <v>0.246419543705795</v>
      </c>
      <c r="Y80">
        <v>0.247808441026171</v>
      </c>
      <c r="Z80">
        <v>0.25647403450864198</v>
      </c>
      <c r="AA80">
        <v>0.25086871660767102</v>
      </c>
      <c r="AB80">
        <v>0.246242032291353</v>
      </c>
      <c r="AC80">
        <v>0.262129222086466</v>
      </c>
      <c r="AD80">
        <v>0.249290459002496</v>
      </c>
      <c r="AE80">
        <v>0.25799022900186502</v>
      </c>
      <c r="AF80">
        <v>0.26167723123512099</v>
      </c>
    </row>
    <row r="81" spans="1:32" x14ac:dyDescent="0.25">
      <c r="A81" t="s">
        <v>129</v>
      </c>
      <c r="B81">
        <v>0</v>
      </c>
      <c r="C81">
        <v>1.55377272241324E-2</v>
      </c>
      <c r="D81">
        <v>4.4919284480472001E-3</v>
      </c>
      <c r="E81">
        <v>-3.8972920283727601E-4</v>
      </c>
      <c r="F81">
        <v>-1.7128860093478201E-3</v>
      </c>
      <c r="G81">
        <v>-5.2694760865731596E-3</v>
      </c>
      <c r="H81">
        <v>-5.8640617434729501E-3</v>
      </c>
      <c r="I81">
        <v>-5.7546570240029201E-3</v>
      </c>
      <c r="J81">
        <v>-4.7651982900110204E-3</v>
      </c>
      <c r="K81">
        <v>-3.8585440433270002E-3</v>
      </c>
      <c r="L81">
        <v>-1.8141913423139E-3</v>
      </c>
      <c r="M81">
        <v>-2.0584858246561599E-3</v>
      </c>
      <c r="N81">
        <v>-2.08869300983397E-3</v>
      </c>
      <c r="O81">
        <v>-1.9957130509899602E-3</v>
      </c>
      <c r="P81">
        <v>-1.22088281632319E-3</v>
      </c>
      <c r="Q81">
        <v>-1.51818240179668E-4</v>
      </c>
      <c r="R81">
        <v>-1.72482939352376E-3</v>
      </c>
      <c r="S81">
        <v>-1.8695899652387501E-3</v>
      </c>
      <c r="T81">
        <v>-2.2190370724167398E-3</v>
      </c>
      <c r="U81">
        <v>-3.4402247588301098E-4</v>
      </c>
      <c r="V81">
        <v>-1.2244646528269899E-3</v>
      </c>
      <c r="W81">
        <v>-1.9030732391744601E-3</v>
      </c>
      <c r="X81">
        <v>-1.8301008766701801E-4</v>
      </c>
      <c r="Y81">
        <v>6.6007345290152505E-4</v>
      </c>
      <c r="Z81">
        <v>-1.3038879487651501E-3</v>
      </c>
      <c r="AA81">
        <v>-3.5799715387935699E-4</v>
      </c>
      <c r="AB81">
        <v>-6.9799428486211899E-4</v>
      </c>
      <c r="AC81">
        <v>3.7030661297238898E-4</v>
      </c>
      <c r="AD81">
        <v>-7.0715951608675304E-4</v>
      </c>
      <c r="AE81">
        <v>-9.4751982865052002E-4</v>
      </c>
      <c r="AF81">
        <v>-3.2860988146005601E-3</v>
      </c>
    </row>
    <row r="82" spans="1:32" x14ac:dyDescent="0.25">
      <c r="A82" t="s">
        <v>130</v>
      </c>
      <c r="B82">
        <v>0</v>
      </c>
      <c r="C82">
        <v>1.55377272248564E-2</v>
      </c>
      <c r="D82">
        <v>9.1408687902370302E-3</v>
      </c>
      <c r="E82">
        <v>7.4072848254332496E-3</v>
      </c>
      <c r="F82">
        <v>5.7464302413972202E-3</v>
      </c>
      <c r="G82">
        <v>3.746826289711E-3</v>
      </c>
      <c r="H82">
        <v>3.7412771684133101E-3</v>
      </c>
      <c r="I82">
        <v>4.9292347183361304E-3</v>
      </c>
      <c r="J82">
        <v>6.2393455028548501E-3</v>
      </c>
      <c r="K82">
        <v>8.11786552120735E-3</v>
      </c>
      <c r="L82">
        <v>9.9917523497005702E-3</v>
      </c>
      <c r="M82">
        <v>9.2524709987351697E-3</v>
      </c>
      <c r="N82">
        <v>9.8931500602005805E-3</v>
      </c>
      <c r="O82">
        <v>1.00556694367832E-2</v>
      </c>
      <c r="P82">
        <v>1.05161245259062E-2</v>
      </c>
      <c r="Q82">
        <v>1.07686898815803E-2</v>
      </c>
      <c r="R82">
        <v>1.0715191241501699E-2</v>
      </c>
      <c r="S82">
        <v>1.0238234294123801E-2</v>
      </c>
      <c r="T82">
        <v>1.0237799423536699E-2</v>
      </c>
      <c r="U82">
        <v>1.0312962030473299E-2</v>
      </c>
      <c r="V82">
        <v>1.02633240274159E-2</v>
      </c>
      <c r="W82">
        <v>1.05999606094578E-2</v>
      </c>
      <c r="X82">
        <v>1.03942573702328E-2</v>
      </c>
      <c r="Y82">
        <v>1.0220829258598201E-2</v>
      </c>
      <c r="Z82">
        <v>1.01839494714358E-2</v>
      </c>
      <c r="AA82">
        <v>9.9431477392355992E-3</v>
      </c>
      <c r="AB82">
        <v>1.06345196470857E-2</v>
      </c>
      <c r="AC82">
        <v>1.03090034012948E-2</v>
      </c>
      <c r="AD82">
        <v>1.0242079714413601E-2</v>
      </c>
      <c r="AE82">
        <v>1.06643775903657E-2</v>
      </c>
      <c r="AF82">
        <v>1.08842708195335E-2</v>
      </c>
    </row>
    <row r="83" spans="1:32" x14ac:dyDescent="0.25">
      <c r="A83" t="s">
        <v>131</v>
      </c>
      <c r="B83">
        <v>0</v>
      </c>
      <c r="C83">
        <v>1.55377272258743E-2</v>
      </c>
      <c r="D83">
        <v>1.5678307427101801E-2</v>
      </c>
      <c r="E83">
        <v>1.78807133939747E-2</v>
      </c>
      <c r="F83">
        <v>1.85630177541674E-2</v>
      </c>
      <c r="G83">
        <v>1.86088921468105E-2</v>
      </c>
      <c r="H83">
        <v>1.9529825883770498E-2</v>
      </c>
      <c r="I83">
        <v>2.1091489628247501E-2</v>
      </c>
      <c r="J83">
        <v>2.3220438746997401E-2</v>
      </c>
      <c r="K83">
        <v>2.5449216252329002E-2</v>
      </c>
      <c r="L83">
        <v>2.7660029400255901E-2</v>
      </c>
      <c r="M83">
        <v>2.7454368094287501E-2</v>
      </c>
      <c r="N83">
        <v>2.7590264895206801E-2</v>
      </c>
      <c r="O83">
        <v>2.7897588114721501E-2</v>
      </c>
      <c r="P83">
        <v>2.7812466986378102E-2</v>
      </c>
      <c r="Q83">
        <v>2.8055635271709199E-2</v>
      </c>
      <c r="R83">
        <v>2.79756039832945E-2</v>
      </c>
      <c r="S83">
        <v>2.7777745453767402E-2</v>
      </c>
      <c r="T83">
        <v>2.7737074649798601E-2</v>
      </c>
      <c r="U83">
        <v>2.7610210178575002E-2</v>
      </c>
      <c r="V83">
        <v>2.71435951054666E-2</v>
      </c>
      <c r="W83">
        <v>2.70865503530958E-2</v>
      </c>
      <c r="X83">
        <v>2.6908514883691399E-2</v>
      </c>
      <c r="Y83">
        <v>2.74837931462509E-2</v>
      </c>
      <c r="Z83">
        <v>2.7796970622811602E-2</v>
      </c>
      <c r="AA83">
        <v>2.7714335483375901E-2</v>
      </c>
      <c r="AB83">
        <v>2.80165297924093E-2</v>
      </c>
      <c r="AC83">
        <v>2.7528009350743898E-2</v>
      </c>
      <c r="AD83">
        <v>2.7734213585317601E-2</v>
      </c>
      <c r="AE83">
        <v>2.7890028097694499E-2</v>
      </c>
      <c r="AF83">
        <v>2.76422763598374E-2</v>
      </c>
    </row>
    <row r="84" spans="1:32" x14ac:dyDescent="0.25">
      <c r="A84" t="s">
        <v>132</v>
      </c>
      <c r="B84">
        <v>0</v>
      </c>
      <c r="C84">
        <v>1.55377272265655E-2</v>
      </c>
      <c r="D84">
        <v>2.0304352736896101E-2</v>
      </c>
      <c r="E84">
        <v>2.51545653646853E-2</v>
      </c>
      <c r="F84">
        <v>2.7609121677709899E-2</v>
      </c>
      <c r="G84">
        <v>2.9356679252507199E-2</v>
      </c>
      <c r="H84">
        <v>3.0566832391883899E-2</v>
      </c>
      <c r="I84">
        <v>3.2452590193222802E-2</v>
      </c>
      <c r="J84">
        <v>3.4466865311859197E-2</v>
      </c>
      <c r="K84">
        <v>3.7252545696591602E-2</v>
      </c>
      <c r="L84">
        <v>3.9471862193393201E-2</v>
      </c>
      <c r="M84">
        <v>3.96529054764415E-2</v>
      </c>
      <c r="N84">
        <v>3.9524831999351799E-2</v>
      </c>
      <c r="O84">
        <v>3.94041724288565E-2</v>
      </c>
      <c r="P84">
        <v>3.9941520769036301E-2</v>
      </c>
      <c r="Q84">
        <v>3.9713403137263202E-2</v>
      </c>
      <c r="R84">
        <v>3.95798122121001E-2</v>
      </c>
      <c r="S84">
        <v>3.9814981303575303E-2</v>
      </c>
      <c r="T84">
        <v>3.97048736395949E-2</v>
      </c>
      <c r="U84">
        <v>3.9525801882039802E-2</v>
      </c>
      <c r="V84">
        <v>3.9270246535755199E-2</v>
      </c>
      <c r="W84">
        <v>3.9555360457064502E-2</v>
      </c>
      <c r="X84">
        <v>3.9461709621493E-2</v>
      </c>
      <c r="Y84">
        <v>3.9562312300719299E-2</v>
      </c>
      <c r="Z84">
        <v>3.9488352726106797E-2</v>
      </c>
      <c r="AA84">
        <v>3.9920867614614899E-2</v>
      </c>
      <c r="AB84">
        <v>3.9917618841347799E-2</v>
      </c>
      <c r="AC84">
        <v>3.9460349862925903E-2</v>
      </c>
      <c r="AD84">
        <v>3.9752122207450599E-2</v>
      </c>
      <c r="AE84">
        <v>3.9874150479963601E-2</v>
      </c>
      <c r="AF84">
        <v>3.9844559904578303E-2</v>
      </c>
    </row>
    <row r="85" spans="1:32" x14ac:dyDescent="0.25">
      <c r="A85" t="s">
        <v>133</v>
      </c>
      <c r="B85">
        <v>0</v>
      </c>
      <c r="C85">
        <v>1.55377272272458E-2</v>
      </c>
      <c r="D85">
        <v>2.5240149792961099E-2</v>
      </c>
      <c r="E85">
        <v>3.2574135010770999E-2</v>
      </c>
      <c r="F85">
        <v>3.6617172244787603E-2</v>
      </c>
      <c r="G85">
        <v>3.94248991964955E-2</v>
      </c>
      <c r="H85">
        <v>4.21413450566634E-2</v>
      </c>
      <c r="I85">
        <v>4.4192980993311197E-2</v>
      </c>
      <c r="J85">
        <v>4.6548976056364801E-2</v>
      </c>
      <c r="K85">
        <v>4.8673497914778402E-2</v>
      </c>
      <c r="L85">
        <v>5.12551827433625E-2</v>
      </c>
      <c r="M85">
        <v>5.1505114986021998E-2</v>
      </c>
      <c r="N85">
        <v>5.1411809852304501E-2</v>
      </c>
      <c r="O85">
        <v>5.1981775744558603E-2</v>
      </c>
      <c r="P85">
        <v>5.2347158742791798E-2</v>
      </c>
      <c r="Q85">
        <v>5.2111558667462997E-2</v>
      </c>
      <c r="R85">
        <v>5.1752664975605399E-2</v>
      </c>
      <c r="S85">
        <v>5.19119594846904E-2</v>
      </c>
      <c r="T85">
        <v>5.1678059247189302E-2</v>
      </c>
      <c r="U85">
        <v>5.1598762000159698E-2</v>
      </c>
      <c r="V85">
        <v>5.1457345843934403E-2</v>
      </c>
      <c r="W85">
        <v>5.1635401177810902E-2</v>
      </c>
      <c r="X85">
        <v>5.17969437499664E-2</v>
      </c>
      <c r="Y85">
        <v>5.1988884454027301E-2</v>
      </c>
      <c r="Z85">
        <v>5.2234236128111101E-2</v>
      </c>
      <c r="AA85">
        <v>5.2034462272624399E-2</v>
      </c>
      <c r="AB85">
        <v>5.1702956433417199E-2</v>
      </c>
      <c r="AC85">
        <v>5.1894691551193001E-2</v>
      </c>
      <c r="AD85">
        <v>5.17513136672813E-2</v>
      </c>
      <c r="AE85">
        <v>5.2232447613981499E-2</v>
      </c>
      <c r="AF85">
        <v>5.1946026729809802E-2</v>
      </c>
    </row>
    <row r="86" spans="1:32" x14ac:dyDescent="0.25">
      <c r="A86" t="s">
        <v>134</v>
      </c>
      <c r="B86">
        <v>0</v>
      </c>
      <c r="C86">
        <v>1.5537727228180399E-2</v>
      </c>
      <c r="D86">
        <v>3.18920791426908E-2</v>
      </c>
      <c r="E86">
        <v>4.3351635086396098E-2</v>
      </c>
      <c r="F86">
        <v>4.9999368605504899E-2</v>
      </c>
      <c r="G86">
        <v>5.3524442663310801E-2</v>
      </c>
      <c r="H86">
        <v>5.7116737043703097E-2</v>
      </c>
      <c r="I86">
        <v>6.0652789246631401E-2</v>
      </c>
      <c r="J86">
        <v>6.4418720734200394E-2</v>
      </c>
      <c r="K86">
        <v>6.7058054526869304E-2</v>
      </c>
      <c r="L86">
        <v>6.9018561805810799E-2</v>
      </c>
      <c r="M86">
        <v>6.9508210915666696E-2</v>
      </c>
      <c r="N86">
        <v>6.9269548567986103E-2</v>
      </c>
      <c r="O86">
        <v>6.9018901236799102E-2</v>
      </c>
      <c r="P86">
        <v>6.9801308731812894E-2</v>
      </c>
      <c r="Q86">
        <v>7.0440143831613594E-2</v>
      </c>
      <c r="R86">
        <v>7.0173765002397206E-2</v>
      </c>
      <c r="S86">
        <v>6.9333796460115296E-2</v>
      </c>
      <c r="T86">
        <v>6.9379777194169906E-2</v>
      </c>
      <c r="U86">
        <v>6.9660244836557E-2</v>
      </c>
      <c r="V86">
        <v>6.9250135939449398E-2</v>
      </c>
      <c r="W86">
        <v>6.9200158977177795E-2</v>
      </c>
      <c r="X86">
        <v>6.9657501002742997E-2</v>
      </c>
      <c r="Y86">
        <v>6.9674142234233002E-2</v>
      </c>
      <c r="Z86">
        <v>6.9947542269743604E-2</v>
      </c>
      <c r="AA86">
        <v>7.1154397757253393E-2</v>
      </c>
      <c r="AB86">
        <v>6.9531911739575805E-2</v>
      </c>
      <c r="AC86">
        <v>6.9489056629694498E-2</v>
      </c>
      <c r="AD86">
        <v>6.9359741706376293E-2</v>
      </c>
      <c r="AE86">
        <v>6.9504342844848896E-2</v>
      </c>
      <c r="AF86">
        <v>7.0012533942474794E-2</v>
      </c>
    </row>
    <row r="87" spans="1:32" x14ac:dyDescent="0.25">
      <c r="A87" t="s">
        <v>135</v>
      </c>
      <c r="B87">
        <v>0</v>
      </c>
      <c r="C87">
        <v>1.55377272288849E-2</v>
      </c>
      <c r="D87">
        <v>3.60075267543528E-2</v>
      </c>
      <c r="E87">
        <v>5.1504164224405402E-2</v>
      </c>
      <c r="F87">
        <v>5.94456606023403E-2</v>
      </c>
      <c r="G87">
        <v>6.4979358561568501E-2</v>
      </c>
      <c r="H87">
        <v>6.9337556904097694E-2</v>
      </c>
      <c r="I87">
        <v>7.2322831092660897E-2</v>
      </c>
      <c r="J87">
        <v>7.5765228262446499E-2</v>
      </c>
      <c r="K87">
        <v>7.8905613343060496E-2</v>
      </c>
      <c r="L87">
        <v>8.0969244006122001E-2</v>
      </c>
      <c r="M87">
        <v>8.1362388932251797E-2</v>
      </c>
      <c r="N87">
        <v>8.1929191219568306E-2</v>
      </c>
      <c r="O87">
        <v>8.1994603977760899E-2</v>
      </c>
      <c r="P87">
        <v>8.3326900627157405E-2</v>
      </c>
      <c r="Q87">
        <v>8.2623735809095697E-2</v>
      </c>
      <c r="R87">
        <v>8.26803464777109E-2</v>
      </c>
      <c r="S87">
        <v>8.2478997846227101E-2</v>
      </c>
      <c r="T87">
        <v>8.2629234755679695E-2</v>
      </c>
      <c r="U87">
        <v>8.36417769563126E-2</v>
      </c>
      <c r="V87">
        <v>8.4244231035187106E-2</v>
      </c>
      <c r="W87">
        <v>8.2648015343807404E-2</v>
      </c>
      <c r="X87">
        <v>8.2287157209004397E-2</v>
      </c>
      <c r="Y87">
        <v>8.2942531745359302E-2</v>
      </c>
      <c r="Z87">
        <v>8.3869849445501896E-2</v>
      </c>
      <c r="AA87">
        <v>8.2049982216401196E-2</v>
      </c>
      <c r="AB87">
        <v>8.1720258305270299E-2</v>
      </c>
      <c r="AC87">
        <v>8.2142639914574794E-2</v>
      </c>
      <c r="AD87">
        <v>8.2838078037950097E-2</v>
      </c>
      <c r="AE87">
        <v>8.3264208475956794E-2</v>
      </c>
      <c r="AF87">
        <v>8.3005821260597801E-2</v>
      </c>
    </row>
    <row r="88" spans="1:32" x14ac:dyDescent="0.25">
      <c r="A88" t="s">
        <v>136</v>
      </c>
      <c r="B88">
        <v>0</v>
      </c>
      <c r="C88">
        <v>-0.11456036894513</v>
      </c>
      <c r="D88">
        <v>-0.132463635914816</v>
      </c>
      <c r="E88">
        <v>-0.132941087330709</v>
      </c>
      <c r="F88">
        <v>-0.13326661685396099</v>
      </c>
      <c r="G88">
        <v>-0.13113553139833001</v>
      </c>
      <c r="H88">
        <v>-0.131872164483854</v>
      </c>
      <c r="I88">
        <v>-0.13145678117201701</v>
      </c>
      <c r="J88">
        <v>-0.130329112960307</v>
      </c>
      <c r="K88">
        <v>-0.13402892518359799</v>
      </c>
      <c r="L88">
        <v>-0.131180903601124</v>
      </c>
      <c r="M88">
        <v>-0.125561302118359</v>
      </c>
      <c r="N88">
        <v>-0.13310692590759199</v>
      </c>
      <c r="O88">
        <v>-0.13361045486825801</v>
      </c>
      <c r="P88">
        <v>-0.132725105074366</v>
      </c>
      <c r="Q88">
        <v>-0.13283355042874201</v>
      </c>
      <c r="R88">
        <v>-0.13526935378774499</v>
      </c>
      <c r="S88">
        <v>-0.130350669268298</v>
      </c>
      <c r="T88">
        <v>-0.13115168710904501</v>
      </c>
      <c r="U88">
        <v>-0.13243699355236399</v>
      </c>
      <c r="V88">
        <v>-0.13875993527452299</v>
      </c>
      <c r="W88">
        <v>-0.13377363219268901</v>
      </c>
      <c r="X88">
        <v>-0.13832956018346501</v>
      </c>
      <c r="Y88">
        <v>-0.13619322032426501</v>
      </c>
      <c r="Z88">
        <v>-0.13656360912132001</v>
      </c>
      <c r="AA88">
        <v>-0.12987325801960101</v>
      </c>
      <c r="AB88">
        <v>-0.131455736813087</v>
      </c>
      <c r="AC88">
        <v>-0.12900288918116601</v>
      </c>
      <c r="AD88">
        <v>-0.13931922122352899</v>
      </c>
      <c r="AE88">
        <v>-0.12978268000253901</v>
      </c>
      <c r="AF88">
        <v>-0.13161591017722099</v>
      </c>
    </row>
    <row r="89" spans="1:32" x14ac:dyDescent="0.25">
      <c r="A89" t="s">
        <v>137</v>
      </c>
      <c r="B89">
        <v>0</v>
      </c>
      <c r="C89">
        <v>-8.0455919792025904E-2</v>
      </c>
      <c r="D89">
        <v>-9.0209960437974995E-2</v>
      </c>
      <c r="E89">
        <v>-9.0226311589578306E-2</v>
      </c>
      <c r="F89">
        <v>-8.7017656497806004E-2</v>
      </c>
      <c r="G89">
        <v>-8.6751042748622595E-2</v>
      </c>
      <c r="H89">
        <v>-8.6532925888167606E-2</v>
      </c>
      <c r="I89">
        <v>-8.6883982601442297E-2</v>
      </c>
      <c r="J89">
        <v>-8.3825110559260396E-2</v>
      </c>
      <c r="K89">
        <v>-8.3288465443514495E-2</v>
      </c>
      <c r="L89">
        <v>-8.0516944510431093E-2</v>
      </c>
      <c r="M89">
        <v>-8.0503320827851499E-2</v>
      </c>
      <c r="N89">
        <v>-8.5682723931291199E-2</v>
      </c>
      <c r="O89">
        <v>-8.6632526681090297E-2</v>
      </c>
      <c r="P89">
        <v>-8.6913564379614103E-2</v>
      </c>
      <c r="Q89">
        <v>-8.1477012469167706E-2</v>
      </c>
      <c r="R89">
        <v>-8.5623254625666403E-2</v>
      </c>
      <c r="S89">
        <v>-8.3695270773413696E-2</v>
      </c>
      <c r="T89">
        <v>-8.3045439063238705E-2</v>
      </c>
      <c r="U89">
        <v>-8.5450714144310699E-2</v>
      </c>
      <c r="V89">
        <v>-8.6284232592043597E-2</v>
      </c>
      <c r="W89">
        <v>-8.3358958793179505E-2</v>
      </c>
      <c r="X89">
        <v>-8.6987312401392194E-2</v>
      </c>
      <c r="Y89">
        <v>-8.8235845423794104E-2</v>
      </c>
      <c r="Z89">
        <v>-8.7674640148108995E-2</v>
      </c>
      <c r="AA89">
        <v>-8.5513300802161296E-2</v>
      </c>
      <c r="AB89">
        <v>-8.7760063097785806E-2</v>
      </c>
      <c r="AC89">
        <v>-8.4916137447591702E-2</v>
      </c>
      <c r="AD89">
        <v>-8.7897059660935598E-2</v>
      </c>
      <c r="AE89">
        <v>-8.5024372486995306E-2</v>
      </c>
      <c r="AF89">
        <v>-8.7175575351592302E-2</v>
      </c>
    </row>
    <row r="90" spans="1:32" x14ac:dyDescent="0.25">
      <c r="A90" t="s">
        <v>138</v>
      </c>
      <c r="B90">
        <v>0</v>
      </c>
      <c r="C90">
        <v>-2.6019151276465601E-2</v>
      </c>
      <c r="D90">
        <v>-2.4084742732482799E-2</v>
      </c>
      <c r="E90">
        <v>-2.2542628904550301E-2</v>
      </c>
      <c r="F90">
        <v>-1.7384161733993399E-2</v>
      </c>
      <c r="G90">
        <v>-1.7966557284766801E-2</v>
      </c>
      <c r="H90">
        <v>-1.51927130359294E-2</v>
      </c>
      <c r="I90">
        <v>-1.6247083345311199E-2</v>
      </c>
      <c r="J90">
        <v>-1.4383128306081201E-2</v>
      </c>
      <c r="K90">
        <v>-1.18291067617296E-2</v>
      </c>
      <c r="L90">
        <v>-1.20166101286301E-2</v>
      </c>
      <c r="M90">
        <v>-1.0285680764707599E-2</v>
      </c>
      <c r="N90">
        <v>-1.20241863420293E-2</v>
      </c>
      <c r="O90">
        <v>-1.28465029002231E-2</v>
      </c>
      <c r="P90">
        <v>-1.20743768178366E-2</v>
      </c>
      <c r="Q90">
        <v>-1.03096411161626E-2</v>
      </c>
      <c r="R90">
        <v>-9.8818004128173303E-3</v>
      </c>
      <c r="S90">
        <v>-1.1542924197958999E-2</v>
      </c>
      <c r="T90">
        <v>-1.1844507070666499E-2</v>
      </c>
      <c r="U90">
        <v>-1.2496035773684499E-2</v>
      </c>
      <c r="V90">
        <v>-1.24180798617365E-2</v>
      </c>
      <c r="W90">
        <v>-1.26398286815688E-2</v>
      </c>
      <c r="X90">
        <v>-1.47388051246168E-2</v>
      </c>
      <c r="Y90">
        <v>-1.4217980558876599E-2</v>
      </c>
      <c r="Z90">
        <v>-1.40085169512557E-2</v>
      </c>
      <c r="AA90">
        <v>-1.07900007237686E-2</v>
      </c>
      <c r="AB90">
        <v>-1.24591851967287E-2</v>
      </c>
      <c r="AC90">
        <v>-1.2783820593729799E-2</v>
      </c>
      <c r="AD90">
        <v>-1.33575444667056E-2</v>
      </c>
      <c r="AE90">
        <v>-1.2371573471201901E-2</v>
      </c>
      <c r="AF90">
        <v>-1.19630125572647E-2</v>
      </c>
    </row>
    <row r="91" spans="1:32" x14ac:dyDescent="0.25">
      <c r="A91" t="s">
        <v>139</v>
      </c>
      <c r="B91">
        <v>0</v>
      </c>
      <c r="C91">
        <v>1.42694025105155E-2</v>
      </c>
      <c r="D91">
        <v>2.3647245705562502E-2</v>
      </c>
      <c r="E91">
        <v>2.86834790338137E-2</v>
      </c>
      <c r="F91">
        <v>3.3288689106432102E-2</v>
      </c>
      <c r="G91">
        <v>3.5785157950280297E-2</v>
      </c>
      <c r="H91">
        <v>3.8531722791139901E-2</v>
      </c>
      <c r="I91">
        <v>3.8501591341897498E-2</v>
      </c>
      <c r="J91">
        <v>4.0804697873406202E-2</v>
      </c>
      <c r="K91">
        <v>4.11806505280208E-2</v>
      </c>
      <c r="L91">
        <v>4.1629944450422597E-2</v>
      </c>
      <c r="M91">
        <v>4.1602252562822503E-2</v>
      </c>
      <c r="N91">
        <v>4.1082487814216903E-2</v>
      </c>
      <c r="O91">
        <v>4.01189448642136E-2</v>
      </c>
      <c r="P91">
        <v>4.3611331563997699E-2</v>
      </c>
      <c r="Q91">
        <v>4.20364399060697E-2</v>
      </c>
      <c r="R91">
        <v>4.2919106446289899E-2</v>
      </c>
      <c r="S91">
        <v>4.3472986228228802E-2</v>
      </c>
      <c r="T91">
        <v>4.2434060366103803E-2</v>
      </c>
      <c r="U91">
        <v>4.2713194965412399E-2</v>
      </c>
      <c r="V91">
        <v>4.1556425889737902E-2</v>
      </c>
      <c r="W91">
        <v>4.1883343478698001E-2</v>
      </c>
      <c r="X91">
        <v>4.1774555363033899E-2</v>
      </c>
      <c r="Y91">
        <v>4.1194794903144101E-2</v>
      </c>
      <c r="Z91">
        <v>4.1477231281252601E-2</v>
      </c>
      <c r="AA91">
        <v>4.1368707372598498E-2</v>
      </c>
      <c r="AB91">
        <v>4.2194722102794097E-2</v>
      </c>
      <c r="AC91">
        <v>4.0922253047060902E-2</v>
      </c>
      <c r="AD91">
        <v>4.2350094480139398E-2</v>
      </c>
      <c r="AE91">
        <v>4.1891776491335402E-2</v>
      </c>
      <c r="AF91">
        <v>4.2624482139329102E-2</v>
      </c>
    </row>
    <row r="92" spans="1:32" x14ac:dyDescent="0.25">
      <c r="A92" t="s">
        <v>140</v>
      </c>
      <c r="B92">
        <v>0</v>
      </c>
      <c r="C92">
        <v>5.5367064597718903E-2</v>
      </c>
      <c r="D92">
        <v>7.46952737663681E-2</v>
      </c>
      <c r="E92">
        <v>8.2182689793189698E-2</v>
      </c>
      <c r="F92">
        <v>8.7117206352266302E-2</v>
      </c>
      <c r="G92">
        <v>9.3023795406079302E-2</v>
      </c>
      <c r="H92">
        <v>9.3076012440839101E-2</v>
      </c>
      <c r="I92">
        <v>9.3988824329501605E-2</v>
      </c>
      <c r="J92">
        <v>9.4784513077900007E-2</v>
      </c>
      <c r="K92">
        <v>9.3552329203534498E-2</v>
      </c>
      <c r="L92">
        <v>9.7189138606670597E-2</v>
      </c>
      <c r="M92">
        <v>9.7053634926216395E-2</v>
      </c>
      <c r="N92">
        <v>9.7745272187479096E-2</v>
      </c>
      <c r="O92">
        <v>9.8065765028665403E-2</v>
      </c>
      <c r="P92">
        <v>9.6503512927392995E-2</v>
      </c>
      <c r="Q92">
        <v>9.7452291195209706E-2</v>
      </c>
      <c r="R92">
        <v>9.6604761981460896E-2</v>
      </c>
      <c r="S92">
        <v>9.8034257953362597E-2</v>
      </c>
      <c r="T92">
        <v>9.8251425469630102E-2</v>
      </c>
      <c r="U92">
        <v>9.9279903644169706E-2</v>
      </c>
      <c r="V92">
        <v>9.9757349681845006E-2</v>
      </c>
      <c r="W92">
        <v>9.85284193740468E-2</v>
      </c>
      <c r="X92">
        <v>9.8663571535129904E-2</v>
      </c>
      <c r="Y92">
        <v>9.7267129108719E-2</v>
      </c>
      <c r="Z92">
        <v>9.8141842008492394E-2</v>
      </c>
      <c r="AA92">
        <v>9.8449626552170696E-2</v>
      </c>
      <c r="AB92">
        <v>9.6744161655608396E-2</v>
      </c>
      <c r="AC92">
        <v>9.6943343659725498E-2</v>
      </c>
      <c r="AD92">
        <v>9.7144277277657703E-2</v>
      </c>
      <c r="AE92">
        <v>9.7592610380207195E-2</v>
      </c>
      <c r="AF92">
        <v>9.7186725829160797E-2</v>
      </c>
    </row>
    <row r="93" spans="1:32" x14ac:dyDescent="0.25">
      <c r="A93" t="s">
        <v>141</v>
      </c>
      <c r="B93">
        <v>0</v>
      </c>
      <c r="C93">
        <v>0.116164636693639</v>
      </c>
      <c r="D93">
        <v>0.148855759140023</v>
      </c>
      <c r="E93">
        <v>0.16213118587054001</v>
      </c>
      <c r="F93">
        <v>0.17140229626130801</v>
      </c>
      <c r="G93">
        <v>0.17945187177649499</v>
      </c>
      <c r="H93">
        <v>0.181413648249444</v>
      </c>
      <c r="I93">
        <v>0.179524318961711</v>
      </c>
      <c r="J93">
        <v>0.180030189179124</v>
      </c>
      <c r="K93">
        <v>0.184821963946706</v>
      </c>
      <c r="L93">
        <v>0.18533148339876701</v>
      </c>
      <c r="M93">
        <v>0.189589602587727</v>
      </c>
      <c r="N93">
        <v>0.18589474676614701</v>
      </c>
      <c r="O93">
        <v>0.186479523585246</v>
      </c>
      <c r="P93">
        <v>0.18350688352147801</v>
      </c>
      <c r="Q93">
        <v>0.187813788231212</v>
      </c>
      <c r="R93">
        <v>0.187867620515519</v>
      </c>
      <c r="S93">
        <v>0.18508380936956101</v>
      </c>
      <c r="T93">
        <v>0.18621655402019899</v>
      </c>
      <c r="U93">
        <v>0.18389427552410201</v>
      </c>
      <c r="V93">
        <v>0.18539424944888599</v>
      </c>
      <c r="W93">
        <v>0.186380456248042</v>
      </c>
      <c r="X93">
        <v>0.18754594438501901</v>
      </c>
      <c r="Y93">
        <v>0.191182677789034</v>
      </c>
      <c r="Z93">
        <v>0.18486088049987101</v>
      </c>
      <c r="AA93">
        <v>0.186257028966265</v>
      </c>
      <c r="AB93">
        <v>0.182685091711594</v>
      </c>
      <c r="AC93">
        <v>0.18707020996899301</v>
      </c>
      <c r="AD93">
        <v>0.18427571828363901</v>
      </c>
      <c r="AE93">
        <v>0.18293230959581799</v>
      </c>
      <c r="AF93">
        <v>0.18278645355677001</v>
      </c>
    </row>
    <row r="94" spans="1:32" x14ac:dyDescent="0.25">
      <c r="A94" t="s">
        <v>142</v>
      </c>
      <c r="B94">
        <v>0</v>
      </c>
      <c r="C94">
        <v>0.164981702239999</v>
      </c>
      <c r="D94">
        <v>0.20219251192846599</v>
      </c>
      <c r="E94">
        <v>0.22760614765947601</v>
      </c>
      <c r="F94">
        <v>0.22768821859277</v>
      </c>
      <c r="G94">
        <v>0.23614023148768901</v>
      </c>
      <c r="H94">
        <v>0.244587949132403</v>
      </c>
      <c r="I94">
        <v>0.25369274166024203</v>
      </c>
      <c r="J94">
        <v>0.242673641356178</v>
      </c>
      <c r="K94">
        <v>0.247753033375788</v>
      </c>
      <c r="L94">
        <v>0.249719780633018</v>
      </c>
      <c r="M94">
        <v>0.249606428258525</v>
      </c>
      <c r="N94">
        <v>0.25949376110354999</v>
      </c>
      <c r="O94">
        <v>0.25204810975688002</v>
      </c>
      <c r="P94">
        <v>0.25200185447204199</v>
      </c>
      <c r="Q94">
        <v>0.25816156510463001</v>
      </c>
      <c r="R94">
        <v>0.26000661206820302</v>
      </c>
      <c r="S94">
        <v>0.25258845718592998</v>
      </c>
      <c r="T94">
        <v>0.24455837432209901</v>
      </c>
      <c r="U94">
        <v>0.244522122546112</v>
      </c>
      <c r="V94">
        <v>0.247352399069354</v>
      </c>
      <c r="W94">
        <v>0.244539105570765</v>
      </c>
      <c r="X94">
        <v>0.25901206106895502</v>
      </c>
      <c r="Y94">
        <v>0.25531180266338199</v>
      </c>
      <c r="Z94">
        <v>0.25342716493800699</v>
      </c>
      <c r="AA94">
        <v>0.25692347683858902</v>
      </c>
      <c r="AB94">
        <v>0.25068376900752898</v>
      </c>
      <c r="AC94">
        <v>0.25363355574096302</v>
      </c>
      <c r="AD94">
        <v>0.25053763833502701</v>
      </c>
      <c r="AE94">
        <v>0.24519928051547901</v>
      </c>
      <c r="AF94">
        <v>0.24899634604898099</v>
      </c>
    </row>
    <row r="95" spans="1:32" x14ac:dyDescent="0.25">
      <c r="A95" t="s">
        <v>143</v>
      </c>
      <c r="B95">
        <v>0</v>
      </c>
      <c r="C95">
        <v>-0.26132786676726699</v>
      </c>
      <c r="D95">
        <v>-0.25711569770799197</v>
      </c>
      <c r="E95">
        <v>-0.257353702719615</v>
      </c>
      <c r="F95">
        <v>-0.24078945911901001</v>
      </c>
      <c r="G95">
        <v>-0.24158949974028901</v>
      </c>
      <c r="H95">
        <v>-0.23281342558627499</v>
      </c>
      <c r="I95">
        <v>-0.23446881860827901</v>
      </c>
      <c r="J95">
        <v>-0.23935452643755001</v>
      </c>
      <c r="K95">
        <v>-0.24651600534481399</v>
      </c>
      <c r="L95">
        <v>-0.23177632047405</v>
      </c>
      <c r="M95">
        <v>-0.223648802563404</v>
      </c>
      <c r="N95">
        <v>-0.23998357052705299</v>
      </c>
      <c r="O95">
        <v>-0.256799540242451</v>
      </c>
      <c r="P95">
        <v>-0.22647583302812899</v>
      </c>
      <c r="Q95">
        <v>-0.24633077844597601</v>
      </c>
      <c r="R95">
        <v>-0.228087505605507</v>
      </c>
      <c r="S95">
        <v>-0.23461626003809799</v>
      </c>
      <c r="T95">
        <v>-0.24774757442666101</v>
      </c>
      <c r="U95">
        <v>-0.22865688180683499</v>
      </c>
      <c r="V95">
        <v>-0.225651479457953</v>
      </c>
      <c r="W95">
        <v>-0.23158427013767199</v>
      </c>
      <c r="X95">
        <v>-0.241071290474664</v>
      </c>
      <c r="Y95">
        <v>-0.22926382940819701</v>
      </c>
      <c r="Z95">
        <v>-0.23897531254110299</v>
      </c>
      <c r="AA95">
        <v>-0.26285004596063699</v>
      </c>
      <c r="AB95">
        <v>-0.22780271116499201</v>
      </c>
      <c r="AC95">
        <v>-0.23958038738863099</v>
      </c>
      <c r="AD95">
        <v>-0.23575543619250899</v>
      </c>
      <c r="AE95">
        <v>-0.21489817937171299</v>
      </c>
      <c r="AF95">
        <v>-0.23135204815188401</v>
      </c>
    </row>
    <row r="96" spans="1:32" x14ac:dyDescent="0.25">
      <c r="A96" t="s">
        <v>144</v>
      </c>
      <c r="B96">
        <v>0</v>
      </c>
      <c r="C96">
        <v>-5.51667463680975E-2</v>
      </c>
      <c r="D96">
        <v>-5.0570324767494498E-2</v>
      </c>
      <c r="E96">
        <v>-4.1833627885847803E-2</v>
      </c>
      <c r="F96">
        <v>-4.7433574106032703E-2</v>
      </c>
      <c r="G96">
        <v>-4.0794272423495502E-2</v>
      </c>
      <c r="H96">
        <v>-3.9509761899244301E-2</v>
      </c>
      <c r="I96">
        <v>-3.8368937542174901E-2</v>
      </c>
      <c r="J96">
        <v>-4.59546080904778E-2</v>
      </c>
      <c r="K96">
        <v>-4.3435246626306198E-2</v>
      </c>
      <c r="L96">
        <v>-3.04424477045541E-2</v>
      </c>
      <c r="M96">
        <v>-3.7641945106397998E-2</v>
      </c>
      <c r="N96">
        <v>-3.5101689519004997E-2</v>
      </c>
      <c r="O96">
        <v>-3.3908652712262399E-2</v>
      </c>
      <c r="P96">
        <v>-2.8468367114610298E-2</v>
      </c>
      <c r="Q96">
        <v>-2.8809713166719E-2</v>
      </c>
      <c r="R96">
        <v>-2.7621773465590999E-2</v>
      </c>
      <c r="S96">
        <v>-3.22651775841344E-2</v>
      </c>
      <c r="T96">
        <v>-3.9087713846000599E-2</v>
      </c>
      <c r="U96">
        <v>-2.9709087486851599E-2</v>
      </c>
      <c r="V96">
        <v>-3.2666905824356503E-2</v>
      </c>
      <c r="W96">
        <v>-3.3398517317255801E-2</v>
      </c>
      <c r="X96">
        <v>-3.3255958604542897E-2</v>
      </c>
      <c r="Y96">
        <v>-3.1700981735554197E-2</v>
      </c>
      <c r="Z96">
        <v>-3.2542839691333397E-2</v>
      </c>
      <c r="AA96">
        <v>-3.53501152880068E-2</v>
      </c>
      <c r="AB96">
        <v>-3.0167020143007098E-2</v>
      </c>
      <c r="AC96">
        <v>-3.9070542106280803E-2</v>
      </c>
      <c r="AD96">
        <v>-3.27726614296786E-2</v>
      </c>
      <c r="AE96">
        <v>-2.67664646175916E-2</v>
      </c>
      <c r="AF96">
        <v>-3.11457776401667E-2</v>
      </c>
    </row>
    <row r="97" spans="1:32" x14ac:dyDescent="0.25">
      <c r="A97" t="s">
        <v>145</v>
      </c>
      <c r="B97">
        <v>0</v>
      </c>
      <c r="C97">
        <v>2.4875256340776902E-2</v>
      </c>
      <c r="D97">
        <v>2.9389236497927101E-2</v>
      </c>
      <c r="E97">
        <v>3.5526988003940697E-2</v>
      </c>
      <c r="F97">
        <v>3.52301817503025E-2</v>
      </c>
      <c r="G97">
        <v>3.67661902044066E-2</v>
      </c>
      <c r="H97">
        <v>3.8911189844457697E-2</v>
      </c>
      <c r="I97">
        <v>4.2002451855261601E-2</v>
      </c>
      <c r="J97">
        <v>4.2422585156712198E-2</v>
      </c>
      <c r="K97">
        <v>4.24495804545999E-2</v>
      </c>
      <c r="L97">
        <v>4.4904693672307802E-2</v>
      </c>
      <c r="M97">
        <v>4.7083045778813198E-2</v>
      </c>
      <c r="N97">
        <v>4.6920257499640898E-2</v>
      </c>
      <c r="O97">
        <v>4.8061879043177901E-2</v>
      </c>
      <c r="P97">
        <v>4.7129100101957297E-2</v>
      </c>
      <c r="Q97">
        <v>4.6918453429465698E-2</v>
      </c>
      <c r="R97">
        <v>4.6908016357891297E-2</v>
      </c>
      <c r="S97">
        <v>4.9372115050428697E-2</v>
      </c>
      <c r="T97">
        <v>4.5578106148299803E-2</v>
      </c>
      <c r="U97">
        <v>4.7322704484810199E-2</v>
      </c>
      <c r="V97">
        <v>4.7332329606158803E-2</v>
      </c>
      <c r="W97">
        <v>4.7555081729055801E-2</v>
      </c>
      <c r="X97">
        <v>4.6831946794502498E-2</v>
      </c>
      <c r="Y97">
        <v>4.8122823832073398E-2</v>
      </c>
      <c r="Z97">
        <v>4.6928258625060497E-2</v>
      </c>
      <c r="AA97">
        <v>4.7099512410774903E-2</v>
      </c>
      <c r="AB97">
        <v>4.75162914685184E-2</v>
      </c>
      <c r="AC97">
        <v>4.8332914928529598E-2</v>
      </c>
      <c r="AD97">
        <v>4.6878797033123802E-2</v>
      </c>
      <c r="AE97">
        <v>4.9354027053446201E-2</v>
      </c>
      <c r="AF97">
        <v>4.8268231548477702E-2</v>
      </c>
    </row>
    <row r="98" spans="1:32" x14ac:dyDescent="0.25">
      <c r="A98" t="s">
        <v>146</v>
      </c>
      <c r="B98">
        <v>0</v>
      </c>
      <c r="C98">
        <v>6.1930975822493101E-2</v>
      </c>
      <c r="D98">
        <v>6.4699098156920806E-2</v>
      </c>
      <c r="E98">
        <v>7.1956769840973503E-2</v>
      </c>
      <c r="F98">
        <v>7.3644942036358907E-2</v>
      </c>
      <c r="G98">
        <v>7.4985441072959402E-2</v>
      </c>
      <c r="H98">
        <v>7.6791464081007496E-2</v>
      </c>
      <c r="I98">
        <v>8.1234035180031194E-2</v>
      </c>
      <c r="J98">
        <v>8.0543789605308905E-2</v>
      </c>
      <c r="K98">
        <v>8.2676974273991302E-2</v>
      </c>
      <c r="L98">
        <v>8.5447518626477204E-2</v>
      </c>
      <c r="M98">
        <v>8.6843320488958306E-2</v>
      </c>
      <c r="N98">
        <v>8.6733040313306101E-2</v>
      </c>
      <c r="O98">
        <v>8.7175215502375697E-2</v>
      </c>
      <c r="P98">
        <v>8.5424845730305995E-2</v>
      </c>
      <c r="Q98">
        <v>8.6208559616906502E-2</v>
      </c>
      <c r="R98">
        <v>8.6499979228900195E-2</v>
      </c>
      <c r="S98">
        <v>8.6410778449011696E-2</v>
      </c>
      <c r="T98">
        <v>8.6823216757792199E-2</v>
      </c>
      <c r="U98">
        <v>8.6009519090645595E-2</v>
      </c>
      <c r="V98">
        <v>8.5969364129655307E-2</v>
      </c>
      <c r="W98">
        <v>8.8028395429350204E-2</v>
      </c>
      <c r="X98">
        <v>8.7747238090409893E-2</v>
      </c>
      <c r="Y98">
        <v>8.7417791744487897E-2</v>
      </c>
      <c r="Z98">
        <v>8.5917968281342003E-2</v>
      </c>
      <c r="AA98">
        <v>8.5759730617253296E-2</v>
      </c>
      <c r="AB98">
        <v>8.7882721603226799E-2</v>
      </c>
      <c r="AC98">
        <v>8.6420072153751096E-2</v>
      </c>
      <c r="AD98">
        <v>8.7226526956943704E-2</v>
      </c>
      <c r="AE98">
        <v>8.7528534783680501E-2</v>
      </c>
      <c r="AF98">
        <v>8.7173220534333698E-2</v>
      </c>
    </row>
    <row r="99" spans="1:32" x14ac:dyDescent="0.25">
      <c r="A99" t="s">
        <v>147</v>
      </c>
      <c r="B99">
        <v>0</v>
      </c>
      <c r="C99">
        <v>9.7412113081083399E-2</v>
      </c>
      <c r="D99">
        <v>0.10260035447908999</v>
      </c>
      <c r="E99">
        <v>0.109615821781218</v>
      </c>
      <c r="F99">
        <v>0.110308246106032</v>
      </c>
      <c r="G99">
        <v>0.112803390890774</v>
      </c>
      <c r="H99">
        <v>0.115193362329502</v>
      </c>
      <c r="I99">
        <v>0.11913237571421501</v>
      </c>
      <c r="J99">
        <v>0.11898506688692601</v>
      </c>
      <c r="K99">
        <v>0.12224382607586</v>
      </c>
      <c r="L99">
        <v>0.124635931471613</v>
      </c>
      <c r="M99">
        <v>0.12461041605228899</v>
      </c>
      <c r="N99">
        <v>0.12770168066852999</v>
      </c>
      <c r="O99">
        <v>0.12536882392269699</v>
      </c>
      <c r="P99">
        <v>0.125883833317504</v>
      </c>
      <c r="Q99">
        <v>0.12446227665767901</v>
      </c>
      <c r="R99">
        <v>0.12606388546209099</v>
      </c>
      <c r="S99">
        <v>0.12506851439248501</v>
      </c>
      <c r="T99">
        <v>0.12700187443187599</v>
      </c>
      <c r="U99">
        <v>0.12560239734758799</v>
      </c>
      <c r="V99">
        <v>0.12575993200216901</v>
      </c>
      <c r="W99">
        <v>0.12510857052781199</v>
      </c>
      <c r="X99">
        <v>0.12519763406965601</v>
      </c>
      <c r="Y99">
        <v>0.126604552797797</v>
      </c>
      <c r="Z99">
        <v>0.12645602546832599</v>
      </c>
      <c r="AA99">
        <v>0.12635014038560199</v>
      </c>
      <c r="AB99">
        <v>0.12730017863436599</v>
      </c>
      <c r="AC99">
        <v>0.12560038196333601</v>
      </c>
      <c r="AD99">
        <v>0.12526313505930101</v>
      </c>
      <c r="AE99">
        <v>0.12806667712187</v>
      </c>
      <c r="AF99">
        <v>0.126594116600422</v>
      </c>
    </row>
    <row r="100" spans="1:32" x14ac:dyDescent="0.25">
      <c r="A100" t="s">
        <v>148</v>
      </c>
      <c r="B100">
        <v>0</v>
      </c>
      <c r="C100">
        <v>0.15433870070191599</v>
      </c>
      <c r="D100">
        <v>0.16223977037510401</v>
      </c>
      <c r="E100">
        <v>0.16665276765474801</v>
      </c>
      <c r="F100">
        <v>0.169146491959795</v>
      </c>
      <c r="G100">
        <v>0.17442291684973499</v>
      </c>
      <c r="H100">
        <v>0.17516454936560399</v>
      </c>
      <c r="I100">
        <v>0.180306250166582</v>
      </c>
      <c r="J100">
        <v>0.17833294272406799</v>
      </c>
      <c r="K100">
        <v>0.18259696740380801</v>
      </c>
      <c r="L100">
        <v>0.18744919365797</v>
      </c>
      <c r="M100">
        <v>0.186382828719593</v>
      </c>
      <c r="N100">
        <v>0.19280414418317701</v>
      </c>
      <c r="O100">
        <v>0.188105243214472</v>
      </c>
      <c r="P100">
        <v>0.18582534835568501</v>
      </c>
      <c r="Q100">
        <v>0.18428149290056201</v>
      </c>
      <c r="R100">
        <v>0.187624528220215</v>
      </c>
      <c r="S100">
        <v>0.18250640974541901</v>
      </c>
      <c r="T100">
        <v>0.188933466835114</v>
      </c>
      <c r="U100">
        <v>0.18960119780744</v>
      </c>
      <c r="V100">
        <v>0.18850671911858699</v>
      </c>
      <c r="W100">
        <v>0.18561882590687201</v>
      </c>
      <c r="X100">
        <v>0.18803103500824001</v>
      </c>
      <c r="Y100">
        <v>0.18858068407068199</v>
      </c>
      <c r="Z100">
        <v>0.18645263349159</v>
      </c>
      <c r="AA100">
        <v>0.19055930892869899</v>
      </c>
      <c r="AB100">
        <v>0.18914436698774301</v>
      </c>
      <c r="AC100">
        <v>0.18555339226796</v>
      </c>
      <c r="AD100">
        <v>0.190362231505628</v>
      </c>
      <c r="AE100">
        <v>0.18511557703518999</v>
      </c>
      <c r="AF100">
        <v>0.187722716661302</v>
      </c>
    </row>
    <row r="101" spans="1:32" x14ac:dyDescent="0.25">
      <c r="A101" t="s">
        <v>149</v>
      </c>
      <c r="B101">
        <v>0</v>
      </c>
      <c r="C101">
        <v>0.234670683003987</v>
      </c>
      <c r="D101">
        <v>0.23507015954800101</v>
      </c>
      <c r="E101">
        <v>0.23800539026009901</v>
      </c>
      <c r="F101">
        <v>0.25452222840994099</v>
      </c>
      <c r="G101">
        <v>0.25118585327674697</v>
      </c>
      <c r="H101">
        <v>0.235280504793383</v>
      </c>
      <c r="I101">
        <v>0.26247181678620002</v>
      </c>
      <c r="J101">
        <v>0.23577573648504399</v>
      </c>
      <c r="K101">
        <v>0.239783748851779</v>
      </c>
      <c r="L101">
        <v>0.25927587938241398</v>
      </c>
      <c r="M101">
        <v>0.26803248926318501</v>
      </c>
      <c r="N101">
        <v>0.29159642249664403</v>
      </c>
      <c r="O101">
        <v>0.25693642103375602</v>
      </c>
      <c r="P101">
        <v>0.26423899418001201</v>
      </c>
      <c r="Q101">
        <v>0.26781846132589099</v>
      </c>
      <c r="R101">
        <v>0.27243839030224498</v>
      </c>
      <c r="S101">
        <v>0.25030382535666801</v>
      </c>
      <c r="T101">
        <v>0.26903069428161203</v>
      </c>
      <c r="U101">
        <v>0.26878598351907301</v>
      </c>
      <c r="V101">
        <v>0.26055606353031302</v>
      </c>
      <c r="W101">
        <v>0.264142564131577</v>
      </c>
      <c r="X101">
        <v>0.256401266909148</v>
      </c>
      <c r="Y101">
        <v>0.274707281703156</v>
      </c>
      <c r="Z101">
        <v>0.25741689475213198</v>
      </c>
      <c r="AA101">
        <v>0.27152656450087398</v>
      </c>
      <c r="AB101">
        <v>0.27210144595172803</v>
      </c>
      <c r="AC101">
        <v>0.26407296342862102</v>
      </c>
      <c r="AD101">
        <v>0.28273541506150401</v>
      </c>
      <c r="AE101">
        <v>0.26049650017161402</v>
      </c>
      <c r="AF101">
        <v>0.25926319866578101</v>
      </c>
    </row>
    <row r="102" spans="1:32" x14ac:dyDescent="0.25">
      <c r="A102" t="s">
        <v>150</v>
      </c>
      <c r="B102">
        <v>0</v>
      </c>
      <c r="C102">
        <v>-0.118889850639035</v>
      </c>
      <c r="D102">
        <v>-0.12480564038188</v>
      </c>
      <c r="E102">
        <v>-0.13280555848839201</v>
      </c>
      <c r="F102">
        <v>-0.131973490001696</v>
      </c>
      <c r="G102">
        <v>-0.127426710992811</v>
      </c>
      <c r="H102">
        <v>-0.130748294289323</v>
      </c>
      <c r="I102">
        <v>-0.12755852518184899</v>
      </c>
      <c r="J102">
        <v>-0.13690447819122101</v>
      </c>
      <c r="K102">
        <v>-0.131998577456304</v>
      </c>
      <c r="L102">
        <v>-0.13253491440734899</v>
      </c>
      <c r="M102">
        <v>-0.128835818199345</v>
      </c>
      <c r="N102">
        <v>-0.12343017024257499</v>
      </c>
      <c r="O102">
        <v>-0.127933838160951</v>
      </c>
      <c r="P102">
        <v>-0.13378999426184901</v>
      </c>
      <c r="Q102">
        <v>-0.137151993388237</v>
      </c>
      <c r="R102">
        <v>-0.13458835153746801</v>
      </c>
      <c r="S102">
        <v>-0.122979984799078</v>
      </c>
      <c r="T102">
        <v>-0.13362173480702699</v>
      </c>
      <c r="U102">
        <v>-0.13297049893205801</v>
      </c>
      <c r="V102">
        <v>-0.13568679458507099</v>
      </c>
      <c r="W102">
        <v>-0.13014966048229301</v>
      </c>
      <c r="X102">
        <v>-0.132282757957216</v>
      </c>
      <c r="Y102">
        <v>-0.12909995061319501</v>
      </c>
      <c r="Z102">
        <v>-0.13221673977309401</v>
      </c>
      <c r="AA102">
        <v>-0.13331400644104699</v>
      </c>
      <c r="AB102">
        <v>-0.12963401491331</v>
      </c>
      <c r="AC102">
        <v>-0.137961679642777</v>
      </c>
      <c r="AD102">
        <v>-0.131733786570881</v>
      </c>
      <c r="AE102">
        <v>-0.12984094796721499</v>
      </c>
      <c r="AF102">
        <v>-0.13210771646403299</v>
      </c>
    </row>
    <row r="103" spans="1:32" x14ac:dyDescent="0.25">
      <c r="A103" t="s">
        <v>151</v>
      </c>
      <c r="B103">
        <v>0</v>
      </c>
      <c r="C103">
        <v>-8.1650988168741903E-2</v>
      </c>
      <c r="D103">
        <v>-8.6586587851746902E-2</v>
      </c>
      <c r="E103">
        <v>-8.6150357191734694E-2</v>
      </c>
      <c r="F103">
        <v>-8.8377442121174404E-2</v>
      </c>
      <c r="G103">
        <v>-8.7235304208088393E-2</v>
      </c>
      <c r="H103">
        <v>-8.5596888304165702E-2</v>
      </c>
      <c r="I103">
        <v>-8.0698584013124006E-2</v>
      </c>
      <c r="J103">
        <v>-8.3549113223506902E-2</v>
      </c>
      <c r="K103">
        <v>-8.3442181033286905E-2</v>
      </c>
      <c r="L103">
        <v>-8.5576414974677606E-2</v>
      </c>
      <c r="M103">
        <v>-8.2633981938085299E-2</v>
      </c>
      <c r="N103">
        <v>-8.2403619934531394E-2</v>
      </c>
      <c r="O103">
        <v>-8.1270260969352401E-2</v>
      </c>
      <c r="P103">
        <v>-8.3624282039396605E-2</v>
      </c>
      <c r="Q103">
        <v>-8.3722518352470507E-2</v>
      </c>
      <c r="R103">
        <v>-8.23358830161873E-2</v>
      </c>
      <c r="S103">
        <v>-8.1184432038937202E-2</v>
      </c>
      <c r="T103">
        <v>-8.2859886360627202E-2</v>
      </c>
      <c r="U103">
        <v>-8.31315557142175E-2</v>
      </c>
      <c r="V103">
        <v>-8.8344903387045204E-2</v>
      </c>
      <c r="W103">
        <v>-8.5321858719869498E-2</v>
      </c>
      <c r="X103">
        <v>-8.1388716803952599E-2</v>
      </c>
      <c r="Y103">
        <v>-8.3369151501764702E-2</v>
      </c>
      <c r="Z103">
        <v>-8.4619105553711799E-2</v>
      </c>
      <c r="AA103">
        <v>-8.6715150991664602E-2</v>
      </c>
      <c r="AB103">
        <v>-8.4588398769661899E-2</v>
      </c>
      <c r="AC103">
        <v>-8.4595944546249802E-2</v>
      </c>
      <c r="AD103">
        <v>-8.8552554386298304E-2</v>
      </c>
      <c r="AE103">
        <v>-8.41481915935514E-2</v>
      </c>
      <c r="AF103">
        <v>-8.4793971975485605E-2</v>
      </c>
    </row>
    <row r="104" spans="1:32" x14ac:dyDescent="0.25">
      <c r="A104" t="s">
        <v>152</v>
      </c>
      <c r="B104">
        <v>0</v>
      </c>
      <c r="C104">
        <v>-2.49264554051827E-2</v>
      </c>
      <c r="D104">
        <v>-2.3249527537184199E-2</v>
      </c>
      <c r="E104">
        <v>-1.9800241558987901E-2</v>
      </c>
      <c r="F104">
        <v>-1.8136226238348499E-2</v>
      </c>
      <c r="G104">
        <v>-1.7062023275374899E-2</v>
      </c>
      <c r="H104">
        <v>-1.21239408452966E-2</v>
      </c>
      <c r="I104">
        <v>-1.4558021107794399E-2</v>
      </c>
      <c r="J104">
        <v>-1.3899903372346799E-2</v>
      </c>
      <c r="K104">
        <v>-1.2958258670308601E-2</v>
      </c>
      <c r="L104">
        <v>-1.1430692169715999E-2</v>
      </c>
      <c r="M104">
        <v>-1.2630560392014699E-2</v>
      </c>
      <c r="N104">
        <v>-1.16102216447335E-2</v>
      </c>
      <c r="O104">
        <v>-1.1324758406701101E-2</v>
      </c>
      <c r="P104">
        <v>-9.1306946552119593E-3</v>
      </c>
      <c r="Q104">
        <v>-8.8938530045811204E-3</v>
      </c>
      <c r="R104">
        <v>-9.8679362967837303E-3</v>
      </c>
      <c r="S104">
        <v>-1.0489753607397101E-2</v>
      </c>
      <c r="T104">
        <v>-1.14139912742241E-2</v>
      </c>
      <c r="U104">
        <v>-1.29957352316329E-2</v>
      </c>
      <c r="V104">
        <v>-1.29678958257956E-2</v>
      </c>
      <c r="W104">
        <v>-1.16735417905032E-2</v>
      </c>
      <c r="X104">
        <v>-1.20617456758291E-2</v>
      </c>
      <c r="Y104">
        <v>-7.6987487251566596E-3</v>
      </c>
      <c r="Z104">
        <v>-1.09277628650445E-2</v>
      </c>
      <c r="AA104">
        <v>-1.12647612589276E-2</v>
      </c>
      <c r="AB104">
        <v>-1.33843629505389E-2</v>
      </c>
      <c r="AC104">
        <v>-1.35880889344232E-2</v>
      </c>
      <c r="AD104">
        <v>-1.41886183487151E-2</v>
      </c>
      <c r="AE104">
        <v>-1.28081321905487E-2</v>
      </c>
      <c r="AF104">
        <v>-1.23433651544339E-2</v>
      </c>
    </row>
    <row r="105" spans="1:32" x14ac:dyDescent="0.25">
      <c r="A105" t="s">
        <v>153</v>
      </c>
      <c r="B105">
        <v>0</v>
      </c>
      <c r="C105">
        <v>1.4954911501569501E-2</v>
      </c>
      <c r="D105">
        <v>2.4740819404779301E-2</v>
      </c>
      <c r="E105">
        <v>2.9204807288388101E-2</v>
      </c>
      <c r="F105">
        <v>3.5061554410392402E-2</v>
      </c>
      <c r="G105">
        <v>3.7067438501759399E-2</v>
      </c>
      <c r="H105">
        <v>3.8984465099636302E-2</v>
      </c>
      <c r="I105">
        <v>3.8771714521850902E-2</v>
      </c>
      <c r="J105">
        <v>3.9136677294317503E-2</v>
      </c>
      <c r="K105">
        <v>4.1139282250734099E-2</v>
      </c>
      <c r="L105">
        <v>3.9356791936797697E-2</v>
      </c>
      <c r="M105">
        <v>4.0022672011307103E-2</v>
      </c>
      <c r="N105">
        <v>4.10650438638318E-2</v>
      </c>
      <c r="O105">
        <v>4.2236283460875601E-2</v>
      </c>
      <c r="P105">
        <v>4.0987007816185902E-2</v>
      </c>
      <c r="Q105">
        <v>4.2093154572635801E-2</v>
      </c>
      <c r="R105">
        <v>4.3140164512691599E-2</v>
      </c>
      <c r="S105">
        <v>4.4815585530063901E-2</v>
      </c>
      <c r="T105">
        <v>4.21186871032522E-2</v>
      </c>
      <c r="U105">
        <v>4.08678819969574E-2</v>
      </c>
      <c r="V105">
        <v>4.1762559935584503E-2</v>
      </c>
      <c r="W105">
        <v>4.2771814188001203E-2</v>
      </c>
      <c r="X105">
        <v>4.0966946124085198E-2</v>
      </c>
      <c r="Y105">
        <v>4.2597498417349E-2</v>
      </c>
      <c r="Z105">
        <v>4.2298166650510803E-2</v>
      </c>
      <c r="AA105">
        <v>4.0268240879769601E-2</v>
      </c>
      <c r="AB105">
        <v>4.1309032955654003E-2</v>
      </c>
      <c r="AC105">
        <v>4.3244200336942998E-2</v>
      </c>
      <c r="AD105">
        <v>4.1123109901990799E-2</v>
      </c>
      <c r="AE105">
        <v>4.1139243693809897E-2</v>
      </c>
      <c r="AF105">
        <v>4.2143711654757103E-2</v>
      </c>
    </row>
    <row r="106" spans="1:32" x14ac:dyDescent="0.25">
      <c r="A106" t="s">
        <v>154</v>
      </c>
      <c r="B106">
        <v>0</v>
      </c>
      <c r="C106">
        <v>5.66414464432606E-2</v>
      </c>
      <c r="D106">
        <v>7.4674405296375701E-2</v>
      </c>
      <c r="E106">
        <v>8.3886733738382901E-2</v>
      </c>
      <c r="F106">
        <v>9.0019611480811307E-2</v>
      </c>
      <c r="G106">
        <v>9.2900491607577004E-2</v>
      </c>
      <c r="H106">
        <v>9.5239012413634097E-2</v>
      </c>
      <c r="I106">
        <v>9.6802157104735803E-2</v>
      </c>
      <c r="J106">
        <v>9.7667583077678394E-2</v>
      </c>
      <c r="K106">
        <v>9.7836528819584101E-2</v>
      </c>
      <c r="L106">
        <v>9.7871622897145502E-2</v>
      </c>
      <c r="M106">
        <v>9.9284378711733595E-2</v>
      </c>
      <c r="N106">
        <v>9.7599762532989701E-2</v>
      </c>
      <c r="O106">
        <v>9.6949434264554393E-2</v>
      </c>
      <c r="P106">
        <v>9.8340034042267502E-2</v>
      </c>
      <c r="Q106">
        <v>0.100382556850191</v>
      </c>
      <c r="R106">
        <v>0.100422468938549</v>
      </c>
      <c r="S106">
        <v>0.10286496270946199</v>
      </c>
      <c r="T106">
        <v>9.9511944880211603E-2</v>
      </c>
      <c r="U106">
        <v>9.9179711087911293E-2</v>
      </c>
      <c r="V106">
        <v>0.10001285089079</v>
      </c>
      <c r="W106">
        <v>9.8407134940268801E-2</v>
      </c>
      <c r="X106">
        <v>9.7229761730920197E-2</v>
      </c>
      <c r="Y106">
        <v>9.6921281793591496E-2</v>
      </c>
      <c r="Z106">
        <v>9.8234856987655397E-2</v>
      </c>
      <c r="AA106">
        <v>9.9357708454704805E-2</v>
      </c>
      <c r="AB106">
        <v>0.101171332766404</v>
      </c>
      <c r="AC106">
        <v>0.10002730909690501</v>
      </c>
      <c r="AD106">
        <v>9.8335069457994903E-2</v>
      </c>
      <c r="AE106">
        <v>9.6243376751095802E-2</v>
      </c>
      <c r="AF106">
        <v>9.7294014588696701E-2</v>
      </c>
    </row>
    <row r="107" spans="1:32" x14ac:dyDescent="0.25">
      <c r="A107" t="s">
        <v>155</v>
      </c>
      <c r="B107">
        <v>0</v>
      </c>
      <c r="C107">
        <v>0.114476156944762</v>
      </c>
      <c r="D107">
        <v>0.15255371928275299</v>
      </c>
      <c r="E107">
        <v>0.16483958584914199</v>
      </c>
      <c r="F107">
        <v>0.17327140159280799</v>
      </c>
      <c r="G107">
        <v>0.17954832206020299</v>
      </c>
      <c r="H107">
        <v>0.184366872977274</v>
      </c>
      <c r="I107">
        <v>0.18731254464309</v>
      </c>
      <c r="J107">
        <v>0.18682620017078</v>
      </c>
      <c r="K107">
        <v>0.184997915947548</v>
      </c>
      <c r="L107">
        <v>0.18263294322404799</v>
      </c>
      <c r="M107">
        <v>0.18093341002004101</v>
      </c>
      <c r="N107">
        <v>0.18543964387261599</v>
      </c>
      <c r="O107">
        <v>0.183221232592194</v>
      </c>
      <c r="P107">
        <v>0.186243761308543</v>
      </c>
      <c r="Q107">
        <v>0.185582346106239</v>
      </c>
      <c r="R107">
        <v>0.18640308053806501</v>
      </c>
      <c r="S107">
        <v>0.18293269189918601</v>
      </c>
      <c r="T107">
        <v>0.18614775168328801</v>
      </c>
      <c r="U107">
        <v>0.18580151292281999</v>
      </c>
      <c r="V107">
        <v>0.18594657347176699</v>
      </c>
      <c r="W107">
        <v>0.184013675661302</v>
      </c>
      <c r="X107">
        <v>0.18631424146371001</v>
      </c>
      <c r="Y107">
        <v>0.180190985569085</v>
      </c>
      <c r="Z107">
        <v>0.18560151841005501</v>
      </c>
      <c r="AA107">
        <v>0.18595811171955601</v>
      </c>
      <c r="AB107">
        <v>0.18513420963086299</v>
      </c>
      <c r="AC107">
        <v>0.185466084966915</v>
      </c>
      <c r="AD107">
        <v>0.18786977057498699</v>
      </c>
      <c r="AE107">
        <v>0.183285709309884</v>
      </c>
      <c r="AF107">
        <v>0.18742108380309</v>
      </c>
    </row>
    <row r="108" spans="1:32" x14ac:dyDescent="0.25">
      <c r="A108" t="s">
        <v>156</v>
      </c>
      <c r="B108">
        <v>0</v>
      </c>
      <c r="C108">
        <v>0.158760831785143</v>
      </c>
      <c r="D108">
        <v>0.20732793087316601</v>
      </c>
      <c r="E108">
        <v>0.222451173401812</v>
      </c>
      <c r="F108">
        <v>0.24511549366243199</v>
      </c>
      <c r="G108">
        <v>0.245885531361351</v>
      </c>
      <c r="H108">
        <v>0.24345645573517399</v>
      </c>
      <c r="I108">
        <v>0.25469878560478898</v>
      </c>
      <c r="J108">
        <v>0.25761305849807897</v>
      </c>
      <c r="K108">
        <v>0.24384318732192301</v>
      </c>
      <c r="L108">
        <v>0.244576097991689</v>
      </c>
      <c r="M108">
        <v>0.24273442117520999</v>
      </c>
      <c r="N108">
        <v>0.249348167502879</v>
      </c>
      <c r="O108">
        <v>0.25000818317359103</v>
      </c>
      <c r="P108">
        <v>0.24733413166172899</v>
      </c>
      <c r="Q108">
        <v>0.25373965820564298</v>
      </c>
      <c r="R108">
        <v>0.25080231100559802</v>
      </c>
      <c r="S108">
        <v>0.248663382416698</v>
      </c>
      <c r="T108">
        <v>0.26047652353637102</v>
      </c>
      <c r="U108">
        <v>0.243488657057155</v>
      </c>
      <c r="V108">
        <v>0.25295508999586602</v>
      </c>
      <c r="W108">
        <v>0.24923143906051601</v>
      </c>
      <c r="X108">
        <v>0.25342203751942599</v>
      </c>
      <c r="Y108">
        <v>0.25303849160335601</v>
      </c>
      <c r="Z108">
        <v>0.25725435744557001</v>
      </c>
      <c r="AA108">
        <v>0.25254598383864202</v>
      </c>
      <c r="AB108">
        <v>0.25010331763116</v>
      </c>
      <c r="AC108">
        <v>0.249475792891621</v>
      </c>
      <c r="AD108">
        <v>0.25263261769782203</v>
      </c>
      <c r="AE108">
        <v>0.249607460069042</v>
      </c>
      <c r="AF108">
        <v>0.25018822381031502</v>
      </c>
    </row>
    <row r="109" spans="1:32" x14ac:dyDescent="0.25">
      <c r="A109" t="s">
        <v>157</v>
      </c>
      <c r="B109">
        <v>0</v>
      </c>
      <c r="C109">
        <v>-0.30424445585527798</v>
      </c>
      <c r="D109">
        <v>-0.34964135318239797</v>
      </c>
      <c r="E109">
        <v>-0.307827816387585</v>
      </c>
      <c r="F109">
        <v>-0.31491980069500802</v>
      </c>
      <c r="G109">
        <v>-0.30971711451411499</v>
      </c>
      <c r="H109">
        <v>-0.313603265801078</v>
      </c>
      <c r="I109">
        <v>-0.31565965120511502</v>
      </c>
      <c r="J109">
        <v>-0.28650881249209098</v>
      </c>
      <c r="K109">
        <v>-0.30675045064155398</v>
      </c>
      <c r="L109">
        <v>-0.29086760491978703</v>
      </c>
      <c r="M109">
        <v>-0.32114622693401501</v>
      </c>
      <c r="N109">
        <v>-0.30261959188494703</v>
      </c>
      <c r="O109">
        <v>-0.29378670531092899</v>
      </c>
      <c r="P109">
        <v>-0.30907225032740299</v>
      </c>
      <c r="Q109">
        <v>-0.31305179098401997</v>
      </c>
      <c r="R109">
        <v>-0.29398453110945999</v>
      </c>
      <c r="S109">
        <v>-0.298116116037208</v>
      </c>
      <c r="T109">
        <v>-0.28155763478863699</v>
      </c>
      <c r="U109">
        <v>-0.30843737073826899</v>
      </c>
      <c r="V109">
        <v>-0.31353676371901301</v>
      </c>
      <c r="W109">
        <v>-0.29988199579545199</v>
      </c>
      <c r="X109">
        <v>-0.27369708569879198</v>
      </c>
      <c r="Y109">
        <v>-0.302606350793448</v>
      </c>
      <c r="Z109">
        <v>-0.29720405778877901</v>
      </c>
      <c r="AA109">
        <v>-0.31089478298457801</v>
      </c>
      <c r="AB109">
        <v>-0.328561636161601</v>
      </c>
      <c r="AC109">
        <v>-0.30565952083209202</v>
      </c>
      <c r="AD109">
        <v>-0.30622594223666999</v>
      </c>
      <c r="AE109">
        <v>-0.298429787835714</v>
      </c>
      <c r="AF109">
        <v>-0.309364106725382</v>
      </c>
    </row>
    <row r="110" spans="1:32" x14ac:dyDescent="0.25">
      <c r="A110" t="s">
        <v>158</v>
      </c>
      <c r="B110">
        <v>0</v>
      </c>
      <c r="C110">
        <v>-0.178568750738892</v>
      </c>
      <c r="D110">
        <v>-0.186393293572443</v>
      </c>
      <c r="E110">
        <v>-0.173633516224487</v>
      </c>
      <c r="F110">
        <v>-0.16682368385239699</v>
      </c>
      <c r="G110">
        <v>-0.17539011735412299</v>
      </c>
      <c r="H110">
        <v>-0.167101568806061</v>
      </c>
      <c r="I110">
        <v>-0.16854640223657499</v>
      </c>
      <c r="J110">
        <v>-0.16302968494487899</v>
      </c>
      <c r="K110">
        <v>-0.16554788432191</v>
      </c>
      <c r="L110">
        <v>-0.163161584153977</v>
      </c>
      <c r="M110">
        <v>-0.17129492590807999</v>
      </c>
      <c r="N110">
        <v>-0.17082036312326301</v>
      </c>
      <c r="O110">
        <v>-0.15963686293941501</v>
      </c>
      <c r="P110">
        <v>-0.17032697702717001</v>
      </c>
      <c r="Q110">
        <v>-0.165140819983738</v>
      </c>
      <c r="R110">
        <v>-0.16817900663794</v>
      </c>
      <c r="S110">
        <v>-0.16261979605975299</v>
      </c>
      <c r="T110">
        <v>-0.16270912253410999</v>
      </c>
      <c r="U110">
        <v>-0.167753811112822</v>
      </c>
      <c r="V110">
        <v>-0.161501824426379</v>
      </c>
      <c r="W110">
        <v>-0.165780983829691</v>
      </c>
      <c r="X110">
        <v>-0.15757042958913001</v>
      </c>
      <c r="Y110">
        <v>-0.16618590072870301</v>
      </c>
      <c r="Z110">
        <v>-0.166502012547394</v>
      </c>
      <c r="AA110">
        <v>-0.173747469709507</v>
      </c>
      <c r="AB110">
        <v>-0.16935395084781599</v>
      </c>
      <c r="AC110">
        <v>-0.154867149487973</v>
      </c>
      <c r="AD110">
        <v>-0.164832263268202</v>
      </c>
      <c r="AE110">
        <v>-0.15815876312427499</v>
      </c>
      <c r="AF110">
        <v>-0.16041852204172999</v>
      </c>
    </row>
    <row r="111" spans="1:32" x14ac:dyDescent="0.25">
      <c r="A111" t="s">
        <v>159</v>
      </c>
      <c r="B111">
        <v>0</v>
      </c>
      <c r="C111">
        <v>-3.8350235226517801E-2</v>
      </c>
      <c r="D111">
        <v>-3.2328338304619099E-2</v>
      </c>
      <c r="E111">
        <v>-2.80899603613608E-2</v>
      </c>
      <c r="F111">
        <v>-2.3996107554833699E-2</v>
      </c>
      <c r="G111">
        <v>-2.3184438559395198E-2</v>
      </c>
      <c r="H111">
        <v>-2.1817320518161501E-2</v>
      </c>
      <c r="I111">
        <v>-1.4490086427802E-2</v>
      </c>
      <c r="J111">
        <v>-1.4558204049167901E-2</v>
      </c>
      <c r="K111">
        <v>-1.2906565396162599E-2</v>
      </c>
      <c r="L111">
        <v>-9.5891946397854907E-3</v>
      </c>
      <c r="M111">
        <v>-1.40041035514459E-2</v>
      </c>
      <c r="N111">
        <v>-1.19117101610158E-2</v>
      </c>
      <c r="O111">
        <v>-1.2623759779379601E-2</v>
      </c>
      <c r="P111">
        <v>-1.1956931842049099E-2</v>
      </c>
      <c r="Q111">
        <v>-1.65080005087835E-2</v>
      </c>
      <c r="R111">
        <v>-1.2185248026503099E-2</v>
      </c>
      <c r="S111">
        <v>-1.0800966654294799E-2</v>
      </c>
      <c r="T111">
        <v>-8.6119345931064892E-3</v>
      </c>
      <c r="U111">
        <v>-1.1514581209432301E-2</v>
      </c>
      <c r="V111">
        <v>-1.4905178600865701E-2</v>
      </c>
      <c r="W111">
        <v>-1.47487576484364E-2</v>
      </c>
      <c r="X111">
        <v>-9.7929945740044492E-3</v>
      </c>
      <c r="Y111">
        <v>-1.0338198218470601E-2</v>
      </c>
      <c r="Z111">
        <v>-1.6201202694797901E-2</v>
      </c>
      <c r="AA111">
        <v>-1.39527925478161E-2</v>
      </c>
      <c r="AB111">
        <v>-1.30485479363799E-2</v>
      </c>
      <c r="AC111">
        <v>-1.6037900368021701E-2</v>
      </c>
      <c r="AD111">
        <v>-1.38240527332895E-2</v>
      </c>
      <c r="AE111">
        <v>-1.11888895252406E-2</v>
      </c>
      <c r="AF111">
        <v>-1.12733672999341E-2</v>
      </c>
    </row>
    <row r="112" spans="1:32" x14ac:dyDescent="0.25">
      <c r="A112" t="s">
        <v>160</v>
      </c>
      <c r="B112">
        <v>0</v>
      </c>
      <c r="C112">
        <v>6.2587920510508599E-2</v>
      </c>
      <c r="D112">
        <v>7.0377388002611702E-2</v>
      </c>
      <c r="E112">
        <v>7.6026360700234705E-2</v>
      </c>
      <c r="F112">
        <v>8.0586952170865006E-2</v>
      </c>
      <c r="G112">
        <v>8.1941377305576907E-2</v>
      </c>
      <c r="H112">
        <v>8.0376876277686402E-2</v>
      </c>
      <c r="I112">
        <v>9.0441304329989397E-2</v>
      </c>
      <c r="J112">
        <v>8.2276577950391602E-2</v>
      </c>
      <c r="K112">
        <v>8.8704729713691297E-2</v>
      </c>
      <c r="L112">
        <v>9.4671283396918396E-2</v>
      </c>
      <c r="M112">
        <v>8.9256034479984606E-2</v>
      </c>
      <c r="N112">
        <v>9.01537617181003E-2</v>
      </c>
      <c r="O112">
        <v>9.1530558378715099E-2</v>
      </c>
      <c r="P112">
        <v>9.1247707411133E-2</v>
      </c>
      <c r="Q112">
        <v>8.80673242195531E-2</v>
      </c>
      <c r="R112">
        <v>9.2320962619635599E-2</v>
      </c>
      <c r="S112">
        <v>9.2272866579833995E-2</v>
      </c>
      <c r="T112">
        <v>9.6332421428399095E-2</v>
      </c>
      <c r="U112">
        <v>9.3096234285091103E-2</v>
      </c>
      <c r="V112">
        <v>9.1614344145234006E-2</v>
      </c>
      <c r="W112">
        <v>9.2284676564047805E-2</v>
      </c>
      <c r="X112">
        <v>9.3260810205276101E-2</v>
      </c>
      <c r="Y112">
        <v>9.0564192900179502E-2</v>
      </c>
      <c r="Z112">
        <v>9.1581237030742502E-2</v>
      </c>
      <c r="AA112">
        <v>9.1223575706267698E-2</v>
      </c>
      <c r="AB112">
        <v>9.10121364479652E-2</v>
      </c>
      <c r="AC112">
        <v>9.2245701841789401E-2</v>
      </c>
      <c r="AD112">
        <v>9.2133899078448794E-2</v>
      </c>
      <c r="AE112">
        <v>9.6781908177941994E-2</v>
      </c>
      <c r="AF112">
        <v>9.3537560687384794E-2</v>
      </c>
    </row>
    <row r="113" spans="1:32" x14ac:dyDescent="0.25">
      <c r="A113" t="s">
        <v>161</v>
      </c>
      <c r="B113">
        <v>0</v>
      </c>
      <c r="C113">
        <v>0.167626988841304</v>
      </c>
      <c r="D113">
        <v>0.17929805986061501</v>
      </c>
      <c r="E113">
        <v>0.18344274751089401</v>
      </c>
      <c r="F113">
        <v>0.184413290519371</v>
      </c>
      <c r="G113">
        <v>0.188187881670797</v>
      </c>
      <c r="H113">
        <v>0.18820819975245201</v>
      </c>
      <c r="I113">
        <v>0.19881995279474499</v>
      </c>
      <c r="J113">
        <v>0.19591992107734299</v>
      </c>
      <c r="K113">
        <v>0.19660638411829501</v>
      </c>
      <c r="L113">
        <v>0.20493534414832201</v>
      </c>
      <c r="M113">
        <v>0.20182881112176901</v>
      </c>
      <c r="N113">
        <v>0.204909724015989</v>
      </c>
      <c r="O113">
        <v>0.20211124987829099</v>
      </c>
      <c r="P113">
        <v>0.20093309299809001</v>
      </c>
      <c r="Q113">
        <v>0.19790950475250499</v>
      </c>
      <c r="R113">
        <v>0.20079819369897201</v>
      </c>
      <c r="S113">
        <v>0.19811951913108</v>
      </c>
      <c r="T113">
        <v>0.205315401423947</v>
      </c>
      <c r="U113">
        <v>0.20793099196085399</v>
      </c>
      <c r="V113">
        <v>0.20071570613843601</v>
      </c>
      <c r="W113">
        <v>0.20742933598190699</v>
      </c>
      <c r="X113">
        <v>0.202680245615011</v>
      </c>
      <c r="Y113">
        <v>0.20277196768921901</v>
      </c>
      <c r="Z113">
        <v>0.205853568390653</v>
      </c>
      <c r="AA113">
        <v>0.203225538130101</v>
      </c>
      <c r="AB113">
        <v>0.20115364574467101</v>
      </c>
      <c r="AC113">
        <v>0.202023094743259</v>
      </c>
      <c r="AD113">
        <v>0.20924734517254601</v>
      </c>
      <c r="AE113">
        <v>0.20672811948359099</v>
      </c>
      <c r="AF113">
        <v>0.201059162284182</v>
      </c>
    </row>
    <row r="114" spans="1:32" x14ac:dyDescent="0.25">
      <c r="A114" t="s">
        <v>162</v>
      </c>
      <c r="B114">
        <v>0</v>
      </c>
      <c r="C114">
        <v>0.36663924611906401</v>
      </c>
      <c r="D114">
        <v>0.35108055045541298</v>
      </c>
      <c r="E114">
        <v>0.36717123990573097</v>
      </c>
      <c r="F114">
        <v>0.37026321503550103</v>
      </c>
      <c r="G114">
        <v>0.37629952262334498</v>
      </c>
      <c r="H114">
        <v>0.364609239793936</v>
      </c>
      <c r="I114">
        <v>0.38077028638263999</v>
      </c>
      <c r="J114">
        <v>0.38890937935168501</v>
      </c>
      <c r="K114">
        <v>0.37496287805539502</v>
      </c>
      <c r="L114">
        <v>0.38388308922532999</v>
      </c>
      <c r="M114">
        <v>0.38865519799183301</v>
      </c>
      <c r="N114">
        <v>0.39282819390635199</v>
      </c>
      <c r="O114">
        <v>0.39672852758473098</v>
      </c>
      <c r="P114">
        <v>0.383205567959503</v>
      </c>
      <c r="Q114">
        <v>0.38249756930419199</v>
      </c>
      <c r="R114">
        <v>0.384132470292118</v>
      </c>
      <c r="S114">
        <v>0.38153565672728401</v>
      </c>
      <c r="T114">
        <v>0.398104003358215</v>
      </c>
      <c r="U114">
        <v>0.390919203608184</v>
      </c>
      <c r="V114">
        <v>0.37927670434160698</v>
      </c>
      <c r="W114">
        <v>0.394164838616966</v>
      </c>
      <c r="X114">
        <v>0.38534138258170703</v>
      </c>
      <c r="Y114">
        <v>0.385814519299433</v>
      </c>
      <c r="Z114">
        <v>0.39191620853894799</v>
      </c>
      <c r="AA114">
        <v>0.39506882608105598</v>
      </c>
      <c r="AB114">
        <v>0.38790227702743701</v>
      </c>
      <c r="AC114">
        <v>0.38370499518719198</v>
      </c>
      <c r="AD114">
        <v>0.395464337820641</v>
      </c>
      <c r="AE114">
        <v>0.38034926273615699</v>
      </c>
      <c r="AF114">
        <v>0.38769341965091297</v>
      </c>
    </row>
    <row r="115" spans="1:32" x14ac:dyDescent="0.25">
      <c r="A115" t="s">
        <v>163</v>
      </c>
      <c r="B115">
        <v>0</v>
      </c>
      <c r="C115">
        <v>0.51861165016546895</v>
      </c>
      <c r="D115">
        <v>0.50782056593205305</v>
      </c>
      <c r="E115">
        <v>0.54880708263083</v>
      </c>
      <c r="F115">
        <v>0.51738612604368595</v>
      </c>
      <c r="G115">
        <v>0.52311261812504894</v>
      </c>
      <c r="H115">
        <v>0.51607533468274003</v>
      </c>
      <c r="I115">
        <v>0.52919666292610301</v>
      </c>
      <c r="J115">
        <v>0.56616784180853996</v>
      </c>
      <c r="K115">
        <v>0.52745043228965405</v>
      </c>
      <c r="L115">
        <v>0.55165458148151603</v>
      </c>
      <c r="M115">
        <v>0.57337329809821502</v>
      </c>
      <c r="N115">
        <v>0.56329682424641403</v>
      </c>
      <c r="O115">
        <v>0.54727363428558695</v>
      </c>
      <c r="P115">
        <v>0.52731525093009302</v>
      </c>
      <c r="Q115">
        <v>0.53083390294712196</v>
      </c>
      <c r="R115">
        <v>0.54558465426229796</v>
      </c>
      <c r="S115">
        <v>0.56865106816492195</v>
      </c>
      <c r="T115">
        <v>0.55879669692315304</v>
      </c>
      <c r="U115">
        <v>0.56021572450191304</v>
      </c>
      <c r="V115">
        <v>0.54216793765622695</v>
      </c>
      <c r="W115">
        <v>0.53484247359202897</v>
      </c>
      <c r="X115">
        <v>0.53662781652670499</v>
      </c>
      <c r="Y115">
        <v>0.54145276575656098</v>
      </c>
      <c r="Z115">
        <v>0.55426447056738104</v>
      </c>
      <c r="AA115">
        <v>0.55782068175168598</v>
      </c>
      <c r="AB115">
        <v>0.57292880366995202</v>
      </c>
      <c r="AC115">
        <v>0.53500405303194198</v>
      </c>
      <c r="AD115">
        <v>0.55212273228317599</v>
      </c>
      <c r="AE115">
        <v>0.542504912350666</v>
      </c>
      <c r="AF115">
        <v>0.54652893982683404</v>
      </c>
    </row>
    <row r="116" spans="1:32" x14ac:dyDescent="0.25">
      <c r="A116" t="s">
        <v>164</v>
      </c>
      <c r="B116">
        <v>0</v>
      </c>
      <c r="C116">
        <v>-0.11234615429145101</v>
      </c>
      <c r="D116">
        <v>-0.12939987364354799</v>
      </c>
      <c r="E116">
        <v>-0.13680190037891601</v>
      </c>
      <c r="F116">
        <v>-0.133966988709709</v>
      </c>
      <c r="G116">
        <v>-0.13625828476122201</v>
      </c>
      <c r="H116">
        <v>-0.13936854298549001</v>
      </c>
      <c r="I116">
        <v>-0.135164784786589</v>
      </c>
      <c r="J116">
        <v>-0.12841843554546101</v>
      </c>
      <c r="K116">
        <v>-0.13502338887233101</v>
      </c>
      <c r="L116">
        <v>-0.13779119968377601</v>
      </c>
      <c r="M116">
        <v>-0.136275961638503</v>
      </c>
      <c r="N116">
        <v>-0.133046949317769</v>
      </c>
      <c r="O116">
        <v>-0.13019389313565999</v>
      </c>
      <c r="P116">
        <v>-0.124153130806146</v>
      </c>
      <c r="Q116">
        <v>-0.12878691786412</v>
      </c>
      <c r="R116">
        <v>-0.13336369023494199</v>
      </c>
      <c r="S116">
        <v>-0.13618066611754501</v>
      </c>
      <c r="T116">
        <v>-0.123831235522271</v>
      </c>
      <c r="U116">
        <v>-0.12693629270654</v>
      </c>
      <c r="V116">
        <v>-0.132210375743023</v>
      </c>
      <c r="W116">
        <v>-0.13371485654696399</v>
      </c>
      <c r="X116">
        <v>-0.12884332438165999</v>
      </c>
      <c r="Y116">
        <v>-0.12578218917803999</v>
      </c>
      <c r="Z116">
        <v>-0.13761981781614299</v>
      </c>
      <c r="AA116">
        <v>-0.13303959311202801</v>
      </c>
      <c r="AB116">
        <v>-0.13223107974721299</v>
      </c>
      <c r="AC116">
        <v>-0.13047264414257201</v>
      </c>
      <c r="AD116">
        <v>-0.13141834736567901</v>
      </c>
      <c r="AE116">
        <v>-0.135150180921633</v>
      </c>
      <c r="AF116">
        <v>-0.13397284980153801</v>
      </c>
    </row>
    <row r="117" spans="1:32" x14ac:dyDescent="0.25">
      <c r="A117" t="s">
        <v>165</v>
      </c>
      <c r="B117">
        <v>0</v>
      </c>
      <c r="C117">
        <v>-7.8190669969199295E-2</v>
      </c>
      <c r="D117">
        <v>-8.5729792613317299E-2</v>
      </c>
      <c r="E117">
        <v>-9.1666288161853904E-2</v>
      </c>
      <c r="F117">
        <v>-8.8874244323236304E-2</v>
      </c>
      <c r="G117">
        <v>-8.6832528857997096E-2</v>
      </c>
      <c r="H117">
        <v>-8.75965216669954E-2</v>
      </c>
      <c r="I117">
        <v>-8.5351173842660097E-2</v>
      </c>
      <c r="J117">
        <v>-8.2886910962024302E-2</v>
      </c>
      <c r="K117">
        <v>-8.4363573794769706E-2</v>
      </c>
      <c r="L117">
        <v>-8.9538422870489201E-2</v>
      </c>
      <c r="M117">
        <v>-8.5536949359761902E-2</v>
      </c>
      <c r="N117">
        <v>-8.5517361677649506E-2</v>
      </c>
      <c r="O117">
        <v>-8.0829683690107998E-2</v>
      </c>
      <c r="P117">
        <v>-8.3634242771433595E-2</v>
      </c>
      <c r="Q117">
        <v>-8.4019230478811005E-2</v>
      </c>
      <c r="R117">
        <v>-8.19150988461506E-2</v>
      </c>
      <c r="S117">
        <v>-8.1445582796843205E-2</v>
      </c>
      <c r="T117">
        <v>-7.8940519917626101E-2</v>
      </c>
      <c r="U117">
        <v>-8.2640264814999295E-2</v>
      </c>
      <c r="V117">
        <v>-8.2610196600352598E-2</v>
      </c>
      <c r="W117">
        <v>-8.5251150652020699E-2</v>
      </c>
      <c r="X117">
        <v>-8.1662289782312797E-2</v>
      </c>
      <c r="Y117">
        <v>-8.2898428706600497E-2</v>
      </c>
      <c r="Z117">
        <v>-8.3935877540926601E-2</v>
      </c>
      <c r="AA117">
        <v>-8.3320913652497205E-2</v>
      </c>
      <c r="AB117">
        <v>-8.4433323789484399E-2</v>
      </c>
      <c r="AC117">
        <v>-8.3675140973814996E-2</v>
      </c>
      <c r="AD117">
        <v>-8.8752519638472804E-2</v>
      </c>
      <c r="AE117">
        <v>-8.5017966404747805E-2</v>
      </c>
      <c r="AF117">
        <v>-8.6094401055690106E-2</v>
      </c>
    </row>
    <row r="118" spans="1:32" x14ac:dyDescent="0.25">
      <c r="A118" t="s">
        <v>166</v>
      </c>
      <c r="B118">
        <v>0</v>
      </c>
      <c r="C118">
        <v>-2.5838673909251101E-2</v>
      </c>
      <c r="D118">
        <v>-2.3688207754968299E-2</v>
      </c>
      <c r="E118">
        <v>-2.0902257097872998E-2</v>
      </c>
      <c r="F118">
        <v>-2.0081577824521399E-2</v>
      </c>
      <c r="G118">
        <v>-1.67036242596359E-2</v>
      </c>
      <c r="H118">
        <v>-1.3555053661026301E-2</v>
      </c>
      <c r="I118">
        <v>-1.330668357201E-2</v>
      </c>
      <c r="J118">
        <v>-1.06739196529604E-2</v>
      </c>
      <c r="K118">
        <v>-1.1506440887759799E-2</v>
      </c>
      <c r="L118">
        <v>-1.0314738734159499E-2</v>
      </c>
      <c r="M118">
        <v>-1.2868992919555801E-2</v>
      </c>
      <c r="N118">
        <v>-1.49190846356086E-2</v>
      </c>
      <c r="O118">
        <v>-8.6356852784796601E-3</v>
      </c>
      <c r="P118">
        <v>-9.5817929870398097E-3</v>
      </c>
      <c r="Q118">
        <v>-1.2422143428540901E-2</v>
      </c>
      <c r="R118">
        <v>-1.0074109510762199E-2</v>
      </c>
      <c r="S118">
        <v>-1.0201032208514701E-2</v>
      </c>
      <c r="T118">
        <v>-1.0442826827072999E-2</v>
      </c>
      <c r="U118">
        <v>-9.5734513980523205E-3</v>
      </c>
      <c r="V118">
        <v>-1.34452077971266E-2</v>
      </c>
      <c r="W118">
        <v>-1.1850741393276401E-2</v>
      </c>
      <c r="X118">
        <v>-1.2607931317673101E-2</v>
      </c>
      <c r="Y118">
        <v>-1.01685591009408E-2</v>
      </c>
      <c r="Z118">
        <v>-9.2222531505650098E-3</v>
      </c>
      <c r="AA118">
        <v>-9.2754904919389002E-3</v>
      </c>
      <c r="AB118">
        <v>-1.19703459527168E-2</v>
      </c>
      <c r="AC118">
        <v>-1.2312655700982601E-2</v>
      </c>
      <c r="AD118">
        <v>-1.27587996462649E-2</v>
      </c>
      <c r="AE118">
        <v>-1.0158962741189E-2</v>
      </c>
      <c r="AF118">
        <v>-1.00149167288834E-2</v>
      </c>
    </row>
    <row r="119" spans="1:32" x14ac:dyDescent="0.25">
      <c r="A119" t="s">
        <v>167</v>
      </c>
      <c r="B119">
        <v>0</v>
      </c>
      <c r="C119">
        <v>1.41257109513208E-2</v>
      </c>
      <c r="D119">
        <v>2.3200990792204602E-2</v>
      </c>
      <c r="E119">
        <v>2.9567729695196599E-2</v>
      </c>
      <c r="F119">
        <v>3.1899002928280101E-2</v>
      </c>
      <c r="G119">
        <v>3.8183200183546102E-2</v>
      </c>
      <c r="H119">
        <v>3.7801783601940003E-2</v>
      </c>
      <c r="I119">
        <v>4.2209077233944098E-2</v>
      </c>
      <c r="J119">
        <v>4.1717209682585098E-2</v>
      </c>
      <c r="K119">
        <v>4.1598776351200101E-2</v>
      </c>
      <c r="L119">
        <v>4.20701291532928E-2</v>
      </c>
      <c r="M119">
        <v>4.1931463809774298E-2</v>
      </c>
      <c r="N119">
        <v>4.1360401490655001E-2</v>
      </c>
      <c r="O119">
        <v>4.2938927976705801E-2</v>
      </c>
      <c r="P119">
        <v>4.3700864155124898E-2</v>
      </c>
      <c r="Q119">
        <v>4.3144975487678802E-2</v>
      </c>
      <c r="R119">
        <v>4.1032520231150199E-2</v>
      </c>
      <c r="S119">
        <v>4.2549767502944903E-2</v>
      </c>
      <c r="T119">
        <v>4.2761621222294398E-2</v>
      </c>
      <c r="U119">
        <v>4.1481173594693103E-2</v>
      </c>
      <c r="V119">
        <v>3.8991510422474097E-2</v>
      </c>
      <c r="W119">
        <v>4.0848432894335103E-2</v>
      </c>
      <c r="X119">
        <v>4.3575774846583801E-2</v>
      </c>
      <c r="Y119">
        <v>4.3097084433261802E-2</v>
      </c>
      <c r="Z119">
        <v>4.2168484160737901E-2</v>
      </c>
      <c r="AA119">
        <v>4.2617773044939002E-2</v>
      </c>
      <c r="AB119">
        <v>4.0921402249133799E-2</v>
      </c>
      <c r="AC119">
        <v>4.0040042834034603E-2</v>
      </c>
      <c r="AD119">
        <v>4.09581671296207E-2</v>
      </c>
      <c r="AE119">
        <v>4.2595977647838998E-2</v>
      </c>
      <c r="AF119">
        <v>4.3744275696336599E-2</v>
      </c>
    </row>
    <row r="120" spans="1:32" x14ac:dyDescent="0.25">
      <c r="A120" t="s">
        <v>168</v>
      </c>
      <c r="B120">
        <v>0</v>
      </c>
      <c r="C120">
        <v>5.3655247326966297E-2</v>
      </c>
      <c r="D120">
        <v>7.3670605809178294E-2</v>
      </c>
      <c r="E120">
        <v>8.4102673154673999E-2</v>
      </c>
      <c r="F120">
        <v>8.7861509036289698E-2</v>
      </c>
      <c r="G120">
        <v>9.02197545360994E-2</v>
      </c>
      <c r="H120">
        <v>9.3668887818997904E-2</v>
      </c>
      <c r="I120">
        <v>9.74153848436453E-2</v>
      </c>
      <c r="J120">
        <v>9.6676965555711994E-2</v>
      </c>
      <c r="K120">
        <v>9.8177232839209899E-2</v>
      </c>
      <c r="L120">
        <v>0.100451755411037</v>
      </c>
      <c r="M120">
        <v>9.8000075246875401E-2</v>
      </c>
      <c r="N120">
        <v>9.9370162919499905E-2</v>
      </c>
      <c r="O120">
        <v>9.9749617663627402E-2</v>
      </c>
      <c r="P120">
        <v>9.9287158594271605E-2</v>
      </c>
      <c r="Q120">
        <v>9.8609361134770895E-2</v>
      </c>
      <c r="R120">
        <v>9.8060074586688098E-2</v>
      </c>
      <c r="S120">
        <v>9.7659240569813496E-2</v>
      </c>
      <c r="T120">
        <v>0.10105701660293601</v>
      </c>
      <c r="U120">
        <v>9.9221247570128901E-2</v>
      </c>
      <c r="V120">
        <v>9.7052189233318903E-2</v>
      </c>
      <c r="W120">
        <v>9.9209927480710905E-2</v>
      </c>
      <c r="X120">
        <v>0.100409382574168</v>
      </c>
      <c r="Y120">
        <v>0.100611737558917</v>
      </c>
      <c r="Z120">
        <v>9.8945010905294797E-2</v>
      </c>
      <c r="AA120">
        <v>9.8048178433058103E-2</v>
      </c>
      <c r="AB120">
        <v>9.9361476379665997E-2</v>
      </c>
      <c r="AC120">
        <v>9.6585928430360707E-2</v>
      </c>
      <c r="AD120">
        <v>9.6341495718829606E-2</v>
      </c>
      <c r="AE120">
        <v>9.6847708723862197E-2</v>
      </c>
      <c r="AF120">
        <v>9.7639844094384101E-2</v>
      </c>
    </row>
    <row r="121" spans="1:32" x14ac:dyDescent="0.25">
      <c r="A121" t="s">
        <v>169</v>
      </c>
      <c r="B121">
        <v>0</v>
      </c>
      <c r="C121">
        <v>0.11561365719456999</v>
      </c>
      <c r="D121">
        <v>0.143802715969432</v>
      </c>
      <c r="E121">
        <v>0.16459726803375599</v>
      </c>
      <c r="F121">
        <v>0.17089379795249701</v>
      </c>
      <c r="G121">
        <v>0.17452143749455001</v>
      </c>
      <c r="H121">
        <v>0.177919158474933</v>
      </c>
      <c r="I121">
        <v>0.182181747542806</v>
      </c>
      <c r="J121">
        <v>0.18168551703503599</v>
      </c>
      <c r="K121">
        <v>0.187116795152481</v>
      </c>
      <c r="L121">
        <v>0.18965571434379599</v>
      </c>
      <c r="M121">
        <v>0.18848095815670099</v>
      </c>
      <c r="N121">
        <v>0.19126106942509599</v>
      </c>
      <c r="O121">
        <v>0.187616045133015</v>
      </c>
      <c r="P121">
        <v>0.18957688512183399</v>
      </c>
      <c r="Q121">
        <v>0.18250717393167401</v>
      </c>
      <c r="R121">
        <v>0.187653742346749</v>
      </c>
      <c r="S121">
        <v>0.18482568367176</v>
      </c>
      <c r="T121">
        <v>0.183446264908911</v>
      </c>
      <c r="U121">
        <v>0.18218946537675301</v>
      </c>
      <c r="V121">
        <v>0.18963589080038001</v>
      </c>
      <c r="W121">
        <v>0.19003466158027399</v>
      </c>
      <c r="X121">
        <v>0.189854976261317</v>
      </c>
      <c r="Y121">
        <v>0.188417626069597</v>
      </c>
      <c r="Z121">
        <v>0.18836830102366001</v>
      </c>
      <c r="AA121">
        <v>0.18416112629440201</v>
      </c>
      <c r="AB121">
        <v>0.18713338418780201</v>
      </c>
      <c r="AC121">
        <v>0.18584434263078201</v>
      </c>
      <c r="AD121">
        <v>0.18352314624018801</v>
      </c>
      <c r="AE121">
        <v>0.18080560674938201</v>
      </c>
      <c r="AF121">
        <v>0.187477470457731</v>
      </c>
    </row>
    <row r="122" spans="1:32" x14ac:dyDescent="0.25">
      <c r="A122" t="s">
        <v>170</v>
      </c>
      <c r="B122">
        <v>0</v>
      </c>
      <c r="C122">
        <v>0.163219150612151</v>
      </c>
      <c r="D122">
        <v>0.202926189272887</v>
      </c>
      <c r="E122">
        <v>0.215990252656313</v>
      </c>
      <c r="F122">
        <v>0.23099372411941799</v>
      </c>
      <c r="G122">
        <v>0.235865515075491</v>
      </c>
      <c r="H122">
        <v>0.25417358001996798</v>
      </c>
      <c r="I122">
        <v>0.25347001558507498</v>
      </c>
      <c r="J122">
        <v>0.24572488542340401</v>
      </c>
      <c r="K122">
        <v>0.25329375028635798</v>
      </c>
      <c r="L122">
        <v>0.26122281634498101</v>
      </c>
      <c r="M122">
        <v>0.256851026779154</v>
      </c>
      <c r="N122">
        <v>0.25565397195608103</v>
      </c>
      <c r="O122">
        <v>0.24674278312496201</v>
      </c>
      <c r="P122">
        <v>0.24767862170399699</v>
      </c>
      <c r="Q122">
        <v>0.240609566201307</v>
      </c>
      <c r="R122">
        <v>0.25406842009168401</v>
      </c>
      <c r="S122">
        <v>0.25241983660131501</v>
      </c>
      <c r="T122">
        <v>0.258378880934371</v>
      </c>
      <c r="U122">
        <v>0.24741931717592</v>
      </c>
      <c r="V122">
        <v>0.25808800648119501</v>
      </c>
      <c r="W122">
        <v>0.25821621896270502</v>
      </c>
      <c r="X122">
        <v>0.24556244141115399</v>
      </c>
      <c r="Y122">
        <v>0.25993444449582298</v>
      </c>
      <c r="Z122">
        <v>0.25433470806827901</v>
      </c>
      <c r="AA122">
        <v>0.24204281756333701</v>
      </c>
      <c r="AB122">
        <v>0.25289425395702497</v>
      </c>
      <c r="AC122">
        <v>0.249879748660778</v>
      </c>
      <c r="AD122">
        <v>0.259057217462281</v>
      </c>
      <c r="AE122">
        <v>0.244657640832424</v>
      </c>
      <c r="AF122">
        <v>0.24348828798841399</v>
      </c>
    </row>
    <row r="123" spans="1:32" x14ac:dyDescent="0.25">
      <c r="A123" t="s">
        <v>171</v>
      </c>
      <c r="B123">
        <v>0</v>
      </c>
      <c r="C123">
        <v>-7.7014530742759504E-2</v>
      </c>
      <c r="D123">
        <v>-8.4308299985251994E-2</v>
      </c>
      <c r="E123">
        <v>-8.07995339822241E-2</v>
      </c>
      <c r="F123">
        <v>-7.585269543532E-2</v>
      </c>
      <c r="G123">
        <v>-7.6625936721452695E-2</v>
      </c>
      <c r="H123">
        <v>-7.6897265757682007E-2</v>
      </c>
      <c r="I123">
        <v>-7.4621738916717695E-2</v>
      </c>
      <c r="J123">
        <v>-6.4037483218342697E-2</v>
      </c>
      <c r="K123">
        <v>-6.1163992730388798E-2</v>
      </c>
      <c r="L123">
        <v>-5.8538452887719E-2</v>
      </c>
      <c r="M123">
        <v>-7.1228356361628303E-2</v>
      </c>
      <c r="N123">
        <v>-7.1884082223284698E-2</v>
      </c>
      <c r="O123">
        <v>-6.2323739808104198E-2</v>
      </c>
      <c r="P123">
        <v>-6.8065170856661E-2</v>
      </c>
      <c r="Q123">
        <v>-6.4862285866536404E-2</v>
      </c>
      <c r="R123">
        <v>-6.9756736497199601E-2</v>
      </c>
      <c r="S123">
        <v>-7.0130244399047303E-2</v>
      </c>
      <c r="T123">
        <v>-6.2453061045353302E-2</v>
      </c>
      <c r="U123">
        <v>-6.3530380605930095E-2</v>
      </c>
      <c r="V123">
        <v>-6.2908035820709501E-2</v>
      </c>
      <c r="W123">
        <v>-7.3691490512576605E-2</v>
      </c>
      <c r="X123">
        <v>-5.9051288221342299E-2</v>
      </c>
      <c r="Y123">
        <v>-5.9973617013369701E-2</v>
      </c>
      <c r="Z123">
        <v>-5.9230924395608002E-2</v>
      </c>
      <c r="AA123">
        <v>-7.0506089041301095E-2</v>
      </c>
      <c r="AB123">
        <v>-6.6683950505791303E-2</v>
      </c>
      <c r="AC123">
        <v>-6.3307941421635205E-2</v>
      </c>
      <c r="AD123">
        <v>-5.4098031437165503E-2</v>
      </c>
      <c r="AE123">
        <v>-5.6282635514953598E-2</v>
      </c>
      <c r="AF123">
        <v>-6.4004448758344906E-2</v>
      </c>
    </row>
    <row r="124" spans="1:32" x14ac:dyDescent="0.25">
      <c r="A124" t="s">
        <v>172</v>
      </c>
      <c r="B124">
        <v>0</v>
      </c>
      <c r="C124">
        <v>-3.0657621852270198E-2</v>
      </c>
      <c r="D124">
        <v>-2.7778455265681699E-2</v>
      </c>
      <c r="E124">
        <v>-2.2826791945901499E-2</v>
      </c>
      <c r="F124">
        <v>-2.0529573333867498E-2</v>
      </c>
      <c r="G124">
        <v>-2.3478947630925302E-2</v>
      </c>
      <c r="H124">
        <v>-2.21286850962116E-2</v>
      </c>
      <c r="I124">
        <v>-2.1716457504798201E-2</v>
      </c>
      <c r="J124">
        <v>-1.6254214113726798E-2</v>
      </c>
      <c r="K124">
        <v>-1.6246209412382501E-2</v>
      </c>
      <c r="L124">
        <v>-1.36081993388989E-2</v>
      </c>
      <c r="M124">
        <v>-1.32526663204419E-2</v>
      </c>
      <c r="N124">
        <v>-1.45089041315487E-2</v>
      </c>
      <c r="O124">
        <v>-1.5360065177510899E-2</v>
      </c>
      <c r="P124">
        <v>-1.4401974027560299E-2</v>
      </c>
      <c r="Q124">
        <v>-1.4908323587693799E-2</v>
      </c>
      <c r="R124">
        <v>-1.5632977325040699E-2</v>
      </c>
      <c r="S124">
        <v>-1.2815269096306699E-2</v>
      </c>
      <c r="T124">
        <v>-1.4201112070139099E-2</v>
      </c>
      <c r="U124">
        <v>-1.1558564387662101E-2</v>
      </c>
      <c r="V124">
        <v>-1.00549716413712E-2</v>
      </c>
      <c r="W124">
        <v>-1.6593790354246601E-2</v>
      </c>
      <c r="X124">
        <v>-1.60694023411155E-2</v>
      </c>
      <c r="Y124">
        <v>-1.43634507643755E-2</v>
      </c>
      <c r="Z124">
        <v>-1.3270440155126101E-2</v>
      </c>
      <c r="AA124">
        <v>-1.32682400645919E-2</v>
      </c>
      <c r="AB124">
        <v>-1.5654999931031401E-2</v>
      </c>
      <c r="AC124">
        <v>-1.2754807692942001E-2</v>
      </c>
      <c r="AD124">
        <v>-1.3058592440309401E-2</v>
      </c>
      <c r="AE124">
        <v>-1.0326773642429701E-2</v>
      </c>
      <c r="AF124">
        <v>-1.4372002794911199E-2</v>
      </c>
    </row>
    <row r="125" spans="1:32" x14ac:dyDescent="0.25">
      <c r="A125" t="s">
        <v>173</v>
      </c>
      <c r="B125">
        <v>0</v>
      </c>
      <c r="C125">
        <v>1.04548589419611E-2</v>
      </c>
      <c r="D125">
        <v>1.4415563190255699E-2</v>
      </c>
      <c r="E125">
        <v>1.8104081253587E-2</v>
      </c>
      <c r="F125">
        <v>2.1855220945647701E-2</v>
      </c>
      <c r="G125">
        <v>2.1394314625755001E-2</v>
      </c>
      <c r="H125">
        <v>2.3553120956733901E-2</v>
      </c>
      <c r="I125">
        <v>2.3710508993467199E-2</v>
      </c>
      <c r="J125">
        <v>2.6335312040326599E-2</v>
      </c>
      <c r="K125">
        <v>2.861814339918E-2</v>
      </c>
      <c r="L125">
        <v>3.0546200831508202E-2</v>
      </c>
      <c r="M125">
        <v>3.08674459300874E-2</v>
      </c>
      <c r="N125">
        <v>3.0509001803233501E-2</v>
      </c>
      <c r="O125">
        <v>3.1198361645300099E-2</v>
      </c>
      <c r="P125">
        <v>3.1832262220159398E-2</v>
      </c>
      <c r="Q125">
        <v>3.1654937960281397E-2</v>
      </c>
      <c r="R125">
        <v>3.1450380434593202E-2</v>
      </c>
      <c r="S125">
        <v>3.3161095354805201E-2</v>
      </c>
      <c r="T125">
        <v>3.0071995105133299E-2</v>
      </c>
      <c r="U125">
        <v>3.2205322291602702E-2</v>
      </c>
      <c r="V125">
        <v>3.1389323727889301E-2</v>
      </c>
      <c r="W125">
        <v>3.0699003368741502E-2</v>
      </c>
      <c r="X125">
        <v>2.9977112326933199E-2</v>
      </c>
      <c r="Y125">
        <v>3.1060808643558101E-2</v>
      </c>
      <c r="Z125">
        <v>3.1497372465170502E-2</v>
      </c>
      <c r="AA125">
        <v>3.0779451670752401E-2</v>
      </c>
      <c r="AB125">
        <v>3.1496431157244702E-2</v>
      </c>
      <c r="AC125">
        <v>3.3423529908613303E-2</v>
      </c>
      <c r="AD125">
        <v>3.2493608433053198E-2</v>
      </c>
      <c r="AE125">
        <v>3.2434994026736698E-2</v>
      </c>
      <c r="AF125">
        <v>3.1773733100939498E-2</v>
      </c>
    </row>
    <row r="126" spans="1:32" x14ac:dyDescent="0.25">
      <c r="A126" t="s">
        <v>174</v>
      </c>
      <c r="B126">
        <v>0</v>
      </c>
      <c r="C126">
        <v>3.5518684570917697E-2</v>
      </c>
      <c r="D126">
        <v>4.0455557707629999E-2</v>
      </c>
      <c r="E126">
        <v>4.5971985805994799E-2</v>
      </c>
      <c r="F126">
        <v>4.94016841071762E-2</v>
      </c>
      <c r="G126">
        <v>4.93402187101777E-2</v>
      </c>
      <c r="H126">
        <v>5.1628027674541603E-2</v>
      </c>
      <c r="I126">
        <v>5.1989005802340699E-2</v>
      </c>
      <c r="J126">
        <v>5.5984856536835E-2</v>
      </c>
      <c r="K126">
        <v>5.7680875028399102E-2</v>
      </c>
      <c r="L126">
        <v>5.9949049757387698E-2</v>
      </c>
      <c r="M126">
        <v>6.0809633719729E-2</v>
      </c>
      <c r="N126">
        <v>5.9761789019940399E-2</v>
      </c>
      <c r="O126">
        <v>5.9562596661278597E-2</v>
      </c>
      <c r="P126">
        <v>6.0462067379737403E-2</v>
      </c>
      <c r="Q126">
        <v>6.14833817511082E-2</v>
      </c>
      <c r="R126">
        <v>6.1256596121331601E-2</v>
      </c>
      <c r="S126">
        <v>6.1086878352200703E-2</v>
      </c>
      <c r="T126">
        <v>6.0616869911929203E-2</v>
      </c>
      <c r="U126">
        <v>6.0164422650703701E-2</v>
      </c>
      <c r="V126">
        <v>6.1132554573907802E-2</v>
      </c>
      <c r="W126">
        <v>6.0191845187970001E-2</v>
      </c>
      <c r="X126">
        <v>5.9799243096874503E-2</v>
      </c>
      <c r="Y126">
        <v>5.9512693896922299E-2</v>
      </c>
      <c r="Z126">
        <v>6.0876329213899599E-2</v>
      </c>
      <c r="AA126">
        <v>6.1007573731801802E-2</v>
      </c>
      <c r="AB126">
        <v>6.0817295916679497E-2</v>
      </c>
      <c r="AC126">
        <v>6.1266534488086402E-2</v>
      </c>
      <c r="AD126">
        <v>6.1181524252766503E-2</v>
      </c>
      <c r="AE126">
        <v>6.0867833497463601E-2</v>
      </c>
      <c r="AF126">
        <v>6.0767900922245398E-2</v>
      </c>
    </row>
    <row r="127" spans="1:32" x14ac:dyDescent="0.25">
      <c r="A127" t="s">
        <v>175</v>
      </c>
      <c r="B127">
        <v>0</v>
      </c>
      <c r="C127">
        <v>6.2288087128430702E-2</v>
      </c>
      <c r="D127">
        <v>6.7598904990058106E-2</v>
      </c>
      <c r="E127">
        <v>7.3860581602025396E-2</v>
      </c>
      <c r="F127">
        <v>7.6459971380065606E-2</v>
      </c>
      <c r="G127">
        <v>7.8823612584372996E-2</v>
      </c>
      <c r="H127">
        <v>8.1591919936766705E-2</v>
      </c>
      <c r="I127">
        <v>8.1650796939543802E-2</v>
      </c>
      <c r="J127">
        <v>8.4274545853142993E-2</v>
      </c>
      <c r="K127">
        <v>8.76573683895739E-2</v>
      </c>
      <c r="L127">
        <v>8.94694523619423E-2</v>
      </c>
      <c r="M127">
        <v>8.9543252877538199E-2</v>
      </c>
      <c r="N127">
        <v>9.0795669116014305E-2</v>
      </c>
      <c r="O127">
        <v>8.8536283636205096E-2</v>
      </c>
      <c r="P127">
        <v>9.0252839200299195E-2</v>
      </c>
      <c r="Q127">
        <v>9.1687332179727604E-2</v>
      </c>
      <c r="R127">
        <v>9.0576866958776703E-2</v>
      </c>
      <c r="S127">
        <v>9.1100403753432493E-2</v>
      </c>
      <c r="T127">
        <v>8.8522345247597001E-2</v>
      </c>
      <c r="U127">
        <v>8.9115291820815595E-2</v>
      </c>
      <c r="V127">
        <v>9.1135831453341698E-2</v>
      </c>
      <c r="W127">
        <v>9.0442178599110898E-2</v>
      </c>
      <c r="X127">
        <v>8.98940066585842E-2</v>
      </c>
      <c r="Y127">
        <v>8.9841607242416993E-2</v>
      </c>
      <c r="Z127">
        <v>9.0919706782521398E-2</v>
      </c>
      <c r="AA127">
        <v>9.0477608600828902E-2</v>
      </c>
      <c r="AB127">
        <v>9.0854344396992803E-2</v>
      </c>
      <c r="AC127">
        <v>9.0847743238537698E-2</v>
      </c>
      <c r="AD127">
        <v>9.0643929934742906E-2</v>
      </c>
      <c r="AE127">
        <v>8.93328267526729E-2</v>
      </c>
      <c r="AF127">
        <v>8.9959471293031099E-2</v>
      </c>
    </row>
    <row r="128" spans="1:32" x14ac:dyDescent="0.25">
      <c r="A128" t="s">
        <v>176</v>
      </c>
      <c r="B128">
        <v>0</v>
      </c>
      <c r="C128">
        <v>0.10326548779434799</v>
      </c>
      <c r="D128">
        <v>0.11013901952862799</v>
      </c>
      <c r="E128">
        <v>0.117191095887308</v>
      </c>
      <c r="F128">
        <v>0.12252831692754899</v>
      </c>
      <c r="G128">
        <v>0.12315035917282</v>
      </c>
      <c r="H128">
        <v>0.12616040975717299</v>
      </c>
      <c r="I128">
        <v>0.12663348962453999</v>
      </c>
      <c r="J128">
        <v>0.134861443082782</v>
      </c>
      <c r="K128">
        <v>0.133580722712311</v>
      </c>
      <c r="L128">
        <v>0.13837494999654501</v>
      </c>
      <c r="M128">
        <v>0.137059506410142</v>
      </c>
      <c r="N128">
        <v>0.13845032552682801</v>
      </c>
      <c r="O128">
        <v>0.136899246537626</v>
      </c>
      <c r="P128">
        <v>0.13688189243505999</v>
      </c>
      <c r="Q128">
        <v>0.13862795259452701</v>
      </c>
      <c r="R128">
        <v>0.13747484482121999</v>
      </c>
      <c r="S128">
        <v>0.13630650093508401</v>
      </c>
      <c r="T128">
        <v>0.13533241661570899</v>
      </c>
      <c r="U128">
        <v>0.13598472792021701</v>
      </c>
      <c r="V128">
        <v>0.137744641196966</v>
      </c>
      <c r="W128">
        <v>0.138771572259136</v>
      </c>
      <c r="X128">
        <v>0.137012758991955</v>
      </c>
      <c r="Y128">
        <v>0.13816893528493299</v>
      </c>
      <c r="Z128">
        <v>0.138607578382622</v>
      </c>
      <c r="AA128">
        <v>0.13850259594087</v>
      </c>
      <c r="AB128">
        <v>0.138975901329633</v>
      </c>
      <c r="AC128">
        <v>0.13775623735995601</v>
      </c>
      <c r="AD128">
        <v>0.13852638233790601</v>
      </c>
      <c r="AE128">
        <v>0.137177095901758</v>
      </c>
      <c r="AF128">
        <v>0.13809356359582101</v>
      </c>
    </row>
    <row r="129" spans="1:32" x14ac:dyDescent="0.25">
      <c r="A129" t="s">
        <v>177</v>
      </c>
      <c r="B129">
        <v>0</v>
      </c>
      <c r="C129">
        <v>0.14332621046646701</v>
      </c>
      <c r="D129">
        <v>0.15360262973736299</v>
      </c>
      <c r="E129">
        <v>0.16786567902126101</v>
      </c>
      <c r="F129">
        <v>0.17586496662683701</v>
      </c>
      <c r="G129">
        <v>0.17047461168917399</v>
      </c>
      <c r="H129">
        <v>0.17602212625337901</v>
      </c>
      <c r="I129">
        <v>0.17688942129721399</v>
      </c>
      <c r="J129">
        <v>0.185023188376056</v>
      </c>
      <c r="K129">
        <v>0.188773448498466</v>
      </c>
      <c r="L129">
        <v>0.19129043660498399</v>
      </c>
      <c r="M129">
        <v>0.18900043045013701</v>
      </c>
      <c r="N129">
        <v>0.189587764057009</v>
      </c>
      <c r="O129">
        <v>0.185301427512332</v>
      </c>
      <c r="P129">
        <v>0.19044203667239701</v>
      </c>
      <c r="Q129">
        <v>0.18153128214214101</v>
      </c>
      <c r="R129">
        <v>0.18167264705239899</v>
      </c>
      <c r="S129">
        <v>0.18149111498866</v>
      </c>
      <c r="T129">
        <v>0.182088798651179</v>
      </c>
      <c r="U129">
        <v>0.18272376865020001</v>
      </c>
      <c r="V129">
        <v>0.18455769719718501</v>
      </c>
      <c r="W129">
        <v>0.18854586906152501</v>
      </c>
      <c r="X129">
        <v>0.179935931161467</v>
      </c>
      <c r="Y129">
        <v>0.185082611654039</v>
      </c>
      <c r="Z129">
        <v>0.196553797501136</v>
      </c>
      <c r="AA129">
        <v>0.19064374635083001</v>
      </c>
      <c r="AB129">
        <v>0.19206961944631601</v>
      </c>
      <c r="AC129">
        <v>0.18606182718543099</v>
      </c>
      <c r="AD129">
        <v>0.192571764265206</v>
      </c>
      <c r="AE129">
        <v>0.18455353924864101</v>
      </c>
      <c r="AF129">
        <v>0.18654700215147699</v>
      </c>
    </row>
    <row r="130" spans="1:32" x14ac:dyDescent="0.25">
      <c r="A130" t="s">
        <v>178</v>
      </c>
      <c r="B130">
        <v>0</v>
      </c>
      <c r="C130">
        <v>-0.11450703403804199</v>
      </c>
      <c r="D130">
        <v>-0.12589431994659001</v>
      </c>
      <c r="E130">
        <v>-0.12858473710371399</v>
      </c>
      <c r="F130">
        <v>-0.139090747766066</v>
      </c>
      <c r="G130">
        <v>-0.139430155580585</v>
      </c>
      <c r="H130">
        <v>-0.12941204306121101</v>
      </c>
      <c r="I130">
        <v>-0.12813707103093699</v>
      </c>
      <c r="J130">
        <v>-0.128360510941471</v>
      </c>
      <c r="K130">
        <v>-0.13275043146026599</v>
      </c>
      <c r="L130">
        <v>-0.137012948611244</v>
      </c>
      <c r="M130">
        <v>-0.132415152135787</v>
      </c>
      <c r="N130">
        <v>-0.130483545107448</v>
      </c>
      <c r="O130">
        <v>-0.131310970480918</v>
      </c>
      <c r="P130">
        <v>-0.13202503234544499</v>
      </c>
      <c r="Q130">
        <v>-0.129162519800509</v>
      </c>
      <c r="R130">
        <v>-0.13065670052286901</v>
      </c>
      <c r="S130">
        <v>-0.13394212613821099</v>
      </c>
      <c r="T130">
        <v>-0.13900188771015401</v>
      </c>
      <c r="U130">
        <v>-0.128864472638786</v>
      </c>
      <c r="V130">
        <v>-0.13395272308484901</v>
      </c>
      <c r="W130">
        <v>-0.13729781923704601</v>
      </c>
      <c r="X130">
        <v>-0.136257585649288</v>
      </c>
      <c r="Y130">
        <v>-0.13267208120290799</v>
      </c>
      <c r="Z130">
        <v>-0.128581412031639</v>
      </c>
      <c r="AA130">
        <v>-0.13927326149350699</v>
      </c>
      <c r="AB130">
        <v>-0.13344087524030801</v>
      </c>
      <c r="AC130">
        <v>-0.13048482065046799</v>
      </c>
      <c r="AD130">
        <v>-0.13487529134739101</v>
      </c>
      <c r="AE130">
        <v>-0.12924424653111899</v>
      </c>
      <c r="AF130">
        <v>-0.13112208386455601</v>
      </c>
    </row>
    <row r="131" spans="1:32" x14ac:dyDescent="0.25">
      <c r="A131" t="s">
        <v>179</v>
      </c>
      <c r="B131">
        <v>0</v>
      </c>
      <c r="C131">
        <v>-7.8598143900624501E-2</v>
      </c>
      <c r="D131">
        <v>-8.5975927960392995E-2</v>
      </c>
      <c r="E131">
        <v>-8.6560863112674205E-2</v>
      </c>
      <c r="F131">
        <v>-8.8792286089677194E-2</v>
      </c>
      <c r="G131">
        <v>-8.62784200219361E-2</v>
      </c>
      <c r="H131">
        <v>-8.7581569006019405E-2</v>
      </c>
      <c r="I131">
        <v>-8.3171936305064503E-2</v>
      </c>
      <c r="J131">
        <v>-8.4142556704198304E-2</v>
      </c>
      <c r="K131">
        <v>-8.4450535682709202E-2</v>
      </c>
      <c r="L131">
        <v>-8.6081565319844497E-2</v>
      </c>
      <c r="M131">
        <v>-8.6588374550441494E-2</v>
      </c>
      <c r="N131">
        <v>-8.3899212942655996E-2</v>
      </c>
      <c r="O131">
        <v>-8.2464894098600097E-2</v>
      </c>
      <c r="P131">
        <v>-8.1234132803696596E-2</v>
      </c>
      <c r="Q131">
        <v>-8.4363073630450203E-2</v>
      </c>
      <c r="R131">
        <v>-8.6387839683054898E-2</v>
      </c>
      <c r="S131">
        <v>-8.5615900438164694E-2</v>
      </c>
      <c r="T131">
        <v>-8.3279117663257296E-2</v>
      </c>
      <c r="U131">
        <v>-8.27796690045325E-2</v>
      </c>
      <c r="V131">
        <v>-8.4390555594830205E-2</v>
      </c>
      <c r="W131">
        <v>-8.3229695827284095E-2</v>
      </c>
      <c r="X131">
        <v>-8.4690445505784001E-2</v>
      </c>
      <c r="Y131">
        <v>-8.1232146319018303E-2</v>
      </c>
      <c r="Z131">
        <v>-8.4232136652563502E-2</v>
      </c>
      <c r="AA131">
        <v>-8.5661909555100099E-2</v>
      </c>
      <c r="AB131">
        <v>-8.4910051069609499E-2</v>
      </c>
      <c r="AC131">
        <v>-8.4695632120506598E-2</v>
      </c>
      <c r="AD131">
        <v>-8.3956620994452294E-2</v>
      </c>
      <c r="AE131">
        <v>-8.3089705247743006E-2</v>
      </c>
      <c r="AF131">
        <v>-8.14368701346663E-2</v>
      </c>
    </row>
    <row r="132" spans="1:32" x14ac:dyDescent="0.25">
      <c r="A132" t="s">
        <v>180</v>
      </c>
      <c r="B132">
        <v>0</v>
      </c>
      <c r="C132">
        <v>-2.3473495204532902E-2</v>
      </c>
      <c r="D132">
        <v>-2.1400317353647801E-2</v>
      </c>
      <c r="E132">
        <v>-1.9952071411414099E-2</v>
      </c>
      <c r="F132">
        <v>-1.8962987650742998E-2</v>
      </c>
      <c r="G132">
        <v>-1.90487359145626E-2</v>
      </c>
      <c r="H132">
        <v>-1.5140950134249299E-2</v>
      </c>
      <c r="I132">
        <v>-1.32020647438508E-2</v>
      </c>
      <c r="J132">
        <v>-1.1773054629425499E-2</v>
      </c>
      <c r="K132">
        <v>-1.1247218168279101E-2</v>
      </c>
      <c r="L132">
        <v>-1.19696334048623E-2</v>
      </c>
      <c r="M132">
        <v>-1.34356245618299E-2</v>
      </c>
      <c r="N132">
        <v>-1.25390910378384E-2</v>
      </c>
      <c r="O132">
        <v>-1.0696706390125099E-2</v>
      </c>
      <c r="P132">
        <v>-1.09522215289381E-2</v>
      </c>
      <c r="Q132">
        <v>-1.2766491213617901E-2</v>
      </c>
      <c r="R132">
        <v>-1.50009944554109E-2</v>
      </c>
      <c r="S132">
        <v>-1.24624989556267E-2</v>
      </c>
      <c r="T132">
        <v>-1.15050128980577E-2</v>
      </c>
      <c r="U132">
        <v>-1.1788846937428901E-2</v>
      </c>
      <c r="V132">
        <v>-1.17835325722177E-2</v>
      </c>
      <c r="W132">
        <v>-9.3703703957286593E-3</v>
      </c>
      <c r="X132">
        <v>-1.12954925827557E-2</v>
      </c>
      <c r="Y132">
        <v>-1.19833999504734E-2</v>
      </c>
      <c r="Z132">
        <v>-1.1544470049830601E-2</v>
      </c>
      <c r="AA132">
        <v>-1.0913017866537001E-2</v>
      </c>
      <c r="AB132">
        <v>-1.2387836529737999E-2</v>
      </c>
      <c r="AC132">
        <v>-1.31322213801925E-2</v>
      </c>
      <c r="AD132">
        <v>-1.2869392686306399E-2</v>
      </c>
      <c r="AE132">
        <v>-1.09901410578165E-2</v>
      </c>
      <c r="AF132">
        <v>-9.3826183737596106E-3</v>
      </c>
    </row>
    <row r="133" spans="1:32" x14ac:dyDescent="0.25">
      <c r="A133" t="s">
        <v>181</v>
      </c>
      <c r="B133">
        <v>0</v>
      </c>
      <c r="C133">
        <v>1.50556068650021E-2</v>
      </c>
      <c r="D133">
        <v>2.5425533787214599E-2</v>
      </c>
      <c r="E133">
        <v>2.9744148218375999E-2</v>
      </c>
      <c r="F133">
        <v>3.3861178987610603E-2</v>
      </c>
      <c r="G133">
        <v>3.6116544928652697E-2</v>
      </c>
      <c r="H133">
        <v>3.7066184658766703E-2</v>
      </c>
      <c r="I133">
        <v>3.9117895610055499E-2</v>
      </c>
      <c r="J133">
        <v>4.2035024045151102E-2</v>
      </c>
      <c r="K133">
        <v>4.1215121934975597E-2</v>
      </c>
      <c r="L133">
        <v>4.1618423803925497E-2</v>
      </c>
      <c r="M133">
        <v>4.1094121615258099E-2</v>
      </c>
      <c r="N133">
        <v>4.1059824791421597E-2</v>
      </c>
      <c r="O133">
        <v>4.1685632503415497E-2</v>
      </c>
      <c r="P133">
        <v>4.15941928370996E-2</v>
      </c>
      <c r="Q133">
        <v>4.2283016757260899E-2</v>
      </c>
      <c r="R133">
        <v>4.3135818450337302E-2</v>
      </c>
      <c r="S133">
        <v>4.2402792080994997E-2</v>
      </c>
      <c r="T133">
        <v>4.1300169951371202E-2</v>
      </c>
      <c r="U133">
        <v>4.29811833858363E-2</v>
      </c>
      <c r="V133">
        <v>4.2168986236125798E-2</v>
      </c>
      <c r="W133">
        <v>4.1759692938201497E-2</v>
      </c>
      <c r="X133">
        <v>4.3190611721279103E-2</v>
      </c>
      <c r="Y133">
        <v>4.2643003007611403E-2</v>
      </c>
      <c r="Z133">
        <v>4.25065320358574E-2</v>
      </c>
      <c r="AA133">
        <v>4.1991791782964902E-2</v>
      </c>
      <c r="AB133">
        <v>4.1754756355785898E-2</v>
      </c>
      <c r="AC133">
        <v>4.3839684016063897E-2</v>
      </c>
      <c r="AD133">
        <v>4.2772207044112803E-2</v>
      </c>
      <c r="AE133">
        <v>4.1831225114369402E-2</v>
      </c>
      <c r="AF133">
        <v>4.4357503695019201E-2</v>
      </c>
    </row>
    <row r="134" spans="1:32" x14ac:dyDescent="0.25">
      <c r="A134" t="s">
        <v>182</v>
      </c>
      <c r="B134">
        <v>0</v>
      </c>
      <c r="C134">
        <v>5.5508598835664197E-2</v>
      </c>
      <c r="D134">
        <v>7.4325735295675002E-2</v>
      </c>
      <c r="E134">
        <v>8.3913801197914403E-2</v>
      </c>
      <c r="F134">
        <v>8.8094606982751303E-2</v>
      </c>
      <c r="G134">
        <v>9.30511957395177E-2</v>
      </c>
      <c r="H134">
        <v>9.4282746460783107E-2</v>
      </c>
      <c r="I134">
        <v>9.87439008792724E-2</v>
      </c>
      <c r="J134">
        <v>0.101253068995277</v>
      </c>
      <c r="K134">
        <v>9.7655977018606996E-2</v>
      </c>
      <c r="L134">
        <v>9.9284933625342506E-2</v>
      </c>
      <c r="M134">
        <v>9.8119454191997302E-2</v>
      </c>
      <c r="N134">
        <v>9.8553951401965198E-2</v>
      </c>
      <c r="O134">
        <v>0.101099818663327</v>
      </c>
      <c r="P134">
        <v>9.9479692506566103E-2</v>
      </c>
      <c r="Q134">
        <v>0.100623154166132</v>
      </c>
      <c r="R134">
        <v>9.8700192043171195E-2</v>
      </c>
      <c r="S134">
        <v>9.9023440980721897E-2</v>
      </c>
      <c r="T134">
        <v>9.8729816499904297E-2</v>
      </c>
      <c r="U134">
        <v>9.81000608535397E-2</v>
      </c>
      <c r="V134">
        <v>9.7896718209544903E-2</v>
      </c>
      <c r="W134">
        <v>9.8111352907269203E-2</v>
      </c>
      <c r="X134">
        <v>9.8928662354099903E-2</v>
      </c>
      <c r="Y134">
        <v>9.6027303207474393E-2</v>
      </c>
      <c r="Z134">
        <v>9.6501039552133197E-2</v>
      </c>
      <c r="AA134">
        <v>9.8477879095987694E-2</v>
      </c>
      <c r="AB134">
        <v>9.9122987987239106E-2</v>
      </c>
      <c r="AC134">
        <v>9.9413341134171301E-2</v>
      </c>
      <c r="AD134">
        <v>9.7560097606173096E-2</v>
      </c>
      <c r="AE134">
        <v>9.8552974854800898E-2</v>
      </c>
      <c r="AF134">
        <v>0.100558554630357</v>
      </c>
    </row>
    <row r="135" spans="1:32" x14ac:dyDescent="0.25">
      <c r="A135" t="s">
        <v>183</v>
      </c>
      <c r="B135">
        <v>0</v>
      </c>
      <c r="C135">
        <v>0.114408822086236</v>
      </c>
      <c r="D135">
        <v>0.14966212551854</v>
      </c>
      <c r="E135">
        <v>0.15875521627765499</v>
      </c>
      <c r="F135">
        <v>0.17150363564132801</v>
      </c>
      <c r="G135">
        <v>0.18013168966728099</v>
      </c>
      <c r="H135">
        <v>0.18104553911486099</v>
      </c>
      <c r="I135">
        <v>0.18505779767761801</v>
      </c>
      <c r="J135">
        <v>0.18397691915575801</v>
      </c>
      <c r="K135">
        <v>0.18611220214288501</v>
      </c>
      <c r="L135">
        <v>0.18400516033255099</v>
      </c>
      <c r="M135">
        <v>0.18616272772088499</v>
      </c>
      <c r="N135">
        <v>0.19020321019786199</v>
      </c>
      <c r="O135">
        <v>0.18972676189042101</v>
      </c>
      <c r="P135">
        <v>0.18446457515876899</v>
      </c>
      <c r="Q135">
        <v>0.18118100620574901</v>
      </c>
      <c r="R135">
        <v>0.18276314572183</v>
      </c>
      <c r="S135">
        <v>0.18192710768440201</v>
      </c>
      <c r="T135">
        <v>0.18454912317351399</v>
      </c>
      <c r="U135">
        <v>0.18528822593593899</v>
      </c>
      <c r="V135">
        <v>0.18092523179963901</v>
      </c>
      <c r="W135">
        <v>0.18630262651582299</v>
      </c>
      <c r="X135">
        <v>0.18481905605469501</v>
      </c>
      <c r="Y135">
        <v>0.18426002673578801</v>
      </c>
      <c r="Z135">
        <v>0.180048394804602</v>
      </c>
      <c r="AA135">
        <v>0.182959755562077</v>
      </c>
      <c r="AB135">
        <v>0.19037833957241601</v>
      </c>
      <c r="AC135">
        <v>0.186637303621565</v>
      </c>
      <c r="AD135">
        <v>0.188164866837187</v>
      </c>
      <c r="AE135">
        <v>0.185347520701969</v>
      </c>
      <c r="AF135">
        <v>0.18325755541738101</v>
      </c>
    </row>
    <row r="136" spans="1:32" x14ac:dyDescent="0.25">
      <c r="A136" t="s">
        <v>184</v>
      </c>
      <c r="B136">
        <v>0</v>
      </c>
      <c r="C136">
        <v>0.162785054217472</v>
      </c>
      <c r="D136">
        <v>0.208283274468926</v>
      </c>
      <c r="E136">
        <v>0.22912511411667999</v>
      </c>
      <c r="F136">
        <v>0.23297706449917299</v>
      </c>
      <c r="G136">
        <v>0.237117372182238</v>
      </c>
      <c r="H136">
        <v>0.244560354890837</v>
      </c>
      <c r="I136">
        <v>0.244648669839791</v>
      </c>
      <c r="J136">
        <v>0.24972038680356601</v>
      </c>
      <c r="K136">
        <v>0.25387324948985901</v>
      </c>
      <c r="L136">
        <v>0.249040524014464</v>
      </c>
      <c r="M136">
        <v>0.245438913747208</v>
      </c>
      <c r="N136">
        <v>0.25423007579150497</v>
      </c>
      <c r="O136">
        <v>0.25489771520466697</v>
      </c>
      <c r="P136">
        <v>0.25491666222847598</v>
      </c>
      <c r="Q136">
        <v>0.247004913609704</v>
      </c>
      <c r="R136">
        <v>0.25661590897895697</v>
      </c>
      <c r="S136">
        <v>0.25601863219096099</v>
      </c>
      <c r="T136">
        <v>0.25035413239964499</v>
      </c>
      <c r="U136">
        <v>0.247833807567334</v>
      </c>
      <c r="V136">
        <v>0.24186617482598</v>
      </c>
      <c r="W136">
        <v>0.25414555908490299</v>
      </c>
      <c r="X136">
        <v>0.25046501164043899</v>
      </c>
      <c r="Y136">
        <v>0.24125275259874901</v>
      </c>
      <c r="Z136">
        <v>0.238005088766191</v>
      </c>
      <c r="AA136">
        <v>0.249860743820535</v>
      </c>
      <c r="AB136">
        <v>0.25613402945531399</v>
      </c>
      <c r="AC136">
        <v>0.25722960483079099</v>
      </c>
      <c r="AD136">
        <v>0.25772423244306603</v>
      </c>
      <c r="AE136">
        <v>0.24768699171039699</v>
      </c>
      <c r="AF136">
        <v>0.25878507415263202</v>
      </c>
    </row>
    <row r="137" spans="1:32" x14ac:dyDescent="0.25">
      <c r="A137" t="s">
        <v>185</v>
      </c>
      <c r="B137">
        <v>0</v>
      </c>
      <c r="C137">
        <v>-7.47820318031059E-2</v>
      </c>
      <c r="D137">
        <v>-7.3344051517025194E-2</v>
      </c>
      <c r="E137">
        <v>-6.8208639782494598E-2</v>
      </c>
      <c r="F137">
        <v>-6.2582688969703607E-2</v>
      </c>
      <c r="G137">
        <v>-7.5593978913902404E-2</v>
      </c>
      <c r="H137">
        <v>-7.1590271790415105E-2</v>
      </c>
      <c r="I137">
        <v>-7.1203541981010796E-2</v>
      </c>
      <c r="J137">
        <v>-6.8725746045675107E-2</v>
      </c>
      <c r="K137">
        <v>-7.2809013118120006E-2</v>
      </c>
      <c r="L137">
        <v>-7.1501922324140599E-2</v>
      </c>
      <c r="M137">
        <v>-6.49520822242593E-2</v>
      </c>
      <c r="N137">
        <v>-7.3443893481155695E-2</v>
      </c>
      <c r="O137">
        <v>-6.3847250741955505E-2</v>
      </c>
      <c r="P137">
        <v>-6.00545089562367E-2</v>
      </c>
      <c r="Q137">
        <v>-6.5581822227449904E-2</v>
      </c>
      <c r="R137">
        <v>-6.3000596027664807E-2</v>
      </c>
      <c r="S137">
        <v>-5.7431314952621097E-2</v>
      </c>
      <c r="T137">
        <v>-5.8916061330553E-2</v>
      </c>
      <c r="U137">
        <v>-5.7965960032590899E-2</v>
      </c>
      <c r="V137">
        <v>-6.0437795261256498E-2</v>
      </c>
      <c r="W137">
        <v>-5.7350978781009997E-2</v>
      </c>
      <c r="X137">
        <v>-5.54424819357663E-2</v>
      </c>
      <c r="Y137">
        <v>-5.92440967340358E-2</v>
      </c>
      <c r="Z137">
        <v>-5.6269653332130097E-2</v>
      </c>
      <c r="AA137">
        <v>-6.18883602340164E-2</v>
      </c>
      <c r="AB137">
        <v>-6.8321291933650094E-2</v>
      </c>
      <c r="AC137">
        <v>-7.4350871241091798E-2</v>
      </c>
      <c r="AD137">
        <v>-6.5801607230172698E-2</v>
      </c>
      <c r="AE137">
        <v>-5.5270018640155703E-2</v>
      </c>
      <c r="AF137">
        <v>-6.0384735828732897E-2</v>
      </c>
    </row>
    <row r="138" spans="1:32" x14ac:dyDescent="0.25">
      <c r="A138" t="s">
        <v>186</v>
      </c>
      <c r="B138">
        <v>0</v>
      </c>
      <c r="C138">
        <v>-4.0764482846969499E-2</v>
      </c>
      <c r="D138">
        <v>-3.7788928269872998E-2</v>
      </c>
      <c r="E138">
        <v>-3.4247655864328597E-2</v>
      </c>
      <c r="F138">
        <v>-3.4609419834992702E-2</v>
      </c>
      <c r="G138">
        <v>-3.20210934555403E-2</v>
      </c>
      <c r="H138">
        <v>-3.1952717833924199E-2</v>
      </c>
      <c r="I138">
        <v>-3.1930965379859601E-2</v>
      </c>
      <c r="J138">
        <v>-2.82944140531469E-2</v>
      </c>
      <c r="K138">
        <v>-2.8035910743964599E-2</v>
      </c>
      <c r="L138">
        <v>-2.3806561707403601E-2</v>
      </c>
      <c r="M138">
        <v>-2.6081354060966101E-2</v>
      </c>
      <c r="N138">
        <v>-2.5746066739076898E-2</v>
      </c>
      <c r="O138">
        <v>-2.5534849447719402E-2</v>
      </c>
      <c r="P138">
        <v>-2.2343554914067899E-2</v>
      </c>
      <c r="Q138">
        <v>-2.6241317330679598E-2</v>
      </c>
      <c r="R138">
        <v>-2.3819470442895899E-2</v>
      </c>
      <c r="S138">
        <v>-2.3185539827817798E-2</v>
      </c>
      <c r="T138">
        <v>-2.4570832693672599E-2</v>
      </c>
      <c r="U138">
        <v>-2.36052213907177E-2</v>
      </c>
      <c r="V138">
        <v>-2.5385558362472901E-2</v>
      </c>
      <c r="W138">
        <v>-2.5782008365926399E-2</v>
      </c>
      <c r="X138">
        <v>-2.3898341678854101E-2</v>
      </c>
      <c r="Y138">
        <v>-2.2288375893491301E-2</v>
      </c>
      <c r="Z138">
        <v>-2.0679779596962801E-2</v>
      </c>
      <c r="AA138">
        <v>-2.3900966842794E-2</v>
      </c>
      <c r="AB138">
        <v>-2.4583938273024901E-2</v>
      </c>
      <c r="AC138">
        <v>-2.5486655892458E-2</v>
      </c>
      <c r="AD138">
        <v>-2.4671507455665799E-2</v>
      </c>
      <c r="AE138">
        <v>-2.2001918518328702E-2</v>
      </c>
      <c r="AF138">
        <v>-2.2952815976349E-2</v>
      </c>
    </row>
    <row r="139" spans="1:32" x14ac:dyDescent="0.25">
      <c r="A139" t="s">
        <v>187</v>
      </c>
      <c r="B139">
        <v>0</v>
      </c>
      <c r="C139">
        <v>-4.8094993026138698E-3</v>
      </c>
      <c r="D139">
        <v>-1.0727354791305801E-3</v>
      </c>
      <c r="E139">
        <v>4.3619945890266401E-3</v>
      </c>
      <c r="F139">
        <v>6.5542087548118803E-3</v>
      </c>
      <c r="G139">
        <v>6.1461399271483998E-3</v>
      </c>
      <c r="H139">
        <v>9.0019456734164397E-3</v>
      </c>
      <c r="I139">
        <v>9.3121063772782994E-3</v>
      </c>
      <c r="J139">
        <v>1.04146307090675E-2</v>
      </c>
      <c r="K139">
        <v>1.4483080090774701E-2</v>
      </c>
      <c r="L139">
        <v>1.52436339517828E-2</v>
      </c>
      <c r="M139">
        <v>1.6225846486834599E-2</v>
      </c>
      <c r="N139">
        <v>1.5549488682874001E-2</v>
      </c>
      <c r="O139">
        <v>1.5907615178019498E-2</v>
      </c>
      <c r="P139">
        <v>1.73652691233462E-2</v>
      </c>
      <c r="Q139">
        <v>1.5526444844760399E-2</v>
      </c>
      <c r="R139">
        <v>1.7507756947785998E-2</v>
      </c>
      <c r="S139">
        <v>1.6760759676610702E-2</v>
      </c>
      <c r="T139">
        <v>1.6164213888635301E-2</v>
      </c>
      <c r="U139">
        <v>1.6390150254091101E-2</v>
      </c>
      <c r="V139">
        <v>1.5908875293938501E-2</v>
      </c>
      <c r="W139">
        <v>1.56653004147819E-2</v>
      </c>
      <c r="X139">
        <v>1.65940340200031E-2</v>
      </c>
      <c r="Y139">
        <v>1.7400099933739401E-2</v>
      </c>
      <c r="Z139">
        <v>1.67447037181142E-2</v>
      </c>
      <c r="AA139">
        <v>1.6184065004459999E-2</v>
      </c>
      <c r="AB139">
        <v>1.65379873080128E-2</v>
      </c>
      <c r="AC139">
        <v>1.7219491852213699E-2</v>
      </c>
      <c r="AD139">
        <v>1.6644856509205899E-2</v>
      </c>
      <c r="AE139">
        <v>1.7708347249304399E-2</v>
      </c>
      <c r="AF139">
        <v>1.6097412680694301E-2</v>
      </c>
    </row>
    <row r="140" spans="1:32" x14ac:dyDescent="0.25">
      <c r="A140" t="s">
        <v>188</v>
      </c>
      <c r="B140">
        <v>0</v>
      </c>
      <c r="C140">
        <v>2.03164843671177E-2</v>
      </c>
      <c r="D140">
        <v>2.5212107445988799E-2</v>
      </c>
      <c r="E140">
        <v>3.0982287233116999E-2</v>
      </c>
      <c r="F140">
        <v>3.3872355689942603E-2</v>
      </c>
      <c r="G140">
        <v>3.4933733482594397E-2</v>
      </c>
      <c r="H140">
        <v>3.6244646385226502E-2</v>
      </c>
      <c r="I140">
        <v>3.66511531292677E-2</v>
      </c>
      <c r="J140">
        <v>3.9473751587612398E-2</v>
      </c>
      <c r="K140">
        <v>4.1936600392743002E-2</v>
      </c>
      <c r="L140">
        <v>4.4804332192754398E-2</v>
      </c>
      <c r="M140">
        <v>4.5395970656442498E-2</v>
      </c>
      <c r="N140">
        <v>4.4241128439436499E-2</v>
      </c>
      <c r="O140">
        <v>4.4202120879169401E-2</v>
      </c>
      <c r="P140">
        <v>4.5817159051027498E-2</v>
      </c>
      <c r="Q140">
        <v>4.48940316253717E-2</v>
      </c>
      <c r="R140">
        <v>4.5860336088559703E-2</v>
      </c>
      <c r="S140">
        <v>4.4707325753132202E-2</v>
      </c>
      <c r="T140">
        <v>4.5367956595281797E-2</v>
      </c>
      <c r="U140">
        <v>4.44654179762667E-2</v>
      </c>
      <c r="V140">
        <v>4.4623112751874798E-2</v>
      </c>
      <c r="W140">
        <v>4.4294708223045001E-2</v>
      </c>
      <c r="X140">
        <v>4.4722508877705902E-2</v>
      </c>
      <c r="Y140">
        <v>4.5712313158653303E-2</v>
      </c>
      <c r="Z140">
        <v>4.58204818519653E-2</v>
      </c>
      <c r="AA140">
        <v>4.4531467764119703E-2</v>
      </c>
      <c r="AB140">
        <v>4.3877723842089301E-2</v>
      </c>
      <c r="AC140">
        <v>4.4720499136114499E-2</v>
      </c>
      <c r="AD140">
        <v>4.4519759397101198E-2</v>
      </c>
      <c r="AE140">
        <v>4.5950786443200602E-2</v>
      </c>
      <c r="AF140">
        <v>4.4433310750767001E-2</v>
      </c>
    </row>
    <row r="141" spans="1:32" x14ac:dyDescent="0.25">
      <c r="A141" t="s">
        <v>189</v>
      </c>
      <c r="B141">
        <v>0</v>
      </c>
      <c r="C141">
        <v>4.4937125614754103E-2</v>
      </c>
      <c r="D141">
        <v>5.1189353437698898E-2</v>
      </c>
      <c r="E141">
        <v>5.8198526313607599E-2</v>
      </c>
      <c r="F141">
        <v>6.1333970855364198E-2</v>
      </c>
      <c r="G141">
        <v>6.2967797283454099E-2</v>
      </c>
      <c r="H141">
        <v>6.4627902239489901E-2</v>
      </c>
      <c r="I141">
        <v>6.4747331767432595E-2</v>
      </c>
      <c r="J141">
        <v>6.8598041942234705E-2</v>
      </c>
      <c r="K141">
        <v>7.1193572393408303E-2</v>
      </c>
      <c r="L141">
        <v>7.3573754782946199E-2</v>
      </c>
      <c r="M141">
        <v>7.4345965061050998E-2</v>
      </c>
      <c r="N141">
        <v>7.4301911483715594E-2</v>
      </c>
      <c r="O141">
        <v>7.3461948434283594E-2</v>
      </c>
      <c r="P141">
        <v>7.4477279090831405E-2</v>
      </c>
      <c r="Q141">
        <v>7.5495515887051501E-2</v>
      </c>
      <c r="R141">
        <v>7.5352476552931896E-2</v>
      </c>
      <c r="S141">
        <v>7.5078741185281198E-2</v>
      </c>
      <c r="T141">
        <v>7.4661260063354606E-2</v>
      </c>
      <c r="U141">
        <v>7.3226101054363904E-2</v>
      </c>
      <c r="V141">
        <v>7.41504632535845E-2</v>
      </c>
      <c r="W141">
        <v>7.3348821994861105E-2</v>
      </c>
      <c r="X141">
        <v>7.4338315545897496E-2</v>
      </c>
      <c r="Y141">
        <v>7.4645675147214305E-2</v>
      </c>
      <c r="Z141">
        <v>7.4068852126188703E-2</v>
      </c>
      <c r="AA141">
        <v>7.3390258084153004E-2</v>
      </c>
      <c r="AB141">
        <v>7.3422793476090806E-2</v>
      </c>
      <c r="AC141">
        <v>7.3988936903264996E-2</v>
      </c>
      <c r="AD141">
        <v>7.41795331726086E-2</v>
      </c>
      <c r="AE141">
        <v>7.4044428852238095E-2</v>
      </c>
      <c r="AF141">
        <v>7.2344678249043906E-2</v>
      </c>
    </row>
    <row r="142" spans="1:32" x14ac:dyDescent="0.25">
      <c r="A142" t="s">
        <v>190</v>
      </c>
      <c r="B142">
        <v>0</v>
      </c>
      <c r="C142">
        <v>8.4810446269424897E-2</v>
      </c>
      <c r="D142">
        <v>9.0237118911956501E-2</v>
      </c>
      <c r="E142">
        <v>9.7060272940629605E-2</v>
      </c>
      <c r="F142">
        <v>0.102223207258527</v>
      </c>
      <c r="G142">
        <v>0.104841047865858</v>
      </c>
      <c r="H142">
        <v>0.10692575198026601</v>
      </c>
      <c r="I142">
        <v>0.108782815577357</v>
      </c>
      <c r="J142">
        <v>0.110717066619773</v>
      </c>
      <c r="K142">
        <v>0.11462694583869699</v>
      </c>
      <c r="L142">
        <v>0.118171564941373</v>
      </c>
      <c r="M142">
        <v>0.117222337877396</v>
      </c>
      <c r="N142">
        <v>0.117574872698764</v>
      </c>
      <c r="O142">
        <v>0.115695221025647</v>
      </c>
      <c r="P142">
        <v>0.11699011990476001</v>
      </c>
      <c r="Q142">
        <v>0.117746164514066</v>
      </c>
      <c r="R142">
        <v>0.117126388050944</v>
      </c>
      <c r="S142">
        <v>0.117950450860889</v>
      </c>
      <c r="T142">
        <v>0.116878524227191</v>
      </c>
      <c r="U142">
        <v>0.11641987313864199</v>
      </c>
      <c r="V142">
        <v>0.115078041174794</v>
      </c>
      <c r="W142">
        <v>0.11799032661454301</v>
      </c>
      <c r="X142">
        <v>0.118380688928233</v>
      </c>
      <c r="Y142">
        <v>0.11744570542022301</v>
      </c>
      <c r="Z142">
        <v>0.117538336252532</v>
      </c>
      <c r="AA142">
        <v>0.118191912011627</v>
      </c>
      <c r="AB142">
        <v>0.116396606517954</v>
      </c>
      <c r="AC142">
        <v>0.115682628535559</v>
      </c>
      <c r="AD142">
        <v>0.11668026905757201</v>
      </c>
      <c r="AE142">
        <v>0.118678891298456</v>
      </c>
      <c r="AF142">
        <v>0.11618537446796599</v>
      </c>
    </row>
    <row r="143" spans="1:32" x14ac:dyDescent="0.25">
      <c r="A143" t="s">
        <v>191</v>
      </c>
      <c r="B143">
        <v>0</v>
      </c>
      <c r="C143">
        <v>0.115383960334353</v>
      </c>
      <c r="D143">
        <v>0.123100406232384</v>
      </c>
      <c r="E143">
        <v>0.12583011406592701</v>
      </c>
      <c r="F143">
        <v>0.13569017146038001</v>
      </c>
      <c r="G143">
        <v>0.13493877305336199</v>
      </c>
      <c r="H143">
        <v>0.143169038203355</v>
      </c>
      <c r="I143">
        <v>0.14182312028351399</v>
      </c>
      <c r="J143">
        <v>0.14267636011913801</v>
      </c>
      <c r="K143">
        <v>0.145420178802313</v>
      </c>
      <c r="L143">
        <v>0.15660818583660599</v>
      </c>
      <c r="M143">
        <v>0.147788353166554</v>
      </c>
      <c r="N143">
        <v>0.15416679754756499</v>
      </c>
      <c r="O143">
        <v>0.14702573605869401</v>
      </c>
      <c r="P143">
        <v>0.155739588101107</v>
      </c>
      <c r="Q143">
        <v>0.15239902069872699</v>
      </c>
      <c r="R143">
        <v>0.15159777359304399</v>
      </c>
      <c r="S143">
        <v>0.15191361589038099</v>
      </c>
      <c r="T143">
        <v>0.15400441912464</v>
      </c>
      <c r="U143">
        <v>0.146188142463795</v>
      </c>
      <c r="V143">
        <v>0.14866678350166601</v>
      </c>
      <c r="W143">
        <v>0.14735984299713101</v>
      </c>
      <c r="X143">
        <v>0.15399393561788199</v>
      </c>
      <c r="Y143">
        <v>0.15106786103490899</v>
      </c>
      <c r="Z143">
        <v>0.15815679758961801</v>
      </c>
      <c r="AA143">
        <v>0.15388667077372101</v>
      </c>
      <c r="AB143">
        <v>0.150682583009177</v>
      </c>
      <c r="AC143">
        <v>0.154286923614982</v>
      </c>
      <c r="AD143">
        <v>0.15223402693292601</v>
      </c>
      <c r="AE143">
        <v>0.15232940119467001</v>
      </c>
      <c r="AF143">
        <v>0.14546481221810001</v>
      </c>
    </row>
    <row r="144" spans="1:32" x14ac:dyDescent="0.25">
      <c r="A144" t="s">
        <v>192</v>
      </c>
      <c r="B144">
        <v>0</v>
      </c>
      <c r="C144">
        <v>-0.116105556634819</v>
      </c>
      <c r="D144">
        <v>-0.13105402553652101</v>
      </c>
      <c r="E144">
        <v>-0.136594560893641</v>
      </c>
      <c r="F144">
        <v>-0.13792756078370799</v>
      </c>
      <c r="G144">
        <v>-0.137808131169249</v>
      </c>
      <c r="H144">
        <v>-0.13500550275913101</v>
      </c>
      <c r="I144">
        <v>-0.134485198019373</v>
      </c>
      <c r="J144">
        <v>-0.13282490662507401</v>
      </c>
      <c r="K144">
        <v>-0.126128700013168</v>
      </c>
      <c r="L144">
        <v>-0.13302399972031501</v>
      </c>
      <c r="M144">
        <v>-0.13548484185478599</v>
      </c>
      <c r="N144">
        <v>-0.135498496088888</v>
      </c>
      <c r="O144">
        <v>-0.132070445288405</v>
      </c>
      <c r="P144">
        <v>-0.13381035181447401</v>
      </c>
      <c r="Q144">
        <v>-0.12817101663287001</v>
      </c>
      <c r="R144">
        <v>-0.130281688994378</v>
      </c>
      <c r="S144">
        <v>-0.129035182575756</v>
      </c>
      <c r="T144">
        <v>-0.12468459343782499</v>
      </c>
      <c r="U144">
        <v>-0.12795640135699901</v>
      </c>
      <c r="V144">
        <v>-0.12970752829971499</v>
      </c>
      <c r="W144">
        <v>-0.13207094860898899</v>
      </c>
      <c r="X144">
        <v>-0.13299685755679599</v>
      </c>
      <c r="Y144">
        <v>-0.13321065499738399</v>
      </c>
      <c r="Z144">
        <v>-0.135300625987714</v>
      </c>
      <c r="AA144">
        <v>-0.13627951060424401</v>
      </c>
      <c r="AB144">
        <v>-0.12976520392732399</v>
      </c>
      <c r="AC144">
        <v>-0.12916314093671699</v>
      </c>
      <c r="AD144">
        <v>-0.131074679578676</v>
      </c>
      <c r="AE144">
        <v>-0.12570092035784899</v>
      </c>
      <c r="AF144">
        <v>-0.13034452242098599</v>
      </c>
    </row>
    <row r="145" spans="1:32" x14ac:dyDescent="0.25">
      <c r="A145" t="s">
        <v>193</v>
      </c>
      <c r="B145">
        <v>0</v>
      </c>
      <c r="C145">
        <v>-7.9715908553202305E-2</v>
      </c>
      <c r="D145">
        <v>-8.5479280933646401E-2</v>
      </c>
      <c r="E145">
        <v>-8.96726755171766E-2</v>
      </c>
      <c r="F145">
        <v>-9.1875265399227996E-2</v>
      </c>
      <c r="G145">
        <v>-8.9718221299883896E-2</v>
      </c>
      <c r="H145">
        <v>-8.7065085879500098E-2</v>
      </c>
      <c r="I145">
        <v>-8.6774533253627495E-2</v>
      </c>
      <c r="J145">
        <v>-8.5972464590981401E-2</v>
      </c>
      <c r="K145">
        <v>-8.67495576988975E-2</v>
      </c>
      <c r="L145">
        <v>-8.7358993417795405E-2</v>
      </c>
      <c r="M145">
        <v>-8.6251462394669298E-2</v>
      </c>
      <c r="N145">
        <v>-8.5305936320631395E-2</v>
      </c>
      <c r="O145">
        <v>-8.7854084546063096E-2</v>
      </c>
      <c r="P145">
        <v>-8.6382758309403104E-2</v>
      </c>
      <c r="Q145">
        <v>-8.3940110503630996E-2</v>
      </c>
      <c r="R145">
        <v>-8.3446454346902399E-2</v>
      </c>
      <c r="S145">
        <v>-8.2929887652429701E-2</v>
      </c>
      <c r="T145">
        <v>-8.4963402085127496E-2</v>
      </c>
      <c r="U145">
        <v>-8.3021896022613506E-2</v>
      </c>
      <c r="V145">
        <v>-8.4577786770643704E-2</v>
      </c>
      <c r="W145">
        <v>-8.07673240099782E-2</v>
      </c>
      <c r="X145">
        <v>-8.3733912626162504E-2</v>
      </c>
      <c r="Y145">
        <v>-8.3833869879625905E-2</v>
      </c>
      <c r="Z145">
        <v>-8.6319956586958402E-2</v>
      </c>
      <c r="AA145">
        <v>-8.4887944642969407E-2</v>
      </c>
      <c r="AB145">
        <v>-8.3422470186940406E-2</v>
      </c>
      <c r="AC145">
        <v>-8.2076093154936094E-2</v>
      </c>
      <c r="AD145">
        <v>-8.2626413152093195E-2</v>
      </c>
      <c r="AE145">
        <v>-8.3824997176594807E-2</v>
      </c>
      <c r="AF145">
        <v>-8.1955414471471297E-2</v>
      </c>
    </row>
    <row r="146" spans="1:32" x14ac:dyDescent="0.25">
      <c r="A146" t="s">
        <v>194</v>
      </c>
      <c r="B146">
        <v>0</v>
      </c>
      <c r="C146">
        <v>-2.44101090112449E-2</v>
      </c>
      <c r="D146">
        <v>-2.3157918193617899E-2</v>
      </c>
      <c r="E146">
        <v>-2.0838843377221802E-2</v>
      </c>
      <c r="F146">
        <v>-1.7787901768785801E-2</v>
      </c>
      <c r="G146">
        <v>-1.77294860049843E-2</v>
      </c>
      <c r="H146">
        <v>-1.4423864887570401E-2</v>
      </c>
      <c r="I146">
        <v>-1.4097646238828501E-2</v>
      </c>
      <c r="J146">
        <v>-1.33516573970673E-2</v>
      </c>
      <c r="K146">
        <v>-1.2191543793944199E-2</v>
      </c>
      <c r="L146">
        <v>-1.5758577172257399E-2</v>
      </c>
      <c r="M146">
        <v>-1.62709140209213E-2</v>
      </c>
      <c r="N146">
        <v>-1.2247065809740399E-2</v>
      </c>
      <c r="O146">
        <v>-1.3358205250435301E-2</v>
      </c>
      <c r="P146">
        <v>-1.18041037100554E-2</v>
      </c>
      <c r="Q146">
        <v>-1.27383914943604E-2</v>
      </c>
      <c r="R146">
        <v>-1.12418899830508E-2</v>
      </c>
      <c r="S146">
        <v>-1.13382346974469E-2</v>
      </c>
      <c r="T146">
        <v>-1.03922116208463E-2</v>
      </c>
      <c r="U146">
        <v>-1.07894193592318E-2</v>
      </c>
      <c r="V146">
        <v>-1.0358893483545999E-2</v>
      </c>
      <c r="W146">
        <v>-1.03786611715224E-2</v>
      </c>
      <c r="X146">
        <v>-1.0782290329076001E-2</v>
      </c>
      <c r="Y146">
        <v>-1.1397221624038899E-2</v>
      </c>
      <c r="Z146">
        <v>-1.35901304607948E-2</v>
      </c>
      <c r="AA146">
        <v>-1.0952126025323399E-2</v>
      </c>
      <c r="AB146">
        <v>-1.15161801535136E-2</v>
      </c>
      <c r="AC146">
        <v>-1.0142053675221E-2</v>
      </c>
      <c r="AD146">
        <v>-9.3969140059660602E-3</v>
      </c>
      <c r="AE146">
        <v>-1.13363911205512E-2</v>
      </c>
      <c r="AF146">
        <v>-9.8042381904727399E-3</v>
      </c>
    </row>
    <row r="147" spans="1:32" x14ac:dyDescent="0.25">
      <c r="A147" t="s">
        <v>195</v>
      </c>
      <c r="B147">
        <v>0</v>
      </c>
      <c r="C147">
        <v>1.40815190721336E-2</v>
      </c>
      <c r="D147">
        <v>2.3212595992278501E-2</v>
      </c>
      <c r="E147">
        <v>3.0499083416191002E-2</v>
      </c>
      <c r="F147">
        <v>3.3927864648418501E-2</v>
      </c>
      <c r="G147">
        <v>3.6458784824360997E-2</v>
      </c>
      <c r="H147">
        <v>3.7256246216365099E-2</v>
      </c>
      <c r="I147">
        <v>3.7810361019153499E-2</v>
      </c>
      <c r="J147">
        <v>3.7900329632925597E-2</v>
      </c>
      <c r="K147">
        <v>4.0225004359696601E-2</v>
      </c>
      <c r="L147">
        <v>3.90552602893341E-2</v>
      </c>
      <c r="M147">
        <v>4.0733648778880499E-2</v>
      </c>
      <c r="N147">
        <v>3.9756575553690103E-2</v>
      </c>
      <c r="O147">
        <v>4.0336629123047002E-2</v>
      </c>
      <c r="P147">
        <v>4.2412322828681702E-2</v>
      </c>
      <c r="Q147">
        <v>4.2004215825432498E-2</v>
      </c>
      <c r="R147">
        <v>4.0846822287116301E-2</v>
      </c>
      <c r="S147">
        <v>4.1336710743733303E-2</v>
      </c>
      <c r="T147">
        <v>4.2922552436125402E-2</v>
      </c>
      <c r="U147">
        <v>4.3657917514274301E-2</v>
      </c>
      <c r="V147">
        <v>4.1845043307233203E-2</v>
      </c>
      <c r="W147">
        <v>4.3947128019153001E-2</v>
      </c>
      <c r="X147">
        <v>4.1400387178614002E-2</v>
      </c>
      <c r="Y147">
        <v>4.2709324889436302E-2</v>
      </c>
      <c r="Z147">
        <v>4.1520416646255401E-2</v>
      </c>
      <c r="AA147">
        <v>4.1813804029171502E-2</v>
      </c>
      <c r="AB147">
        <v>4.25211872978652E-2</v>
      </c>
      <c r="AC147">
        <v>4.2341307078956801E-2</v>
      </c>
      <c r="AD147">
        <v>4.2675844455486098E-2</v>
      </c>
      <c r="AE147">
        <v>4.2218362258050798E-2</v>
      </c>
      <c r="AF147">
        <v>4.1553515002692103E-2</v>
      </c>
    </row>
    <row r="148" spans="1:32" x14ac:dyDescent="0.25">
      <c r="A148" t="s">
        <v>196</v>
      </c>
      <c r="B148">
        <v>0</v>
      </c>
      <c r="C148">
        <v>5.5245391900884101E-2</v>
      </c>
      <c r="D148">
        <v>7.3596394994357495E-2</v>
      </c>
      <c r="E148">
        <v>8.2102526076036006E-2</v>
      </c>
      <c r="F148">
        <v>8.7910969561533506E-2</v>
      </c>
      <c r="G148">
        <v>9.1600818796623601E-2</v>
      </c>
      <c r="H148">
        <v>9.3582518121514996E-2</v>
      </c>
      <c r="I148">
        <v>9.2191437347993802E-2</v>
      </c>
      <c r="J148">
        <v>9.5582008617656797E-2</v>
      </c>
      <c r="K148">
        <v>9.6909404859453596E-2</v>
      </c>
      <c r="L148">
        <v>9.5206315366122202E-2</v>
      </c>
      <c r="M148">
        <v>9.9986970447569198E-2</v>
      </c>
      <c r="N148">
        <v>9.8935866400973599E-2</v>
      </c>
      <c r="O148">
        <v>9.8730132944051904E-2</v>
      </c>
      <c r="P148">
        <v>9.6788078047652604E-2</v>
      </c>
      <c r="Q148">
        <v>9.8947258926341E-2</v>
      </c>
      <c r="R148">
        <v>9.7020480043070303E-2</v>
      </c>
      <c r="S148">
        <v>0.100229694314986</v>
      </c>
      <c r="T148">
        <v>0.10155533263329</v>
      </c>
      <c r="U148">
        <v>9.9267561493975198E-2</v>
      </c>
      <c r="V148">
        <v>9.7268545035583298E-2</v>
      </c>
      <c r="W148">
        <v>9.6503483637569096E-2</v>
      </c>
      <c r="X148">
        <v>9.5830135026389304E-2</v>
      </c>
      <c r="Y148">
        <v>9.8852619710019102E-2</v>
      </c>
      <c r="Z148">
        <v>9.98162428808793E-2</v>
      </c>
      <c r="AA148">
        <v>9.7303782845360107E-2</v>
      </c>
      <c r="AB148">
        <v>9.7421645041718394E-2</v>
      </c>
      <c r="AC148">
        <v>9.9442366609125005E-2</v>
      </c>
      <c r="AD148">
        <v>0.10047537706273001</v>
      </c>
      <c r="AE148">
        <v>0.101248039546672</v>
      </c>
      <c r="AF148">
        <v>9.9812733975740406E-2</v>
      </c>
    </row>
    <row r="149" spans="1:32" x14ac:dyDescent="0.25">
      <c r="A149" t="s">
        <v>197</v>
      </c>
      <c r="B149">
        <v>0</v>
      </c>
      <c r="C149">
        <v>0.11644282766516199</v>
      </c>
      <c r="D149">
        <v>0.145487930616786</v>
      </c>
      <c r="E149">
        <v>0.16056332894738901</v>
      </c>
      <c r="F149">
        <v>0.17168338465767199</v>
      </c>
      <c r="G149">
        <v>0.17871222712996601</v>
      </c>
      <c r="H149">
        <v>0.184986987881639</v>
      </c>
      <c r="I149">
        <v>0.178824929959635</v>
      </c>
      <c r="J149">
        <v>0.18256958592626599</v>
      </c>
      <c r="K149">
        <v>0.18480393971673201</v>
      </c>
      <c r="L149">
        <v>0.183140103975866</v>
      </c>
      <c r="M149">
        <v>0.184233110216246</v>
      </c>
      <c r="N149">
        <v>0.18314722763795299</v>
      </c>
      <c r="O149">
        <v>0.180135668451677</v>
      </c>
      <c r="P149">
        <v>0.18287882789569701</v>
      </c>
      <c r="Q149">
        <v>0.183751838550755</v>
      </c>
      <c r="R149">
        <v>0.189750644136187</v>
      </c>
      <c r="S149">
        <v>0.18546540854468299</v>
      </c>
      <c r="T149">
        <v>0.188335691460222</v>
      </c>
      <c r="U149">
        <v>0.18585728952889199</v>
      </c>
      <c r="V149">
        <v>0.18669178074824899</v>
      </c>
      <c r="W149">
        <v>0.18570530099850499</v>
      </c>
      <c r="X149">
        <v>0.18108523798165699</v>
      </c>
      <c r="Y149">
        <v>0.186060872024255</v>
      </c>
      <c r="Z149">
        <v>0.18218356060259799</v>
      </c>
      <c r="AA149">
        <v>0.185037819618424</v>
      </c>
      <c r="AB149">
        <v>0.182572742372721</v>
      </c>
      <c r="AC149">
        <v>0.18413172679694201</v>
      </c>
      <c r="AD149">
        <v>0.19025636706494201</v>
      </c>
      <c r="AE149">
        <v>0.19139577099595301</v>
      </c>
      <c r="AF149">
        <v>0.187417443075269</v>
      </c>
    </row>
    <row r="150" spans="1:32" x14ac:dyDescent="0.25">
      <c r="A150" t="s">
        <v>198</v>
      </c>
      <c r="B150">
        <v>0</v>
      </c>
      <c r="C150">
        <v>0.15742213345303299</v>
      </c>
      <c r="D150">
        <v>0.197865553835749</v>
      </c>
      <c r="E150">
        <v>0.231324845225272</v>
      </c>
      <c r="F150">
        <v>0.234312555195439</v>
      </c>
      <c r="G150">
        <v>0.25479336507905898</v>
      </c>
      <c r="H150">
        <v>0.245342312167597</v>
      </c>
      <c r="I150">
        <v>0.24529169271978801</v>
      </c>
      <c r="J150">
        <v>0.246970158435801</v>
      </c>
      <c r="K150">
        <v>0.245636070474162</v>
      </c>
      <c r="L150">
        <v>0.255237870877151</v>
      </c>
      <c r="M150">
        <v>0.25220072511479402</v>
      </c>
      <c r="N150">
        <v>0.24833211546706099</v>
      </c>
      <c r="O150">
        <v>0.24127806728343501</v>
      </c>
      <c r="P150">
        <v>0.25482299633502897</v>
      </c>
      <c r="Q150">
        <v>0.243489383807243</v>
      </c>
      <c r="R150">
        <v>0.25347149503951</v>
      </c>
      <c r="S150">
        <v>0.25725727637350598</v>
      </c>
      <c r="T150">
        <v>0.25005424671628901</v>
      </c>
      <c r="U150">
        <v>0.252239229246153</v>
      </c>
      <c r="V150">
        <v>0.252106077305291</v>
      </c>
      <c r="W150">
        <v>0.24787128345111201</v>
      </c>
      <c r="X150">
        <v>0.24818664182741201</v>
      </c>
      <c r="Y150">
        <v>0.25554681387879602</v>
      </c>
      <c r="Z150">
        <v>0.25848776635681098</v>
      </c>
      <c r="AA150">
        <v>0.24474347532033</v>
      </c>
      <c r="AB150">
        <v>0.25832377244021698</v>
      </c>
      <c r="AC150">
        <v>0.25225451525144399</v>
      </c>
      <c r="AD150">
        <v>0.251609234029675</v>
      </c>
      <c r="AE150">
        <v>0.25553614849210299</v>
      </c>
      <c r="AF150">
        <v>0.256997289225251</v>
      </c>
    </row>
    <row r="151" spans="1:32" x14ac:dyDescent="0.25">
      <c r="A151" t="s">
        <v>199</v>
      </c>
      <c r="B151">
        <v>0</v>
      </c>
      <c r="C151">
        <v>-0.24662527533904799</v>
      </c>
      <c r="D151">
        <v>-0.235914344594986</v>
      </c>
      <c r="E151">
        <v>-0.23189787517934299</v>
      </c>
      <c r="F151">
        <v>-0.221088621515317</v>
      </c>
      <c r="G151">
        <v>-0.21995961738371</v>
      </c>
      <c r="H151">
        <v>-0.21691103020334301</v>
      </c>
      <c r="I151">
        <v>-0.220079968975705</v>
      </c>
      <c r="J151">
        <v>-0.23312977879296401</v>
      </c>
      <c r="K151">
        <v>-0.20543730479825101</v>
      </c>
      <c r="L151">
        <v>-0.19624873446392399</v>
      </c>
      <c r="M151">
        <v>-0.23641401847055701</v>
      </c>
      <c r="N151">
        <v>-0.21005864000956001</v>
      </c>
      <c r="O151">
        <v>-0.20520518544390801</v>
      </c>
      <c r="P151">
        <v>-0.21518082398329699</v>
      </c>
      <c r="Q151">
        <v>-0.21038231091798601</v>
      </c>
      <c r="R151">
        <v>-0.249079533650236</v>
      </c>
      <c r="S151">
        <v>-0.22895943770419799</v>
      </c>
      <c r="T151">
        <v>-0.226402240816171</v>
      </c>
      <c r="U151">
        <v>-0.223818635817222</v>
      </c>
      <c r="V151">
        <v>-0.20157189186274199</v>
      </c>
      <c r="W151">
        <v>-0.215150364225626</v>
      </c>
      <c r="X151">
        <v>-0.220886198257748</v>
      </c>
      <c r="Y151">
        <v>-0.21001921952206301</v>
      </c>
      <c r="Z151">
        <v>-0.21991987063777499</v>
      </c>
      <c r="AA151">
        <v>-0.210975494518301</v>
      </c>
      <c r="AB151">
        <v>-0.230813401290653</v>
      </c>
      <c r="AC151">
        <v>-0.222927226133812</v>
      </c>
      <c r="AD151">
        <v>-0.23229329043479099</v>
      </c>
      <c r="AE151">
        <v>-0.19838531766031001</v>
      </c>
      <c r="AF151">
        <v>-0.20550791574038699</v>
      </c>
    </row>
    <row r="152" spans="1:32" x14ac:dyDescent="0.25">
      <c r="A152" t="s">
        <v>200</v>
      </c>
      <c r="B152">
        <v>0</v>
      </c>
      <c r="C152">
        <v>-0.11913212957687599</v>
      </c>
      <c r="D152">
        <v>-0.114567862160837</v>
      </c>
      <c r="E152">
        <v>-0.110359500261568</v>
      </c>
      <c r="F152">
        <v>-0.11079000028583801</v>
      </c>
      <c r="G152">
        <v>-0.109095979313865</v>
      </c>
      <c r="H152">
        <v>-0.109274693620508</v>
      </c>
      <c r="I152">
        <v>-0.10865983329359</v>
      </c>
      <c r="J152">
        <v>-0.10421079256679899</v>
      </c>
      <c r="K152">
        <v>-0.10733816565742001</v>
      </c>
      <c r="L152">
        <v>-9.9054011229216907E-2</v>
      </c>
      <c r="M152">
        <v>-0.108867244829321</v>
      </c>
      <c r="N152">
        <v>-0.103469497432173</v>
      </c>
      <c r="O152">
        <v>-0.10048883497090599</v>
      </c>
      <c r="P152">
        <v>-0.104509518692172</v>
      </c>
      <c r="Q152">
        <v>-0.103013221084627</v>
      </c>
      <c r="R152">
        <v>-0.107557054415353</v>
      </c>
      <c r="S152">
        <v>-0.105217999730918</v>
      </c>
      <c r="T152">
        <v>-0.105897453733658</v>
      </c>
      <c r="U152">
        <v>-0.103061636238726</v>
      </c>
      <c r="V152">
        <v>-9.78971580814363E-2</v>
      </c>
      <c r="W152">
        <v>-0.103696385026098</v>
      </c>
      <c r="X152">
        <v>-0.106059705822422</v>
      </c>
      <c r="Y152">
        <v>-0.10145061037306</v>
      </c>
      <c r="Z152">
        <v>-0.104788575300687</v>
      </c>
      <c r="AA152">
        <v>-9.9319644595621301E-2</v>
      </c>
      <c r="AB152">
        <v>-9.7079824705221807E-2</v>
      </c>
      <c r="AC152">
        <v>-0.10571927879822</v>
      </c>
      <c r="AD152">
        <v>-0.105280411916382</v>
      </c>
      <c r="AE152">
        <v>-0.100619923978814</v>
      </c>
      <c r="AF152">
        <v>-0.10304237319152</v>
      </c>
    </row>
    <row r="153" spans="1:32" x14ac:dyDescent="0.25">
      <c r="A153" t="s">
        <v>201</v>
      </c>
      <c r="B153">
        <v>0</v>
      </c>
      <c r="C153">
        <v>-1.2742395870499201E-2</v>
      </c>
      <c r="D153">
        <v>-8.7437222772168595E-3</v>
      </c>
      <c r="E153">
        <v>-3.9620571057928898E-3</v>
      </c>
      <c r="F153">
        <v>-2.7770452886252602E-4</v>
      </c>
      <c r="G153">
        <v>-2.1353938647624602E-3</v>
      </c>
      <c r="H153">
        <v>7.4975017703926496E-4</v>
      </c>
      <c r="I153">
        <v>5.1048343656713204E-3</v>
      </c>
      <c r="J153">
        <v>3.8847845737837098E-3</v>
      </c>
      <c r="K153">
        <v>6.9021004411268204E-3</v>
      </c>
      <c r="L153">
        <v>1.1264490170474E-2</v>
      </c>
      <c r="M153">
        <v>7.0523490522729701E-3</v>
      </c>
      <c r="N153">
        <v>1.27005581543488E-2</v>
      </c>
      <c r="O153">
        <v>1.06020566641772E-2</v>
      </c>
      <c r="P153">
        <v>7.9006613946212001E-3</v>
      </c>
      <c r="Q153">
        <v>8.3581059585316995E-3</v>
      </c>
      <c r="R153">
        <v>1.01290342023658E-2</v>
      </c>
      <c r="S153">
        <v>1.16528949408747E-2</v>
      </c>
      <c r="T153">
        <v>6.7331134237241198E-3</v>
      </c>
      <c r="U153">
        <v>8.8687848696862304E-3</v>
      </c>
      <c r="V153">
        <v>1.16642678918755E-2</v>
      </c>
      <c r="W153">
        <v>8.7698789398525899E-3</v>
      </c>
      <c r="X153">
        <v>1.15060320889442E-2</v>
      </c>
      <c r="Y153">
        <v>1.0058882164623801E-2</v>
      </c>
      <c r="Z153">
        <v>5.1101494378886702E-3</v>
      </c>
      <c r="AA153">
        <v>1.0100168248018199E-2</v>
      </c>
      <c r="AB153">
        <v>9.5577586763578807E-3</v>
      </c>
      <c r="AC153">
        <v>6.4891826460976498E-3</v>
      </c>
      <c r="AD153">
        <v>7.5906598666599101E-3</v>
      </c>
      <c r="AE153">
        <v>1.06983290205819E-2</v>
      </c>
      <c r="AF153">
        <v>9.9197495028283608E-3</v>
      </c>
    </row>
    <row r="154" spans="1:32" x14ac:dyDescent="0.25">
      <c r="A154" t="s">
        <v>202</v>
      </c>
      <c r="B154">
        <v>0</v>
      </c>
      <c r="C154">
        <v>5.8604132728278503E-2</v>
      </c>
      <c r="D154">
        <v>6.2710147320037699E-2</v>
      </c>
      <c r="E154">
        <v>6.6782267146270793E-2</v>
      </c>
      <c r="F154">
        <v>7.1288506631843301E-2</v>
      </c>
      <c r="G154">
        <v>7.1799910754360305E-2</v>
      </c>
      <c r="H154">
        <v>7.57918351212504E-2</v>
      </c>
      <c r="I154">
        <v>7.6895726282212098E-2</v>
      </c>
      <c r="J154">
        <v>7.9433803100631403E-2</v>
      </c>
      <c r="K154">
        <v>8.2272897633836897E-2</v>
      </c>
      <c r="L154">
        <v>8.5905520673304897E-2</v>
      </c>
      <c r="M154">
        <v>8.3607580378285001E-2</v>
      </c>
      <c r="N154">
        <v>8.5774338053605695E-2</v>
      </c>
      <c r="O154">
        <v>8.5964839958968003E-2</v>
      </c>
      <c r="P154">
        <v>8.0581232589396201E-2</v>
      </c>
      <c r="Q154">
        <v>8.3036984688318896E-2</v>
      </c>
      <c r="R154">
        <v>8.5781703366849801E-2</v>
      </c>
      <c r="S154">
        <v>8.6188302216563206E-2</v>
      </c>
      <c r="T154">
        <v>8.2314866532040801E-2</v>
      </c>
      <c r="U154">
        <v>8.2661902010860405E-2</v>
      </c>
      <c r="V154">
        <v>8.4264122885996801E-2</v>
      </c>
      <c r="W154">
        <v>8.4249279496400806E-2</v>
      </c>
      <c r="X154">
        <v>8.3878922738955503E-2</v>
      </c>
      <c r="Y154">
        <v>8.2688863311537894E-2</v>
      </c>
      <c r="Z154">
        <v>8.5559732124578097E-2</v>
      </c>
      <c r="AA154">
        <v>8.3054023370097901E-2</v>
      </c>
      <c r="AB154">
        <v>8.3809881703315298E-2</v>
      </c>
      <c r="AC154">
        <v>8.1184651598574395E-2</v>
      </c>
      <c r="AD154">
        <v>8.4140784604082905E-2</v>
      </c>
      <c r="AE154">
        <v>8.4895379380370201E-2</v>
      </c>
      <c r="AF154">
        <v>8.2191170210786799E-2</v>
      </c>
    </row>
    <row r="155" spans="1:32" x14ac:dyDescent="0.25">
      <c r="A155" t="s">
        <v>203</v>
      </c>
      <c r="B155">
        <v>0</v>
      </c>
      <c r="C155">
        <v>0.13443710382766699</v>
      </c>
      <c r="D155">
        <v>0.137708589085318</v>
      </c>
      <c r="E155">
        <v>0.14748263108456</v>
      </c>
      <c r="F155">
        <v>0.14794635534643599</v>
      </c>
      <c r="G155">
        <v>0.14950525277278601</v>
      </c>
      <c r="H155">
        <v>0.153664118445554</v>
      </c>
      <c r="I155">
        <v>0.15868048708464599</v>
      </c>
      <c r="J155">
        <v>0.15903443710912399</v>
      </c>
      <c r="K155">
        <v>0.16060498765401801</v>
      </c>
      <c r="L155">
        <v>0.168362115723802</v>
      </c>
      <c r="M155">
        <v>0.16493519614072299</v>
      </c>
      <c r="N155">
        <v>0.16230594277327301</v>
      </c>
      <c r="O155">
        <v>0.16726721036436901</v>
      </c>
      <c r="P155">
        <v>0.16381988022487101</v>
      </c>
      <c r="Q155">
        <v>0.162122372640576</v>
      </c>
      <c r="R155">
        <v>0.16347056792398201</v>
      </c>
      <c r="S155">
        <v>0.16266495660501101</v>
      </c>
      <c r="T155">
        <v>0.16275102036125899</v>
      </c>
      <c r="U155">
        <v>0.16255293297151099</v>
      </c>
      <c r="V155">
        <v>0.161582261423521</v>
      </c>
      <c r="W155">
        <v>0.158783187359536</v>
      </c>
      <c r="X155">
        <v>0.16593004020306801</v>
      </c>
      <c r="Y155">
        <v>0.16585318042042399</v>
      </c>
      <c r="Z155">
        <v>0.16750332306097099</v>
      </c>
      <c r="AA155">
        <v>0.164747258479258</v>
      </c>
      <c r="AB155">
        <v>0.16439978141056799</v>
      </c>
      <c r="AC155">
        <v>0.161062912554925</v>
      </c>
      <c r="AD155">
        <v>0.16023390056738199</v>
      </c>
      <c r="AE155">
        <v>0.16558518693330601</v>
      </c>
      <c r="AF155">
        <v>0.16649251422980099</v>
      </c>
    </row>
    <row r="156" spans="1:32" x14ac:dyDescent="0.25">
      <c r="A156" t="s">
        <v>204</v>
      </c>
      <c r="B156">
        <v>0</v>
      </c>
      <c r="C156">
        <v>0.28407227627938803</v>
      </c>
      <c r="D156">
        <v>0.27643875951437102</v>
      </c>
      <c r="E156">
        <v>0.28791368020351499</v>
      </c>
      <c r="F156">
        <v>0.29307874970104397</v>
      </c>
      <c r="G156">
        <v>0.29114339738970502</v>
      </c>
      <c r="H156">
        <v>0.29776371995171302</v>
      </c>
      <c r="I156">
        <v>0.29897275629527098</v>
      </c>
      <c r="J156">
        <v>0.30631255332347002</v>
      </c>
      <c r="K156">
        <v>0.30230917095585502</v>
      </c>
      <c r="L156">
        <v>0.32155641534756102</v>
      </c>
      <c r="M156">
        <v>0.31595540411464801</v>
      </c>
      <c r="N156">
        <v>0.30958387572115198</v>
      </c>
      <c r="O156">
        <v>0.310707931046594</v>
      </c>
      <c r="P156">
        <v>0.30904891380979099</v>
      </c>
      <c r="Q156">
        <v>0.30909035185001599</v>
      </c>
      <c r="R156">
        <v>0.30765559859126101</v>
      </c>
      <c r="S156">
        <v>0.30376073092080502</v>
      </c>
      <c r="T156">
        <v>0.31106774260361503</v>
      </c>
      <c r="U156">
        <v>0.31183295574509701</v>
      </c>
      <c r="V156">
        <v>0.31526198565468599</v>
      </c>
      <c r="W156">
        <v>0.32003849505840398</v>
      </c>
      <c r="X156">
        <v>0.32070070410373602</v>
      </c>
      <c r="Y156">
        <v>0.31455490893607202</v>
      </c>
      <c r="Z156">
        <v>0.32393618298215099</v>
      </c>
      <c r="AA156">
        <v>0.31075147676350801</v>
      </c>
      <c r="AB156">
        <v>0.30830691479928601</v>
      </c>
      <c r="AC156">
        <v>0.31177982923151898</v>
      </c>
      <c r="AD156">
        <v>0.313614364801301</v>
      </c>
      <c r="AE156">
        <v>0.308570812526826</v>
      </c>
      <c r="AF156">
        <v>0.31624425437098702</v>
      </c>
    </row>
    <row r="157" spans="1:32" x14ac:dyDescent="0.25">
      <c r="A157" t="s">
        <v>205</v>
      </c>
      <c r="B157">
        <v>0</v>
      </c>
      <c r="C157">
        <v>0.45349646969061003</v>
      </c>
      <c r="D157">
        <v>0.46714868558369599</v>
      </c>
      <c r="E157">
        <v>0.45784641142444499</v>
      </c>
      <c r="F157">
        <v>0.49426714772191199</v>
      </c>
      <c r="G157">
        <v>0.52584006785543103</v>
      </c>
      <c r="H157">
        <v>0.50831721105281102</v>
      </c>
      <c r="I157">
        <v>0.49070908973208199</v>
      </c>
      <c r="J157">
        <v>0.49221433375878898</v>
      </c>
      <c r="K157">
        <v>0.48062411709941</v>
      </c>
      <c r="L157">
        <v>0.55995196903090205</v>
      </c>
      <c r="M157">
        <v>0.53216723070931105</v>
      </c>
      <c r="N157">
        <v>0.47570614472581602</v>
      </c>
      <c r="O157">
        <v>0.51357092230770596</v>
      </c>
      <c r="P157">
        <v>0.505541231115756</v>
      </c>
      <c r="Q157">
        <v>0.52444387625052902</v>
      </c>
      <c r="R157">
        <v>0.51486824285427601</v>
      </c>
      <c r="S157">
        <v>0.50773274402657198</v>
      </c>
      <c r="T157">
        <v>0.51533346492306198</v>
      </c>
      <c r="U157">
        <v>0.50085143306032398</v>
      </c>
      <c r="V157">
        <v>0.51970480989099199</v>
      </c>
      <c r="W157">
        <v>0.52772557433220502</v>
      </c>
      <c r="X157">
        <v>0.52686562106850499</v>
      </c>
      <c r="Y157">
        <v>0.51780682870297301</v>
      </c>
      <c r="Z157">
        <v>0.52682063101004295</v>
      </c>
      <c r="AA157">
        <v>0.53651943059328699</v>
      </c>
      <c r="AB157">
        <v>0.52638198249150703</v>
      </c>
      <c r="AC157">
        <v>0.53392267328533605</v>
      </c>
      <c r="AD157">
        <v>0.53262269707001697</v>
      </c>
      <c r="AE157">
        <v>0.492999673678022</v>
      </c>
      <c r="AF157">
        <v>0.51100264758899505</v>
      </c>
    </row>
    <row r="158" spans="1:32" x14ac:dyDescent="0.25">
      <c r="A158" t="s">
        <v>206</v>
      </c>
      <c r="B158">
        <v>0</v>
      </c>
      <c r="C158">
        <v>-0.113853499409397</v>
      </c>
      <c r="D158">
        <v>-0.130506302242274</v>
      </c>
      <c r="E158">
        <v>-0.13288188429776299</v>
      </c>
      <c r="F158">
        <v>-0.13592939175325799</v>
      </c>
      <c r="G158">
        <v>-0.136630747326347</v>
      </c>
      <c r="H158">
        <v>-0.130830070723368</v>
      </c>
      <c r="I158">
        <v>-0.131868982097811</v>
      </c>
      <c r="J158">
        <v>-0.13406036680154901</v>
      </c>
      <c r="K158">
        <v>-0.13333428373654899</v>
      </c>
      <c r="L158">
        <v>-0.138075450309318</v>
      </c>
      <c r="M158">
        <v>-0.13314328080943799</v>
      </c>
      <c r="N158">
        <v>-0.12699377911019399</v>
      </c>
      <c r="O158">
        <v>-0.12362159658927099</v>
      </c>
      <c r="P158">
        <v>-0.130250815397463</v>
      </c>
      <c r="Q158">
        <v>-0.13439078198115101</v>
      </c>
      <c r="R158">
        <v>-0.121308415933385</v>
      </c>
      <c r="S158">
        <v>-0.13765903680875599</v>
      </c>
      <c r="T158">
        <v>-0.131547066929043</v>
      </c>
      <c r="U158">
        <v>-0.13308785520305799</v>
      </c>
      <c r="V158">
        <v>-0.13102923385443699</v>
      </c>
      <c r="W158">
        <v>-0.13239322979135901</v>
      </c>
      <c r="X158">
        <v>-0.12890074576423799</v>
      </c>
      <c r="Y158">
        <v>-0.13690037428912799</v>
      </c>
      <c r="Z158">
        <v>-0.12923831663707</v>
      </c>
      <c r="AA158">
        <v>-0.131964874082942</v>
      </c>
      <c r="AB158">
        <v>-0.13014214796829701</v>
      </c>
      <c r="AC158">
        <v>-0.13510631371898599</v>
      </c>
      <c r="AD158">
        <v>-0.13206694362553101</v>
      </c>
      <c r="AE158">
        <v>-0.130490058604433</v>
      </c>
      <c r="AF158">
        <v>-0.124634737016728</v>
      </c>
    </row>
    <row r="159" spans="1:32" x14ac:dyDescent="0.25">
      <c r="A159" t="s">
        <v>207</v>
      </c>
      <c r="B159">
        <v>0</v>
      </c>
      <c r="C159">
        <v>-7.7838350235662601E-2</v>
      </c>
      <c r="D159">
        <v>-8.8208737226234596E-2</v>
      </c>
      <c r="E159">
        <v>-9.0669266236816495E-2</v>
      </c>
      <c r="F159">
        <v>-8.8524722385221397E-2</v>
      </c>
      <c r="G159">
        <v>-8.9186798400132897E-2</v>
      </c>
      <c r="H159">
        <v>-8.5118745726979098E-2</v>
      </c>
      <c r="I159">
        <v>-8.4584923913403096E-2</v>
      </c>
      <c r="J159">
        <v>-8.0928183405385198E-2</v>
      </c>
      <c r="K159">
        <v>-8.3805937788318005E-2</v>
      </c>
      <c r="L159">
        <v>-8.7855223718053599E-2</v>
      </c>
      <c r="M159">
        <v>-8.4501530668080096E-2</v>
      </c>
      <c r="N159">
        <v>-8.3953790826331101E-2</v>
      </c>
      <c r="O159">
        <v>-8.1438752397622993E-2</v>
      </c>
      <c r="P159">
        <v>-8.1123549948423801E-2</v>
      </c>
      <c r="Q159">
        <v>-8.6986181273694896E-2</v>
      </c>
      <c r="R159">
        <v>-8.0504203149524695E-2</v>
      </c>
      <c r="S159">
        <v>-8.3290788214246694E-2</v>
      </c>
      <c r="T159">
        <v>-8.5128125902330695E-2</v>
      </c>
      <c r="U159">
        <v>-8.8118238420215406E-2</v>
      </c>
      <c r="V159">
        <v>-8.45702321722651E-2</v>
      </c>
      <c r="W159">
        <v>-8.7076055966242905E-2</v>
      </c>
      <c r="X159">
        <v>-8.4825662914361902E-2</v>
      </c>
      <c r="Y159">
        <v>-8.3080750987045995E-2</v>
      </c>
      <c r="Z159">
        <v>-8.26973983745172E-2</v>
      </c>
      <c r="AA159">
        <v>-8.8471690257055105E-2</v>
      </c>
      <c r="AB159">
        <v>-8.67612512255862E-2</v>
      </c>
      <c r="AC159">
        <v>-8.6036078561251894E-2</v>
      </c>
      <c r="AD159">
        <v>-8.5466930253650902E-2</v>
      </c>
      <c r="AE159">
        <v>-7.9782760276845804E-2</v>
      </c>
      <c r="AF159">
        <v>-8.3886628825156406E-2</v>
      </c>
    </row>
    <row r="160" spans="1:32" x14ac:dyDescent="0.25">
      <c r="A160" t="s">
        <v>208</v>
      </c>
      <c r="B160">
        <v>0</v>
      </c>
      <c r="C160">
        <v>-2.40681784460447E-2</v>
      </c>
      <c r="D160">
        <v>-2.25110749394506E-2</v>
      </c>
      <c r="E160">
        <v>-2.3200586383268201E-2</v>
      </c>
      <c r="F160">
        <v>-1.8634565259028301E-2</v>
      </c>
      <c r="G160">
        <v>-1.6809899933551E-2</v>
      </c>
      <c r="H160">
        <v>-1.4133872306839899E-2</v>
      </c>
      <c r="I160">
        <v>-1.43237407987935E-2</v>
      </c>
      <c r="J160">
        <v>-1.1946087372244301E-2</v>
      </c>
      <c r="K160">
        <v>-1.3176545574514999E-2</v>
      </c>
      <c r="L160">
        <v>-1.23617574659943E-2</v>
      </c>
      <c r="M160">
        <v>-1.27371744253262E-2</v>
      </c>
      <c r="N160">
        <v>-1.25090846512373E-2</v>
      </c>
      <c r="O160">
        <v>-1.2515051075215399E-2</v>
      </c>
      <c r="P160">
        <v>-1.09209318143855E-2</v>
      </c>
      <c r="Q160">
        <v>-9.2969524699186498E-3</v>
      </c>
      <c r="R160">
        <v>-9.6409752924033094E-3</v>
      </c>
      <c r="S160">
        <v>-8.6352890551441505E-3</v>
      </c>
      <c r="T160">
        <v>-1.21417845451558E-2</v>
      </c>
      <c r="U160">
        <v>-1.11920718112072E-2</v>
      </c>
      <c r="V160">
        <v>-1.16263932546512E-2</v>
      </c>
      <c r="W160">
        <v>-9.7287555907122607E-3</v>
      </c>
      <c r="X160">
        <v>-1.17370703591444E-2</v>
      </c>
      <c r="Y160">
        <v>-1.34159944707762E-2</v>
      </c>
      <c r="Z160">
        <v>-1.1796109442746699E-2</v>
      </c>
      <c r="AA160">
        <v>-1.3848038608000801E-2</v>
      </c>
      <c r="AB160">
        <v>-1.40118608405918E-2</v>
      </c>
      <c r="AC160">
        <v>-1.12662055632947E-2</v>
      </c>
      <c r="AD160">
        <v>-1.0416908971253301E-2</v>
      </c>
      <c r="AE160">
        <v>-1.1805435905373101E-2</v>
      </c>
      <c r="AF160">
        <v>-1.16280449834026E-2</v>
      </c>
    </row>
    <row r="161" spans="1:32" x14ac:dyDescent="0.25">
      <c r="A161" t="s">
        <v>209</v>
      </c>
      <c r="B161">
        <v>0</v>
      </c>
      <c r="C161">
        <v>1.4572270231835599E-2</v>
      </c>
      <c r="D161">
        <v>2.36383610439873E-2</v>
      </c>
      <c r="E161">
        <v>2.9432081942598401E-2</v>
      </c>
      <c r="F161">
        <v>3.2713291304246897E-2</v>
      </c>
      <c r="G161">
        <v>3.6401635680761601E-2</v>
      </c>
      <c r="H161">
        <v>3.8779388181367697E-2</v>
      </c>
      <c r="I161">
        <v>3.8409888268618103E-2</v>
      </c>
      <c r="J161">
        <v>4.1087030973856097E-2</v>
      </c>
      <c r="K161">
        <v>3.9948057042404998E-2</v>
      </c>
      <c r="L161">
        <v>3.9890989181801097E-2</v>
      </c>
      <c r="M161">
        <v>4.0470464061388697E-2</v>
      </c>
      <c r="N161">
        <v>4.1335534265510898E-2</v>
      </c>
      <c r="O161">
        <v>4.1043289949090601E-2</v>
      </c>
      <c r="P161">
        <v>4.4616919463455501E-2</v>
      </c>
      <c r="Q161">
        <v>4.2714419246824897E-2</v>
      </c>
      <c r="R161">
        <v>4.3693976328607199E-2</v>
      </c>
      <c r="S161">
        <v>4.48841693353648E-2</v>
      </c>
      <c r="T161">
        <v>4.2640816753322597E-2</v>
      </c>
      <c r="U161">
        <v>4.2386755938383203E-2</v>
      </c>
      <c r="V161">
        <v>4.2485641484309097E-2</v>
      </c>
      <c r="W161">
        <v>4.3383196165575198E-2</v>
      </c>
      <c r="X161">
        <v>4.1350140262317002E-2</v>
      </c>
      <c r="Y161">
        <v>3.9879987235900402E-2</v>
      </c>
      <c r="Z161">
        <v>4.1373432961259303E-2</v>
      </c>
      <c r="AA161">
        <v>4.1668306333729699E-2</v>
      </c>
      <c r="AB161">
        <v>3.9596254281641499E-2</v>
      </c>
      <c r="AC161">
        <v>4.1079398285473398E-2</v>
      </c>
      <c r="AD161">
        <v>4.20645376379448E-2</v>
      </c>
      <c r="AE161">
        <v>4.1747897404886998E-2</v>
      </c>
      <c r="AF161">
        <v>4.1303070248310002E-2</v>
      </c>
    </row>
    <row r="162" spans="1:32" x14ac:dyDescent="0.25">
      <c r="A162" t="s">
        <v>210</v>
      </c>
      <c r="B162">
        <v>0</v>
      </c>
      <c r="C162">
        <v>5.7144568720378403E-2</v>
      </c>
      <c r="D162">
        <v>7.5369988926976106E-2</v>
      </c>
      <c r="E162">
        <v>8.3534568035530804E-2</v>
      </c>
      <c r="F162">
        <v>8.7942366213208695E-2</v>
      </c>
      <c r="G162">
        <v>9.3779038942761003E-2</v>
      </c>
      <c r="H162">
        <v>9.5686514047365001E-2</v>
      </c>
      <c r="I162">
        <v>9.6483032984950895E-2</v>
      </c>
      <c r="J162">
        <v>9.5519599580223699E-2</v>
      </c>
      <c r="K162">
        <v>9.7966148172317302E-2</v>
      </c>
      <c r="L162">
        <v>9.6924094556953305E-2</v>
      </c>
      <c r="M162">
        <v>9.7372494068760002E-2</v>
      </c>
      <c r="N162">
        <v>9.7290358531861895E-2</v>
      </c>
      <c r="O162">
        <v>9.7688726063659803E-2</v>
      </c>
      <c r="P162">
        <v>9.8907711076400506E-2</v>
      </c>
      <c r="Q162">
        <v>9.7837534600318896E-2</v>
      </c>
      <c r="R162">
        <v>9.9034589126504299E-2</v>
      </c>
      <c r="S162">
        <v>0.102697956375031</v>
      </c>
      <c r="T162">
        <v>9.9491208299689299E-2</v>
      </c>
      <c r="U162">
        <v>9.8813628492223804E-2</v>
      </c>
      <c r="V162">
        <v>9.9054767431125207E-2</v>
      </c>
      <c r="W162">
        <v>9.9235684548260206E-2</v>
      </c>
      <c r="X162">
        <v>9.8466338979440501E-2</v>
      </c>
      <c r="Y162">
        <v>9.6565153089777603E-2</v>
      </c>
      <c r="Z162">
        <v>9.7887166657666599E-2</v>
      </c>
      <c r="AA162">
        <v>9.8793022425947605E-2</v>
      </c>
      <c r="AB162">
        <v>9.8212752392998204E-2</v>
      </c>
      <c r="AC162">
        <v>9.9263079899424497E-2</v>
      </c>
      <c r="AD162">
        <v>9.7380159675710204E-2</v>
      </c>
      <c r="AE162">
        <v>9.79594860138681E-2</v>
      </c>
      <c r="AF162">
        <v>9.8402800593959394E-2</v>
      </c>
    </row>
    <row r="163" spans="1:32" x14ac:dyDescent="0.25">
      <c r="A163" t="s">
        <v>211</v>
      </c>
      <c r="B163">
        <v>0</v>
      </c>
      <c r="C163">
        <v>0.115014157741137</v>
      </c>
      <c r="D163">
        <v>0.14601969315779401</v>
      </c>
      <c r="E163">
        <v>0.163399570235153</v>
      </c>
      <c r="F163">
        <v>0.17313657261909601</v>
      </c>
      <c r="G163">
        <v>0.182163267472534</v>
      </c>
      <c r="H163">
        <v>0.17791614436321401</v>
      </c>
      <c r="I163">
        <v>0.181741795024919</v>
      </c>
      <c r="J163">
        <v>0.181919679851303</v>
      </c>
      <c r="K163">
        <v>0.18200345560209799</v>
      </c>
      <c r="L163">
        <v>0.18239560436720301</v>
      </c>
      <c r="M163">
        <v>0.18493986848733501</v>
      </c>
      <c r="N163">
        <v>0.18784476922069701</v>
      </c>
      <c r="O163">
        <v>0.18671279019591899</v>
      </c>
      <c r="P163">
        <v>0.183008410687517</v>
      </c>
      <c r="Q163">
        <v>0.186851694116004</v>
      </c>
      <c r="R163">
        <v>0.191576556504055</v>
      </c>
      <c r="S163">
        <v>0.18743848527781301</v>
      </c>
      <c r="T163">
        <v>0.187421654500115</v>
      </c>
      <c r="U163">
        <v>0.187979660271966</v>
      </c>
      <c r="V163">
        <v>0.18504605862114201</v>
      </c>
      <c r="W163">
        <v>0.182903931648247</v>
      </c>
      <c r="X163">
        <v>0.182613439662936</v>
      </c>
      <c r="Y163">
        <v>0.183598671209937</v>
      </c>
      <c r="Z163">
        <v>0.184092104944514</v>
      </c>
      <c r="AA163">
        <v>0.18714370066028199</v>
      </c>
      <c r="AB163">
        <v>0.18702395564233201</v>
      </c>
      <c r="AC163">
        <v>0.18316066357458</v>
      </c>
      <c r="AD163">
        <v>0.180134826876829</v>
      </c>
      <c r="AE163">
        <v>0.18252281266088799</v>
      </c>
      <c r="AF163">
        <v>0.187784283597211</v>
      </c>
    </row>
    <row r="164" spans="1:32" x14ac:dyDescent="0.25">
      <c r="A164" t="s">
        <v>212</v>
      </c>
      <c r="B164">
        <v>0</v>
      </c>
      <c r="C164">
        <v>0.15618083904837499</v>
      </c>
      <c r="D164">
        <v>0.20631983774308399</v>
      </c>
      <c r="E164">
        <v>0.22086650862684201</v>
      </c>
      <c r="F164">
        <v>0.23915973543107599</v>
      </c>
      <c r="G164">
        <v>0.241510292394192</v>
      </c>
      <c r="H164">
        <v>0.24293860704134501</v>
      </c>
      <c r="I164">
        <v>0.24291658310758699</v>
      </c>
      <c r="J164">
        <v>0.25048739611875198</v>
      </c>
      <c r="K164">
        <v>0.25731080517177402</v>
      </c>
      <c r="L164">
        <v>0.24502185863860301</v>
      </c>
      <c r="M164">
        <v>0.25183666755006801</v>
      </c>
      <c r="N164">
        <v>0.25551882072820098</v>
      </c>
      <c r="O164">
        <v>0.247041801920792</v>
      </c>
      <c r="P164">
        <v>0.24801669938054899</v>
      </c>
      <c r="Q164">
        <v>0.25375227943204598</v>
      </c>
      <c r="R164">
        <v>0.252504872436627</v>
      </c>
      <c r="S164">
        <v>0.2495775876487</v>
      </c>
      <c r="T164">
        <v>0.248569955032168</v>
      </c>
      <c r="U164">
        <v>0.24744600710117001</v>
      </c>
      <c r="V164">
        <v>0.247384452591797</v>
      </c>
      <c r="W164">
        <v>0.24873498238449199</v>
      </c>
      <c r="X164">
        <v>0.249048660967985</v>
      </c>
      <c r="Y164">
        <v>0.25679044074674601</v>
      </c>
      <c r="Z164">
        <v>0.247584221583632</v>
      </c>
      <c r="AA164">
        <v>0.24677373235064701</v>
      </c>
      <c r="AB164">
        <v>0.24572209712690599</v>
      </c>
      <c r="AC164">
        <v>0.247861482427404</v>
      </c>
      <c r="AD164">
        <v>0.239222729835354</v>
      </c>
      <c r="AE164">
        <v>0.24493405420971301</v>
      </c>
      <c r="AF164">
        <v>0.25343285598232801</v>
      </c>
    </row>
    <row r="165" spans="1:32" x14ac:dyDescent="0.25">
      <c r="A165" t="s">
        <v>213</v>
      </c>
      <c r="B165">
        <v>0</v>
      </c>
      <c r="C165">
        <v>-0.43627010145968098</v>
      </c>
      <c r="D165">
        <v>-0.46130156392487098</v>
      </c>
      <c r="E165">
        <v>-0.43569804598886802</v>
      </c>
      <c r="F165">
        <v>-0.40304778939038</v>
      </c>
      <c r="G165">
        <v>-0.45860155981179401</v>
      </c>
      <c r="H165">
        <v>-0.408670825555495</v>
      </c>
      <c r="I165">
        <v>-0.46202287222465099</v>
      </c>
      <c r="J165">
        <v>-0.43832302728810002</v>
      </c>
      <c r="K165">
        <v>-0.481781330310042</v>
      </c>
      <c r="L165">
        <v>-0.45750977562434803</v>
      </c>
      <c r="M165">
        <v>-0.46671222233355197</v>
      </c>
      <c r="N165">
        <v>-0.446215819512921</v>
      </c>
      <c r="O165">
        <v>-0.47284714297907599</v>
      </c>
      <c r="P165">
        <v>-0.43204131855211603</v>
      </c>
      <c r="Q165">
        <v>-0.455674235070888</v>
      </c>
      <c r="R165">
        <v>-0.45680318277231202</v>
      </c>
      <c r="S165">
        <v>-0.45471440914813399</v>
      </c>
      <c r="T165">
        <v>-0.42875934886518002</v>
      </c>
      <c r="U165">
        <v>-0.441534028662037</v>
      </c>
      <c r="V165">
        <v>-0.44641826730217599</v>
      </c>
      <c r="W165">
        <v>-0.41612682794910599</v>
      </c>
      <c r="X165">
        <v>-0.40226370554839902</v>
      </c>
      <c r="Y165">
        <v>-0.43755610951128998</v>
      </c>
      <c r="Z165">
        <v>-0.43618014340093803</v>
      </c>
      <c r="AA165">
        <v>-0.427219894978074</v>
      </c>
      <c r="AB165">
        <v>-0.438013968420087</v>
      </c>
      <c r="AC165">
        <v>-0.43993754718405398</v>
      </c>
      <c r="AD165">
        <v>-0.46484433703743999</v>
      </c>
      <c r="AE165">
        <v>-0.458701742115879</v>
      </c>
      <c r="AF165">
        <v>-0.46333215269657002</v>
      </c>
    </row>
    <row r="166" spans="1:32" x14ac:dyDescent="0.25">
      <c r="A166" t="s">
        <v>214</v>
      </c>
      <c r="B166">
        <v>0</v>
      </c>
      <c r="C166">
        <v>-0.138966983906334</v>
      </c>
      <c r="D166">
        <v>-0.137023871586097</v>
      </c>
      <c r="E166">
        <v>-0.12497995013836</v>
      </c>
      <c r="F166">
        <v>-0.12225402305039</v>
      </c>
      <c r="G166">
        <v>-0.133555650169733</v>
      </c>
      <c r="H166">
        <v>-0.11965391944824599</v>
      </c>
      <c r="I166">
        <v>-0.13246138689853099</v>
      </c>
      <c r="J166">
        <v>-0.12580291366663501</v>
      </c>
      <c r="K166">
        <v>-0.147933871363395</v>
      </c>
      <c r="L166">
        <v>-0.12522290669210401</v>
      </c>
      <c r="M166">
        <v>-0.13832228286189799</v>
      </c>
      <c r="N166">
        <v>-0.13902560721533699</v>
      </c>
      <c r="O166">
        <v>-0.13281875041942101</v>
      </c>
      <c r="P166">
        <v>-0.13468226433309999</v>
      </c>
      <c r="Q166">
        <v>-0.148691936734033</v>
      </c>
      <c r="R166">
        <v>-0.13677614992812001</v>
      </c>
      <c r="S166">
        <v>-0.12064748257793299</v>
      </c>
      <c r="T166">
        <v>-0.115820098395814</v>
      </c>
      <c r="U166">
        <v>-0.12829647403328201</v>
      </c>
      <c r="V166">
        <v>-0.124130037387872</v>
      </c>
      <c r="W166">
        <v>-0.120627185730127</v>
      </c>
      <c r="X166">
        <v>-0.123063353902195</v>
      </c>
      <c r="Y166">
        <v>-0.109791403518551</v>
      </c>
      <c r="Z166">
        <v>-0.12365193631431499</v>
      </c>
      <c r="AA166">
        <v>-0.129210037565897</v>
      </c>
      <c r="AB166">
        <v>-0.130143328507276</v>
      </c>
      <c r="AC166">
        <v>-0.12270926597673899</v>
      </c>
      <c r="AD166">
        <v>-0.121645855420993</v>
      </c>
      <c r="AE166">
        <v>-0.117742594590399</v>
      </c>
      <c r="AF166">
        <v>-0.133335787637058</v>
      </c>
    </row>
    <row r="167" spans="1:32" x14ac:dyDescent="0.25">
      <c r="A167" t="s">
        <v>215</v>
      </c>
      <c r="B167">
        <v>0</v>
      </c>
      <c r="C167">
        <v>-1.4264665434655099E-2</v>
      </c>
      <c r="D167">
        <v>-8.2133321719980393E-3</v>
      </c>
      <c r="E167">
        <v>-2.7399614945906002E-3</v>
      </c>
      <c r="F167">
        <v>-1.3973162572870001E-3</v>
      </c>
      <c r="G167">
        <v>1.75072980017781E-3</v>
      </c>
      <c r="H167">
        <v>1.59721339779678E-3</v>
      </c>
      <c r="I167">
        <v>7.2968135183353799E-3</v>
      </c>
      <c r="J167">
        <v>1.53242817213156E-3</v>
      </c>
      <c r="K167">
        <v>8.9310887496298792E-3</v>
      </c>
      <c r="L167">
        <v>1.04087357836359E-2</v>
      </c>
      <c r="M167">
        <v>7.5140718967369102E-3</v>
      </c>
      <c r="N167">
        <v>8.8766397359010801E-3</v>
      </c>
      <c r="O167">
        <v>1.18243251594966E-2</v>
      </c>
      <c r="P167">
        <v>5.80730434905718E-3</v>
      </c>
      <c r="Q167">
        <v>9.4893082085714103E-3</v>
      </c>
      <c r="R167">
        <v>8.2668957739418999E-3</v>
      </c>
      <c r="S167">
        <v>7.25140311120264E-3</v>
      </c>
      <c r="T167">
        <v>1.27242353026044E-2</v>
      </c>
      <c r="U167">
        <v>1.0044357099734599E-2</v>
      </c>
      <c r="V167">
        <v>8.5902426554789104E-3</v>
      </c>
      <c r="W167">
        <v>1.1973018647398401E-2</v>
      </c>
      <c r="X167">
        <v>1.2594260068156201E-2</v>
      </c>
      <c r="Y167">
        <v>1.38500298389018E-2</v>
      </c>
      <c r="Z167">
        <v>1.06381945549394E-2</v>
      </c>
      <c r="AA167">
        <v>1.03412621801077E-2</v>
      </c>
      <c r="AB167">
        <v>9.7418315740991305E-3</v>
      </c>
      <c r="AC167">
        <v>1.08337999326036E-2</v>
      </c>
      <c r="AD167">
        <v>1.20021337296288E-2</v>
      </c>
      <c r="AE167">
        <v>9.7339737842033203E-3</v>
      </c>
      <c r="AF167">
        <v>1.06055210551948E-2</v>
      </c>
    </row>
    <row r="168" spans="1:32" x14ac:dyDescent="0.25">
      <c r="A168" t="s">
        <v>216</v>
      </c>
      <c r="B168">
        <v>0</v>
      </c>
      <c r="C168">
        <v>5.5386596222920401E-2</v>
      </c>
      <c r="D168">
        <v>6.4966620393843197E-2</v>
      </c>
      <c r="E168">
        <v>6.9826191952921002E-2</v>
      </c>
      <c r="F168">
        <v>6.9484813303121701E-2</v>
      </c>
      <c r="G168">
        <v>7.4233341537865399E-2</v>
      </c>
      <c r="H168">
        <v>7.5365208178269902E-2</v>
      </c>
      <c r="I168">
        <v>8.1481790111956207E-2</v>
      </c>
      <c r="J168">
        <v>7.6259455666079001E-2</v>
      </c>
      <c r="K168">
        <v>8.3076278276306398E-2</v>
      </c>
      <c r="L168">
        <v>8.7047338559854096E-2</v>
      </c>
      <c r="M168">
        <v>8.1233274452476897E-2</v>
      </c>
      <c r="N168">
        <v>8.1945285522284306E-2</v>
      </c>
      <c r="O168">
        <v>8.3408376466287001E-2</v>
      </c>
      <c r="P168">
        <v>8.2623665820259096E-2</v>
      </c>
      <c r="Q168">
        <v>8.4503647133051196E-2</v>
      </c>
      <c r="R168">
        <v>8.21872196120184E-2</v>
      </c>
      <c r="S168">
        <v>8.2266261366082699E-2</v>
      </c>
      <c r="T168">
        <v>8.7341268066645494E-2</v>
      </c>
      <c r="U168">
        <v>8.1260762903663603E-2</v>
      </c>
      <c r="V168">
        <v>8.0849813003984999E-2</v>
      </c>
      <c r="W168">
        <v>8.4545558257362194E-2</v>
      </c>
      <c r="X168">
        <v>8.3880340508792506E-2</v>
      </c>
      <c r="Y168">
        <v>8.7664723560668997E-2</v>
      </c>
      <c r="Z168">
        <v>8.3508515418059898E-2</v>
      </c>
      <c r="AA168">
        <v>8.5641423603989394E-2</v>
      </c>
      <c r="AB168">
        <v>8.5573374270745795E-2</v>
      </c>
      <c r="AC168">
        <v>8.3525835133856599E-2</v>
      </c>
      <c r="AD168">
        <v>8.3541618610405197E-2</v>
      </c>
      <c r="AE168">
        <v>8.6572173514410905E-2</v>
      </c>
      <c r="AF168">
        <v>8.4886880946518598E-2</v>
      </c>
    </row>
    <row r="169" spans="1:32" x14ac:dyDescent="0.25">
      <c r="A169" t="s">
        <v>217</v>
      </c>
      <c r="B169">
        <v>0</v>
      </c>
      <c r="C169">
        <v>0.130418657612456</v>
      </c>
      <c r="D169">
        <v>0.142122419855539</v>
      </c>
      <c r="E169">
        <v>0.145858012960184</v>
      </c>
      <c r="F169">
        <v>0.14697669375309899</v>
      </c>
      <c r="G169">
        <v>0.14774603650007601</v>
      </c>
      <c r="H169">
        <v>0.147299860263366</v>
      </c>
      <c r="I169">
        <v>0.15420512768563999</v>
      </c>
      <c r="J169">
        <v>0.152873709159496</v>
      </c>
      <c r="K169">
        <v>0.157531238815351</v>
      </c>
      <c r="L169">
        <v>0.16157925995335801</v>
      </c>
      <c r="M169">
        <v>0.15912769066628099</v>
      </c>
      <c r="N169">
        <v>0.15952992132697999</v>
      </c>
      <c r="O169">
        <v>0.163372728646242</v>
      </c>
      <c r="P169">
        <v>0.15804611157071999</v>
      </c>
      <c r="Q169">
        <v>0.16146447273731501</v>
      </c>
      <c r="R169">
        <v>0.157944573432199</v>
      </c>
      <c r="S169">
        <v>0.15801613122753</v>
      </c>
      <c r="T169">
        <v>0.164098340039976</v>
      </c>
      <c r="U169">
        <v>0.157777018162125</v>
      </c>
      <c r="V169">
        <v>0.161785242589635</v>
      </c>
      <c r="W169">
        <v>0.15940120095704099</v>
      </c>
      <c r="X169">
        <v>0.162245869193065</v>
      </c>
      <c r="Y169">
        <v>0.16048587381142401</v>
      </c>
      <c r="Z169">
        <v>0.158945820920569</v>
      </c>
      <c r="AA169">
        <v>0.16005320544635801</v>
      </c>
      <c r="AB169">
        <v>0.165033743279277</v>
      </c>
      <c r="AC169">
        <v>0.158663369177175</v>
      </c>
      <c r="AD169">
        <v>0.161197469436726</v>
      </c>
      <c r="AE169">
        <v>0.16409194218689199</v>
      </c>
      <c r="AF169">
        <v>0.16008904369622501</v>
      </c>
    </row>
    <row r="170" spans="1:32" x14ac:dyDescent="0.25">
      <c r="A170" t="s">
        <v>218</v>
      </c>
      <c r="B170">
        <v>0</v>
      </c>
      <c r="C170">
        <v>0.24939329504146601</v>
      </c>
      <c r="D170">
        <v>0.26047996266611001</v>
      </c>
      <c r="E170">
        <v>0.26945916823971999</v>
      </c>
      <c r="F170">
        <v>0.26528330795702898</v>
      </c>
      <c r="G170">
        <v>0.27644791479738801</v>
      </c>
      <c r="H170">
        <v>0.27362235881976199</v>
      </c>
      <c r="I170">
        <v>0.27700913681082501</v>
      </c>
      <c r="J170">
        <v>0.282286753032851</v>
      </c>
      <c r="K170">
        <v>0.28217695653254699</v>
      </c>
      <c r="L170">
        <v>0.28670787573366402</v>
      </c>
      <c r="M170">
        <v>0.28792578770529198</v>
      </c>
      <c r="N170">
        <v>0.284447302611115</v>
      </c>
      <c r="O170">
        <v>0.28790927987723602</v>
      </c>
      <c r="P170">
        <v>0.28811127930831099</v>
      </c>
      <c r="Q170">
        <v>0.28564475492122099</v>
      </c>
      <c r="R170">
        <v>0.28096786335978302</v>
      </c>
      <c r="S170">
        <v>0.27923052643045199</v>
      </c>
      <c r="T170">
        <v>0.293195911575446</v>
      </c>
      <c r="U170">
        <v>0.28821830659047698</v>
      </c>
      <c r="V170">
        <v>0.27975270970364802</v>
      </c>
      <c r="W170">
        <v>0.28350535895913997</v>
      </c>
      <c r="X170">
        <v>0.28329764008172498</v>
      </c>
      <c r="Y170">
        <v>0.29461469467595103</v>
      </c>
      <c r="Z170">
        <v>0.28716348393957303</v>
      </c>
      <c r="AA170">
        <v>0.29131954535179699</v>
      </c>
      <c r="AB170">
        <v>0.29313136694736402</v>
      </c>
      <c r="AC170">
        <v>0.28399608585941</v>
      </c>
      <c r="AD170">
        <v>0.29393876529049701</v>
      </c>
      <c r="AE170">
        <v>0.285771154644196</v>
      </c>
      <c r="AF170">
        <v>0.28607807513796002</v>
      </c>
    </row>
    <row r="171" spans="1:32" x14ac:dyDescent="0.25">
      <c r="A171" t="s">
        <v>219</v>
      </c>
      <c r="B171">
        <v>0</v>
      </c>
      <c r="C171">
        <v>0.41477344186087001</v>
      </c>
      <c r="D171">
        <v>0.46097145566199998</v>
      </c>
      <c r="E171">
        <v>0.43945642274742303</v>
      </c>
      <c r="F171">
        <v>0.38080040219962802</v>
      </c>
      <c r="G171">
        <v>0.42580700601025501</v>
      </c>
      <c r="H171">
        <v>0.39944705601269298</v>
      </c>
      <c r="I171">
        <v>0.40497288710328799</v>
      </c>
      <c r="J171">
        <v>0.42873054838618901</v>
      </c>
      <c r="K171">
        <v>0.405901836573271</v>
      </c>
      <c r="L171">
        <v>0.431542626467253</v>
      </c>
      <c r="M171">
        <v>0.43735056954937801</v>
      </c>
      <c r="N171">
        <v>0.435401839798295</v>
      </c>
      <c r="O171">
        <v>0.46485746409349099</v>
      </c>
      <c r="P171">
        <v>0.47920287621688701</v>
      </c>
      <c r="Q171">
        <v>0.45908598010864698</v>
      </c>
      <c r="R171">
        <v>0.46700122352998502</v>
      </c>
      <c r="S171">
        <v>0.433232283925305</v>
      </c>
      <c r="T171">
        <v>0.45308262888916401</v>
      </c>
      <c r="U171">
        <v>0.44752807838872199</v>
      </c>
      <c r="V171">
        <v>0.434532365418213</v>
      </c>
      <c r="W171">
        <v>0.44683252400158102</v>
      </c>
      <c r="X171">
        <v>0.423917182235937</v>
      </c>
      <c r="Y171">
        <v>0.46041847642382799</v>
      </c>
      <c r="Z171">
        <v>0.44321272319659699</v>
      </c>
      <c r="AA171">
        <v>0.42490213551685402</v>
      </c>
      <c r="AB171">
        <v>0.49904424055248497</v>
      </c>
      <c r="AC171">
        <v>0.446715690350378</v>
      </c>
      <c r="AD171">
        <v>0.45889374552381601</v>
      </c>
      <c r="AE171">
        <v>0.45739727716166301</v>
      </c>
      <c r="AF171">
        <v>0.48144816370196097</v>
      </c>
    </row>
    <row r="172" spans="1:32" x14ac:dyDescent="0.25">
      <c r="A172" t="s">
        <v>220</v>
      </c>
      <c r="B172">
        <v>1</v>
      </c>
      <c r="C172">
        <v>-1.17044745905002E-2</v>
      </c>
      <c r="D172">
        <v>-1.7467082125931701E-2</v>
      </c>
      <c r="E172">
        <v>-2.0643970640214102E-2</v>
      </c>
      <c r="F172">
        <v>-2.0781335516610801E-2</v>
      </c>
      <c r="G172">
        <v>-2.2899068733888101E-2</v>
      </c>
      <c r="H172">
        <v>-2.3422816896852099E-2</v>
      </c>
      <c r="I172">
        <v>-2.4178896224213001E-2</v>
      </c>
      <c r="J172">
        <v>-2.22155078509415E-2</v>
      </c>
      <c r="K172">
        <v>-2.4153340250649601E-2</v>
      </c>
      <c r="L172">
        <v>-2.1211745249059499E-2</v>
      </c>
      <c r="M172">
        <v>-2.2051079564193402E-2</v>
      </c>
      <c r="N172">
        <v>-2.16702665647504E-2</v>
      </c>
      <c r="O172">
        <v>-2.1042946052975599E-2</v>
      </c>
      <c r="P172">
        <v>-2.20332161960901E-2</v>
      </c>
      <c r="Q172">
        <v>-2.2620918619540801E-2</v>
      </c>
      <c r="R172">
        <v>-2.0234203978170499E-2</v>
      </c>
      <c r="S172">
        <v>-2.0003467507881699E-2</v>
      </c>
      <c r="T172">
        <v>-2.1175050134200901E-2</v>
      </c>
      <c r="U172">
        <v>-2.1246775176785099E-2</v>
      </c>
      <c r="V172">
        <v>-2.16643131147666E-2</v>
      </c>
      <c r="W172">
        <v>-2.1472189178138899E-2</v>
      </c>
      <c r="X172">
        <v>-2.0463423973085499E-2</v>
      </c>
      <c r="Y172">
        <v>-2.09463704785092E-2</v>
      </c>
      <c r="Z172">
        <v>-2.2303715850156301E-2</v>
      </c>
      <c r="AA172">
        <v>-2.2000647816606801E-2</v>
      </c>
      <c r="AB172">
        <v>-2.1794764569327E-2</v>
      </c>
      <c r="AC172">
        <v>-2.1856070236780899E-2</v>
      </c>
      <c r="AD172">
        <v>-2.2713736725243201E-2</v>
      </c>
      <c r="AE172">
        <v>-2.3620805988202601E-2</v>
      </c>
      <c r="AF172">
        <v>-2.191565730756E-2</v>
      </c>
    </row>
    <row r="173" spans="1:32" x14ac:dyDescent="0.25">
      <c r="A173" t="s">
        <v>221</v>
      </c>
      <c r="B173">
        <v>1</v>
      </c>
      <c r="C173">
        <v>-3.9725096926081097E-3</v>
      </c>
      <c r="D173">
        <v>-7.5682199732409403E-3</v>
      </c>
      <c r="E173">
        <v>-8.5289491616377007E-3</v>
      </c>
      <c r="F173">
        <v>-1.04767427392019E-2</v>
      </c>
      <c r="G173">
        <v>-1.0360304699074299E-2</v>
      </c>
      <c r="H173">
        <v>-1.0375678897287801E-2</v>
      </c>
      <c r="I173">
        <v>-9.6732445601533205E-3</v>
      </c>
      <c r="J173">
        <v>-9.7004190238461508E-3</v>
      </c>
      <c r="K173">
        <v>-8.8750500616515994E-3</v>
      </c>
      <c r="L173">
        <v>-9.1557123998720208E-3</v>
      </c>
      <c r="M173">
        <v>-8.4893783159445298E-3</v>
      </c>
      <c r="N173">
        <v>-9.4078931493164694E-3</v>
      </c>
      <c r="O173">
        <v>-9.1445986237530495E-3</v>
      </c>
      <c r="P173">
        <v>-8.1274927517520305E-3</v>
      </c>
      <c r="Q173">
        <v>-8.4900727338792104E-3</v>
      </c>
      <c r="R173">
        <v>-7.4958752966035698E-3</v>
      </c>
      <c r="S173">
        <v>-8.3427384652441598E-3</v>
      </c>
      <c r="T173">
        <v>-7.7295648486461E-3</v>
      </c>
      <c r="U173">
        <v>-8.0051415935871294E-3</v>
      </c>
      <c r="V173">
        <v>-7.0135272436541102E-3</v>
      </c>
      <c r="W173">
        <v>-8.0955576082333194E-3</v>
      </c>
      <c r="X173">
        <v>-7.4574575609060801E-3</v>
      </c>
      <c r="Y173">
        <v>-6.3249916704309099E-3</v>
      </c>
      <c r="Z173">
        <v>-7.4259402703073197E-3</v>
      </c>
      <c r="AA173">
        <v>-8.0926177517970897E-3</v>
      </c>
      <c r="AB173">
        <v>-7.7238989771477003E-3</v>
      </c>
      <c r="AC173">
        <v>-7.8200029002564592E-3</v>
      </c>
      <c r="AD173">
        <v>-8.4488211243813009E-3</v>
      </c>
      <c r="AE173">
        <v>-8.27162943336281E-3</v>
      </c>
      <c r="AF173">
        <v>-7.9819428512495905E-3</v>
      </c>
    </row>
    <row r="174" spans="1:32" x14ac:dyDescent="0.25">
      <c r="A174" t="s">
        <v>222</v>
      </c>
      <c r="B174">
        <v>1</v>
      </c>
      <c r="C174">
        <v>7.2308798714205702E-3</v>
      </c>
      <c r="D174">
        <v>6.5000648092712297E-3</v>
      </c>
      <c r="E174">
        <v>6.3721943419461297E-3</v>
      </c>
      <c r="F174">
        <v>7.1069260900441496E-3</v>
      </c>
      <c r="G174">
        <v>7.6837554519210097E-3</v>
      </c>
      <c r="H174">
        <v>8.7417940384893408E-3</v>
      </c>
      <c r="I174">
        <v>9.0327514228939997E-3</v>
      </c>
      <c r="J174">
        <v>9.2552850664940293E-3</v>
      </c>
      <c r="K174">
        <v>9.7672489971604107E-3</v>
      </c>
      <c r="L174">
        <v>9.47096357625043E-3</v>
      </c>
      <c r="M174">
        <v>9.4369779185444203E-3</v>
      </c>
      <c r="N174">
        <v>9.4959091767149399E-3</v>
      </c>
      <c r="O174">
        <v>1.0524924884494399E-2</v>
      </c>
      <c r="P174">
        <v>1.0552263956253799E-2</v>
      </c>
      <c r="Q174">
        <v>1.06373657642769E-2</v>
      </c>
      <c r="R174">
        <v>1.10104337397238E-2</v>
      </c>
      <c r="S174">
        <v>1.1113379446809801E-2</v>
      </c>
      <c r="T174">
        <v>1.14900407654472E-2</v>
      </c>
      <c r="U174">
        <v>1.1331769343896099E-2</v>
      </c>
      <c r="V174">
        <v>1.1649677049684099E-2</v>
      </c>
      <c r="W174">
        <v>1.13032899378833E-2</v>
      </c>
      <c r="X174">
        <v>1.12952069543065E-2</v>
      </c>
      <c r="Y174">
        <v>1.1169592857695599E-2</v>
      </c>
      <c r="Z174">
        <v>1.15446441666894E-2</v>
      </c>
      <c r="AA174">
        <v>1.15138461936167E-2</v>
      </c>
      <c r="AB174">
        <v>1.14757713558416E-2</v>
      </c>
      <c r="AC174">
        <v>1.12593382197143E-2</v>
      </c>
      <c r="AD174">
        <v>1.1657378401141E-2</v>
      </c>
      <c r="AE174">
        <v>1.14447562884773E-2</v>
      </c>
      <c r="AF174">
        <v>1.15453451771746E-2</v>
      </c>
    </row>
    <row r="175" spans="1:32" x14ac:dyDescent="0.25">
      <c r="A175" t="s">
        <v>223</v>
      </c>
      <c r="B175">
        <v>1</v>
      </c>
      <c r="C175">
        <v>1.5053625928925399E-2</v>
      </c>
      <c r="D175">
        <v>1.6552548087406901E-2</v>
      </c>
      <c r="E175">
        <v>1.80025356885797E-2</v>
      </c>
      <c r="F175">
        <v>1.9583035270329001E-2</v>
      </c>
      <c r="G175">
        <v>2.0535096052145398E-2</v>
      </c>
      <c r="H175">
        <v>2.1024809899097399E-2</v>
      </c>
      <c r="I175">
        <v>2.1801983539531201E-2</v>
      </c>
      <c r="J175">
        <v>2.27790268923098E-2</v>
      </c>
      <c r="K175">
        <v>2.3098908992233502E-2</v>
      </c>
      <c r="L175">
        <v>2.3182211243716E-2</v>
      </c>
      <c r="M175">
        <v>2.353842171708E-2</v>
      </c>
      <c r="N175">
        <v>2.3898458353210101E-2</v>
      </c>
      <c r="O175">
        <v>2.40593105286331E-2</v>
      </c>
      <c r="P175">
        <v>2.4577688641218301E-2</v>
      </c>
      <c r="Q175">
        <v>2.44026406393902E-2</v>
      </c>
      <c r="R175">
        <v>2.44996792018191E-2</v>
      </c>
      <c r="S175">
        <v>2.4795074267755901E-2</v>
      </c>
      <c r="T175">
        <v>2.4933007643050498E-2</v>
      </c>
      <c r="U175">
        <v>2.4769116544287099E-2</v>
      </c>
      <c r="V175">
        <v>2.4966472769700199E-2</v>
      </c>
      <c r="W175">
        <v>2.5186241305574199E-2</v>
      </c>
      <c r="X175">
        <v>2.45367670768524E-2</v>
      </c>
      <c r="Y175">
        <v>2.48964869739535E-2</v>
      </c>
      <c r="Z175">
        <v>2.5410938854007002E-2</v>
      </c>
      <c r="AA175">
        <v>2.5138701741756302E-2</v>
      </c>
      <c r="AB175">
        <v>2.54904631292097E-2</v>
      </c>
      <c r="AC175">
        <v>2.50707436531208E-2</v>
      </c>
      <c r="AD175">
        <v>2.54374371404529E-2</v>
      </c>
      <c r="AE175">
        <v>2.5504143890326E-2</v>
      </c>
      <c r="AF175">
        <v>2.4935895936098702E-2</v>
      </c>
    </row>
    <row r="176" spans="1:32" x14ac:dyDescent="0.25">
      <c r="A176" t="s">
        <v>224</v>
      </c>
      <c r="B176">
        <v>1</v>
      </c>
      <c r="C176">
        <v>2.2934697710812101E-2</v>
      </c>
      <c r="D176">
        <v>2.6707369293523599E-2</v>
      </c>
      <c r="E176">
        <v>2.96477085090677E-2</v>
      </c>
      <c r="F176">
        <v>3.1711592586366397E-2</v>
      </c>
      <c r="G176">
        <v>3.3339840085775001E-2</v>
      </c>
      <c r="H176">
        <v>3.3796598296284397E-2</v>
      </c>
      <c r="I176">
        <v>3.517964772512E-2</v>
      </c>
      <c r="J176">
        <v>3.5455959008869199E-2</v>
      </c>
      <c r="K176">
        <v>3.6885368768828503E-2</v>
      </c>
      <c r="L176">
        <v>3.6996260921669702E-2</v>
      </c>
      <c r="M176">
        <v>3.7658746970028897E-2</v>
      </c>
      <c r="N176">
        <v>3.7632512933759299E-2</v>
      </c>
      <c r="O176">
        <v>3.7721615533370598E-2</v>
      </c>
      <c r="P176">
        <v>3.8175081234177503E-2</v>
      </c>
      <c r="Q176">
        <v>3.84924295576968E-2</v>
      </c>
      <c r="R176">
        <v>3.8307304391083798E-2</v>
      </c>
      <c r="S176">
        <v>3.8360934033501597E-2</v>
      </c>
      <c r="T176">
        <v>3.8395748337532801E-2</v>
      </c>
      <c r="U176">
        <v>3.8564130473075497E-2</v>
      </c>
      <c r="V176">
        <v>3.8639775649472602E-2</v>
      </c>
      <c r="W176">
        <v>3.8759916077846797E-2</v>
      </c>
      <c r="X176">
        <v>3.8194016169700598E-2</v>
      </c>
      <c r="Y176">
        <v>3.8572494676127403E-2</v>
      </c>
      <c r="Z176">
        <v>3.8714468675902801E-2</v>
      </c>
      <c r="AA176">
        <v>3.8806697903006997E-2</v>
      </c>
      <c r="AB176">
        <v>3.8969863931683002E-2</v>
      </c>
      <c r="AC176">
        <v>3.9233617991838998E-2</v>
      </c>
      <c r="AD176">
        <v>3.9198792606833302E-2</v>
      </c>
      <c r="AE176">
        <v>3.8765538786718901E-2</v>
      </c>
      <c r="AF176">
        <v>3.8993689715378498E-2</v>
      </c>
    </row>
    <row r="177" spans="1:32" x14ac:dyDescent="0.25">
      <c r="A177" t="s">
        <v>225</v>
      </c>
      <c r="B177">
        <v>1</v>
      </c>
      <c r="C177">
        <v>3.4180113418096403E-2</v>
      </c>
      <c r="D177">
        <v>4.1527791444441603E-2</v>
      </c>
      <c r="E177">
        <v>4.6132417404349702E-2</v>
      </c>
      <c r="F177">
        <v>4.99059320150873E-2</v>
      </c>
      <c r="G177">
        <v>5.2445524454849603E-2</v>
      </c>
      <c r="H177">
        <v>5.3915984393575499E-2</v>
      </c>
      <c r="I177">
        <v>5.44271038440272E-2</v>
      </c>
      <c r="J177">
        <v>5.5633690024897799E-2</v>
      </c>
      <c r="K177">
        <v>5.59615482651072E-2</v>
      </c>
      <c r="L177">
        <v>5.7118359994261403E-2</v>
      </c>
      <c r="M177">
        <v>5.7519792012103103E-2</v>
      </c>
      <c r="N177">
        <v>5.7789474615684303E-2</v>
      </c>
      <c r="O177">
        <v>5.7586630649634499E-2</v>
      </c>
      <c r="P177">
        <v>5.8255209928580701E-2</v>
      </c>
      <c r="Q177">
        <v>5.8788911157991099E-2</v>
      </c>
      <c r="R177">
        <v>5.8905634537839598E-2</v>
      </c>
      <c r="S177">
        <v>5.9178708086895702E-2</v>
      </c>
      <c r="T177">
        <v>5.9317569485096602E-2</v>
      </c>
      <c r="U177">
        <v>5.8507484654699203E-2</v>
      </c>
      <c r="V177">
        <v>5.8905160772157301E-2</v>
      </c>
      <c r="W177">
        <v>5.8006766231106302E-2</v>
      </c>
      <c r="X177">
        <v>5.8274842508363602E-2</v>
      </c>
      <c r="Y177">
        <v>5.7321115438223103E-2</v>
      </c>
      <c r="Z177">
        <v>5.7907046997472997E-2</v>
      </c>
      <c r="AA177">
        <v>5.93393504075439E-2</v>
      </c>
      <c r="AB177">
        <v>5.9766624476905499E-2</v>
      </c>
      <c r="AC177">
        <v>5.9882148468288397E-2</v>
      </c>
      <c r="AD177">
        <v>5.9876429289794003E-2</v>
      </c>
      <c r="AE177">
        <v>6.0268213697173202E-2</v>
      </c>
      <c r="AF177">
        <v>5.9321507673774199E-2</v>
      </c>
    </row>
    <row r="178" spans="1:32" x14ac:dyDescent="0.25">
      <c r="A178" t="s">
        <v>226</v>
      </c>
      <c r="B178">
        <v>1</v>
      </c>
      <c r="C178">
        <v>4.2449844378589299E-2</v>
      </c>
      <c r="D178">
        <v>5.2871011035817699E-2</v>
      </c>
      <c r="E178">
        <v>5.9098402190848401E-2</v>
      </c>
      <c r="F178">
        <v>6.3988282091134593E-2</v>
      </c>
      <c r="G178">
        <v>6.6130811637094999E-2</v>
      </c>
      <c r="H178">
        <v>6.7549392453033999E-2</v>
      </c>
      <c r="I178">
        <v>6.7566400775925101E-2</v>
      </c>
      <c r="J178">
        <v>6.9404231118020604E-2</v>
      </c>
      <c r="K178">
        <v>6.9869690874191495E-2</v>
      </c>
      <c r="L178">
        <v>7.1731336231639103E-2</v>
      </c>
      <c r="M178">
        <v>7.36916313610817E-2</v>
      </c>
      <c r="N178">
        <v>7.28602298591777E-2</v>
      </c>
      <c r="O178">
        <v>7.1810358127074606E-2</v>
      </c>
      <c r="P178">
        <v>7.1794605965229005E-2</v>
      </c>
      <c r="Q178">
        <v>7.2693486955465902E-2</v>
      </c>
      <c r="R178">
        <v>7.3564715180748905E-2</v>
      </c>
      <c r="S178">
        <v>7.2654023922072403E-2</v>
      </c>
      <c r="T178">
        <v>7.2825399102715002E-2</v>
      </c>
      <c r="U178">
        <v>7.2835200436021902E-2</v>
      </c>
      <c r="V178">
        <v>7.2064911613100802E-2</v>
      </c>
      <c r="W178">
        <v>7.3361927099882193E-2</v>
      </c>
      <c r="X178">
        <v>7.3077133770361402E-2</v>
      </c>
      <c r="Y178">
        <v>7.1773369508389001E-2</v>
      </c>
      <c r="Z178">
        <v>7.1502571434742604E-2</v>
      </c>
      <c r="AA178">
        <v>7.3235734770623007E-2</v>
      </c>
      <c r="AB178">
        <v>7.4974943308439804E-2</v>
      </c>
      <c r="AC178">
        <v>7.4694380341051997E-2</v>
      </c>
      <c r="AD178">
        <v>7.4892003170996299E-2</v>
      </c>
      <c r="AE178">
        <v>7.5088067324917199E-2</v>
      </c>
      <c r="AF178">
        <v>7.5236692255013199E-2</v>
      </c>
    </row>
    <row r="179" spans="1:32" x14ac:dyDescent="0.25">
      <c r="A179" t="s">
        <v>227</v>
      </c>
      <c r="B179">
        <v>0</v>
      </c>
      <c r="C179">
        <v>-0.116138560145523</v>
      </c>
      <c r="D179">
        <v>-0.13412829369929199</v>
      </c>
      <c r="E179">
        <v>-0.13765375460259099</v>
      </c>
      <c r="F179">
        <v>-0.13680029176745601</v>
      </c>
      <c r="G179">
        <v>-0.12549990463565799</v>
      </c>
      <c r="H179">
        <v>-0.130484353062289</v>
      </c>
      <c r="I179">
        <v>-0.137112626016414</v>
      </c>
      <c r="J179">
        <v>-0.14282100393119301</v>
      </c>
      <c r="K179">
        <v>-0.135874884344477</v>
      </c>
      <c r="L179">
        <v>-0.132059528988687</v>
      </c>
      <c r="M179">
        <v>-0.14134102223556799</v>
      </c>
      <c r="N179">
        <v>-0.133519107865048</v>
      </c>
      <c r="O179">
        <v>-0.12474956604708499</v>
      </c>
      <c r="P179">
        <v>-0.12893132542368499</v>
      </c>
      <c r="Q179">
        <v>-0.12878332433165501</v>
      </c>
      <c r="R179">
        <v>-0.13376512706421101</v>
      </c>
      <c r="S179">
        <v>-0.13142739788295099</v>
      </c>
      <c r="T179">
        <v>-0.12762693814611101</v>
      </c>
      <c r="U179">
        <v>-0.130452799135817</v>
      </c>
      <c r="V179">
        <v>-0.12909464850633201</v>
      </c>
      <c r="W179">
        <v>-0.13042809440541001</v>
      </c>
      <c r="X179">
        <v>-0.13836030144203099</v>
      </c>
      <c r="Y179">
        <v>-0.13108949924164201</v>
      </c>
      <c r="Z179">
        <v>-0.12526602066400599</v>
      </c>
      <c r="AA179">
        <v>-0.132706433744813</v>
      </c>
      <c r="AB179">
        <v>-0.12989541294895099</v>
      </c>
      <c r="AC179">
        <v>-0.13190098579797599</v>
      </c>
      <c r="AD179">
        <v>-0.13679969274904</v>
      </c>
      <c r="AE179">
        <v>-0.13256899839636399</v>
      </c>
      <c r="AF179">
        <v>-0.12955753502627201</v>
      </c>
    </row>
    <row r="180" spans="1:32" x14ac:dyDescent="0.25">
      <c r="A180" t="s">
        <v>228</v>
      </c>
      <c r="B180">
        <v>0</v>
      </c>
      <c r="C180">
        <v>-7.7338568313717701E-2</v>
      </c>
      <c r="D180">
        <v>-8.5437933026093801E-2</v>
      </c>
      <c r="E180">
        <v>-8.9168225528886202E-2</v>
      </c>
      <c r="F180">
        <v>-8.7775362334985896E-2</v>
      </c>
      <c r="G180">
        <v>-8.6566515631159302E-2</v>
      </c>
      <c r="H180">
        <v>-8.2590950940986105E-2</v>
      </c>
      <c r="I180">
        <v>-8.6120056642761206E-2</v>
      </c>
      <c r="J180">
        <v>-8.7937476244303203E-2</v>
      </c>
      <c r="K180">
        <v>-8.5137727933840696E-2</v>
      </c>
      <c r="L180">
        <v>-8.7784417343682794E-2</v>
      </c>
      <c r="M180">
        <v>-8.4997826738129903E-2</v>
      </c>
      <c r="N180">
        <v>-8.3718750574112599E-2</v>
      </c>
      <c r="O180">
        <v>-8.3456520504480894E-2</v>
      </c>
      <c r="P180">
        <v>-8.1890007751462102E-2</v>
      </c>
      <c r="Q180">
        <v>-8.46096542064394E-2</v>
      </c>
      <c r="R180">
        <v>-8.7031621785902402E-2</v>
      </c>
      <c r="S180">
        <v>-8.71976015176196E-2</v>
      </c>
      <c r="T180">
        <v>-8.3119385132755103E-2</v>
      </c>
      <c r="U180">
        <v>-8.5673255998718598E-2</v>
      </c>
      <c r="V180">
        <v>-8.4370106654314603E-2</v>
      </c>
      <c r="W180">
        <v>-8.34969517039586E-2</v>
      </c>
      <c r="X180">
        <v>-8.5594609843602398E-2</v>
      </c>
      <c r="Y180">
        <v>-8.2424474588177601E-2</v>
      </c>
      <c r="Z180">
        <v>-8.0452740772457704E-2</v>
      </c>
      <c r="AA180">
        <v>-8.2411182063361399E-2</v>
      </c>
      <c r="AB180">
        <v>-8.4587916060818502E-2</v>
      </c>
      <c r="AC180">
        <v>-8.2133345684141906E-2</v>
      </c>
      <c r="AD180">
        <v>-8.55749630274623E-2</v>
      </c>
      <c r="AE180">
        <v>-8.2068188115152596E-2</v>
      </c>
      <c r="AF180">
        <v>-8.0084087157823197E-2</v>
      </c>
    </row>
    <row r="181" spans="1:32" x14ac:dyDescent="0.25">
      <c r="A181" t="s">
        <v>229</v>
      </c>
      <c r="B181">
        <v>0</v>
      </c>
      <c r="C181">
        <v>-2.4278419905438799E-2</v>
      </c>
      <c r="D181">
        <v>-2.3088501125751001E-2</v>
      </c>
      <c r="E181">
        <v>-2.1148420621746801E-2</v>
      </c>
      <c r="F181">
        <v>-1.6616340509642499E-2</v>
      </c>
      <c r="G181">
        <v>-1.5170607946907701E-2</v>
      </c>
      <c r="H181">
        <v>-1.5133332942621199E-2</v>
      </c>
      <c r="I181">
        <v>-1.38048367549982E-2</v>
      </c>
      <c r="J181">
        <v>-1.38567467311577E-2</v>
      </c>
      <c r="K181">
        <v>-1.4266837013455699E-2</v>
      </c>
      <c r="L181">
        <v>-1.51007970709381E-2</v>
      </c>
      <c r="M181">
        <v>-1.2256548413326599E-2</v>
      </c>
      <c r="N181">
        <v>-1.1072007412701699E-2</v>
      </c>
      <c r="O181">
        <v>-1.04288212787184E-2</v>
      </c>
      <c r="P181">
        <v>-1.20947905995775E-2</v>
      </c>
      <c r="Q181">
        <v>-1.37335002989193E-2</v>
      </c>
      <c r="R181">
        <v>-1.3296771309943301E-2</v>
      </c>
      <c r="S181">
        <v>-1.2633894282427401E-2</v>
      </c>
      <c r="T181">
        <v>-1.0199124414516701E-2</v>
      </c>
      <c r="U181">
        <v>-1.2259449590229E-2</v>
      </c>
      <c r="V181">
        <v>-1.0724514743656899E-2</v>
      </c>
      <c r="W181">
        <v>-1.09683492014371E-2</v>
      </c>
      <c r="X181">
        <v>-1.40445977527726E-2</v>
      </c>
      <c r="Y181">
        <v>-1.29353869336165E-2</v>
      </c>
      <c r="Z181">
        <v>-1.1435587697271E-2</v>
      </c>
      <c r="AA181">
        <v>-1.25997904980073E-2</v>
      </c>
      <c r="AB181">
        <v>-1.40790385873256E-2</v>
      </c>
      <c r="AC181">
        <v>-1.25813177591035E-2</v>
      </c>
      <c r="AD181">
        <v>-9.1473464128837504E-3</v>
      </c>
      <c r="AE181">
        <v>-1.02081443949171E-2</v>
      </c>
      <c r="AF181">
        <v>-1.09025701489531E-2</v>
      </c>
    </row>
    <row r="182" spans="1:32" x14ac:dyDescent="0.25">
      <c r="A182" t="s">
        <v>230</v>
      </c>
      <c r="B182">
        <v>0</v>
      </c>
      <c r="C182">
        <v>1.4571449121883099E-2</v>
      </c>
      <c r="D182">
        <v>2.24915758606959E-2</v>
      </c>
      <c r="E182">
        <v>3.0262240066281601E-2</v>
      </c>
      <c r="F182">
        <v>3.3120151705228598E-2</v>
      </c>
      <c r="G182">
        <v>3.6593949542526302E-2</v>
      </c>
      <c r="H182">
        <v>3.8507438979593397E-2</v>
      </c>
      <c r="I182">
        <v>3.8187380634045802E-2</v>
      </c>
      <c r="J182">
        <v>4.0103747036458803E-2</v>
      </c>
      <c r="K182">
        <v>3.9629027219028203E-2</v>
      </c>
      <c r="L182">
        <v>4.0826211180136102E-2</v>
      </c>
      <c r="M182">
        <v>4.0653466038175802E-2</v>
      </c>
      <c r="N182">
        <v>4.1477881831868103E-2</v>
      </c>
      <c r="O182">
        <v>4.3543972931155098E-2</v>
      </c>
      <c r="P182">
        <v>4.1182337351533198E-2</v>
      </c>
      <c r="Q182">
        <v>4.2613881791618798E-2</v>
      </c>
      <c r="R182">
        <v>4.2951720081592697E-2</v>
      </c>
      <c r="S182">
        <v>4.25111742648525E-2</v>
      </c>
      <c r="T182">
        <v>4.2947850614639099E-2</v>
      </c>
      <c r="U182">
        <v>4.2339552551208602E-2</v>
      </c>
      <c r="V182">
        <v>4.3455420624251298E-2</v>
      </c>
      <c r="W182">
        <v>4.3061977959587501E-2</v>
      </c>
      <c r="X182">
        <v>4.0114664825233098E-2</v>
      </c>
      <c r="Y182">
        <v>3.9568942248834102E-2</v>
      </c>
      <c r="Z182">
        <v>4.2057311759872401E-2</v>
      </c>
      <c r="AA182">
        <v>4.17521556780776E-2</v>
      </c>
      <c r="AB182">
        <v>4.2167173769805798E-2</v>
      </c>
      <c r="AC182">
        <v>4.2290137700919397E-2</v>
      </c>
      <c r="AD182">
        <v>4.1785342956850297E-2</v>
      </c>
      <c r="AE182">
        <v>4.3380999270203002E-2</v>
      </c>
      <c r="AF182">
        <v>4.1944051416723298E-2</v>
      </c>
    </row>
    <row r="183" spans="1:32" x14ac:dyDescent="0.25">
      <c r="A183" t="s">
        <v>231</v>
      </c>
      <c r="B183">
        <v>0</v>
      </c>
      <c r="C183">
        <v>5.4842989323465798E-2</v>
      </c>
      <c r="D183">
        <v>7.2822010078439206E-2</v>
      </c>
      <c r="E183">
        <v>8.4172601413861403E-2</v>
      </c>
      <c r="F183">
        <v>8.5766217612048598E-2</v>
      </c>
      <c r="G183">
        <v>9.1872705844219998E-2</v>
      </c>
      <c r="H183">
        <v>9.3352538433107493E-2</v>
      </c>
      <c r="I183">
        <v>9.3844916809723594E-2</v>
      </c>
      <c r="J183">
        <v>9.3631586807691097E-2</v>
      </c>
      <c r="K183">
        <v>9.7739659789095407E-2</v>
      </c>
      <c r="L183">
        <v>9.7178489349472902E-2</v>
      </c>
      <c r="M183">
        <v>9.8595068653004395E-2</v>
      </c>
      <c r="N183">
        <v>9.8593069524580898E-2</v>
      </c>
      <c r="O183">
        <v>0.101158820860902</v>
      </c>
      <c r="P183">
        <v>0.100253404143038</v>
      </c>
      <c r="Q183">
        <v>0.101418644775077</v>
      </c>
      <c r="R183">
        <v>9.8270599145852205E-2</v>
      </c>
      <c r="S183">
        <v>0.101162684498787</v>
      </c>
      <c r="T183">
        <v>9.9835836176328005E-2</v>
      </c>
      <c r="U183">
        <v>9.8024371068402297E-2</v>
      </c>
      <c r="V183">
        <v>9.7602619867997301E-2</v>
      </c>
      <c r="W183">
        <v>9.7499358052836604E-2</v>
      </c>
      <c r="X183">
        <v>9.8843336856099404E-2</v>
      </c>
      <c r="Y183">
        <v>9.5444040949680106E-2</v>
      </c>
      <c r="Z183">
        <v>9.8026987563359202E-2</v>
      </c>
      <c r="AA183">
        <v>9.6394181810463803E-2</v>
      </c>
      <c r="AB183">
        <v>9.7283885440525894E-2</v>
      </c>
      <c r="AC183">
        <v>9.8175983966480307E-2</v>
      </c>
      <c r="AD183">
        <v>9.9314235566013903E-2</v>
      </c>
      <c r="AE183">
        <v>0.100259896467445</v>
      </c>
      <c r="AF183">
        <v>9.9114518452203607E-2</v>
      </c>
    </row>
    <row r="184" spans="1:32" x14ac:dyDescent="0.25">
      <c r="A184" t="s">
        <v>232</v>
      </c>
      <c r="B184">
        <v>0</v>
      </c>
      <c r="C184">
        <v>0.111395962987098</v>
      </c>
      <c r="D184">
        <v>0.14608096447021601</v>
      </c>
      <c r="E184">
        <v>0.16636020142358099</v>
      </c>
      <c r="F184">
        <v>0.16676219017308</v>
      </c>
      <c r="G184">
        <v>0.17350350838324999</v>
      </c>
      <c r="H184">
        <v>0.177193515716045</v>
      </c>
      <c r="I184">
        <v>0.18039956970107901</v>
      </c>
      <c r="J184">
        <v>0.17978520101387799</v>
      </c>
      <c r="K184">
        <v>0.183185727874079</v>
      </c>
      <c r="L184">
        <v>0.17982731575716501</v>
      </c>
      <c r="M184">
        <v>0.18884623191382499</v>
      </c>
      <c r="N184">
        <v>0.18714321232605499</v>
      </c>
      <c r="O184">
        <v>0.18783473476803</v>
      </c>
      <c r="P184">
        <v>0.18480620597800401</v>
      </c>
      <c r="Q184">
        <v>0.18365063444225099</v>
      </c>
      <c r="R184">
        <v>0.18477294063699601</v>
      </c>
      <c r="S184">
        <v>0.18594214924557001</v>
      </c>
      <c r="T184">
        <v>0.188285226554292</v>
      </c>
      <c r="U184">
        <v>0.18517145352959299</v>
      </c>
      <c r="V184">
        <v>0.18356380964240701</v>
      </c>
      <c r="W184">
        <v>0.18515273699669799</v>
      </c>
      <c r="X184">
        <v>0.18136510759296401</v>
      </c>
      <c r="Y184">
        <v>0.18799178642355999</v>
      </c>
      <c r="Z184">
        <v>0.18120709602780699</v>
      </c>
      <c r="AA184">
        <v>0.185324962835759</v>
      </c>
      <c r="AB184">
        <v>0.18445761900667099</v>
      </c>
      <c r="AC184">
        <v>0.18691759195327901</v>
      </c>
      <c r="AD184">
        <v>0.187153585834089</v>
      </c>
      <c r="AE184">
        <v>0.18253411635922301</v>
      </c>
      <c r="AF184">
        <v>0.18231074656559701</v>
      </c>
    </row>
    <row r="185" spans="1:32" x14ac:dyDescent="0.25">
      <c r="A185" t="s">
        <v>233</v>
      </c>
      <c r="B185">
        <v>0</v>
      </c>
      <c r="C185">
        <v>0.15784897204950901</v>
      </c>
      <c r="D185">
        <v>0.19893535007500601</v>
      </c>
      <c r="E185">
        <v>0.219183569392323</v>
      </c>
      <c r="F185">
        <v>0.22637460191151801</v>
      </c>
      <c r="G185">
        <v>0.24111680691597601</v>
      </c>
      <c r="H185">
        <v>0.23622421342257699</v>
      </c>
      <c r="I185">
        <v>0.242310152108282</v>
      </c>
      <c r="J185">
        <v>0.24432638335773199</v>
      </c>
      <c r="K185">
        <v>0.24051514817247399</v>
      </c>
      <c r="L185">
        <v>0.23891634168483999</v>
      </c>
      <c r="M185">
        <v>0.24994109063726599</v>
      </c>
      <c r="N185">
        <v>0.25666608019427301</v>
      </c>
      <c r="O185">
        <v>0.25522136370138598</v>
      </c>
      <c r="P185">
        <v>0.24645418408593101</v>
      </c>
      <c r="Q185">
        <v>0.24812775374302301</v>
      </c>
      <c r="R185">
        <v>0.24612652817926001</v>
      </c>
      <c r="S185">
        <v>0.24853315499598999</v>
      </c>
      <c r="T185">
        <v>0.25777232133505001</v>
      </c>
      <c r="U185">
        <v>0.25811529154037399</v>
      </c>
      <c r="V185">
        <v>0.25661425925563103</v>
      </c>
      <c r="W185">
        <v>0.251972422719205</v>
      </c>
      <c r="X185">
        <v>0.24960782719256999</v>
      </c>
      <c r="Y185">
        <v>0.25189863516904198</v>
      </c>
      <c r="Z185">
        <v>0.25310123931919698</v>
      </c>
      <c r="AA185">
        <v>0.25509212452437702</v>
      </c>
      <c r="AB185">
        <v>0.25037721804635499</v>
      </c>
      <c r="AC185">
        <v>0.25931570828226802</v>
      </c>
      <c r="AD185">
        <v>0.25653787141967199</v>
      </c>
      <c r="AE185">
        <v>0.25176531418558901</v>
      </c>
      <c r="AF185">
        <v>0.24242712777993</v>
      </c>
    </row>
    <row r="186" spans="1:32" x14ac:dyDescent="0.25">
      <c r="A186" t="s">
        <v>234</v>
      </c>
      <c r="B186">
        <v>0</v>
      </c>
      <c r="C186">
        <v>-0.47455688216258102</v>
      </c>
      <c r="D186">
        <v>-0.47078583202426499</v>
      </c>
      <c r="E186">
        <v>-0.44176769619552803</v>
      </c>
      <c r="F186">
        <v>-0.43419205173300301</v>
      </c>
      <c r="G186">
        <v>-0.43688810022512897</v>
      </c>
      <c r="H186">
        <v>-0.43434115835891601</v>
      </c>
      <c r="I186">
        <v>-0.44235942715388898</v>
      </c>
      <c r="J186">
        <v>-0.48444851135366301</v>
      </c>
      <c r="K186">
        <v>-0.451464990837594</v>
      </c>
      <c r="L186">
        <v>-0.49173139584363901</v>
      </c>
      <c r="M186">
        <v>-0.46717259103616798</v>
      </c>
      <c r="N186">
        <v>-0.48570118065039303</v>
      </c>
      <c r="O186">
        <v>-0.44946418042123998</v>
      </c>
      <c r="P186">
        <v>-0.44941809606523803</v>
      </c>
      <c r="Q186">
        <v>-0.40466571793753398</v>
      </c>
      <c r="R186">
        <v>-0.44511419983280998</v>
      </c>
      <c r="S186">
        <v>-0.45069629898491198</v>
      </c>
      <c r="T186">
        <v>-0.46966028240388202</v>
      </c>
      <c r="U186">
        <v>-0.48358137626134801</v>
      </c>
      <c r="V186">
        <v>-0.44574859388791099</v>
      </c>
      <c r="W186">
        <v>-0.49119037203465099</v>
      </c>
      <c r="X186">
        <v>-0.45213063148035298</v>
      </c>
      <c r="Y186">
        <v>-0.44076956251397098</v>
      </c>
      <c r="Z186">
        <v>-0.43686650559220502</v>
      </c>
      <c r="AA186">
        <v>-0.46342052634797898</v>
      </c>
      <c r="AB186">
        <v>-0.43633308620349798</v>
      </c>
      <c r="AC186">
        <v>-0.44111906725663702</v>
      </c>
      <c r="AD186">
        <v>-0.433913727692113</v>
      </c>
      <c r="AE186">
        <v>-0.41414090121757202</v>
      </c>
      <c r="AF186">
        <v>-0.461533742939086</v>
      </c>
    </row>
    <row r="187" spans="1:32" x14ac:dyDescent="0.25">
      <c r="A187" t="s">
        <v>235</v>
      </c>
      <c r="B187">
        <v>0</v>
      </c>
      <c r="C187">
        <v>-0.27651118032811201</v>
      </c>
      <c r="D187">
        <v>-0.26453939768471402</v>
      </c>
      <c r="E187">
        <v>-0.25584008524295399</v>
      </c>
      <c r="F187">
        <v>-0.25360315288873803</v>
      </c>
      <c r="G187">
        <v>-0.25907574464715799</v>
      </c>
      <c r="H187">
        <v>-0.261279636518291</v>
      </c>
      <c r="I187">
        <v>-0.25749537418938001</v>
      </c>
      <c r="J187">
        <v>-0.25304305688245599</v>
      </c>
      <c r="K187">
        <v>-0.25709132443837401</v>
      </c>
      <c r="L187">
        <v>-0.254145039611334</v>
      </c>
      <c r="M187">
        <v>-0.26144982576056802</v>
      </c>
      <c r="N187">
        <v>-0.26817882317369401</v>
      </c>
      <c r="O187">
        <v>-0.25624262029165801</v>
      </c>
      <c r="P187">
        <v>-0.26330055063424401</v>
      </c>
      <c r="Q187">
        <v>-0.25292789400785998</v>
      </c>
      <c r="R187">
        <v>-0.25318034566544501</v>
      </c>
      <c r="S187">
        <v>-0.25791994689512199</v>
      </c>
      <c r="T187">
        <v>-0.25415967695323499</v>
      </c>
      <c r="U187">
        <v>-0.25245909487978802</v>
      </c>
      <c r="V187">
        <v>-0.25376972511460899</v>
      </c>
      <c r="W187">
        <v>-0.25386060686232698</v>
      </c>
      <c r="X187">
        <v>-0.247907741273344</v>
      </c>
      <c r="Y187">
        <v>-0.246833798946507</v>
      </c>
      <c r="Z187">
        <v>-0.25715190686085598</v>
      </c>
      <c r="AA187">
        <v>-0.25230905849760099</v>
      </c>
      <c r="AB187">
        <v>-0.25434280028888201</v>
      </c>
      <c r="AC187">
        <v>-0.25633027875588199</v>
      </c>
      <c r="AD187">
        <v>-0.252962769294027</v>
      </c>
      <c r="AE187">
        <v>-0.24542386197718599</v>
      </c>
      <c r="AF187">
        <v>-0.25053765677523598</v>
      </c>
    </row>
    <row r="188" spans="1:32" x14ac:dyDescent="0.25">
      <c r="A188" t="s">
        <v>236</v>
      </c>
      <c r="B188">
        <v>0</v>
      </c>
      <c r="C188">
        <v>-7.2764702982158702E-2</v>
      </c>
      <c r="D188">
        <v>-6.5676010184371594E-2</v>
      </c>
      <c r="E188">
        <v>-6.9112084574102298E-2</v>
      </c>
      <c r="F188">
        <v>-5.9367123036451003E-2</v>
      </c>
      <c r="G188">
        <v>-6.7551000824888199E-2</v>
      </c>
      <c r="H188">
        <v>-5.5004398581274497E-2</v>
      </c>
      <c r="I188">
        <v>-5.3080201791810097E-2</v>
      </c>
      <c r="J188">
        <v>-4.9439974219771199E-2</v>
      </c>
      <c r="K188">
        <v>-4.8901636812361801E-2</v>
      </c>
      <c r="L188">
        <v>-5.13017959706236E-2</v>
      </c>
      <c r="M188">
        <v>-4.91707652931496E-2</v>
      </c>
      <c r="N188">
        <v>-5.1638222970844298E-2</v>
      </c>
      <c r="O188">
        <v>-5.4873026089117101E-2</v>
      </c>
      <c r="P188">
        <v>-4.3201198572787099E-2</v>
      </c>
      <c r="Q188">
        <v>-5.3194674412221303E-2</v>
      </c>
      <c r="R188">
        <v>-5.1285338951984297E-2</v>
      </c>
      <c r="S188">
        <v>-4.9240498775071501E-2</v>
      </c>
      <c r="T188">
        <v>-4.8843135751573598E-2</v>
      </c>
      <c r="U188">
        <v>-5.2745342284110298E-2</v>
      </c>
      <c r="V188">
        <v>-4.3609439467574597E-2</v>
      </c>
      <c r="W188">
        <v>-5.1315808848644097E-2</v>
      </c>
      <c r="X188">
        <v>-4.4275032417054799E-2</v>
      </c>
      <c r="Y188">
        <v>-5.33600608064538E-2</v>
      </c>
      <c r="Z188">
        <v>-5.66415633958691E-2</v>
      </c>
      <c r="AA188">
        <v>-4.6039693054451498E-2</v>
      </c>
      <c r="AB188">
        <v>-4.3220253426226603E-2</v>
      </c>
      <c r="AC188">
        <v>-4.8565246101368899E-2</v>
      </c>
      <c r="AD188">
        <v>-5.1691002980082702E-2</v>
      </c>
      <c r="AE188">
        <v>-4.6876788537956501E-2</v>
      </c>
      <c r="AF188">
        <v>-4.2740017064533599E-2</v>
      </c>
    </row>
    <row r="189" spans="1:32" x14ac:dyDescent="0.25">
      <c r="A189" t="s">
        <v>237</v>
      </c>
      <c r="B189">
        <v>0</v>
      </c>
      <c r="C189">
        <v>7.63566268393914E-2</v>
      </c>
      <c r="D189">
        <v>8.2358952373815505E-2</v>
      </c>
      <c r="E189">
        <v>8.1549959340142905E-2</v>
      </c>
      <c r="F189">
        <v>8.8631887975133897E-2</v>
      </c>
      <c r="G189">
        <v>8.2971153847041901E-2</v>
      </c>
      <c r="H189">
        <v>9.2242345371914503E-2</v>
      </c>
      <c r="I189">
        <v>0.100388208562335</v>
      </c>
      <c r="J189">
        <v>9.9191062397123206E-2</v>
      </c>
      <c r="K189">
        <v>0.10043557270023</v>
      </c>
      <c r="L189">
        <v>0.106465701188539</v>
      </c>
      <c r="M189">
        <v>0.103495208615717</v>
      </c>
      <c r="N189">
        <v>0.102365433286305</v>
      </c>
      <c r="O189">
        <v>9.6741109168290804E-2</v>
      </c>
      <c r="P189">
        <v>0.10641438769813399</v>
      </c>
      <c r="Q189">
        <v>9.9086763895262595E-2</v>
      </c>
      <c r="R189">
        <v>0.10274256120398299</v>
      </c>
      <c r="S189">
        <v>0.100468248177758</v>
      </c>
      <c r="T189">
        <v>0.100452088041504</v>
      </c>
      <c r="U189">
        <v>0.103403445626488</v>
      </c>
      <c r="V189">
        <v>9.9857491332331599E-2</v>
      </c>
      <c r="W189">
        <v>0.10071770182591901</v>
      </c>
      <c r="X189">
        <v>0.104260406264699</v>
      </c>
      <c r="Y189">
        <v>0.102058455957208</v>
      </c>
      <c r="Z189">
        <v>9.3876087237553599E-2</v>
      </c>
      <c r="AA189">
        <v>0.102547990857885</v>
      </c>
      <c r="AB189">
        <v>0.106843849633427</v>
      </c>
      <c r="AC189">
        <v>9.55842636972844E-2</v>
      </c>
      <c r="AD189">
        <v>9.4635203881426294E-2</v>
      </c>
      <c r="AE189">
        <v>0.101803676224878</v>
      </c>
      <c r="AF189">
        <v>0.107241843269596</v>
      </c>
    </row>
    <row r="190" spans="1:32" x14ac:dyDescent="0.25">
      <c r="A190" t="s">
        <v>238</v>
      </c>
      <c r="B190">
        <v>0</v>
      </c>
      <c r="C190">
        <v>0.239746768224641</v>
      </c>
      <c r="D190">
        <v>0.247822785396659</v>
      </c>
      <c r="E190">
        <v>0.25210104867557498</v>
      </c>
      <c r="F190">
        <v>0.25854933845471101</v>
      </c>
      <c r="G190">
        <v>0.26299162268945298</v>
      </c>
      <c r="H190">
        <v>0.25407669377090197</v>
      </c>
      <c r="I190">
        <v>0.27058386548654501</v>
      </c>
      <c r="J190">
        <v>0.270909666752294</v>
      </c>
      <c r="K190">
        <v>0.26651412636066102</v>
      </c>
      <c r="L190">
        <v>0.27754907506502502</v>
      </c>
      <c r="M190">
        <v>0.26895844530292001</v>
      </c>
      <c r="N190">
        <v>0.27213263561516798</v>
      </c>
      <c r="O190">
        <v>0.263187126914109</v>
      </c>
      <c r="P190">
        <v>0.27153165015782399</v>
      </c>
      <c r="Q190">
        <v>0.275073362846734</v>
      </c>
      <c r="R190">
        <v>0.28173806494280801</v>
      </c>
      <c r="S190">
        <v>0.27346423856382401</v>
      </c>
      <c r="T190">
        <v>0.26991622451775699</v>
      </c>
      <c r="U190">
        <v>0.27610791172451998</v>
      </c>
      <c r="V190">
        <v>0.26630865902252299</v>
      </c>
      <c r="W190">
        <v>0.26960173692649803</v>
      </c>
      <c r="X190">
        <v>0.27539639996028498</v>
      </c>
      <c r="Y190">
        <v>0.27191321739454699</v>
      </c>
      <c r="Z190">
        <v>0.27169997780313998</v>
      </c>
      <c r="AA190">
        <v>0.27602212073933102</v>
      </c>
      <c r="AB190">
        <v>0.27584236934380602</v>
      </c>
      <c r="AC190">
        <v>0.27000748509285</v>
      </c>
      <c r="AD190">
        <v>0.27829667268571601</v>
      </c>
      <c r="AE190">
        <v>0.26910522994852998</v>
      </c>
      <c r="AF190">
        <v>0.28047142852401302</v>
      </c>
    </row>
    <row r="191" spans="1:32" x14ac:dyDescent="0.25">
      <c r="A191" t="s">
        <v>239</v>
      </c>
      <c r="B191">
        <v>0</v>
      </c>
      <c r="C191">
        <v>0.54835582993927401</v>
      </c>
      <c r="D191">
        <v>0.54081719942960305</v>
      </c>
      <c r="E191">
        <v>0.56095567528964396</v>
      </c>
      <c r="F191">
        <v>0.56869530520996603</v>
      </c>
      <c r="G191">
        <v>0.56451858723100801</v>
      </c>
      <c r="H191">
        <v>0.572140868017877</v>
      </c>
      <c r="I191">
        <v>0.58916869918304904</v>
      </c>
      <c r="J191">
        <v>0.57956710405559597</v>
      </c>
      <c r="K191">
        <v>0.55634583895587797</v>
      </c>
      <c r="L191">
        <v>0.58288783797566801</v>
      </c>
      <c r="M191">
        <v>0.56155114552847396</v>
      </c>
      <c r="N191">
        <v>0.56733312284945403</v>
      </c>
      <c r="O191">
        <v>0.56240943245950503</v>
      </c>
      <c r="P191">
        <v>0.58727632023422605</v>
      </c>
      <c r="Q191">
        <v>0.59007996244719196</v>
      </c>
      <c r="R191">
        <v>0.587543903135058</v>
      </c>
      <c r="S191">
        <v>0.59498571057476102</v>
      </c>
      <c r="T191">
        <v>0.57251845970343596</v>
      </c>
      <c r="U191">
        <v>0.56683824405664196</v>
      </c>
      <c r="V191">
        <v>0.57025115333471299</v>
      </c>
      <c r="W191">
        <v>0.57287917804740196</v>
      </c>
      <c r="X191">
        <v>0.57907922548634205</v>
      </c>
      <c r="Y191">
        <v>0.57898794268836595</v>
      </c>
      <c r="Z191">
        <v>0.59204108308931402</v>
      </c>
      <c r="AA191">
        <v>0.59574503136113</v>
      </c>
      <c r="AB191">
        <v>0.58753192013108102</v>
      </c>
      <c r="AC191">
        <v>0.56829430568664396</v>
      </c>
      <c r="AD191">
        <v>0.58223445163861598</v>
      </c>
      <c r="AE191">
        <v>0.56433241623372299</v>
      </c>
      <c r="AF191">
        <v>0.590462393949724</v>
      </c>
    </row>
    <row r="192" spans="1:32" x14ac:dyDescent="0.25">
      <c r="A192" t="s">
        <v>240</v>
      </c>
      <c r="B192">
        <v>0</v>
      </c>
      <c r="C192">
        <v>0.86342026408084604</v>
      </c>
      <c r="D192">
        <v>0.86428533750234904</v>
      </c>
      <c r="E192">
        <v>0.879083141437077</v>
      </c>
      <c r="F192">
        <v>0.90929892488893405</v>
      </c>
      <c r="G192">
        <v>0.82619190199469195</v>
      </c>
      <c r="H192">
        <v>0.90962157514461595</v>
      </c>
      <c r="I192">
        <v>0.91612441418797996</v>
      </c>
      <c r="J192">
        <v>0.906957795819338</v>
      </c>
      <c r="K192">
        <v>0.91277036250556398</v>
      </c>
      <c r="L192">
        <v>0.91329047214729298</v>
      </c>
      <c r="M192">
        <v>0.89613277943135505</v>
      </c>
      <c r="N192">
        <v>0.89258326787011399</v>
      </c>
      <c r="O192">
        <v>0.87466558054497101</v>
      </c>
      <c r="P192">
        <v>0.90363178433393798</v>
      </c>
      <c r="Q192">
        <v>0.94404825641906698</v>
      </c>
      <c r="R192">
        <v>0.91322083754838002</v>
      </c>
      <c r="S192">
        <v>0.90137596755833704</v>
      </c>
      <c r="T192">
        <v>0.90129616551373004</v>
      </c>
      <c r="U192">
        <v>0.89724745668079497</v>
      </c>
      <c r="V192">
        <v>0.89847186092715203</v>
      </c>
      <c r="W192">
        <v>0.90313016839223503</v>
      </c>
      <c r="X192">
        <v>0.89914846227520395</v>
      </c>
      <c r="Y192">
        <v>0.85784914507375898</v>
      </c>
      <c r="Z192">
        <v>0.90630944184286</v>
      </c>
      <c r="AA192">
        <v>0.93762212104836196</v>
      </c>
      <c r="AB192">
        <v>0.89017943841545</v>
      </c>
      <c r="AC192">
        <v>0.85395120125569901</v>
      </c>
      <c r="AD192">
        <v>0.95215157026760799</v>
      </c>
      <c r="AE192">
        <v>0.88370099137135905</v>
      </c>
      <c r="AF192">
        <v>0.86642582697710602</v>
      </c>
    </row>
    <row r="193" spans="1:32" x14ac:dyDescent="0.25">
      <c r="A193" t="s">
        <v>241</v>
      </c>
      <c r="B193">
        <v>0</v>
      </c>
      <c r="C193">
        <v>-0.1176788445586</v>
      </c>
      <c r="D193">
        <v>-0.13045163148614999</v>
      </c>
      <c r="E193">
        <v>-0.13877007885367601</v>
      </c>
      <c r="F193">
        <v>-0.142182119225927</v>
      </c>
      <c r="G193">
        <v>-0.14289654875802699</v>
      </c>
      <c r="H193">
        <v>-0.14217169208184</v>
      </c>
      <c r="I193">
        <v>-0.135735234198748</v>
      </c>
      <c r="J193">
        <v>-0.134389985484065</v>
      </c>
      <c r="K193">
        <v>-0.13498860872284801</v>
      </c>
      <c r="L193">
        <v>-0.13111132245912199</v>
      </c>
      <c r="M193">
        <v>-0.13373135412808301</v>
      </c>
      <c r="N193">
        <v>-0.13474477819310701</v>
      </c>
      <c r="O193">
        <v>-0.134126117553827</v>
      </c>
      <c r="P193">
        <v>-0.135010172498121</v>
      </c>
      <c r="Q193">
        <v>-0.13101644851563499</v>
      </c>
      <c r="R193">
        <v>-0.13326531598529501</v>
      </c>
      <c r="S193">
        <v>-0.13076755563442699</v>
      </c>
      <c r="T193">
        <v>-0.12538620853992899</v>
      </c>
      <c r="U193">
        <v>-0.13002371949941899</v>
      </c>
      <c r="V193">
        <v>-0.12862036506009999</v>
      </c>
      <c r="W193">
        <v>-0.12431059565680901</v>
      </c>
      <c r="X193">
        <v>-0.131568534590908</v>
      </c>
      <c r="Y193">
        <v>-0.13349625256209899</v>
      </c>
      <c r="Z193">
        <v>-0.128549439270565</v>
      </c>
      <c r="AA193">
        <v>-0.13348533457624401</v>
      </c>
      <c r="AB193">
        <v>-0.12972612206210099</v>
      </c>
      <c r="AC193">
        <v>-0.13067074042923499</v>
      </c>
      <c r="AD193">
        <v>-0.13541893247296599</v>
      </c>
      <c r="AE193">
        <v>-0.12579551921698501</v>
      </c>
      <c r="AF193">
        <v>-0.13101236856384799</v>
      </c>
    </row>
    <row r="194" spans="1:32" x14ac:dyDescent="0.25">
      <c r="A194" t="s">
        <v>242</v>
      </c>
      <c r="B194">
        <v>0</v>
      </c>
      <c r="C194">
        <v>-7.8782628169871596E-2</v>
      </c>
      <c r="D194">
        <v>-8.93651581678995E-2</v>
      </c>
      <c r="E194">
        <v>-9.1863583620168193E-2</v>
      </c>
      <c r="F194">
        <v>-9.2376856834864393E-2</v>
      </c>
      <c r="G194">
        <v>-9.0897295687312696E-2</v>
      </c>
      <c r="H194">
        <v>-8.8113485040629699E-2</v>
      </c>
      <c r="I194">
        <v>-8.5743149617037398E-2</v>
      </c>
      <c r="J194">
        <v>-8.6989967090550901E-2</v>
      </c>
      <c r="K194">
        <v>-8.4963729324899498E-2</v>
      </c>
      <c r="L194">
        <v>-8.44050788311735E-2</v>
      </c>
      <c r="M194">
        <v>-8.53494465954895E-2</v>
      </c>
      <c r="N194">
        <v>-8.4748167003278502E-2</v>
      </c>
      <c r="O194">
        <v>-8.6040381016706496E-2</v>
      </c>
      <c r="P194">
        <v>-8.7671738763123605E-2</v>
      </c>
      <c r="Q194">
        <v>-8.3016428984897306E-2</v>
      </c>
      <c r="R194">
        <v>-8.4651267359070997E-2</v>
      </c>
      <c r="S194">
        <v>-8.6844195215399697E-2</v>
      </c>
      <c r="T194">
        <v>-8.2048679310189804E-2</v>
      </c>
      <c r="U194">
        <v>-8.3227678071162201E-2</v>
      </c>
      <c r="V194">
        <v>-8.4612695600631699E-2</v>
      </c>
      <c r="W194">
        <v>-8.1600448815517299E-2</v>
      </c>
      <c r="X194">
        <v>-8.6881730128333001E-2</v>
      </c>
      <c r="Y194">
        <v>-8.7632173255671894E-2</v>
      </c>
      <c r="Z194">
        <v>-8.6142131103427499E-2</v>
      </c>
      <c r="AA194">
        <v>-8.4079962241511999E-2</v>
      </c>
      <c r="AB194">
        <v>-8.4224720171855103E-2</v>
      </c>
      <c r="AC194">
        <v>-8.4671301559706799E-2</v>
      </c>
      <c r="AD194">
        <v>-8.4853910082574396E-2</v>
      </c>
      <c r="AE194">
        <v>-8.3489634266417104E-2</v>
      </c>
      <c r="AF194">
        <v>-8.1684347067850493E-2</v>
      </c>
    </row>
    <row r="195" spans="1:32" x14ac:dyDescent="0.25">
      <c r="A195" t="s">
        <v>243</v>
      </c>
      <c r="B195">
        <v>0</v>
      </c>
      <c r="C195">
        <v>-2.4496689455243199E-2</v>
      </c>
      <c r="D195">
        <v>-2.3669677017081898E-2</v>
      </c>
      <c r="E195">
        <v>-2.0466954531209901E-2</v>
      </c>
      <c r="F195">
        <v>-1.8015174857734399E-2</v>
      </c>
      <c r="G195">
        <v>-1.7312022454582101E-2</v>
      </c>
      <c r="H195">
        <v>-1.49281964358879E-2</v>
      </c>
      <c r="I195">
        <v>-1.46723837273457E-2</v>
      </c>
      <c r="J195">
        <v>-1.52581175870867E-2</v>
      </c>
      <c r="K195">
        <v>-1.32589873548071E-2</v>
      </c>
      <c r="L195">
        <v>-1.5310421537989101E-2</v>
      </c>
      <c r="M195">
        <v>-1.2515655118897399E-2</v>
      </c>
      <c r="N195">
        <v>-1.21763802285818E-2</v>
      </c>
      <c r="O195">
        <v>-1.4580064471033201E-2</v>
      </c>
      <c r="P195">
        <v>-1.2521974133008399E-2</v>
      </c>
      <c r="Q195">
        <v>-1.1218415925522999E-2</v>
      </c>
      <c r="R195">
        <v>-1.0703852929546301E-2</v>
      </c>
      <c r="S195">
        <v>-1.08344018991229E-2</v>
      </c>
      <c r="T195">
        <v>-1.27029270716876E-2</v>
      </c>
      <c r="U195">
        <v>-1.30403473397325E-2</v>
      </c>
      <c r="V195">
        <v>-1.2505563802317699E-2</v>
      </c>
      <c r="W195">
        <v>-1.18024498722663E-2</v>
      </c>
      <c r="X195">
        <v>-1.1961265366421199E-2</v>
      </c>
      <c r="Y195">
        <v>-1.36554920373922E-2</v>
      </c>
      <c r="Z195">
        <v>-1.24764152830096E-2</v>
      </c>
      <c r="AA195">
        <v>-1.12226980273341E-2</v>
      </c>
      <c r="AB195">
        <v>-1.07105578677694E-2</v>
      </c>
      <c r="AC195">
        <v>-1.0749483679127999E-2</v>
      </c>
      <c r="AD195">
        <v>-1.10450266289857E-2</v>
      </c>
      <c r="AE195">
        <v>-1.13783253579006E-2</v>
      </c>
      <c r="AF195">
        <v>-1.3331742837274599E-2</v>
      </c>
    </row>
    <row r="196" spans="1:32" x14ac:dyDescent="0.25">
      <c r="A196" t="s">
        <v>244</v>
      </c>
      <c r="B196">
        <v>0</v>
      </c>
      <c r="C196">
        <v>1.4655903471406599E-2</v>
      </c>
      <c r="D196">
        <v>2.4082786048961101E-2</v>
      </c>
      <c r="E196">
        <v>2.96384859745377E-2</v>
      </c>
      <c r="F196">
        <v>3.3965780807366501E-2</v>
      </c>
      <c r="G196">
        <v>3.5531995491058198E-2</v>
      </c>
      <c r="H196">
        <v>3.8040805145221103E-2</v>
      </c>
      <c r="I196">
        <v>3.8971678817622202E-2</v>
      </c>
      <c r="J196">
        <v>3.8233512597309498E-2</v>
      </c>
      <c r="K196">
        <v>4.1100285077959098E-2</v>
      </c>
      <c r="L196">
        <v>3.6620049669462897E-2</v>
      </c>
      <c r="M196">
        <v>4.26290712933532E-2</v>
      </c>
      <c r="N196">
        <v>4.2600885696416103E-2</v>
      </c>
      <c r="O196">
        <v>4.0499168800839799E-2</v>
      </c>
      <c r="P196">
        <v>4.2411339670082301E-2</v>
      </c>
      <c r="Q196">
        <v>4.2704915063850303E-2</v>
      </c>
      <c r="R196">
        <v>4.3407591447377901E-2</v>
      </c>
      <c r="S196">
        <v>4.4454571946945E-2</v>
      </c>
      <c r="T196">
        <v>4.3397443024298203E-2</v>
      </c>
      <c r="U196">
        <v>4.2051966564867899E-2</v>
      </c>
      <c r="V196">
        <v>4.2568867560325199E-2</v>
      </c>
      <c r="W196">
        <v>4.1724903667024298E-2</v>
      </c>
      <c r="X196">
        <v>3.9433372311488503E-2</v>
      </c>
      <c r="Y196">
        <v>4.1289187509409998E-2</v>
      </c>
      <c r="Z196">
        <v>4.0743438715554997E-2</v>
      </c>
      <c r="AA196">
        <v>4.0949540462464303E-2</v>
      </c>
      <c r="AB196">
        <v>4.0280835771726503E-2</v>
      </c>
      <c r="AC196">
        <v>4.2704765792532698E-2</v>
      </c>
      <c r="AD196">
        <v>4.2006263499469502E-2</v>
      </c>
      <c r="AE196">
        <v>4.2623519018082097E-2</v>
      </c>
      <c r="AF196">
        <v>4.0456817832370401E-2</v>
      </c>
    </row>
    <row r="197" spans="1:32" x14ac:dyDescent="0.25">
      <c r="A197" t="s">
        <v>245</v>
      </c>
      <c r="B197">
        <v>0</v>
      </c>
      <c r="C197">
        <v>5.7759840801191099E-2</v>
      </c>
      <c r="D197">
        <v>7.2720195047300304E-2</v>
      </c>
      <c r="E197">
        <v>8.2026746336942305E-2</v>
      </c>
      <c r="F197">
        <v>8.67939803904033E-2</v>
      </c>
      <c r="G197">
        <v>9.1551575798432205E-2</v>
      </c>
      <c r="H197">
        <v>9.2763967576071096E-2</v>
      </c>
      <c r="I197">
        <v>9.2503382523837899E-2</v>
      </c>
      <c r="J197">
        <v>9.4089295791320901E-2</v>
      </c>
      <c r="K197">
        <v>9.7424732253473298E-2</v>
      </c>
      <c r="L197">
        <v>9.4797147837718004E-2</v>
      </c>
      <c r="M197">
        <v>9.7697920334251301E-2</v>
      </c>
      <c r="N197">
        <v>9.8247075777593104E-2</v>
      </c>
      <c r="O197">
        <v>9.6401528498809702E-2</v>
      </c>
      <c r="P197">
        <v>9.8270524559767397E-2</v>
      </c>
      <c r="Q197">
        <v>9.9521996240861901E-2</v>
      </c>
      <c r="R197">
        <v>0.100665457547749</v>
      </c>
      <c r="S197">
        <v>9.8987278467812301E-2</v>
      </c>
      <c r="T197">
        <v>9.8010052818706395E-2</v>
      </c>
      <c r="U197">
        <v>9.8500893318640995E-2</v>
      </c>
      <c r="V197">
        <v>9.7178882249880597E-2</v>
      </c>
      <c r="W197">
        <v>9.7197112672501598E-2</v>
      </c>
      <c r="X197">
        <v>9.7243696701598104E-2</v>
      </c>
      <c r="Y197">
        <v>9.7173474337720805E-2</v>
      </c>
      <c r="Z197">
        <v>9.7973124394805294E-2</v>
      </c>
      <c r="AA197">
        <v>9.7606470204897405E-2</v>
      </c>
      <c r="AB197">
        <v>9.8631183704394901E-2</v>
      </c>
      <c r="AC197">
        <v>0.100390372092844</v>
      </c>
      <c r="AD197">
        <v>9.8914155247238497E-2</v>
      </c>
      <c r="AE197">
        <v>9.6703712148767204E-2</v>
      </c>
      <c r="AF197">
        <v>9.6938868809971698E-2</v>
      </c>
    </row>
    <row r="198" spans="1:32" x14ac:dyDescent="0.25">
      <c r="A198" t="s">
        <v>246</v>
      </c>
      <c r="B198">
        <v>0</v>
      </c>
      <c r="C198">
        <v>0.118190102618262</v>
      </c>
      <c r="D198">
        <v>0.14510273394301201</v>
      </c>
      <c r="E198">
        <v>0.16226559034260199</v>
      </c>
      <c r="F198">
        <v>0.17237092542667601</v>
      </c>
      <c r="G198">
        <v>0.17935301415610899</v>
      </c>
      <c r="H198">
        <v>0.18056680749790199</v>
      </c>
      <c r="I198">
        <v>0.175839097183601</v>
      </c>
      <c r="J198">
        <v>0.181513008257841</v>
      </c>
      <c r="K198">
        <v>0.18348702814765</v>
      </c>
      <c r="L198">
        <v>0.182706802657154</v>
      </c>
      <c r="M198">
        <v>0.18156394682372101</v>
      </c>
      <c r="N198">
        <v>0.180275457244229</v>
      </c>
      <c r="O198">
        <v>0.17957143368196701</v>
      </c>
      <c r="P198">
        <v>0.18073212456368801</v>
      </c>
      <c r="Q198">
        <v>0.186959402198355</v>
      </c>
      <c r="R198">
        <v>0.187791807958714</v>
      </c>
      <c r="S198">
        <v>0.18515148486446101</v>
      </c>
      <c r="T198">
        <v>0.18148403380783201</v>
      </c>
      <c r="U198">
        <v>0.186636731657502</v>
      </c>
      <c r="V198">
        <v>0.182722832841826</v>
      </c>
      <c r="W198">
        <v>0.18176502170388101</v>
      </c>
      <c r="X198">
        <v>0.18216310922474199</v>
      </c>
      <c r="Y198">
        <v>0.18005207799676901</v>
      </c>
      <c r="Z198">
        <v>0.18092875605626299</v>
      </c>
      <c r="AA198">
        <v>0.18247860128350199</v>
      </c>
      <c r="AB198">
        <v>0.18653626962228101</v>
      </c>
      <c r="AC198">
        <v>0.18508598109111199</v>
      </c>
      <c r="AD198">
        <v>0.18123255051433301</v>
      </c>
      <c r="AE198">
        <v>0.18490327365300699</v>
      </c>
      <c r="AF198">
        <v>0.1878578454632</v>
      </c>
    </row>
    <row r="199" spans="1:32" x14ac:dyDescent="0.25">
      <c r="A199" t="s">
        <v>247</v>
      </c>
      <c r="B199">
        <v>0</v>
      </c>
      <c r="C199">
        <v>0.16373999591260099</v>
      </c>
      <c r="D199">
        <v>0.20410925838954799</v>
      </c>
      <c r="E199">
        <v>0.22590531215406801</v>
      </c>
      <c r="F199">
        <v>0.22800764770777501</v>
      </c>
      <c r="G199">
        <v>0.24280157450626699</v>
      </c>
      <c r="H199">
        <v>0.243500385743048</v>
      </c>
      <c r="I199">
        <v>0.237684570208549</v>
      </c>
      <c r="J199">
        <v>0.24635464681257199</v>
      </c>
      <c r="K199">
        <v>0.249372029182615</v>
      </c>
      <c r="L199">
        <v>0.24268949731179101</v>
      </c>
      <c r="M199">
        <v>0.25085753122961202</v>
      </c>
      <c r="N199">
        <v>0.25102506718850698</v>
      </c>
      <c r="O199">
        <v>0.247363771346337</v>
      </c>
      <c r="P199">
        <v>0.24152336384208201</v>
      </c>
      <c r="Q199">
        <v>0.24170749229879501</v>
      </c>
      <c r="R199">
        <v>0.25144527839507103</v>
      </c>
      <c r="S199">
        <v>0.243740065181657</v>
      </c>
      <c r="T199">
        <v>0.253876443016535</v>
      </c>
      <c r="U199">
        <v>0.255598853517845</v>
      </c>
      <c r="V199">
        <v>0.248864262071533</v>
      </c>
      <c r="W199">
        <v>0.243031076519237</v>
      </c>
      <c r="X199">
        <v>0.239766849964243</v>
      </c>
      <c r="Y199">
        <v>0.25142055485529402</v>
      </c>
      <c r="Z199">
        <v>0.24893579159212201</v>
      </c>
      <c r="AA199">
        <v>0.25512309893627499</v>
      </c>
      <c r="AB199">
        <v>0.250202466904698</v>
      </c>
      <c r="AC199">
        <v>0.247129710973579</v>
      </c>
      <c r="AD199">
        <v>0.24197137796496501</v>
      </c>
      <c r="AE199">
        <v>0.25376726921216203</v>
      </c>
      <c r="AF199">
        <v>0.25574327143450998</v>
      </c>
    </row>
    <row r="200" spans="1:32" x14ac:dyDescent="0.25">
      <c r="A200" t="s">
        <v>248</v>
      </c>
      <c r="B200">
        <v>0</v>
      </c>
      <c r="C200">
        <v>-0.23359626091084601</v>
      </c>
      <c r="D200">
        <v>-0.22541558977998699</v>
      </c>
      <c r="E200">
        <v>-0.230937783195765</v>
      </c>
      <c r="F200">
        <v>-0.213302430662415</v>
      </c>
      <c r="G200">
        <v>-0.21850451627748399</v>
      </c>
      <c r="H200">
        <v>-0.21897720951118599</v>
      </c>
      <c r="I200">
        <v>-0.219668447712592</v>
      </c>
      <c r="J200">
        <v>-0.24065485684318499</v>
      </c>
      <c r="K200">
        <v>-0.198243304291714</v>
      </c>
      <c r="L200">
        <v>-0.21387643730105499</v>
      </c>
      <c r="M200">
        <v>-0.22662003657792401</v>
      </c>
      <c r="N200">
        <v>-0.231110574122358</v>
      </c>
      <c r="O200">
        <v>-0.20192889345855999</v>
      </c>
      <c r="P200">
        <v>-0.22005184118204599</v>
      </c>
      <c r="Q200">
        <v>-0.22895104833631699</v>
      </c>
      <c r="R200">
        <v>-0.218356714609377</v>
      </c>
      <c r="S200">
        <v>-0.22588367107532201</v>
      </c>
      <c r="T200">
        <v>-0.190606123157748</v>
      </c>
      <c r="U200">
        <v>-0.213799621458901</v>
      </c>
      <c r="V200">
        <v>-0.22053116362853101</v>
      </c>
      <c r="W200">
        <v>-0.22080263352888799</v>
      </c>
      <c r="X200">
        <v>-0.22026270546509399</v>
      </c>
      <c r="Y200">
        <v>-0.224425447263845</v>
      </c>
      <c r="Z200">
        <v>-0.21911510014098001</v>
      </c>
      <c r="AA200">
        <v>-0.21297986855332299</v>
      </c>
      <c r="AB200">
        <v>-0.2164858688929</v>
      </c>
      <c r="AC200">
        <v>-0.227556714380521</v>
      </c>
      <c r="AD200">
        <v>-0.21941435343295199</v>
      </c>
      <c r="AE200">
        <v>-0.209259077997316</v>
      </c>
      <c r="AF200">
        <v>-0.22727119768422299</v>
      </c>
    </row>
    <row r="201" spans="1:32" x14ac:dyDescent="0.25">
      <c r="A201" t="s">
        <v>249</v>
      </c>
      <c r="B201">
        <v>0</v>
      </c>
      <c r="C201">
        <v>-0.122621943394137</v>
      </c>
      <c r="D201">
        <v>-0.11277842878491599</v>
      </c>
      <c r="E201">
        <v>-0.107720196574541</v>
      </c>
      <c r="F201">
        <v>-0.106737348377461</v>
      </c>
      <c r="G201">
        <v>-0.10995705509187501</v>
      </c>
      <c r="H201">
        <v>-0.10061599035348601</v>
      </c>
      <c r="I201">
        <v>-9.7100576969731595E-2</v>
      </c>
      <c r="J201">
        <v>-9.9229505978650906E-2</v>
      </c>
      <c r="K201">
        <v>-0.100678111490845</v>
      </c>
      <c r="L201">
        <v>-9.6931940461630603E-2</v>
      </c>
      <c r="M201">
        <v>-0.101959608021506</v>
      </c>
      <c r="N201">
        <v>-0.106275882710784</v>
      </c>
      <c r="O201">
        <v>-9.3665284321541101E-2</v>
      </c>
      <c r="P201">
        <v>-9.7817166556659202E-2</v>
      </c>
      <c r="Q201">
        <v>-9.66091457981752E-2</v>
      </c>
      <c r="R201">
        <v>-9.8281163624376694E-2</v>
      </c>
      <c r="S201">
        <v>-9.8749123057163393E-2</v>
      </c>
      <c r="T201">
        <v>-9.7614565959470101E-2</v>
      </c>
      <c r="U201">
        <v>-0.105954556904893</v>
      </c>
      <c r="V201">
        <v>-9.7218283449884202E-2</v>
      </c>
      <c r="W201">
        <v>-9.5144315032016494E-2</v>
      </c>
      <c r="X201">
        <v>-9.7744104901527004E-2</v>
      </c>
      <c r="Y201">
        <v>-0.100067032356942</v>
      </c>
      <c r="Z201">
        <v>-9.7180853015451499E-2</v>
      </c>
      <c r="AA201">
        <v>-9.5791725662447397E-2</v>
      </c>
      <c r="AB201">
        <v>-9.8042183311504896E-2</v>
      </c>
      <c r="AC201">
        <v>-0.104025874426266</v>
      </c>
      <c r="AD201">
        <v>-9.9578301714457404E-2</v>
      </c>
      <c r="AE201">
        <v>-0.100761266841619</v>
      </c>
      <c r="AF201">
        <v>-0.102255201358011</v>
      </c>
    </row>
    <row r="202" spans="1:32" x14ac:dyDescent="0.25">
      <c r="A202" t="s">
        <v>250</v>
      </c>
      <c r="B202">
        <v>0</v>
      </c>
      <c r="C202">
        <v>-1.67356766441044E-2</v>
      </c>
      <c r="D202">
        <v>-7.8478257303107E-3</v>
      </c>
      <c r="E202">
        <v>-4.6048151281697603E-3</v>
      </c>
      <c r="F202">
        <v>1.0704152036687901E-3</v>
      </c>
      <c r="G202">
        <v>-2.3958576405809198E-3</v>
      </c>
      <c r="H202">
        <v>2.25855764747545E-3</v>
      </c>
      <c r="I202">
        <v>3.8825938169337799E-3</v>
      </c>
      <c r="J202">
        <v>6.1974160686239501E-3</v>
      </c>
      <c r="K202">
        <v>4.65218521609672E-3</v>
      </c>
      <c r="L202">
        <v>1.23843800030387E-2</v>
      </c>
      <c r="M202">
        <v>9.4135657473249906E-3</v>
      </c>
      <c r="N202">
        <v>9.0145924252495405E-3</v>
      </c>
      <c r="O202">
        <v>1.39272148008789E-2</v>
      </c>
      <c r="P202">
        <v>8.6919418584198108E-3</v>
      </c>
      <c r="Q202">
        <v>6.5500342420615702E-3</v>
      </c>
      <c r="R202">
        <v>7.6600086931893898E-3</v>
      </c>
      <c r="S202">
        <v>1.11235406089267E-2</v>
      </c>
      <c r="T202">
        <v>1.2371257218063E-2</v>
      </c>
      <c r="U202">
        <v>8.4843375616115903E-3</v>
      </c>
      <c r="V202">
        <v>1.29214245134756E-2</v>
      </c>
      <c r="W202">
        <v>8.3833806669512591E-3</v>
      </c>
      <c r="X202">
        <v>1.06678416842722E-2</v>
      </c>
      <c r="Y202">
        <v>1.07772679097962E-2</v>
      </c>
      <c r="Z202">
        <v>9.7930835126883095E-3</v>
      </c>
      <c r="AA202">
        <v>1.1121393687075201E-2</v>
      </c>
      <c r="AB202">
        <v>9.2345210325352999E-3</v>
      </c>
      <c r="AC202">
        <v>8.6290332470636E-3</v>
      </c>
      <c r="AD202">
        <v>1.18293397579154E-2</v>
      </c>
      <c r="AE202">
        <v>1.10251679177635E-2</v>
      </c>
      <c r="AF202">
        <v>1.18542148069243E-2</v>
      </c>
    </row>
    <row r="203" spans="1:32" x14ac:dyDescent="0.25">
      <c r="A203" t="s">
        <v>251</v>
      </c>
      <c r="B203">
        <v>0</v>
      </c>
      <c r="C203">
        <v>5.3168166362760998E-2</v>
      </c>
      <c r="D203">
        <v>6.1013255197836E-2</v>
      </c>
      <c r="E203">
        <v>6.6793326993526206E-2</v>
      </c>
      <c r="F203">
        <v>6.8912822099712695E-2</v>
      </c>
      <c r="G203">
        <v>6.8376391517031204E-2</v>
      </c>
      <c r="H203">
        <v>7.2174571042491795E-2</v>
      </c>
      <c r="I203">
        <v>7.3933762416139304E-2</v>
      </c>
      <c r="J203">
        <v>7.6045978713130305E-2</v>
      </c>
      <c r="K203">
        <v>7.5737756577201401E-2</v>
      </c>
      <c r="L203">
        <v>8.3861814003220098E-2</v>
      </c>
      <c r="M203">
        <v>7.7945813049851501E-2</v>
      </c>
      <c r="N203">
        <v>8.0416523276621202E-2</v>
      </c>
      <c r="O203">
        <v>8.3870334259626506E-2</v>
      </c>
      <c r="P203">
        <v>7.9386236996084894E-2</v>
      </c>
      <c r="Q203">
        <v>7.5737564114082195E-2</v>
      </c>
      <c r="R203">
        <v>7.8805826050682398E-2</v>
      </c>
      <c r="S203">
        <v>7.9674469978075799E-2</v>
      </c>
      <c r="T203">
        <v>8.3138498628849797E-2</v>
      </c>
      <c r="U203">
        <v>8.1295932111569297E-2</v>
      </c>
      <c r="V203">
        <v>8.2363204712751298E-2</v>
      </c>
      <c r="W203">
        <v>7.9941907642559304E-2</v>
      </c>
      <c r="X203">
        <v>8.1233856299882307E-2</v>
      </c>
      <c r="Y203">
        <v>8.3383741895629304E-2</v>
      </c>
      <c r="Z203">
        <v>7.9033683031719607E-2</v>
      </c>
      <c r="AA203">
        <v>8.1905277055618703E-2</v>
      </c>
      <c r="AB203">
        <v>8.0076793233985893E-2</v>
      </c>
      <c r="AC203">
        <v>7.68243973139036E-2</v>
      </c>
      <c r="AD203">
        <v>8.2770476251669597E-2</v>
      </c>
      <c r="AE203">
        <v>8.2084136505953503E-2</v>
      </c>
      <c r="AF203">
        <v>8.1706536615557407E-2</v>
      </c>
    </row>
    <row r="204" spans="1:32" x14ac:dyDescent="0.25">
      <c r="A204" t="s">
        <v>252</v>
      </c>
      <c r="B204">
        <v>0</v>
      </c>
      <c r="C204">
        <v>0.127066987785975</v>
      </c>
      <c r="D204">
        <v>0.13484919128321901</v>
      </c>
      <c r="E204">
        <v>0.138908585741609</v>
      </c>
      <c r="F204">
        <v>0.14035205055661101</v>
      </c>
      <c r="G204">
        <v>0.14290330376652399</v>
      </c>
      <c r="H204">
        <v>0.14260682961830101</v>
      </c>
      <c r="I204">
        <v>0.14981321709290199</v>
      </c>
      <c r="J204">
        <v>0.15171086359737501</v>
      </c>
      <c r="K204">
        <v>0.15163757104542</v>
      </c>
      <c r="L204">
        <v>0.15757739552807701</v>
      </c>
      <c r="M204">
        <v>0.153072735583935</v>
      </c>
      <c r="N204">
        <v>0.15551744813110499</v>
      </c>
      <c r="O204">
        <v>0.155728232749206</v>
      </c>
      <c r="P204">
        <v>0.154805365949889</v>
      </c>
      <c r="Q204">
        <v>0.152505632396994</v>
      </c>
      <c r="R204">
        <v>0.15739900389131201</v>
      </c>
      <c r="S204">
        <v>0.152588456646296</v>
      </c>
      <c r="T204">
        <v>0.15725454381953299</v>
      </c>
      <c r="U204">
        <v>0.153902232449383</v>
      </c>
      <c r="V204">
        <v>0.15508575569218899</v>
      </c>
      <c r="W204">
        <v>0.15642593463046101</v>
      </c>
      <c r="X204">
        <v>0.158894595698715</v>
      </c>
      <c r="Y204">
        <v>0.159345349924017</v>
      </c>
      <c r="Z204">
        <v>0.15699495259466001</v>
      </c>
      <c r="AA204">
        <v>0.15551983928657701</v>
      </c>
      <c r="AB204">
        <v>0.15328991751123999</v>
      </c>
      <c r="AC204">
        <v>0.154168107592457</v>
      </c>
      <c r="AD204">
        <v>0.15789196127746699</v>
      </c>
      <c r="AE204">
        <v>0.15515648112574301</v>
      </c>
      <c r="AF204">
        <v>0.155262789453783</v>
      </c>
    </row>
    <row r="205" spans="1:32" x14ac:dyDescent="0.25">
      <c r="A205" t="s">
        <v>253</v>
      </c>
      <c r="B205">
        <v>0</v>
      </c>
      <c r="C205">
        <v>0.25436581589528601</v>
      </c>
      <c r="D205">
        <v>0.25238541364550199</v>
      </c>
      <c r="E205">
        <v>0.26880621788734399</v>
      </c>
      <c r="F205">
        <v>0.25993361949014598</v>
      </c>
      <c r="G205">
        <v>0.27005172892532497</v>
      </c>
      <c r="H205">
        <v>0.26789997322007802</v>
      </c>
      <c r="I205">
        <v>0.27989448623105201</v>
      </c>
      <c r="J205">
        <v>0.27546327642579099</v>
      </c>
      <c r="K205">
        <v>0.27873284147489802</v>
      </c>
      <c r="L205">
        <v>0.28128773918294803</v>
      </c>
      <c r="M205">
        <v>0.283301017380166</v>
      </c>
      <c r="N205">
        <v>0.29056107002333798</v>
      </c>
      <c r="O205">
        <v>0.27889390198601099</v>
      </c>
      <c r="P205">
        <v>0.28124781063737903</v>
      </c>
      <c r="Q205">
        <v>0.28131773590166698</v>
      </c>
      <c r="R205">
        <v>0.28339732904473303</v>
      </c>
      <c r="S205">
        <v>0.27930815299793899</v>
      </c>
      <c r="T205">
        <v>0.28531811488198</v>
      </c>
      <c r="U205">
        <v>0.29103600991960898</v>
      </c>
      <c r="V205">
        <v>0.27961171336197099</v>
      </c>
      <c r="W205">
        <v>0.281105403979025</v>
      </c>
      <c r="X205">
        <v>0.28714680222782502</v>
      </c>
      <c r="Y205">
        <v>0.28841624656923098</v>
      </c>
      <c r="Z205">
        <v>0.28110471132587</v>
      </c>
      <c r="AA205">
        <v>0.27948328867039002</v>
      </c>
      <c r="AB205">
        <v>0.280984171378239</v>
      </c>
      <c r="AC205">
        <v>0.28190806985730199</v>
      </c>
      <c r="AD205">
        <v>0.29321119630196302</v>
      </c>
      <c r="AE205">
        <v>0.27968470097168802</v>
      </c>
      <c r="AF205">
        <v>0.28112606601055001</v>
      </c>
    </row>
    <row r="206" spans="1:32" x14ac:dyDescent="0.25">
      <c r="A206" t="s">
        <v>254</v>
      </c>
      <c r="B206">
        <v>0</v>
      </c>
      <c r="C206">
        <v>0.42187091662522502</v>
      </c>
      <c r="D206">
        <v>0.417498433003888</v>
      </c>
      <c r="E206">
        <v>0.42835678641668201</v>
      </c>
      <c r="F206">
        <v>0.39042445197777897</v>
      </c>
      <c r="G206">
        <v>0.41148674999623802</v>
      </c>
      <c r="H206">
        <v>0.41555292020355999</v>
      </c>
      <c r="I206">
        <v>0.42250263775462299</v>
      </c>
      <c r="J206">
        <v>0.418769778868263</v>
      </c>
      <c r="K206">
        <v>0.425955307093772</v>
      </c>
      <c r="L206">
        <v>0.40403362633293599</v>
      </c>
      <c r="M206">
        <v>0.41772316820394101</v>
      </c>
      <c r="N206">
        <v>0.42311302159949399</v>
      </c>
      <c r="O206">
        <v>0.42092205050569598</v>
      </c>
      <c r="P206">
        <v>0.40796485406634903</v>
      </c>
      <c r="Q206">
        <v>0.42425084892481602</v>
      </c>
      <c r="R206">
        <v>0.42799190201649201</v>
      </c>
      <c r="S206">
        <v>0.43471424054298202</v>
      </c>
      <c r="T206">
        <v>0.43535069508034202</v>
      </c>
      <c r="U206">
        <v>0.45318764050642302</v>
      </c>
      <c r="V206">
        <v>0.41686335672298103</v>
      </c>
      <c r="W206">
        <v>0.422103488209148</v>
      </c>
      <c r="X206">
        <v>0.43915077321698798</v>
      </c>
      <c r="Y206">
        <v>0.455629883457628</v>
      </c>
      <c r="Z206">
        <v>0.443404010700097</v>
      </c>
      <c r="AA206">
        <v>0.43736348492326999</v>
      </c>
      <c r="AB206">
        <v>0.42268965933200298</v>
      </c>
      <c r="AC206">
        <v>0.44124863940357301</v>
      </c>
      <c r="AD206">
        <v>0.42353901634208502</v>
      </c>
      <c r="AE206">
        <v>0.44253625831907101</v>
      </c>
      <c r="AF206">
        <v>0.41262236527861901</v>
      </c>
    </row>
    <row r="207" spans="1:32" x14ac:dyDescent="0.25">
      <c r="A207" t="s">
        <v>255</v>
      </c>
      <c r="B207">
        <v>0</v>
      </c>
      <c r="C207">
        <v>-0.11408915365819899</v>
      </c>
      <c r="D207">
        <v>-0.12766617730923299</v>
      </c>
      <c r="E207">
        <v>-0.13156665597505099</v>
      </c>
      <c r="F207">
        <v>-0.13198619421014701</v>
      </c>
      <c r="G207">
        <v>-0.138647530548033</v>
      </c>
      <c r="H207">
        <v>-0.133306024659675</v>
      </c>
      <c r="I207">
        <v>-0.12529493244822401</v>
      </c>
      <c r="J207">
        <v>-0.126592421303449</v>
      </c>
      <c r="K207">
        <v>-0.12570184482292901</v>
      </c>
      <c r="L207">
        <v>-0.12846682368551199</v>
      </c>
      <c r="M207">
        <v>-0.141501719008604</v>
      </c>
      <c r="N207">
        <v>-0.12979181012377999</v>
      </c>
      <c r="O207">
        <v>-0.134196432548848</v>
      </c>
      <c r="P207">
        <v>-0.134403959975467</v>
      </c>
      <c r="Q207">
        <v>-0.13070613648083501</v>
      </c>
      <c r="R207">
        <v>-0.13482136090604199</v>
      </c>
      <c r="S207">
        <v>-0.134479376218617</v>
      </c>
      <c r="T207">
        <v>-0.13803205160479201</v>
      </c>
      <c r="U207">
        <v>-0.13258703917589701</v>
      </c>
      <c r="V207">
        <v>-0.12807151237355599</v>
      </c>
      <c r="W207">
        <v>-0.13252207447456399</v>
      </c>
      <c r="X207">
        <v>-0.13622669552227901</v>
      </c>
      <c r="Y207">
        <v>-0.128579639187793</v>
      </c>
      <c r="Z207">
        <v>-0.132321896279395</v>
      </c>
      <c r="AA207">
        <v>-0.127339748890751</v>
      </c>
      <c r="AB207">
        <v>-0.132231828641444</v>
      </c>
      <c r="AC207">
        <v>-0.13390138128482801</v>
      </c>
      <c r="AD207">
        <v>-0.12842800546390701</v>
      </c>
      <c r="AE207">
        <v>-0.123800882115591</v>
      </c>
      <c r="AF207">
        <v>-0.12808691652271101</v>
      </c>
    </row>
    <row r="208" spans="1:32" x14ac:dyDescent="0.25">
      <c r="A208" t="s">
        <v>256</v>
      </c>
      <c r="B208">
        <v>0</v>
      </c>
      <c r="C208">
        <v>-7.9386052243400701E-2</v>
      </c>
      <c r="D208">
        <v>-8.6564365230027196E-2</v>
      </c>
      <c r="E208">
        <v>-8.9168613768556199E-2</v>
      </c>
      <c r="F208">
        <v>-8.7906018208725303E-2</v>
      </c>
      <c r="G208">
        <v>-8.4466583955296298E-2</v>
      </c>
      <c r="H208">
        <v>-8.8316764462915504E-2</v>
      </c>
      <c r="I208">
        <v>-8.2498144918918798E-2</v>
      </c>
      <c r="J208">
        <v>-8.1933030763635797E-2</v>
      </c>
      <c r="K208">
        <v>-8.4105533685634906E-2</v>
      </c>
      <c r="L208">
        <v>-8.3891965445598002E-2</v>
      </c>
      <c r="M208">
        <v>-8.7010697230469794E-2</v>
      </c>
      <c r="N208">
        <v>-8.3729545216288698E-2</v>
      </c>
      <c r="O208">
        <v>-8.5336947135428998E-2</v>
      </c>
      <c r="P208">
        <v>-8.4900770443315302E-2</v>
      </c>
      <c r="Q208">
        <v>-8.4214213298005297E-2</v>
      </c>
      <c r="R208">
        <v>-8.4336062509718396E-2</v>
      </c>
      <c r="S208">
        <v>-8.0690865914171503E-2</v>
      </c>
      <c r="T208">
        <v>-8.4874070579582905E-2</v>
      </c>
      <c r="U208">
        <v>-8.1591838084513604E-2</v>
      </c>
      <c r="V208">
        <v>-8.4395915977903094E-2</v>
      </c>
      <c r="W208">
        <v>-8.5090148430145604E-2</v>
      </c>
      <c r="X208">
        <v>-8.3504160011653505E-2</v>
      </c>
      <c r="Y208">
        <v>-8.4770526105805502E-2</v>
      </c>
      <c r="Z208">
        <v>-8.1157742785372605E-2</v>
      </c>
      <c r="AA208">
        <v>-8.2710010476979498E-2</v>
      </c>
      <c r="AB208">
        <v>-8.2008778555310094E-2</v>
      </c>
      <c r="AC208">
        <v>-8.3815321875205406E-2</v>
      </c>
      <c r="AD208">
        <v>-8.3039439644287893E-2</v>
      </c>
      <c r="AE208">
        <v>-7.9937448757292903E-2</v>
      </c>
      <c r="AF208">
        <v>-8.0024988005793996E-2</v>
      </c>
    </row>
    <row r="209" spans="1:32" x14ac:dyDescent="0.25">
      <c r="A209" t="s">
        <v>257</v>
      </c>
      <c r="B209">
        <v>0</v>
      </c>
      <c r="C209">
        <v>-2.5078249767988899E-2</v>
      </c>
      <c r="D209">
        <v>-2.2379132869203601E-2</v>
      </c>
      <c r="E209">
        <v>-2.0918144425579401E-2</v>
      </c>
      <c r="F209">
        <v>-1.7881120227896001E-2</v>
      </c>
      <c r="G209">
        <v>-1.5853966703746801E-2</v>
      </c>
      <c r="H209">
        <v>-1.3793045156849201E-2</v>
      </c>
      <c r="I209">
        <v>-1.48434402029079E-2</v>
      </c>
      <c r="J209">
        <v>-1.19946403846002E-2</v>
      </c>
      <c r="K209">
        <v>-1.3722189133445299E-2</v>
      </c>
      <c r="L209">
        <v>-1.3688416863156199E-2</v>
      </c>
      <c r="M209">
        <v>-1.34332399042854E-2</v>
      </c>
      <c r="N209">
        <v>-1.1071118397631301E-2</v>
      </c>
      <c r="O209">
        <v>-1.23438571654953E-2</v>
      </c>
      <c r="P209">
        <v>-1.1594528944755701E-2</v>
      </c>
      <c r="Q209">
        <v>-1.23556332313767E-2</v>
      </c>
      <c r="R209">
        <v>-1.08382763005948E-2</v>
      </c>
      <c r="S209">
        <v>-9.3333762350842793E-3</v>
      </c>
      <c r="T209">
        <v>-1.3274895846539099E-2</v>
      </c>
      <c r="U209">
        <v>-1.2376844491012199E-2</v>
      </c>
      <c r="V209">
        <v>-1.1510685836234101E-2</v>
      </c>
      <c r="W209">
        <v>-1.2841807222582101E-2</v>
      </c>
      <c r="X209">
        <v>-1.12332046692501E-2</v>
      </c>
      <c r="Y209">
        <v>-1.2387925903022699E-2</v>
      </c>
      <c r="Z209">
        <v>-1.2499884215745299E-2</v>
      </c>
      <c r="AA209">
        <v>-1.11911799090266E-2</v>
      </c>
      <c r="AB209">
        <v>-1.14521534432943E-2</v>
      </c>
      <c r="AC209">
        <v>-9.2224633463616999E-3</v>
      </c>
      <c r="AD209">
        <v>-1.13192891405604E-2</v>
      </c>
      <c r="AE209">
        <v>-9.7704206477252607E-3</v>
      </c>
      <c r="AF209">
        <v>-7.4629709562770898E-3</v>
      </c>
    </row>
    <row r="210" spans="1:32" x14ac:dyDescent="0.25">
      <c r="A210" t="s">
        <v>258</v>
      </c>
      <c r="B210">
        <v>0</v>
      </c>
      <c r="C210">
        <v>1.45838728275926E-2</v>
      </c>
      <c r="D210">
        <v>2.32048718189217E-2</v>
      </c>
      <c r="E210">
        <v>3.0290190431289402E-2</v>
      </c>
      <c r="F210">
        <v>3.30913457506085E-2</v>
      </c>
      <c r="G210">
        <v>3.5712215654381201E-2</v>
      </c>
      <c r="H210">
        <v>3.8058714388277702E-2</v>
      </c>
      <c r="I210">
        <v>3.8835412306058401E-2</v>
      </c>
      <c r="J210">
        <v>3.9275638111474998E-2</v>
      </c>
      <c r="K210">
        <v>4.0180214917537198E-2</v>
      </c>
      <c r="L210">
        <v>3.9536466282751502E-2</v>
      </c>
      <c r="M210">
        <v>4.1510540348874997E-2</v>
      </c>
      <c r="N210">
        <v>4.1183050830194398E-2</v>
      </c>
      <c r="O210">
        <v>3.9407094311782499E-2</v>
      </c>
      <c r="P210">
        <v>4.1150926829126001E-2</v>
      </c>
      <c r="Q210">
        <v>4.2271849505230302E-2</v>
      </c>
      <c r="R210">
        <v>4.3877274476222999E-2</v>
      </c>
      <c r="S210">
        <v>4.4373228717647498E-2</v>
      </c>
      <c r="T210">
        <v>4.2672430961711902E-2</v>
      </c>
      <c r="U210">
        <v>4.00113041189206E-2</v>
      </c>
      <c r="V210">
        <v>4.0010488991971703E-2</v>
      </c>
      <c r="W210">
        <v>4.2117830047626002E-2</v>
      </c>
      <c r="X210">
        <v>4.2555140098393403E-2</v>
      </c>
      <c r="Y210">
        <v>4.0951642303870897E-2</v>
      </c>
      <c r="Z210">
        <v>4.2912965128776501E-2</v>
      </c>
      <c r="AA210">
        <v>4.1063562998061402E-2</v>
      </c>
      <c r="AB210">
        <v>3.9862743893251597E-2</v>
      </c>
      <c r="AC210">
        <v>4.17683875107129E-2</v>
      </c>
      <c r="AD210">
        <v>4.1230074993009201E-2</v>
      </c>
      <c r="AE210">
        <v>4.4814963282416798E-2</v>
      </c>
      <c r="AF210">
        <v>4.2941580953515697E-2</v>
      </c>
    </row>
    <row r="211" spans="1:32" x14ac:dyDescent="0.25">
      <c r="A211" t="s">
        <v>259</v>
      </c>
      <c r="B211">
        <v>0</v>
      </c>
      <c r="C211">
        <v>5.5293541514049298E-2</v>
      </c>
      <c r="D211">
        <v>7.2048043980325605E-2</v>
      </c>
      <c r="E211">
        <v>8.3404438820526297E-2</v>
      </c>
      <c r="F211">
        <v>8.8145815955595994E-2</v>
      </c>
      <c r="G211">
        <v>9.1364702949996504E-2</v>
      </c>
      <c r="H211">
        <v>9.1491761935637503E-2</v>
      </c>
      <c r="I211">
        <v>9.2743804937136895E-2</v>
      </c>
      <c r="J211">
        <v>9.5168679570229203E-2</v>
      </c>
      <c r="K211">
        <v>9.5772299051755203E-2</v>
      </c>
      <c r="L211">
        <v>9.5677516287340697E-2</v>
      </c>
      <c r="M211">
        <v>9.6947046055500502E-2</v>
      </c>
      <c r="N211">
        <v>9.7443372780354004E-2</v>
      </c>
      <c r="O211">
        <v>9.6342429249205705E-2</v>
      </c>
      <c r="P211">
        <v>9.6982617195069704E-2</v>
      </c>
      <c r="Q211">
        <v>9.9506537564386502E-2</v>
      </c>
      <c r="R211">
        <v>0.10094263404140801</v>
      </c>
      <c r="S211">
        <v>9.8412215538305994E-2</v>
      </c>
      <c r="T211">
        <v>9.9009290711460196E-2</v>
      </c>
      <c r="U211">
        <v>9.9422607535856994E-2</v>
      </c>
      <c r="V211">
        <v>9.6563858949262199E-2</v>
      </c>
      <c r="W211">
        <v>9.84242073392598E-2</v>
      </c>
      <c r="X211">
        <v>9.8098933429229401E-2</v>
      </c>
      <c r="Y211">
        <v>9.8228133144664498E-2</v>
      </c>
      <c r="Z211">
        <v>9.8255297526470706E-2</v>
      </c>
      <c r="AA211">
        <v>9.8188828577388199E-2</v>
      </c>
      <c r="AB211">
        <v>9.6773093704449795E-2</v>
      </c>
      <c r="AC211">
        <v>9.8566880179597402E-2</v>
      </c>
      <c r="AD211">
        <v>9.7658515655151101E-2</v>
      </c>
      <c r="AE211">
        <v>9.9074949279837399E-2</v>
      </c>
      <c r="AF211">
        <v>9.9267573835652101E-2</v>
      </c>
    </row>
    <row r="212" spans="1:32" x14ac:dyDescent="0.25">
      <c r="A212" t="s">
        <v>260</v>
      </c>
      <c r="B212">
        <v>0</v>
      </c>
      <c r="C212">
        <v>0.11504675963322999</v>
      </c>
      <c r="D212">
        <v>0.15068439641815501</v>
      </c>
      <c r="E212">
        <v>0.16389807784377899</v>
      </c>
      <c r="F212">
        <v>0.17295541614464</v>
      </c>
      <c r="G212">
        <v>0.17596825404341901</v>
      </c>
      <c r="H212">
        <v>0.17752110327138901</v>
      </c>
      <c r="I212">
        <v>0.18074335665608399</v>
      </c>
      <c r="J212">
        <v>0.17981838350007201</v>
      </c>
      <c r="K212">
        <v>0.182172291473673</v>
      </c>
      <c r="L212">
        <v>0.1831694868372</v>
      </c>
      <c r="M212">
        <v>0.177198552839259</v>
      </c>
      <c r="N212">
        <v>0.18496082229264599</v>
      </c>
      <c r="O212">
        <v>0.18218395479511401</v>
      </c>
      <c r="P212">
        <v>0.18630296552504899</v>
      </c>
      <c r="Q212">
        <v>0.18483463647086201</v>
      </c>
      <c r="R212">
        <v>0.190372677165184</v>
      </c>
      <c r="S212">
        <v>0.186848861827138</v>
      </c>
      <c r="T212">
        <v>0.18923541836489</v>
      </c>
      <c r="U212">
        <v>0.18770043612116899</v>
      </c>
      <c r="V212">
        <v>0.18295120731966699</v>
      </c>
      <c r="W212">
        <v>0.18526198962481599</v>
      </c>
      <c r="X212">
        <v>0.183795267886984</v>
      </c>
      <c r="Y212">
        <v>0.18595380085202801</v>
      </c>
      <c r="Z212">
        <v>0.185750737730348</v>
      </c>
      <c r="AA212">
        <v>0.18242975589325999</v>
      </c>
      <c r="AB212">
        <v>0.182650152503776</v>
      </c>
      <c r="AC212">
        <v>0.18459243726375499</v>
      </c>
      <c r="AD212">
        <v>0.185324575561191</v>
      </c>
      <c r="AE212">
        <v>0.183918675090322</v>
      </c>
      <c r="AF212">
        <v>0.19112384610008601</v>
      </c>
    </row>
    <row r="213" spans="1:32" x14ac:dyDescent="0.25">
      <c r="A213" t="s">
        <v>261</v>
      </c>
      <c r="B213">
        <v>0</v>
      </c>
      <c r="C213">
        <v>0.164275127073361</v>
      </c>
      <c r="D213">
        <v>0.21019306277323499</v>
      </c>
      <c r="E213">
        <v>0.227086374209609</v>
      </c>
      <c r="F213">
        <v>0.24532864450698699</v>
      </c>
      <c r="G213">
        <v>0.247457543998924</v>
      </c>
      <c r="H213">
        <v>0.23997182788794499</v>
      </c>
      <c r="I213">
        <v>0.24417226818718499</v>
      </c>
      <c r="J213">
        <v>0.247845158975386</v>
      </c>
      <c r="K213">
        <v>0.24744308514653801</v>
      </c>
      <c r="L213">
        <v>0.24394681540876201</v>
      </c>
      <c r="M213">
        <v>0.245225274553208</v>
      </c>
      <c r="N213">
        <v>0.257782977171233</v>
      </c>
      <c r="O213">
        <v>0.25328137975752002</v>
      </c>
      <c r="P213">
        <v>0.25629792311483801</v>
      </c>
      <c r="Q213">
        <v>0.24979915382282</v>
      </c>
      <c r="R213">
        <v>0.25344175084922599</v>
      </c>
      <c r="S213">
        <v>0.25477989798112399</v>
      </c>
      <c r="T213">
        <v>0.25611807171112799</v>
      </c>
      <c r="U213">
        <v>0.247956962979625</v>
      </c>
      <c r="V213">
        <v>0.247736802940978</v>
      </c>
      <c r="W213">
        <v>0.24243320126642301</v>
      </c>
      <c r="X213">
        <v>0.246181780413361</v>
      </c>
      <c r="Y213">
        <v>0.24975038598541699</v>
      </c>
      <c r="Z213">
        <v>0.247137549585108</v>
      </c>
      <c r="AA213">
        <v>0.241120884342019</v>
      </c>
      <c r="AB213">
        <v>0.246794118981327</v>
      </c>
      <c r="AC213">
        <v>0.24331325241129501</v>
      </c>
      <c r="AD213">
        <v>0.24599759584483499</v>
      </c>
      <c r="AE213">
        <v>0.25443353949215303</v>
      </c>
      <c r="AF213">
        <v>0.25931458076421299</v>
      </c>
    </row>
    <row r="214" spans="1:32" x14ac:dyDescent="0.25">
      <c r="A214" t="s">
        <v>262</v>
      </c>
      <c r="B214">
        <v>0</v>
      </c>
      <c r="C214">
        <v>-9.9205566283180405E-2</v>
      </c>
      <c r="D214">
        <v>-8.6297049846007307E-2</v>
      </c>
      <c r="E214">
        <v>-9.8163813299731797E-2</v>
      </c>
      <c r="F214">
        <v>-8.7358440337497803E-2</v>
      </c>
      <c r="G214">
        <v>-7.2654688561881994E-2</v>
      </c>
      <c r="H214">
        <v>-7.7123962463212306E-2</v>
      </c>
      <c r="I214">
        <v>-7.7809859477463494E-2</v>
      </c>
      <c r="J214">
        <v>-7.3917245626643396E-2</v>
      </c>
      <c r="K214">
        <v>-7.8282230408218495E-2</v>
      </c>
      <c r="L214">
        <v>-5.8767969570914402E-2</v>
      </c>
      <c r="M214">
        <v>-6.5691564900403093E-2</v>
      </c>
      <c r="N214">
        <v>-5.82702454214752E-2</v>
      </c>
      <c r="O214">
        <v>-6.12618056543257E-2</v>
      </c>
      <c r="P214">
        <v>-8.7031880073173695E-2</v>
      </c>
      <c r="Q214">
        <v>-6.9716867228395901E-2</v>
      </c>
      <c r="R214">
        <v>-6.8993396492044307E-2</v>
      </c>
      <c r="S214">
        <v>-6.8843386417782496E-2</v>
      </c>
      <c r="T214">
        <v>-7.3596588916055306E-2</v>
      </c>
      <c r="U214">
        <v>-6.5853568006239802E-2</v>
      </c>
      <c r="V214">
        <v>-6.6796496426750895E-2</v>
      </c>
      <c r="W214">
        <v>-6.5421567742071002E-2</v>
      </c>
      <c r="X214">
        <v>-6.0528892936408799E-2</v>
      </c>
      <c r="Y214">
        <v>-7.1816923007241601E-2</v>
      </c>
      <c r="Z214">
        <v>-6.1747786534085497E-2</v>
      </c>
      <c r="AA214">
        <v>-5.7895622113546798E-2</v>
      </c>
      <c r="AB214">
        <v>-6.0185989048851897E-2</v>
      </c>
      <c r="AC214">
        <v>-5.3688093577576597E-2</v>
      </c>
      <c r="AD214">
        <v>-5.8484802227163499E-2</v>
      </c>
      <c r="AE214">
        <v>-6.0490736543728101E-2</v>
      </c>
      <c r="AF214">
        <v>-6.8017900230791101E-2</v>
      </c>
    </row>
    <row r="215" spans="1:32" x14ac:dyDescent="0.25">
      <c r="A215" t="s">
        <v>263</v>
      </c>
      <c r="B215">
        <v>0</v>
      </c>
      <c r="C215">
        <v>-3.9992369215025803E-2</v>
      </c>
      <c r="D215">
        <v>-3.77824431176665E-2</v>
      </c>
      <c r="E215">
        <v>-3.4500189205644599E-2</v>
      </c>
      <c r="F215">
        <v>-3.4233989374440797E-2</v>
      </c>
      <c r="G215">
        <v>-3.3059199472496602E-2</v>
      </c>
      <c r="H215">
        <v>-3.0435511182235801E-2</v>
      </c>
      <c r="I215">
        <v>-3.1376254078369498E-2</v>
      </c>
      <c r="J215">
        <v>-2.9045564152523701E-2</v>
      </c>
      <c r="K215">
        <v>-2.7802960016849801E-2</v>
      </c>
      <c r="L215">
        <v>-2.2478749818895E-2</v>
      </c>
      <c r="M215">
        <v>-2.1575485675291699E-2</v>
      </c>
      <c r="N215">
        <v>-2.4181807637782101E-2</v>
      </c>
      <c r="O215">
        <v>-2.3192219949934999E-2</v>
      </c>
      <c r="P215">
        <v>-2.4925511623518699E-2</v>
      </c>
      <c r="Q215">
        <v>-2.5859166166611498E-2</v>
      </c>
      <c r="R215">
        <v>-2.4266465663227099E-2</v>
      </c>
      <c r="S215">
        <v>-2.4682403387044499E-2</v>
      </c>
      <c r="T215">
        <v>-2.4594544144191401E-2</v>
      </c>
      <c r="U215">
        <v>-2.4240549772748698E-2</v>
      </c>
      <c r="V215">
        <v>-2.4680177945795499E-2</v>
      </c>
      <c r="W215">
        <v>-2.47002896893369E-2</v>
      </c>
      <c r="X215">
        <v>-2.4882308994112801E-2</v>
      </c>
      <c r="Y215">
        <v>-2.3306999813481801E-2</v>
      </c>
      <c r="Z215">
        <v>-2.29925648023072E-2</v>
      </c>
      <c r="AA215">
        <v>-2.09056702571731E-2</v>
      </c>
      <c r="AB215">
        <v>-2.2493423332969099E-2</v>
      </c>
      <c r="AC215">
        <v>-2.1728316941251501E-2</v>
      </c>
      <c r="AD215">
        <v>-2.1539330728555101E-2</v>
      </c>
      <c r="AE215">
        <v>-2.50820282221129E-2</v>
      </c>
      <c r="AF215">
        <v>-2.2689776153149599E-2</v>
      </c>
    </row>
    <row r="216" spans="1:32" x14ac:dyDescent="0.25">
      <c r="A216" t="s">
        <v>264</v>
      </c>
      <c r="B216">
        <v>0</v>
      </c>
      <c r="C216">
        <v>-4.0164154369643204E-3</v>
      </c>
      <c r="D216">
        <v>5.3874620297994502E-4</v>
      </c>
      <c r="E216">
        <v>4.6921061687550296E-3</v>
      </c>
      <c r="F216">
        <v>6.8585350773940302E-3</v>
      </c>
      <c r="G216">
        <v>7.7093459466147001E-3</v>
      </c>
      <c r="H216">
        <v>1.0793611480952399E-2</v>
      </c>
      <c r="I216">
        <v>1.08541973824706E-2</v>
      </c>
      <c r="J216">
        <v>1.22887761235004E-2</v>
      </c>
      <c r="K216">
        <v>1.4285630512051801E-2</v>
      </c>
      <c r="L216">
        <v>1.6681390597277801E-2</v>
      </c>
      <c r="M216">
        <v>1.73094264837007E-2</v>
      </c>
      <c r="N216">
        <v>1.6954519897040599E-2</v>
      </c>
      <c r="O216">
        <v>1.7326317228557198E-2</v>
      </c>
      <c r="P216">
        <v>1.74480449216915E-2</v>
      </c>
      <c r="Q216">
        <v>1.7140275042260199E-2</v>
      </c>
      <c r="R216">
        <v>1.6943840814522399E-2</v>
      </c>
      <c r="S216">
        <v>1.6637079555693102E-2</v>
      </c>
      <c r="T216">
        <v>1.71790509611758E-2</v>
      </c>
      <c r="U216">
        <v>1.6205677146504199E-2</v>
      </c>
      <c r="V216">
        <v>1.8021644095993401E-2</v>
      </c>
      <c r="W216">
        <v>1.7937353884985401E-2</v>
      </c>
      <c r="X216">
        <v>1.5748939331922E-2</v>
      </c>
      <c r="Y216">
        <v>1.6630700532493201E-2</v>
      </c>
      <c r="Z216">
        <v>1.66764363765665E-2</v>
      </c>
      <c r="AA216">
        <v>1.7562520209160101E-2</v>
      </c>
      <c r="AB216">
        <v>1.8041516153528499E-2</v>
      </c>
      <c r="AC216">
        <v>1.7464453796404999E-2</v>
      </c>
      <c r="AD216">
        <v>1.7893603937767399E-2</v>
      </c>
      <c r="AE216">
        <v>1.7115094350007399E-2</v>
      </c>
      <c r="AF216">
        <v>1.7161027292255899E-2</v>
      </c>
    </row>
    <row r="217" spans="1:32" x14ac:dyDescent="0.25">
      <c r="A217" t="s">
        <v>265</v>
      </c>
      <c r="B217">
        <v>0</v>
      </c>
      <c r="C217">
        <v>1.98562747362841E-2</v>
      </c>
      <c r="D217">
        <v>2.5159306984362001E-2</v>
      </c>
      <c r="E217">
        <v>3.0284060091755299E-2</v>
      </c>
      <c r="F217">
        <v>3.3858894527815701E-2</v>
      </c>
      <c r="G217">
        <v>3.4033218382526001E-2</v>
      </c>
      <c r="H217">
        <v>3.6307728375930201E-2</v>
      </c>
      <c r="I217">
        <v>3.8046092653279698E-2</v>
      </c>
      <c r="J217">
        <v>4.0181620102676299E-2</v>
      </c>
      <c r="K217">
        <v>4.1971795791662901E-2</v>
      </c>
      <c r="L217">
        <v>4.5254747678106597E-2</v>
      </c>
      <c r="M217">
        <v>4.5367643394260103E-2</v>
      </c>
      <c r="N217">
        <v>4.4957691785930398E-2</v>
      </c>
      <c r="O217">
        <v>4.6604320835507897E-2</v>
      </c>
      <c r="P217">
        <v>4.43683279784877E-2</v>
      </c>
      <c r="Q217">
        <v>4.5725794737429201E-2</v>
      </c>
      <c r="R217">
        <v>4.4920933983711102E-2</v>
      </c>
      <c r="S217">
        <v>4.5445373043857297E-2</v>
      </c>
      <c r="T217">
        <v>4.5641135173061703E-2</v>
      </c>
      <c r="U217">
        <v>4.4771555355758601E-2</v>
      </c>
      <c r="V217">
        <v>4.5334943106838797E-2</v>
      </c>
      <c r="W217">
        <v>4.5752745216756298E-2</v>
      </c>
      <c r="X217">
        <v>4.4494828448805999E-2</v>
      </c>
      <c r="Y217">
        <v>4.5913883743863897E-2</v>
      </c>
      <c r="Z217">
        <v>4.4430312801445701E-2</v>
      </c>
      <c r="AA217">
        <v>4.4982515564892502E-2</v>
      </c>
      <c r="AB217">
        <v>4.5074667175179398E-2</v>
      </c>
      <c r="AC217">
        <v>4.4359038670688501E-2</v>
      </c>
      <c r="AD217">
        <v>4.43081190010296E-2</v>
      </c>
      <c r="AE217">
        <v>4.4305162350462501E-2</v>
      </c>
      <c r="AF217">
        <v>4.4685543548291101E-2</v>
      </c>
    </row>
    <row r="218" spans="1:32" x14ac:dyDescent="0.25">
      <c r="A218" t="s">
        <v>266</v>
      </c>
      <c r="B218">
        <v>0</v>
      </c>
      <c r="C218">
        <v>4.44712000338673E-2</v>
      </c>
      <c r="D218">
        <v>5.0940684733758103E-2</v>
      </c>
      <c r="E218">
        <v>5.6601044906441703E-2</v>
      </c>
      <c r="F218">
        <v>6.0793847083168602E-2</v>
      </c>
      <c r="G218">
        <v>6.1638188184217901E-2</v>
      </c>
      <c r="H218">
        <v>6.4307495950315305E-2</v>
      </c>
      <c r="I218">
        <v>6.5527868805436595E-2</v>
      </c>
      <c r="J218">
        <v>6.7881175061043297E-2</v>
      </c>
      <c r="K218">
        <v>7.1745330293032705E-2</v>
      </c>
      <c r="L218">
        <v>7.4809670493534194E-2</v>
      </c>
      <c r="M218">
        <v>7.2878286806999704E-2</v>
      </c>
      <c r="N218">
        <v>7.2635995367934206E-2</v>
      </c>
      <c r="O218">
        <v>7.4301035150780001E-2</v>
      </c>
      <c r="P218">
        <v>7.3566916787164705E-2</v>
      </c>
      <c r="Q218">
        <v>7.3593668510025204E-2</v>
      </c>
      <c r="R218">
        <v>7.2729924491907197E-2</v>
      </c>
      <c r="S218">
        <v>7.4105428819787697E-2</v>
      </c>
      <c r="T218">
        <v>7.3961171895951403E-2</v>
      </c>
      <c r="U218">
        <v>7.3160403216107395E-2</v>
      </c>
      <c r="V218">
        <v>7.3622228158151198E-2</v>
      </c>
      <c r="W218">
        <v>7.4062332490030899E-2</v>
      </c>
      <c r="X218">
        <v>7.2905722955315E-2</v>
      </c>
      <c r="Y218">
        <v>7.3916461115181298E-2</v>
      </c>
      <c r="Z218">
        <v>7.3839031009090506E-2</v>
      </c>
      <c r="AA218">
        <v>7.2853030915070893E-2</v>
      </c>
      <c r="AB218">
        <v>7.3526225792504396E-2</v>
      </c>
      <c r="AC218">
        <v>7.2567230132514399E-2</v>
      </c>
      <c r="AD218">
        <v>7.2569679912881102E-2</v>
      </c>
      <c r="AE218">
        <v>7.2466872614086394E-2</v>
      </c>
      <c r="AF218">
        <v>7.3420498735599402E-2</v>
      </c>
    </row>
    <row r="219" spans="1:32" x14ac:dyDescent="0.25">
      <c r="A219" t="s">
        <v>267</v>
      </c>
      <c r="B219">
        <v>0</v>
      </c>
      <c r="C219">
        <v>8.2369093878029195E-2</v>
      </c>
      <c r="D219">
        <v>9.0212136907185395E-2</v>
      </c>
      <c r="E219">
        <v>9.6645497507662798E-2</v>
      </c>
      <c r="F219">
        <v>0.100877995195539</v>
      </c>
      <c r="G219">
        <v>0.102381530066232</v>
      </c>
      <c r="H219">
        <v>0.10804720662067301</v>
      </c>
      <c r="I219">
        <v>0.10784257932883699</v>
      </c>
      <c r="J219">
        <v>0.110859512468306</v>
      </c>
      <c r="K219">
        <v>0.114996547496304</v>
      </c>
      <c r="L219">
        <v>0.119182847516997</v>
      </c>
      <c r="M219">
        <v>0.115225542106294</v>
      </c>
      <c r="N219">
        <v>0.116590442617761</v>
      </c>
      <c r="O219">
        <v>0.116465925444646</v>
      </c>
      <c r="P219">
        <v>0.116498443010179</v>
      </c>
      <c r="Q219">
        <v>0.116191301063053</v>
      </c>
      <c r="R219">
        <v>0.114613497710011</v>
      </c>
      <c r="S219">
        <v>0.11579804880505</v>
      </c>
      <c r="T219">
        <v>0.115684282850157</v>
      </c>
      <c r="U219">
        <v>0.11607242932313599</v>
      </c>
      <c r="V219">
        <v>0.116091651805403</v>
      </c>
      <c r="W219">
        <v>0.117810162655578</v>
      </c>
      <c r="X219">
        <v>0.116579153521496</v>
      </c>
      <c r="Y219">
        <v>0.118220990628223</v>
      </c>
      <c r="Z219">
        <v>0.115023587083737</v>
      </c>
      <c r="AA219">
        <v>0.116548293920629</v>
      </c>
      <c r="AB219">
        <v>0.116634751323921</v>
      </c>
      <c r="AC219">
        <v>0.114969182644013</v>
      </c>
      <c r="AD219">
        <v>0.114065974614548</v>
      </c>
      <c r="AE219">
        <v>0.115849366562915</v>
      </c>
      <c r="AF219">
        <v>0.114127468920876</v>
      </c>
    </row>
    <row r="220" spans="1:32" x14ac:dyDescent="0.25">
      <c r="A220" t="s">
        <v>268</v>
      </c>
      <c r="B220">
        <v>0</v>
      </c>
      <c r="C220">
        <v>0.109727676644264</v>
      </c>
      <c r="D220">
        <v>0.117135317258883</v>
      </c>
      <c r="E220">
        <v>0.132514575126357</v>
      </c>
      <c r="F220">
        <v>0.13176767116146901</v>
      </c>
      <c r="G220">
        <v>0.13317810427687701</v>
      </c>
      <c r="H220">
        <v>0.13798152262652599</v>
      </c>
      <c r="I220">
        <v>0.13524796003436801</v>
      </c>
      <c r="J220">
        <v>0.14149018574047101</v>
      </c>
      <c r="K220">
        <v>0.14790844130425301</v>
      </c>
      <c r="L220">
        <v>0.15373678756113199</v>
      </c>
      <c r="M220">
        <v>0.14393695051269001</v>
      </c>
      <c r="N220">
        <v>0.15027871315508701</v>
      </c>
      <c r="O220">
        <v>0.14713729105982101</v>
      </c>
      <c r="P220">
        <v>0.149530062873973</v>
      </c>
      <c r="Q220">
        <v>0.150772811702715</v>
      </c>
      <c r="R220">
        <v>0.14920255002911501</v>
      </c>
      <c r="S220">
        <v>0.149737465842987</v>
      </c>
      <c r="T220">
        <v>0.14836531284636201</v>
      </c>
      <c r="U220">
        <v>0.14779493631440299</v>
      </c>
      <c r="V220">
        <v>0.148312161773173</v>
      </c>
      <c r="W220">
        <v>0.15318337867444901</v>
      </c>
      <c r="X220">
        <v>0.15050997500986299</v>
      </c>
      <c r="Y220">
        <v>0.15053391460839399</v>
      </c>
      <c r="Z220">
        <v>0.147535178502153</v>
      </c>
      <c r="AA220">
        <v>0.14591778470331601</v>
      </c>
      <c r="AB220">
        <v>0.15329027603935999</v>
      </c>
      <c r="AC220">
        <v>0.14553131445985701</v>
      </c>
      <c r="AD220">
        <v>0.14498960216363499</v>
      </c>
      <c r="AE220">
        <v>0.14428950687723499</v>
      </c>
      <c r="AF220">
        <v>0.14690223824123899</v>
      </c>
    </row>
    <row r="221" spans="1:32" x14ac:dyDescent="0.25">
      <c r="A221" t="s">
        <v>269</v>
      </c>
      <c r="B221">
        <v>0</v>
      </c>
      <c r="C221">
        <v>-0.11403342564913101</v>
      </c>
      <c r="D221">
        <v>-0.12377467811376799</v>
      </c>
      <c r="E221">
        <v>-0.12978729920992099</v>
      </c>
      <c r="F221">
        <v>-0.12717997263914799</v>
      </c>
      <c r="G221">
        <v>-0.12916525987674099</v>
      </c>
      <c r="H221">
        <v>-0.12664666233028499</v>
      </c>
      <c r="I221">
        <v>-0.12717168123688799</v>
      </c>
      <c r="J221">
        <v>-0.13887089441334299</v>
      </c>
      <c r="K221">
        <v>-0.12727565200983201</v>
      </c>
      <c r="L221">
        <v>-0.12694263538077299</v>
      </c>
      <c r="M221">
        <v>-0.135229036512345</v>
      </c>
      <c r="N221">
        <v>-0.13289328529397801</v>
      </c>
      <c r="O221">
        <v>-0.127923112344205</v>
      </c>
      <c r="P221">
        <v>-0.13101593924818</v>
      </c>
      <c r="Q221">
        <v>-0.12912752175362399</v>
      </c>
      <c r="R221">
        <v>-0.132224956827528</v>
      </c>
      <c r="S221">
        <v>-0.13147693217630799</v>
      </c>
      <c r="T221">
        <v>-0.13439228104126599</v>
      </c>
      <c r="U221">
        <v>-0.131245476434523</v>
      </c>
      <c r="V221">
        <v>-0.131133290173088</v>
      </c>
      <c r="W221">
        <v>-0.12657283007766401</v>
      </c>
      <c r="X221">
        <v>-0.127233859291038</v>
      </c>
      <c r="Y221">
        <v>-0.128761435056158</v>
      </c>
      <c r="Z221">
        <v>-0.13254002333236301</v>
      </c>
      <c r="AA221">
        <v>-0.13728308082721999</v>
      </c>
      <c r="AB221">
        <v>-0.13653925355634899</v>
      </c>
      <c r="AC221">
        <v>-0.13392317663755901</v>
      </c>
      <c r="AD221">
        <v>-0.139077629745466</v>
      </c>
      <c r="AE221">
        <v>-0.12771337451485401</v>
      </c>
      <c r="AF221">
        <v>-0.126469091466269</v>
      </c>
    </row>
    <row r="222" spans="1:32" x14ac:dyDescent="0.25">
      <c r="A222" t="s">
        <v>270</v>
      </c>
      <c r="B222">
        <v>0</v>
      </c>
      <c r="C222">
        <v>-7.6744337880334093E-2</v>
      </c>
      <c r="D222">
        <v>-8.5584233597155807E-2</v>
      </c>
      <c r="E222">
        <v>-8.7850069383187498E-2</v>
      </c>
      <c r="F222">
        <v>-8.6409222280196304E-2</v>
      </c>
      <c r="G222">
        <v>-8.2204964144090301E-2</v>
      </c>
      <c r="H222">
        <v>-8.2905280710449697E-2</v>
      </c>
      <c r="I222">
        <v>-8.2310836308454094E-2</v>
      </c>
      <c r="J222">
        <v>-8.3017948878466502E-2</v>
      </c>
      <c r="K222">
        <v>-8.2702456199504101E-2</v>
      </c>
      <c r="L222">
        <v>-7.9248659951541095E-2</v>
      </c>
      <c r="M222">
        <v>-8.2811985649967002E-2</v>
      </c>
      <c r="N222">
        <v>-8.3037142461626801E-2</v>
      </c>
      <c r="O222">
        <v>-8.3133556156564301E-2</v>
      </c>
      <c r="P222">
        <v>-8.1845919857577595E-2</v>
      </c>
      <c r="Q222">
        <v>-8.2826114430882197E-2</v>
      </c>
      <c r="R222">
        <v>-8.3493385431020903E-2</v>
      </c>
      <c r="S222">
        <v>-8.2312056214432702E-2</v>
      </c>
      <c r="T222">
        <v>-8.4683824763096993E-2</v>
      </c>
      <c r="U222">
        <v>-8.2913735407078096E-2</v>
      </c>
      <c r="V222">
        <v>-8.4438446374271406E-2</v>
      </c>
      <c r="W222">
        <v>-8.3488244988153604E-2</v>
      </c>
      <c r="X222">
        <v>-8.2201636431791902E-2</v>
      </c>
      <c r="Y222">
        <v>-8.2095119247307793E-2</v>
      </c>
      <c r="Z222">
        <v>-8.76580118990926E-2</v>
      </c>
      <c r="AA222">
        <v>-8.5670498760673605E-2</v>
      </c>
      <c r="AB222">
        <v>-8.8654984550047E-2</v>
      </c>
      <c r="AC222">
        <v>-8.7131486424227605E-2</v>
      </c>
      <c r="AD222">
        <v>-8.61457298526878E-2</v>
      </c>
      <c r="AE222">
        <v>-8.3715545582274994E-2</v>
      </c>
      <c r="AF222">
        <v>-8.1532698139646406E-2</v>
      </c>
    </row>
    <row r="223" spans="1:32" x14ac:dyDescent="0.25">
      <c r="A223" t="s">
        <v>271</v>
      </c>
      <c r="B223">
        <v>0</v>
      </c>
      <c r="C223">
        <v>-2.3861671779809902E-2</v>
      </c>
      <c r="D223">
        <v>-2.2695412663928601E-2</v>
      </c>
      <c r="E223">
        <v>-1.9926490097585601E-2</v>
      </c>
      <c r="F223">
        <v>-1.6505891831271699E-2</v>
      </c>
      <c r="G223">
        <v>-1.5631331974374298E-2</v>
      </c>
      <c r="H223">
        <v>-1.3646736032498E-2</v>
      </c>
      <c r="I223">
        <v>-1.2143558312743601E-2</v>
      </c>
      <c r="J223">
        <v>-1.22883273282529E-2</v>
      </c>
      <c r="K223">
        <v>-1.2318709484724201E-2</v>
      </c>
      <c r="L223">
        <v>-1.2179929731335601E-2</v>
      </c>
      <c r="M223">
        <v>-1.0626307350091299E-2</v>
      </c>
      <c r="N223">
        <v>-1.1183021213064101E-2</v>
      </c>
      <c r="O223">
        <v>-1.1817832527838801E-2</v>
      </c>
      <c r="P223">
        <v>-1.0574774546809501E-2</v>
      </c>
      <c r="Q223">
        <v>-1.0503095358095601E-2</v>
      </c>
      <c r="R223">
        <v>-8.5350881579751795E-3</v>
      </c>
      <c r="S223">
        <v>-1.27227138169276E-2</v>
      </c>
      <c r="T223">
        <v>-1.10189698985596E-2</v>
      </c>
      <c r="U223">
        <v>-1.13317955561998E-2</v>
      </c>
      <c r="V223">
        <v>-1.3211693642596001E-2</v>
      </c>
      <c r="W223">
        <v>-1.1317314128073601E-2</v>
      </c>
      <c r="X223">
        <v>-1.22769599435499E-2</v>
      </c>
      <c r="Y223">
        <v>-1.24215037659836E-2</v>
      </c>
      <c r="Z223">
        <v>-1.12790367573139E-2</v>
      </c>
      <c r="AA223">
        <v>-1.2002422943095999E-2</v>
      </c>
      <c r="AB223">
        <v>-1.46392858748447E-2</v>
      </c>
      <c r="AC223">
        <v>-1.1548526032840499E-2</v>
      </c>
      <c r="AD223">
        <v>-1.42146754324951E-2</v>
      </c>
      <c r="AE223">
        <v>-1.2588846071362099E-2</v>
      </c>
      <c r="AF223">
        <v>-1.1018076637697201E-2</v>
      </c>
    </row>
    <row r="224" spans="1:32" x14ac:dyDescent="0.25">
      <c r="A224" t="s">
        <v>272</v>
      </c>
      <c r="B224">
        <v>0</v>
      </c>
      <c r="C224">
        <v>1.50452849930949E-2</v>
      </c>
      <c r="D224">
        <v>2.4383446526696499E-2</v>
      </c>
      <c r="E224">
        <v>3.0039536991234201E-2</v>
      </c>
      <c r="F224">
        <v>3.5258763221400501E-2</v>
      </c>
      <c r="G224">
        <v>3.6380444374574203E-2</v>
      </c>
      <c r="H224">
        <v>3.8566482808844199E-2</v>
      </c>
      <c r="I224">
        <v>4.16677917662404E-2</v>
      </c>
      <c r="J224">
        <v>4.1964705541570002E-2</v>
      </c>
      <c r="K224">
        <v>4.2457530933222E-2</v>
      </c>
      <c r="L224">
        <v>4.0928798465858798E-2</v>
      </c>
      <c r="M224">
        <v>4.2434730902186003E-2</v>
      </c>
      <c r="N224">
        <v>4.24164035635421E-2</v>
      </c>
      <c r="O224">
        <v>4.04177445033546E-2</v>
      </c>
      <c r="P224">
        <v>4.3207734031802301E-2</v>
      </c>
      <c r="Q224">
        <v>4.3474562737683999E-2</v>
      </c>
      <c r="R224">
        <v>4.3765648147772597E-2</v>
      </c>
      <c r="S224">
        <v>4.2644934740541797E-2</v>
      </c>
      <c r="T224">
        <v>4.1848320004793098E-2</v>
      </c>
      <c r="U224">
        <v>3.9863037333868999E-2</v>
      </c>
      <c r="V224">
        <v>4.0820713574383598E-2</v>
      </c>
      <c r="W224">
        <v>4.0784642238324398E-2</v>
      </c>
      <c r="X224">
        <v>4.0036651886785499E-2</v>
      </c>
      <c r="Y224">
        <v>3.9996518454558899E-2</v>
      </c>
      <c r="Z224">
        <v>4.2425004550536799E-2</v>
      </c>
      <c r="AA224">
        <v>4.1545342284987699E-2</v>
      </c>
      <c r="AB224">
        <v>4.25561149751673E-2</v>
      </c>
      <c r="AC224">
        <v>4.1072059434168903E-2</v>
      </c>
      <c r="AD224">
        <v>4.0560454119433799E-2</v>
      </c>
      <c r="AE224">
        <v>3.98693545773178E-2</v>
      </c>
      <c r="AF224">
        <v>4.2897606320760298E-2</v>
      </c>
    </row>
    <row r="225" spans="1:32" x14ac:dyDescent="0.25">
      <c r="A225" t="s">
        <v>273</v>
      </c>
      <c r="B225">
        <v>0</v>
      </c>
      <c r="C225">
        <v>5.5190717439425302E-2</v>
      </c>
      <c r="D225">
        <v>7.4410408977504297E-2</v>
      </c>
      <c r="E225">
        <v>8.4770072241720104E-2</v>
      </c>
      <c r="F225">
        <v>9.1284716619383394E-2</v>
      </c>
      <c r="G225">
        <v>9.1171935830157105E-2</v>
      </c>
      <c r="H225">
        <v>9.30577411868517E-2</v>
      </c>
      <c r="I225">
        <v>9.6040137420781102E-2</v>
      </c>
      <c r="J225">
        <v>9.8761936887277704E-2</v>
      </c>
      <c r="K225">
        <v>0.100267562448321</v>
      </c>
      <c r="L225">
        <v>9.8598781372351396E-2</v>
      </c>
      <c r="M225">
        <v>9.6941165870729498E-2</v>
      </c>
      <c r="N225">
        <v>9.6741630469094397E-2</v>
      </c>
      <c r="O225">
        <v>9.7503217908156095E-2</v>
      </c>
      <c r="P225">
        <v>9.9547185011207198E-2</v>
      </c>
      <c r="Q225">
        <v>0.100562858176293</v>
      </c>
      <c r="R225">
        <v>9.9437684669058599E-2</v>
      </c>
      <c r="S225">
        <v>9.8357155735339499E-2</v>
      </c>
      <c r="T225">
        <v>9.9813684043897496E-2</v>
      </c>
      <c r="U225">
        <v>9.7193809172826898E-2</v>
      </c>
      <c r="V225">
        <v>9.7114595458779804E-2</v>
      </c>
      <c r="W225">
        <v>9.6119494943628703E-2</v>
      </c>
      <c r="X225">
        <v>9.80591930171065E-2</v>
      </c>
      <c r="Y225">
        <v>9.6461245661691994E-2</v>
      </c>
      <c r="Z225">
        <v>9.9287405156459799E-2</v>
      </c>
      <c r="AA225">
        <v>9.6093688585448298E-2</v>
      </c>
      <c r="AB225">
        <v>9.7953775493677994E-2</v>
      </c>
      <c r="AC225">
        <v>9.7543090207396294E-2</v>
      </c>
      <c r="AD225">
        <v>9.8032023190891202E-2</v>
      </c>
      <c r="AE225">
        <v>9.7537224667672798E-2</v>
      </c>
      <c r="AF225">
        <v>9.7305258962973998E-2</v>
      </c>
    </row>
    <row r="226" spans="1:32" x14ac:dyDescent="0.25">
      <c r="A226" t="s">
        <v>274</v>
      </c>
      <c r="B226">
        <v>0</v>
      </c>
      <c r="C226">
        <v>0.11746959522197099</v>
      </c>
      <c r="D226">
        <v>0.15042480098213401</v>
      </c>
      <c r="E226">
        <v>0.166656922981121</v>
      </c>
      <c r="F226">
        <v>0.173815420406423</v>
      </c>
      <c r="G226">
        <v>0.18005622848635799</v>
      </c>
      <c r="H226">
        <v>0.18237035638051699</v>
      </c>
      <c r="I226">
        <v>0.182009174373055</v>
      </c>
      <c r="J226">
        <v>0.18474521103421701</v>
      </c>
      <c r="K226">
        <v>0.18699961244601501</v>
      </c>
      <c r="L226">
        <v>0.18080518368707801</v>
      </c>
      <c r="M226">
        <v>0.184514624309907</v>
      </c>
      <c r="N226">
        <v>0.18441470883101099</v>
      </c>
      <c r="O226">
        <v>0.18147345002874099</v>
      </c>
      <c r="P226">
        <v>0.18191129890778701</v>
      </c>
      <c r="Q226">
        <v>0.18065821812049099</v>
      </c>
      <c r="R226">
        <v>0.18873833265359799</v>
      </c>
      <c r="S226">
        <v>0.18475912038864001</v>
      </c>
      <c r="T226">
        <v>0.18350363260205799</v>
      </c>
      <c r="U226">
        <v>0.18634064432005101</v>
      </c>
      <c r="V226">
        <v>0.18264851010441999</v>
      </c>
      <c r="W226">
        <v>0.183241446900618</v>
      </c>
      <c r="X226">
        <v>0.182759496927345</v>
      </c>
      <c r="Y226">
        <v>0.181508143031576</v>
      </c>
      <c r="Z226">
        <v>0.187181408927245</v>
      </c>
      <c r="AA226">
        <v>0.18701881867982001</v>
      </c>
      <c r="AB226">
        <v>0.18972272617296701</v>
      </c>
      <c r="AC226">
        <v>0.186915898234227</v>
      </c>
      <c r="AD226">
        <v>0.18660605810150199</v>
      </c>
      <c r="AE226">
        <v>0.18488014062727101</v>
      </c>
      <c r="AF226">
        <v>0.18677204279941401</v>
      </c>
    </row>
    <row r="227" spans="1:32" x14ac:dyDescent="0.25">
      <c r="A227" t="s">
        <v>275</v>
      </c>
      <c r="B227">
        <v>0</v>
      </c>
      <c r="C227">
        <v>0.16473907201804799</v>
      </c>
      <c r="D227">
        <v>0.206176590572138</v>
      </c>
      <c r="E227">
        <v>0.228628553207538</v>
      </c>
      <c r="F227">
        <v>0.234838231356507</v>
      </c>
      <c r="G227">
        <v>0.25263101741292898</v>
      </c>
      <c r="H227">
        <v>0.258200105886705</v>
      </c>
      <c r="I227">
        <v>0.24872744755312701</v>
      </c>
      <c r="J227">
        <v>0.24651599499308099</v>
      </c>
      <c r="K227">
        <v>0.25104248505383697</v>
      </c>
      <c r="L227">
        <v>0.24399394602362301</v>
      </c>
      <c r="M227">
        <v>0.254904848765309</v>
      </c>
      <c r="N227">
        <v>0.25770904167362901</v>
      </c>
      <c r="O227">
        <v>0.25407049555983002</v>
      </c>
      <c r="P227">
        <v>0.243366597850875</v>
      </c>
      <c r="Q227">
        <v>0.241097892909304</v>
      </c>
      <c r="R227">
        <v>0.253506518799481</v>
      </c>
      <c r="S227">
        <v>0.25673853470665398</v>
      </c>
      <c r="T227">
        <v>0.24953870630483799</v>
      </c>
      <c r="U227">
        <v>0.255617061335917</v>
      </c>
      <c r="V227">
        <v>0.25513440485043298</v>
      </c>
      <c r="W227">
        <v>0.25677702438171002</v>
      </c>
      <c r="X227">
        <v>0.24845674829094599</v>
      </c>
      <c r="Y227">
        <v>0.24926684885955899</v>
      </c>
      <c r="Z227">
        <v>0.25735296597754398</v>
      </c>
      <c r="AA227">
        <v>0.25067053911348902</v>
      </c>
      <c r="AB227">
        <v>0.26829189041247298</v>
      </c>
      <c r="AC227">
        <v>0.25530714358623002</v>
      </c>
      <c r="AD227">
        <v>0.25725606928936001</v>
      </c>
      <c r="AE227">
        <v>0.24740252658194101</v>
      </c>
      <c r="AF227">
        <v>0.25396716165752098</v>
      </c>
    </row>
    <row r="228" spans="1:32" x14ac:dyDescent="0.25">
      <c r="A228" t="s">
        <v>276</v>
      </c>
      <c r="B228">
        <v>0</v>
      </c>
      <c r="C228">
        <v>-0.35254039065936699</v>
      </c>
      <c r="D228">
        <v>-0.35455800091877099</v>
      </c>
      <c r="E228">
        <v>-0.33406458862777999</v>
      </c>
      <c r="F228">
        <v>-0.33855655755464298</v>
      </c>
      <c r="G228">
        <v>-0.34825659979896301</v>
      </c>
      <c r="H228">
        <v>-0.34784029594968502</v>
      </c>
      <c r="I228">
        <v>-0.32359251269877598</v>
      </c>
      <c r="J228">
        <v>-0.31963286504509297</v>
      </c>
      <c r="K228">
        <v>-0.32133398060624502</v>
      </c>
      <c r="L228">
        <v>-0.32047308826126902</v>
      </c>
      <c r="M228">
        <v>-0.32830956189857202</v>
      </c>
      <c r="N228">
        <v>-0.34135806322928203</v>
      </c>
      <c r="O228">
        <v>-0.32946411870320103</v>
      </c>
      <c r="P228">
        <v>-0.348319831089557</v>
      </c>
      <c r="Q228">
        <v>-0.34697495280016799</v>
      </c>
      <c r="R228">
        <v>-0.33387381069753902</v>
      </c>
      <c r="S228">
        <v>-0.33084979590771901</v>
      </c>
      <c r="T228">
        <v>-0.33252272249112802</v>
      </c>
      <c r="U228">
        <v>-0.33083470069362197</v>
      </c>
      <c r="V228">
        <v>-0.33404271863915003</v>
      </c>
      <c r="W228">
        <v>-0.32826178528856598</v>
      </c>
      <c r="X228">
        <v>-0.341763608288635</v>
      </c>
      <c r="Y228">
        <v>-0.33549713177935098</v>
      </c>
      <c r="Z228">
        <v>-0.34243954229331902</v>
      </c>
      <c r="AA228">
        <v>-0.31621288693455502</v>
      </c>
      <c r="AB228">
        <v>-0.33495812210898501</v>
      </c>
      <c r="AC228">
        <v>-0.34186674887764301</v>
      </c>
      <c r="AD228">
        <v>-0.33832827709392999</v>
      </c>
      <c r="AE228">
        <v>-0.318056848555619</v>
      </c>
      <c r="AF228">
        <v>-0.33935020350801498</v>
      </c>
    </row>
    <row r="229" spans="1:32" x14ac:dyDescent="0.25">
      <c r="A229" t="s">
        <v>277</v>
      </c>
      <c r="B229">
        <v>0</v>
      </c>
      <c r="C229">
        <v>-0.20092909574401399</v>
      </c>
      <c r="D229">
        <v>-0.19891257437586901</v>
      </c>
      <c r="E229">
        <v>-0.195894566440555</v>
      </c>
      <c r="F229">
        <v>-0.18665606459093501</v>
      </c>
      <c r="G229">
        <v>-0.18701192983464399</v>
      </c>
      <c r="H229">
        <v>-0.18947670117061499</v>
      </c>
      <c r="I229">
        <v>-0.180866807170732</v>
      </c>
      <c r="J229">
        <v>-0.17977697635652401</v>
      </c>
      <c r="K229">
        <v>-0.184092353275398</v>
      </c>
      <c r="L229">
        <v>-0.17678357507884099</v>
      </c>
      <c r="M229">
        <v>-0.184869215704076</v>
      </c>
      <c r="N229">
        <v>-0.18565315821245901</v>
      </c>
      <c r="O229">
        <v>-0.184258542915234</v>
      </c>
      <c r="P229">
        <v>-0.19017338413573701</v>
      </c>
      <c r="Q229">
        <v>-0.189185105279599</v>
      </c>
      <c r="R229">
        <v>-0.18861563268808099</v>
      </c>
      <c r="S229">
        <v>-0.173523550521617</v>
      </c>
      <c r="T229">
        <v>-0.17685299274223801</v>
      </c>
      <c r="U229">
        <v>-0.18743937764309099</v>
      </c>
      <c r="V229">
        <v>-0.183552216020721</v>
      </c>
      <c r="W229">
        <v>-0.17890861497803601</v>
      </c>
      <c r="X229">
        <v>-0.17645686361382301</v>
      </c>
      <c r="Y229">
        <v>-0.17984458889139901</v>
      </c>
      <c r="Z229">
        <v>-0.183152961430955</v>
      </c>
      <c r="AA229">
        <v>-0.18039919167206001</v>
      </c>
      <c r="AB229">
        <v>-0.18867644263944899</v>
      </c>
      <c r="AC229">
        <v>-0.18018341643112001</v>
      </c>
      <c r="AD229">
        <v>-0.19065545683355101</v>
      </c>
      <c r="AE229">
        <v>-0.16570428484242999</v>
      </c>
      <c r="AF229">
        <v>-0.177568536890405</v>
      </c>
    </row>
    <row r="230" spans="1:32" x14ac:dyDescent="0.25">
      <c r="A230" t="s">
        <v>278</v>
      </c>
      <c r="B230">
        <v>0</v>
      </c>
      <c r="C230">
        <v>-3.9692840118584101E-2</v>
      </c>
      <c r="D230">
        <v>-3.41500002543745E-2</v>
      </c>
      <c r="E230">
        <v>-3.2661014131560598E-2</v>
      </c>
      <c r="F230">
        <v>-2.76477481531026E-2</v>
      </c>
      <c r="G230">
        <v>-2.4527831592927402E-2</v>
      </c>
      <c r="H230">
        <v>-2.6739257086505999E-2</v>
      </c>
      <c r="I230">
        <v>-2.0577799239461101E-2</v>
      </c>
      <c r="J230">
        <v>-2.63209663038146E-2</v>
      </c>
      <c r="K230">
        <v>-1.8980806730924601E-2</v>
      </c>
      <c r="L230">
        <v>-1.15952151097655E-2</v>
      </c>
      <c r="M230">
        <v>-1.4640286264161299E-2</v>
      </c>
      <c r="N230">
        <v>-1.34975697443914E-2</v>
      </c>
      <c r="O230">
        <v>-1.02517472209703E-2</v>
      </c>
      <c r="P230">
        <v>-1.7295705976095001E-2</v>
      </c>
      <c r="Q230">
        <v>-1.55445249587624E-2</v>
      </c>
      <c r="R230">
        <v>-1.25719875333337E-2</v>
      </c>
      <c r="S230">
        <v>-1.6559730973505701E-2</v>
      </c>
      <c r="T230">
        <v>-1.6337253384103901E-2</v>
      </c>
      <c r="U230">
        <v>-1.5037092228469801E-2</v>
      </c>
      <c r="V230">
        <v>-1.25499084310388E-2</v>
      </c>
      <c r="W230">
        <v>-1.3412945527654299E-2</v>
      </c>
      <c r="X230">
        <v>-9.5581831955838196E-3</v>
      </c>
      <c r="Y230">
        <v>-1.0546793430034999E-2</v>
      </c>
      <c r="Z230">
        <v>-2.0369478554785901E-2</v>
      </c>
      <c r="AA230">
        <v>-1.18250968138015E-2</v>
      </c>
      <c r="AB230">
        <v>-1.6957391098296099E-2</v>
      </c>
      <c r="AC230">
        <v>-1.27796011178482E-2</v>
      </c>
      <c r="AD230">
        <v>-1.7396838315830099E-2</v>
      </c>
      <c r="AE230">
        <v>-1.2588429207473301E-2</v>
      </c>
      <c r="AF230">
        <v>-1.29236272352531E-2</v>
      </c>
    </row>
    <row r="231" spans="1:32" x14ac:dyDescent="0.25">
      <c r="A231" t="s">
        <v>279</v>
      </c>
      <c r="B231">
        <v>0</v>
      </c>
      <c r="C231">
        <v>6.4549572804233193E-2</v>
      </c>
      <c r="D231">
        <v>6.9476918615750699E-2</v>
      </c>
      <c r="E231">
        <v>7.2512545538315695E-2</v>
      </c>
      <c r="F231">
        <v>7.7522174749944106E-2</v>
      </c>
      <c r="G231">
        <v>7.9046528095541205E-2</v>
      </c>
      <c r="H231">
        <v>8.4824203421186101E-2</v>
      </c>
      <c r="I231">
        <v>8.1846870823420195E-2</v>
      </c>
      <c r="J231">
        <v>8.3639406989856294E-2</v>
      </c>
      <c r="K231">
        <v>8.41647787413769E-2</v>
      </c>
      <c r="L231">
        <v>9.3041281209378796E-2</v>
      </c>
      <c r="M231">
        <v>9.1087763266874705E-2</v>
      </c>
      <c r="N231">
        <v>9.3305441145418E-2</v>
      </c>
      <c r="O231">
        <v>9.6966417000183699E-2</v>
      </c>
      <c r="P231">
        <v>8.7595624563277005E-2</v>
      </c>
      <c r="Q231">
        <v>8.9964223044847899E-2</v>
      </c>
      <c r="R231">
        <v>9.0720931239094998E-2</v>
      </c>
      <c r="S231">
        <v>9.4657712835162E-2</v>
      </c>
      <c r="T231">
        <v>9.2695257290253699E-2</v>
      </c>
      <c r="U231">
        <v>9.3901678027068794E-2</v>
      </c>
      <c r="V231">
        <v>9.4141878890830394E-2</v>
      </c>
      <c r="W231">
        <v>9.2608899964799901E-2</v>
      </c>
      <c r="X231">
        <v>9.1557805216100296E-2</v>
      </c>
      <c r="Y231">
        <v>9.0981482203721903E-2</v>
      </c>
      <c r="Z231">
        <v>9.0016552195903404E-2</v>
      </c>
      <c r="AA231">
        <v>9.2232550878593805E-2</v>
      </c>
      <c r="AB231">
        <v>8.7548265650703005E-2</v>
      </c>
      <c r="AC231">
        <v>8.9306567934543293E-2</v>
      </c>
      <c r="AD231">
        <v>9.3960192301838094E-2</v>
      </c>
      <c r="AE231">
        <v>9.3062390647761395E-2</v>
      </c>
      <c r="AF231">
        <v>8.9899180185622499E-2</v>
      </c>
    </row>
    <row r="232" spans="1:32" x14ac:dyDescent="0.25">
      <c r="A232" t="s">
        <v>280</v>
      </c>
      <c r="B232">
        <v>0</v>
      </c>
      <c r="C232">
        <v>0.16800811174437399</v>
      </c>
      <c r="D232">
        <v>0.180706295714679</v>
      </c>
      <c r="E232">
        <v>0.189874750075194</v>
      </c>
      <c r="F232">
        <v>0.18904207788500199</v>
      </c>
      <c r="G232">
        <v>0.19007357643419401</v>
      </c>
      <c r="H232">
        <v>0.194364287842133</v>
      </c>
      <c r="I232">
        <v>0.19819701433219999</v>
      </c>
      <c r="J232">
        <v>0.197810312493053</v>
      </c>
      <c r="K232">
        <v>0.19973799778144</v>
      </c>
      <c r="L232">
        <v>0.20273945185321199</v>
      </c>
      <c r="M232">
        <v>0.20246578260687401</v>
      </c>
      <c r="N232">
        <v>0.206694564247102</v>
      </c>
      <c r="O232">
        <v>0.20774792153893301</v>
      </c>
      <c r="P232">
        <v>0.201195388451584</v>
      </c>
      <c r="Q232">
        <v>0.19870089882060499</v>
      </c>
      <c r="R232">
        <v>0.20521071123939799</v>
      </c>
      <c r="S232">
        <v>0.21123421254876301</v>
      </c>
      <c r="T232">
        <v>0.20483664862020601</v>
      </c>
      <c r="U232">
        <v>0.20632723204360201</v>
      </c>
      <c r="V232">
        <v>0.20342791135242799</v>
      </c>
      <c r="W232">
        <v>0.20437168236376199</v>
      </c>
      <c r="X232">
        <v>0.20531682576296001</v>
      </c>
      <c r="Y232">
        <v>0.20835699122347401</v>
      </c>
      <c r="Z232">
        <v>0.20484982162496501</v>
      </c>
      <c r="AA232">
        <v>0.20699917776341101</v>
      </c>
      <c r="AB232">
        <v>0.20172191971985401</v>
      </c>
      <c r="AC232">
        <v>0.20884855932760099</v>
      </c>
      <c r="AD232">
        <v>0.21230335030129699</v>
      </c>
      <c r="AE232">
        <v>0.20741123490303301</v>
      </c>
      <c r="AF232">
        <v>0.20251718936620799</v>
      </c>
    </row>
    <row r="233" spans="1:32" x14ac:dyDescent="0.25">
      <c r="A233" t="s">
        <v>281</v>
      </c>
      <c r="B233">
        <v>0</v>
      </c>
      <c r="C233">
        <v>0.372093577292197</v>
      </c>
      <c r="D233">
        <v>0.39627595951173</v>
      </c>
      <c r="E233">
        <v>0.38784524509454499</v>
      </c>
      <c r="F233">
        <v>0.39657154703399999</v>
      </c>
      <c r="G233">
        <v>0.38680478024168202</v>
      </c>
      <c r="H233">
        <v>0.39285733078120499</v>
      </c>
      <c r="I233">
        <v>0.40332141455723403</v>
      </c>
      <c r="J233">
        <v>0.40937039567014399</v>
      </c>
      <c r="K233">
        <v>0.40516851818753502</v>
      </c>
      <c r="L233">
        <v>0.40604866708533799</v>
      </c>
      <c r="M233">
        <v>0.40313455880899801</v>
      </c>
      <c r="N233">
        <v>0.40890793215903298</v>
      </c>
      <c r="O233">
        <v>0.40395633363205402</v>
      </c>
      <c r="P233">
        <v>0.403629921358725</v>
      </c>
      <c r="Q233">
        <v>0.40433655040970301</v>
      </c>
      <c r="R233">
        <v>0.42584527640506298</v>
      </c>
      <c r="S233">
        <v>0.41880354798646802</v>
      </c>
      <c r="T233">
        <v>0.41069927064480699</v>
      </c>
      <c r="U233">
        <v>0.405832422921169</v>
      </c>
      <c r="V233">
        <v>0.40774442077621498</v>
      </c>
      <c r="W233">
        <v>0.41911942430764898</v>
      </c>
      <c r="X233">
        <v>0.41253466770747799</v>
      </c>
      <c r="Y233">
        <v>0.42087012584057498</v>
      </c>
      <c r="Z233">
        <v>0.39793954421533301</v>
      </c>
      <c r="AA233">
        <v>0.41159258165984203</v>
      </c>
      <c r="AB233">
        <v>0.40732471423523597</v>
      </c>
      <c r="AC233">
        <v>0.41426937804921099</v>
      </c>
      <c r="AD233">
        <v>0.42504261265832599</v>
      </c>
      <c r="AE233">
        <v>0.41995412407813898</v>
      </c>
      <c r="AF233">
        <v>0.40186361248178898</v>
      </c>
    </row>
    <row r="234" spans="1:32" x14ac:dyDescent="0.25">
      <c r="A234" t="s">
        <v>282</v>
      </c>
      <c r="B234">
        <v>0</v>
      </c>
      <c r="C234">
        <v>0.58448244463185395</v>
      </c>
      <c r="D234">
        <v>0.65583460101940905</v>
      </c>
      <c r="E234">
        <v>0.61352037983825802</v>
      </c>
      <c r="F234">
        <v>0.62450826143273397</v>
      </c>
      <c r="G234">
        <v>0.62099347974347896</v>
      </c>
      <c r="H234">
        <v>0.62635078682404499</v>
      </c>
      <c r="I234">
        <v>0.62958362957012104</v>
      </c>
      <c r="J234">
        <v>0.62023665236554204</v>
      </c>
      <c r="K234">
        <v>0.63583857135918997</v>
      </c>
      <c r="L234">
        <v>0.65624885421089696</v>
      </c>
      <c r="M234">
        <v>0.60282249043529501</v>
      </c>
      <c r="N234">
        <v>0.64295533736952004</v>
      </c>
      <c r="O234">
        <v>0.65497365934726204</v>
      </c>
      <c r="P234">
        <v>0.61551581023427704</v>
      </c>
      <c r="Q234">
        <v>0.64371793190717796</v>
      </c>
      <c r="R234">
        <v>0.66032742410467005</v>
      </c>
      <c r="S234">
        <v>0.67678123924836597</v>
      </c>
      <c r="T234">
        <v>0.63242922190290296</v>
      </c>
      <c r="U234">
        <v>0.69395870291177597</v>
      </c>
      <c r="V234">
        <v>0.655570213433747</v>
      </c>
      <c r="W234">
        <v>0.65870934990157004</v>
      </c>
      <c r="X234">
        <v>0.67226602128727198</v>
      </c>
      <c r="Y234">
        <v>0.659010972386607</v>
      </c>
      <c r="Z234">
        <v>0.61098641817052102</v>
      </c>
      <c r="AA234">
        <v>0.66212312988887401</v>
      </c>
      <c r="AB234">
        <v>0.65498706860151501</v>
      </c>
      <c r="AC234">
        <v>0.63217298521450804</v>
      </c>
      <c r="AD234">
        <v>0.67490830245869904</v>
      </c>
      <c r="AE234">
        <v>0.695848974707166</v>
      </c>
      <c r="AF234">
        <v>0.62202202963087105</v>
      </c>
    </row>
    <row r="235" spans="1:32" x14ac:dyDescent="0.25">
      <c r="A235" t="s">
        <v>283</v>
      </c>
      <c r="B235">
        <v>0</v>
      </c>
      <c r="C235">
        <v>-0.115832133689768</v>
      </c>
      <c r="D235">
        <v>-0.123597482854438</v>
      </c>
      <c r="E235">
        <v>-0.13067168263848</v>
      </c>
      <c r="F235">
        <v>-0.130555003929088</v>
      </c>
      <c r="G235">
        <v>-0.131743638456261</v>
      </c>
      <c r="H235">
        <v>-0.12844911980443599</v>
      </c>
      <c r="I235">
        <v>-0.12995323158191799</v>
      </c>
      <c r="J235">
        <v>-0.13387676041796501</v>
      </c>
      <c r="K235">
        <v>-0.141760945922001</v>
      </c>
      <c r="L235">
        <v>-0.14217880067524899</v>
      </c>
      <c r="M235">
        <v>-0.13234452451329501</v>
      </c>
      <c r="N235">
        <v>-0.133009373743632</v>
      </c>
      <c r="O235">
        <v>-0.136695986744823</v>
      </c>
      <c r="P235">
        <v>-0.130617655586867</v>
      </c>
      <c r="Q235">
        <v>-0.14056773587274299</v>
      </c>
      <c r="R235">
        <v>-0.13356248776253099</v>
      </c>
      <c r="S235">
        <v>-0.12698062890259201</v>
      </c>
      <c r="T235">
        <v>-0.133534356336133</v>
      </c>
      <c r="U235">
        <v>-0.128493000764272</v>
      </c>
      <c r="V235">
        <v>-0.123417387879615</v>
      </c>
      <c r="W235">
        <v>-0.13293488079992499</v>
      </c>
      <c r="X235">
        <v>-0.12939974297002699</v>
      </c>
      <c r="Y235">
        <v>-0.12617859798089501</v>
      </c>
      <c r="Z235">
        <v>-0.13250392060747301</v>
      </c>
      <c r="AA235">
        <v>-0.133685986006118</v>
      </c>
      <c r="AB235">
        <v>-0.133774223134564</v>
      </c>
      <c r="AC235">
        <v>-0.12850021618681601</v>
      </c>
      <c r="AD235">
        <v>-0.129116843252955</v>
      </c>
      <c r="AE235">
        <v>-0.135847708154261</v>
      </c>
      <c r="AF235">
        <v>-0.127870937708676</v>
      </c>
    </row>
    <row r="236" spans="1:32" x14ac:dyDescent="0.25">
      <c r="A236" t="s">
        <v>284</v>
      </c>
      <c r="B236">
        <v>0</v>
      </c>
      <c r="C236">
        <v>-7.8328384879116003E-2</v>
      </c>
      <c r="D236">
        <v>-8.79343278423452E-2</v>
      </c>
      <c r="E236">
        <v>-8.9045720472160403E-2</v>
      </c>
      <c r="F236">
        <v>-8.81204192298468E-2</v>
      </c>
      <c r="G236">
        <v>-8.6687741170245497E-2</v>
      </c>
      <c r="H236">
        <v>-8.5371442601491598E-2</v>
      </c>
      <c r="I236">
        <v>-8.5298673428807106E-2</v>
      </c>
      <c r="J236">
        <v>-8.6418270848474199E-2</v>
      </c>
      <c r="K236">
        <v>-8.4352059056272397E-2</v>
      </c>
      <c r="L236">
        <v>-8.6048919514193106E-2</v>
      </c>
      <c r="M236">
        <v>-8.8704502207385794E-2</v>
      </c>
      <c r="N236">
        <v>-8.2161700968114093E-2</v>
      </c>
      <c r="O236">
        <v>-8.3865917280041502E-2</v>
      </c>
      <c r="P236">
        <v>-8.4501975661365705E-2</v>
      </c>
      <c r="Q236">
        <v>-8.3768330907188895E-2</v>
      </c>
      <c r="R236">
        <v>-8.3474533985931701E-2</v>
      </c>
      <c r="S236">
        <v>-8.1750901190272507E-2</v>
      </c>
      <c r="T236">
        <v>-8.3246784332620394E-2</v>
      </c>
      <c r="U236">
        <v>-8.3836923323474602E-2</v>
      </c>
      <c r="V236">
        <v>-8.2255039756910397E-2</v>
      </c>
      <c r="W236">
        <v>-8.0936463617943197E-2</v>
      </c>
      <c r="X236">
        <v>-8.3725453404466896E-2</v>
      </c>
      <c r="Y236">
        <v>-8.4617404714633498E-2</v>
      </c>
      <c r="Z236">
        <v>-8.3624660550651903E-2</v>
      </c>
      <c r="AA236">
        <v>-8.5282254989065998E-2</v>
      </c>
      <c r="AB236">
        <v>-8.4176463869474E-2</v>
      </c>
      <c r="AC236">
        <v>-8.3123232545942394E-2</v>
      </c>
      <c r="AD236">
        <v>-8.3779777268161604E-2</v>
      </c>
      <c r="AE236">
        <v>-8.2555745805178896E-2</v>
      </c>
      <c r="AF236">
        <v>-8.1264358925094496E-2</v>
      </c>
    </row>
    <row r="237" spans="1:32" x14ac:dyDescent="0.25">
      <c r="A237" t="s">
        <v>285</v>
      </c>
      <c r="B237">
        <v>0</v>
      </c>
      <c r="C237">
        <v>-2.5191582254764599E-2</v>
      </c>
      <c r="D237">
        <v>-2.18978516658777E-2</v>
      </c>
      <c r="E237">
        <v>-2.09251685179963E-2</v>
      </c>
      <c r="F237">
        <v>-1.7800024141732401E-2</v>
      </c>
      <c r="G237">
        <v>-1.4553737831021599E-2</v>
      </c>
      <c r="H237">
        <v>-1.44230762126625E-2</v>
      </c>
      <c r="I237">
        <v>-1.3300940960722899E-2</v>
      </c>
      <c r="J237">
        <v>-1.15942806229368E-2</v>
      </c>
      <c r="K237">
        <v>-1.2347240615679701E-2</v>
      </c>
      <c r="L237">
        <v>-1.2084383106444E-2</v>
      </c>
      <c r="M237">
        <v>-1.4053580508395801E-2</v>
      </c>
      <c r="N237">
        <v>-9.6948632315800292E-3</v>
      </c>
      <c r="O237">
        <v>-9.6663787120628494E-3</v>
      </c>
      <c r="P237">
        <v>-1.1960603243296199E-2</v>
      </c>
      <c r="Q237">
        <v>-9.6716304630899107E-3</v>
      </c>
      <c r="R237">
        <v>-8.5914001010273505E-3</v>
      </c>
      <c r="S237">
        <v>-9.8140847511441996E-3</v>
      </c>
      <c r="T237">
        <v>-9.0676156309202598E-3</v>
      </c>
      <c r="U237">
        <v>-1.16950107297756E-2</v>
      </c>
      <c r="V237">
        <v>-1.19852992922034E-2</v>
      </c>
      <c r="W237">
        <v>-1.03190730536428E-2</v>
      </c>
      <c r="X237">
        <v>-1.1985841362449E-2</v>
      </c>
      <c r="Y237">
        <v>-1.2309332841795299E-2</v>
      </c>
      <c r="Z237">
        <v>-1.3237100897590099E-2</v>
      </c>
      <c r="AA237">
        <v>-1.1970656889879199E-2</v>
      </c>
      <c r="AB237">
        <v>-1.32954097296202E-2</v>
      </c>
      <c r="AC237">
        <v>-1.3588525933277499E-2</v>
      </c>
      <c r="AD237">
        <v>-1.31124351087174E-2</v>
      </c>
      <c r="AE237">
        <v>-1.21919636745458E-2</v>
      </c>
      <c r="AF237">
        <v>-1.32908767705134E-2</v>
      </c>
    </row>
    <row r="238" spans="1:32" x14ac:dyDescent="0.25">
      <c r="A238" t="s">
        <v>286</v>
      </c>
      <c r="B238">
        <v>0</v>
      </c>
      <c r="C238">
        <v>1.3533213783712901E-2</v>
      </c>
      <c r="D238">
        <v>2.5036030279573001E-2</v>
      </c>
      <c r="E238">
        <v>3.0458276702250701E-2</v>
      </c>
      <c r="F238">
        <v>3.5271997791203998E-2</v>
      </c>
      <c r="G238">
        <v>3.63809778853195E-2</v>
      </c>
      <c r="H238">
        <v>3.8376510915425502E-2</v>
      </c>
      <c r="I238">
        <v>3.97660425305063E-2</v>
      </c>
      <c r="J238">
        <v>4.3022940714422198E-2</v>
      </c>
      <c r="K238">
        <v>4.2823574424959501E-2</v>
      </c>
      <c r="L238">
        <v>4.1307888981547199E-2</v>
      </c>
      <c r="M238">
        <v>4.2302681654062299E-2</v>
      </c>
      <c r="N238">
        <v>4.2342614062296197E-2</v>
      </c>
      <c r="O238">
        <v>4.29608758131068E-2</v>
      </c>
      <c r="P238">
        <v>4.2959028451920497E-2</v>
      </c>
      <c r="Q238">
        <v>4.3861602702880802E-2</v>
      </c>
      <c r="R238">
        <v>4.5592031829247599E-2</v>
      </c>
      <c r="S238">
        <v>4.3257441452244701E-2</v>
      </c>
      <c r="T238">
        <v>4.3237657007549002E-2</v>
      </c>
      <c r="U238">
        <v>4.0500063942356002E-2</v>
      </c>
      <c r="V238">
        <v>4.39025325326972E-2</v>
      </c>
      <c r="W238">
        <v>4.1723371332281198E-2</v>
      </c>
      <c r="X238">
        <v>4.0710846748075298E-2</v>
      </c>
      <c r="Y238">
        <v>4.1085484665418302E-2</v>
      </c>
      <c r="Z238">
        <v>4.2343152074246597E-2</v>
      </c>
      <c r="AA238">
        <v>3.9302763389512503E-2</v>
      </c>
      <c r="AB238">
        <v>4.0902597219343403E-2</v>
      </c>
      <c r="AC238">
        <v>4.1886935927854099E-2</v>
      </c>
      <c r="AD238">
        <v>4.1346102502242403E-2</v>
      </c>
      <c r="AE238">
        <v>4.2533461285341703E-2</v>
      </c>
      <c r="AF238">
        <v>4.1992948698467897E-2</v>
      </c>
    </row>
    <row r="239" spans="1:32" x14ac:dyDescent="0.25">
      <c r="A239" t="s">
        <v>287</v>
      </c>
      <c r="B239">
        <v>0</v>
      </c>
      <c r="C239">
        <v>5.3069879427995403E-2</v>
      </c>
      <c r="D239">
        <v>7.3239823586126296E-2</v>
      </c>
      <c r="E239">
        <v>8.5885862539985494E-2</v>
      </c>
      <c r="F239">
        <v>9.2852133078967197E-2</v>
      </c>
      <c r="G239">
        <v>9.3522754440854297E-2</v>
      </c>
      <c r="H239">
        <v>9.5296909463860796E-2</v>
      </c>
      <c r="I239">
        <v>9.6308985870872596E-2</v>
      </c>
      <c r="J239">
        <v>9.7826319778068299E-2</v>
      </c>
      <c r="K239">
        <v>9.6323590065830494E-2</v>
      </c>
      <c r="L239">
        <v>9.9040051369460397E-2</v>
      </c>
      <c r="M239">
        <v>9.8043577402818494E-2</v>
      </c>
      <c r="N239">
        <v>9.8619124171702696E-2</v>
      </c>
      <c r="O239">
        <v>9.9254344002167205E-2</v>
      </c>
      <c r="P239">
        <v>0.10057410600945201</v>
      </c>
      <c r="Q239">
        <v>9.8848450572495306E-2</v>
      </c>
      <c r="R239">
        <v>0.101847633556801</v>
      </c>
      <c r="S239">
        <v>0.102524861393281</v>
      </c>
      <c r="T239">
        <v>9.8882218384920298E-2</v>
      </c>
      <c r="U239">
        <v>0.100429203551841</v>
      </c>
      <c r="V239">
        <v>0.1005983046088</v>
      </c>
      <c r="W239">
        <v>0.10019464993504899</v>
      </c>
      <c r="X239">
        <v>9.8099021383759699E-2</v>
      </c>
      <c r="Y239">
        <v>9.6478851338617694E-2</v>
      </c>
      <c r="Z239">
        <v>9.9015421816258706E-2</v>
      </c>
      <c r="AA239">
        <v>9.6164670064228505E-2</v>
      </c>
      <c r="AB239">
        <v>9.7439662805049607E-2</v>
      </c>
      <c r="AC239">
        <v>9.8296718268785596E-2</v>
      </c>
      <c r="AD239">
        <v>9.9865134635951397E-2</v>
      </c>
      <c r="AE239">
        <v>9.7804868897791802E-2</v>
      </c>
      <c r="AF239">
        <v>9.7293093288492505E-2</v>
      </c>
    </row>
    <row r="240" spans="1:32" x14ac:dyDescent="0.25">
      <c r="A240" t="s">
        <v>288</v>
      </c>
      <c r="B240">
        <v>0</v>
      </c>
      <c r="C240">
        <v>0.114933449355707</v>
      </c>
      <c r="D240">
        <v>0.14913141660002999</v>
      </c>
      <c r="E240">
        <v>0.16544950687395199</v>
      </c>
      <c r="F240">
        <v>0.17522885387502601</v>
      </c>
      <c r="G240">
        <v>0.177509598352348</v>
      </c>
      <c r="H240">
        <v>0.17984344539504701</v>
      </c>
      <c r="I240">
        <v>0.18196755554737101</v>
      </c>
      <c r="J240">
        <v>0.18587521158800299</v>
      </c>
      <c r="K240">
        <v>0.18466058731444501</v>
      </c>
      <c r="L240">
        <v>0.17978461381995001</v>
      </c>
      <c r="M240">
        <v>0.18471525314430201</v>
      </c>
      <c r="N240">
        <v>0.18590964819559</v>
      </c>
      <c r="O240">
        <v>0.18561560003958899</v>
      </c>
      <c r="P240">
        <v>0.18861664157847599</v>
      </c>
      <c r="Q240">
        <v>0.19310376960625</v>
      </c>
      <c r="R240">
        <v>0.186909739297342</v>
      </c>
      <c r="S240">
        <v>0.19695056596839999</v>
      </c>
      <c r="T240">
        <v>0.18954027915322599</v>
      </c>
      <c r="U240">
        <v>0.18571233062597101</v>
      </c>
      <c r="V240">
        <v>0.187475838195865</v>
      </c>
      <c r="W240">
        <v>0.18561755977039399</v>
      </c>
      <c r="X240">
        <v>0.178513745264406</v>
      </c>
      <c r="Y240">
        <v>0.18271905357568399</v>
      </c>
      <c r="Z240">
        <v>0.18621444637814899</v>
      </c>
      <c r="AA240">
        <v>0.184900814455672</v>
      </c>
      <c r="AB240">
        <v>0.18260951869105399</v>
      </c>
      <c r="AC240">
        <v>0.181962372436308</v>
      </c>
      <c r="AD240">
        <v>0.17803123503625301</v>
      </c>
      <c r="AE240">
        <v>0.18404957582623899</v>
      </c>
      <c r="AF240">
        <v>0.18525741558880501</v>
      </c>
    </row>
    <row r="241" spans="1:32" x14ac:dyDescent="0.25">
      <c r="A241" t="s">
        <v>289</v>
      </c>
      <c r="B241">
        <v>0</v>
      </c>
      <c r="C241">
        <v>0.16079852068703199</v>
      </c>
      <c r="D241">
        <v>0.19992544523481201</v>
      </c>
      <c r="E241">
        <v>0.225503055846589</v>
      </c>
      <c r="F241">
        <v>0.23929681843349901</v>
      </c>
      <c r="G241">
        <v>0.24386792778618299</v>
      </c>
      <c r="H241">
        <v>0.244581297381573</v>
      </c>
      <c r="I241">
        <v>0.24511193140582399</v>
      </c>
      <c r="J241">
        <v>0.24260891180708399</v>
      </c>
      <c r="K241">
        <v>0.250487696778667</v>
      </c>
      <c r="L241">
        <v>0.24748379901720599</v>
      </c>
      <c r="M241">
        <v>0.24966065193519699</v>
      </c>
      <c r="N241">
        <v>0.25956131716894798</v>
      </c>
      <c r="O241">
        <v>0.25690635770829001</v>
      </c>
      <c r="P241">
        <v>0.250889119663667</v>
      </c>
      <c r="Q241">
        <v>0.25754111332972701</v>
      </c>
      <c r="R241">
        <v>0.26296384199080902</v>
      </c>
      <c r="S241">
        <v>0.25551429117811703</v>
      </c>
      <c r="T241">
        <v>0.25171181582969399</v>
      </c>
      <c r="U241">
        <v>0.24734142047333901</v>
      </c>
      <c r="V241">
        <v>0.24489401285432</v>
      </c>
      <c r="W241">
        <v>0.240832888202856</v>
      </c>
      <c r="X241">
        <v>0.24448645165490501</v>
      </c>
      <c r="Y241">
        <v>0.244668836754726</v>
      </c>
      <c r="Z241">
        <v>0.247665775418414</v>
      </c>
      <c r="AA241">
        <v>0.25862066956991397</v>
      </c>
      <c r="AB241">
        <v>0.24878935338577901</v>
      </c>
      <c r="AC241">
        <v>0.24976730424251101</v>
      </c>
      <c r="AD241">
        <v>0.24376659012461999</v>
      </c>
      <c r="AE241">
        <v>0.252886495115548</v>
      </c>
      <c r="AF241">
        <v>0.247028891908292</v>
      </c>
    </row>
    <row r="242" spans="1:32" x14ac:dyDescent="0.25">
      <c r="A242" t="s">
        <v>290</v>
      </c>
      <c r="B242">
        <v>0</v>
      </c>
      <c r="C242">
        <v>-0.349643316746582</v>
      </c>
      <c r="D242">
        <v>-0.35597511670472898</v>
      </c>
      <c r="E242">
        <v>-0.345145274453665</v>
      </c>
      <c r="F242">
        <v>-0.35788465504941602</v>
      </c>
      <c r="G242">
        <v>-0.34269942218952698</v>
      </c>
      <c r="H242">
        <v>-0.327250636186041</v>
      </c>
      <c r="I242">
        <v>-0.329460720775548</v>
      </c>
      <c r="J242">
        <v>-0.32260660624742499</v>
      </c>
      <c r="K242">
        <v>-0.32692261299471898</v>
      </c>
      <c r="L242">
        <v>-0.31249015583692202</v>
      </c>
      <c r="M242">
        <v>-0.33710184954549199</v>
      </c>
      <c r="N242">
        <v>-0.33496214349726799</v>
      </c>
      <c r="O242">
        <v>-0.32892802839191199</v>
      </c>
      <c r="P242">
        <v>-0.34531434220929302</v>
      </c>
      <c r="Q242">
        <v>-0.35040390761253298</v>
      </c>
      <c r="R242">
        <v>-0.37420757413364603</v>
      </c>
      <c r="S242">
        <v>-0.341148869289218</v>
      </c>
      <c r="T242">
        <v>-0.33186855307667601</v>
      </c>
      <c r="U242">
        <v>-0.33629592691547</v>
      </c>
      <c r="V242">
        <v>-0.330089217460871</v>
      </c>
      <c r="W242">
        <v>-0.34750512298574898</v>
      </c>
      <c r="X242">
        <v>-0.331476744333003</v>
      </c>
      <c r="Y242">
        <v>-0.33647737820157497</v>
      </c>
      <c r="Z242">
        <v>-0.32741408264827698</v>
      </c>
      <c r="AA242">
        <v>-0.32583640205745001</v>
      </c>
      <c r="AB242">
        <v>-0.34894605847001198</v>
      </c>
      <c r="AC242">
        <v>-0.33015272019560699</v>
      </c>
      <c r="AD242">
        <v>-0.335355948783289</v>
      </c>
      <c r="AE242">
        <v>-0.33868772827645</v>
      </c>
      <c r="AF242">
        <v>-0.34300419758475997</v>
      </c>
    </row>
    <row r="243" spans="1:32" x14ac:dyDescent="0.25">
      <c r="A243" t="s">
        <v>291</v>
      </c>
      <c r="B243">
        <v>0</v>
      </c>
      <c r="C243">
        <v>-0.188855641353805</v>
      </c>
      <c r="D243">
        <v>-0.18046220231430399</v>
      </c>
      <c r="E243">
        <v>-0.181366766739265</v>
      </c>
      <c r="F243">
        <v>-0.17919876658129999</v>
      </c>
      <c r="G243">
        <v>-0.18634855825044599</v>
      </c>
      <c r="H243">
        <v>-0.17623459632143801</v>
      </c>
      <c r="I243">
        <v>-0.172171490412491</v>
      </c>
      <c r="J243">
        <v>-0.17100980616830899</v>
      </c>
      <c r="K243">
        <v>-0.169271010326593</v>
      </c>
      <c r="L243">
        <v>-0.17002930131181301</v>
      </c>
      <c r="M243">
        <v>-0.17845345293947401</v>
      </c>
      <c r="N243">
        <v>-0.17299716264937301</v>
      </c>
      <c r="O243">
        <v>-0.17244974258717599</v>
      </c>
      <c r="P243">
        <v>-0.175544438427853</v>
      </c>
      <c r="Q243">
        <v>-0.17672212271437701</v>
      </c>
      <c r="R243">
        <v>-0.18369669872442701</v>
      </c>
      <c r="S243">
        <v>-0.17146423850831899</v>
      </c>
      <c r="T243">
        <v>-0.17193797092815899</v>
      </c>
      <c r="U243">
        <v>-0.17666247138921201</v>
      </c>
      <c r="V243">
        <v>-0.17101945576459601</v>
      </c>
      <c r="W243">
        <v>-0.176174866642485</v>
      </c>
      <c r="X243">
        <v>-0.17879993464770999</v>
      </c>
      <c r="Y243">
        <v>-0.167756251801919</v>
      </c>
      <c r="Z243">
        <v>-0.17145916921822801</v>
      </c>
      <c r="AA243">
        <v>-0.17004479623156099</v>
      </c>
      <c r="AB243">
        <v>-0.172898310255581</v>
      </c>
      <c r="AC243">
        <v>-0.16588047004537501</v>
      </c>
      <c r="AD243">
        <v>-0.17226842558219199</v>
      </c>
      <c r="AE243">
        <v>-0.173273316697103</v>
      </c>
      <c r="AF243">
        <v>-0.169896837709585</v>
      </c>
    </row>
    <row r="244" spans="1:32" x14ac:dyDescent="0.25">
      <c r="A244" t="s">
        <v>292</v>
      </c>
      <c r="B244">
        <v>0</v>
      </c>
      <c r="C244">
        <v>-3.3674443283522301E-2</v>
      </c>
      <c r="D244">
        <v>-3.3095351028144801E-2</v>
      </c>
      <c r="E244">
        <v>-2.8363993025827101E-2</v>
      </c>
      <c r="F244">
        <v>-3.0087509872448199E-2</v>
      </c>
      <c r="G244">
        <v>-2.3997469157399001E-2</v>
      </c>
      <c r="H244">
        <v>-2.2315491943226799E-2</v>
      </c>
      <c r="I244">
        <v>-1.9866478366210201E-2</v>
      </c>
      <c r="J244">
        <v>-1.9627735220650401E-2</v>
      </c>
      <c r="K244">
        <v>-1.6350032893312699E-2</v>
      </c>
      <c r="L244">
        <v>-9.0801445268512901E-3</v>
      </c>
      <c r="M244">
        <v>-1.9192637229836801E-2</v>
      </c>
      <c r="N244">
        <v>-1.51242034388547E-2</v>
      </c>
      <c r="O244">
        <v>-1.4350577660940399E-2</v>
      </c>
      <c r="P244">
        <v>-1.3537468508141699E-2</v>
      </c>
      <c r="Q244">
        <v>-1.5749971515069801E-2</v>
      </c>
      <c r="R244">
        <v>-1.7454154934349202E-2</v>
      </c>
      <c r="S244">
        <v>-1.6264213659538899E-2</v>
      </c>
      <c r="T244">
        <v>-1.05411278722137E-2</v>
      </c>
      <c r="U244">
        <v>-1.05887068772234E-2</v>
      </c>
      <c r="V244">
        <v>-2.1408014366932002E-2</v>
      </c>
      <c r="W244">
        <v>-1.37010188654592E-2</v>
      </c>
      <c r="X244">
        <v>-8.8409599481501702E-3</v>
      </c>
      <c r="Y244">
        <v>-1.19455855514985E-2</v>
      </c>
      <c r="Z244">
        <v>-1.68008527620973E-2</v>
      </c>
      <c r="AA244">
        <v>-9.4002046427021004E-3</v>
      </c>
      <c r="AB244">
        <v>-2.1184819337931701E-2</v>
      </c>
      <c r="AC244">
        <v>-1.26803858786267E-2</v>
      </c>
      <c r="AD244">
        <v>-1.67061071284644E-2</v>
      </c>
      <c r="AE244">
        <v>-1.4000735136947299E-2</v>
      </c>
      <c r="AF244">
        <v>-8.2865994028569999E-3</v>
      </c>
    </row>
    <row r="245" spans="1:32" x14ac:dyDescent="0.25">
      <c r="A245" t="s">
        <v>293</v>
      </c>
      <c r="B245">
        <v>0</v>
      </c>
      <c r="C245">
        <v>6.4913479805600596E-2</v>
      </c>
      <c r="D245">
        <v>6.6400567424347898E-2</v>
      </c>
      <c r="E245">
        <v>7.7728914398845897E-2</v>
      </c>
      <c r="F245">
        <v>7.8538227895302903E-2</v>
      </c>
      <c r="G245">
        <v>8.3213394864329798E-2</v>
      </c>
      <c r="H245">
        <v>8.6726452904691206E-2</v>
      </c>
      <c r="I245">
        <v>8.2089900527516496E-2</v>
      </c>
      <c r="J245">
        <v>8.5761765137638404E-2</v>
      </c>
      <c r="K245">
        <v>9.2613342130436802E-2</v>
      </c>
      <c r="L245">
        <v>9.4165674569461802E-2</v>
      </c>
      <c r="M245">
        <v>8.9883325094412103E-2</v>
      </c>
      <c r="N245">
        <v>8.8736124716836506E-2</v>
      </c>
      <c r="O245">
        <v>9.2723437508310497E-2</v>
      </c>
      <c r="P245">
        <v>9.0095404122761499E-2</v>
      </c>
      <c r="Q245">
        <v>8.9713597240599505E-2</v>
      </c>
      <c r="R245">
        <v>8.8047430627695905E-2</v>
      </c>
      <c r="S245">
        <v>9.1740930865415099E-2</v>
      </c>
      <c r="T245">
        <v>9.3233717437381E-2</v>
      </c>
      <c r="U245">
        <v>9.1936727526867199E-2</v>
      </c>
      <c r="V245">
        <v>9.0570269149719301E-2</v>
      </c>
      <c r="W245">
        <v>8.9932221264186193E-2</v>
      </c>
      <c r="X245">
        <v>9.7733637120013303E-2</v>
      </c>
      <c r="Y245">
        <v>9.6831640978785105E-2</v>
      </c>
      <c r="Z245">
        <v>8.9951685995489097E-2</v>
      </c>
      <c r="AA245">
        <v>9.3114545673297702E-2</v>
      </c>
      <c r="AB245">
        <v>8.6399158264276202E-2</v>
      </c>
      <c r="AC245">
        <v>9.2604689668219206E-2</v>
      </c>
      <c r="AD245">
        <v>9.4542620355244897E-2</v>
      </c>
      <c r="AE245">
        <v>9.2517236416749304E-2</v>
      </c>
      <c r="AF245">
        <v>9.3745038141846301E-2</v>
      </c>
    </row>
    <row r="246" spans="1:32" x14ac:dyDescent="0.25">
      <c r="A246" t="s">
        <v>294</v>
      </c>
      <c r="B246">
        <v>0</v>
      </c>
      <c r="C246">
        <v>0.181631083577699</v>
      </c>
      <c r="D246">
        <v>0.17859521064690001</v>
      </c>
      <c r="E246">
        <v>0.18683195739625399</v>
      </c>
      <c r="F246">
        <v>0.19258372317936701</v>
      </c>
      <c r="G246">
        <v>0.19284628834744899</v>
      </c>
      <c r="H246">
        <v>0.20054927070218601</v>
      </c>
      <c r="I246">
        <v>0.199465441229428</v>
      </c>
      <c r="J246">
        <v>0.19336908895926899</v>
      </c>
      <c r="K246">
        <v>0.202431684917072</v>
      </c>
      <c r="L246">
        <v>0.20368544288884299</v>
      </c>
      <c r="M246">
        <v>0.210006748958766</v>
      </c>
      <c r="N246">
        <v>0.205986268016146</v>
      </c>
      <c r="O246">
        <v>0.20530049657861901</v>
      </c>
      <c r="P246">
        <v>0.20871663938764201</v>
      </c>
      <c r="Q246">
        <v>0.20364893868550901</v>
      </c>
      <c r="R246">
        <v>0.206007164220564</v>
      </c>
      <c r="S246">
        <v>0.20464350871129999</v>
      </c>
      <c r="T246">
        <v>0.21356585458866401</v>
      </c>
      <c r="U246">
        <v>0.20846213261697699</v>
      </c>
      <c r="V246">
        <v>0.20505720310464401</v>
      </c>
      <c r="W246">
        <v>0.20668705227322401</v>
      </c>
      <c r="X246">
        <v>0.21116252202600799</v>
      </c>
      <c r="Y246">
        <v>0.208475759219344</v>
      </c>
      <c r="Z246">
        <v>0.20820736252365399</v>
      </c>
      <c r="AA246">
        <v>0.20845813920800599</v>
      </c>
      <c r="AB246">
        <v>0.20676275908389499</v>
      </c>
      <c r="AC246">
        <v>0.21230728536214399</v>
      </c>
      <c r="AD246">
        <v>0.212607568397188</v>
      </c>
      <c r="AE246">
        <v>0.21030742285440901</v>
      </c>
      <c r="AF246">
        <v>0.21024404086280599</v>
      </c>
    </row>
    <row r="247" spans="1:32" x14ac:dyDescent="0.25">
      <c r="A247" t="s">
        <v>295</v>
      </c>
      <c r="B247">
        <v>0</v>
      </c>
      <c r="C247">
        <v>0.37864197641856601</v>
      </c>
      <c r="D247">
        <v>0.37847852818136102</v>
      </c>
      <c r="E247">
        <v>0.37319617836315999</v>
      </c>
      <c r="F247">
        <v>0.39071938433354098</v>
      </c>
      <c r="G247">
        <v>0.397421101320512</v>
      </c>
      <c r="H247">
        <v>0.39198066972149098</v>
      </c>
      <c r="I247">
        <v>0.39856014701870002</v>
      </c>
      <c r="J247">
        <v>0.40233656859807498</v>
      </c>
      <c r="K247">
        <v>0.41335855418274398</v>
      </c>
      <c r="L247">
        <v>0.402977304924591</v>
      </c>
      <c r="M247">
        <v>0.41900679876008201</v>
      </c>
      <c r="N247">
        <v>0.41239497921592799</v>
      </c>
      <c r="O247">
        <v>0.41503605829472401</v>
      </c>
      <c r="P247">
        <v>0.402708949539759</v>
      </c>
      <c r="Q247">
        <v>0.40415304371876098</v>
      </c>
      <c r="R247">
        <v>0.41193072248433299</v>
      </c>
      <c r="S247">
        <v>0.411954616249887</v>
      </c>
      <c r="T247">
        <v>0.42050964408631902</v>
      </c>
      <c r="U247">
        <v>0.405868520195514</v>
      </c>
      <c r="V247">
        <v>0.40264999494474701</v>
      </c>
      <c r="W247">
        <v>0.41764635683767198</v>
      </c>
      <c r="X247">
        <v>0.41613992363414998</v>
      </c>
      <c r="Y247">
        <v>0.42240698822893802</v>
      </c>
      <c r="Z247">
        <v>0.41240837318018903</v>
      </c>
      <c r="AA247">
        <v>0.421123247355839</v>
      </c>
      <c r="AB247">
        <v>0.41678085015956901</v>
      </c>
      <c r="AC247">
        <v>0.41028138823934102</v>
      </c>
      <c r="AD247">
        <v>0.41497902228434302</v>
      </c>
      <c r="AE247">
        <v>0.41801342885891601</v>
      </c>
      <c r="AF247">
        <v>0.406977416232782</v>
      </c>
    </row>
    <row r="248" spans="1:32" x14ac:dyDescent="0.25">
      <c r="A248" t="s">
        <v>296</v>
      </c>
      <c r="B248">
        <v>0</v>
      </c>
      <c r="C248">
        <v>0.61446032734586598</v>
      </c>
      <c r="D248">
        <v>0.61036229998121105</v>
      </c>
      <c r="E248">
        <v>0.58770114266644702</v>
      </c>
      <c r="F248">
        <v>0.66938542660600697</v>
      </c>
      <c r="G248">
        <v>0.59970867108114101</v>
      </c>
      <c r="H248">
        <v>0.65598476129970595</v>
      </c>
      <c r="I248">
        <v>0.66895177036588105</v>
      </c>
      <c r="J248">
        <v>0.65603787538404101</v>
      </c>
      <c r="K248">
        <v>0.68538236821229004</v>
      </c>
      <c r="L248">
        <v>0.63245420819217102</v>
      </c>
      <c r="M248">
        <v>0.64712444681579895</v>
      </c>
      <c r="N248">
        <v>0.655077201678962</v>
      </c>
      <c r="O248">
        <v>0.67850397660890105</v>
      </c>
      <c r="P248">
        <v>0.63379534615314004</v>
      </c>
      <c r="Q248">
        <v>0.64462572465624401</v>
      </c>
      <c r="R248">
        <v>0.61925040026976597</v>
      </c>
      <c r="S248">
        <v>0.65029633839132905</v>
      </c>
      <c r="T248">
        <v>0.67397104293618604</v>
      </c>
      <c r="U248">
        <v>0.65282549458796901</v>
      </c>
      <c r="V248">
        <v>0.68560580399273396</v>
      </c>
      <c r="W248">
        <v>0.63751976779301101</v>
      </c>
      <c r="X248">
        <v>0.675768246597371</v>
      </c>
      <c r="Y248">
        <v>0.63021915259955097</v>
      </c>
      <c r="Z248">
        <v>0.63673506912904898</v>
      </c>
      <c r="AA248">
        <v>0.70313129944780395</v>
      </c>
      <c r="AB248">
        <v>0.69654583720132601</v>
      </c>
      <c r="AC248">
        <v>0.65750033554693998</v>
      </c>
      <c r="AD248">
        <v>0.64487473709038301</v>
      </c>
      <c r="AE248">
        <v>0.66272980692971595</v>
      </c>
      <c r="AF248">
        <v>0.60693877119827899</v>
      </c>
    </row>
    <row r="249" spans="1:32" x14ac:dyDescent="0.25">
      <c r="A249" t="s">
        <v>297</v>
      </c>
      <c r="B249">
        <v>0</v>
      </c>
      <c r="C249">
        <v>1.16885187298783E-2</v>
      </c>
      <c r="D249">
        <v>1.50242371022605E-2</v>
      </c>
      <c r="E249">
        <v>1.7079333041857499E-2</v>
      </c>
      <c r="F249">
        <v>1.82095310050235E-2</v>
      </c>
      <c r="G249">
        <v>1.8756425488461601E-2</v>
      </c>
      <c r="H249">
        <v>1.9310383992464299E-2</v>
      </c>
      <c r="I249">
        <v>1.95782022656701E-2</v>
      </c>
      <c r="J249">
        <v>2.0147040673496298E-2</v>
      </c>
      <c r="K249">
        <v>2.0165422474262899E-2</v>
      </c>
      <c r="L249">
        <v>2.02600842763529E-2</v>
      </c>
      <c r="M249">
        <v>2.0203430528240099E-2</v>
      </c>
      <c r="N249">
        <v>2.02856566069105E-2</v>
      </c>
      <c r="O249">
        <v>2.0149030865829001E-2</v>
      </c>
      <c r="P249">
        <v>2.01445873048571E-2</v>
      </c>
      <c r="Q249">
        <v>2.0414966743038401E-2</v>
      </c>
      <c r="R249">
        <v>2.0396782426458399E-2</v>
      </c>
      <c r="S249">
        <v>2.0367292416591101E-2</v>
      </c>
      <c r="T249">
        <v>2.05353691802201E-2</v>
      </c>
      <c r="U249">
        <v>2.0564191021425302E-2</v>
      </c>
      <c r="V249">
        <v>2.0689428738631201E-2</v>
      </c>
      <c r="W249">
        <v>2.0892201226627299E-2</v>
      </c>
      <c r="X249">
        <v>2.0665105691417999E-2</v>
      </c>
      <c r="Y249">
        <v>2.0837499824974799E-2</v>
      </c>
      <c r="Z249">
        <v>2.0866192442578601E-2</v>
      </c>
      <c r="AA249">
        <v>2.08957964130712E-2</v>
      </c>
      <c r="AB249">
        <v>2.0762544433698599E-2</v>
      </c>
      <c r="AC249">
        <v>2.0666387955252899E-2</v>
      </c>
      <c r="AD249">
        <v>2.0851260235448199E-2</v>
      </c>
      <c r="AE249">
        <v>2.0791822253767599E-2</v>
      </c>
      <c r="AF249">
        <v>2.08613702131051E-2</v>
      </c>
    </row>
    <row r="250" spans="1:32" x14ac:dyDescent="0.25">
      <c r="A250" t="s">
        <v>52</v>
      </c>
      <c r="B250">
        <v>8.4663000000000001E-16</v>
      </c>
      <c r="C250">
        <v>4.9407077477297999E-3</v>
      </c>
      <c r="D250">
        <v>6.53769296963952E-3</v>
      </c>
      <c r="E250">
        <v>7.4497537638486596E-3</v>
      </c>
      <c r="F250">
        <v>8.1417617124392092E-3</v>
      </c>
      <c r="G250">
        <v>8.4891260266968995E-3</v>
      </c>
      <c r="H250">
        <v>8.6880930224835593E-3</v>
      </c>
      <c r="I250">
        <v>8.7893990247884194E-3</v>
      </c>
      <c r="J250">
        <v>8.9349889752317196E-3</v>
      </c>
      <c r="K250">
        <v>8.9832064914308601E-3</v>
      </c>
      <c r="L250">
        <v>8.99239555748527E-3</v>
      </c>
      <c r="M250">
        <v>8.9167444588878399E-3</v>
      </c>
      <c r="N250">
        <v>8.9318873063103394E-3</v>
      </c>
      <c r="O250">
        <v>9.0249810987302493E-3</v>
      </c>
      <c r="P250">
        <v>9.01432962298712E-3</v>
      </c>
      <c r="Q250">
        <v>8.9893619528434304E-3</v>
      </c>
      <c r="R250">
        <v>8.9315219187861908E-3</v>
      </c>
      <c r="S250">
        <v>8.9240396172987606E-3</v>
      </c>
      <c r="T250">
        <v>8.9922324420471603E-3</v>
      </c>
      <c r="U250">
        <v>8.9824671495883392E-3</v>
      </c>
      <c r="V250">
        <v>9.0431323853640104E-3</v>
      </c>
      <c r="W250">
        <v>9.0264132561865898E-3</v>
      </c>
      <c r="X250">
        <v>9.0063943762914208E-3</v>
      </c>
      <c r="Y250">
        <v>9.0282955807075797E-3</v>
      </c>
      <c r="Z250">
        <v>9.0062747828230406E-3</v>
      </c>
      <c r="AA250">
        <v>8.8849946163273193E-3</v>
      </c>
      <c r="AB250">
        <v>8.9564369907060796E-3</v>
      </c>
      <c r="AC250">
        <v>8.9245507159581502E-3</v>
      </c>
      <c r="AD250">
        <v>8.9696866549221193E-3</v>
      </c>
      <c r="AE250">
        <v>8.9879634924261292E-3</v>
      </c>
      <c r="AF250">
        <v>8.9512720436951201E-3</v>
      </c>
    </row>
    <row r="251" spans="1:32" x14ac:dyDescent="0.25">
      <c r="A251" t="s">
        <v>71</v>
      </c>
      <c r="B251">
        <v>1.7175000000000001E-16</v>
      </c>
      <c r="C251">
        <v>6.8060806141788197E-3</v>
      </c>
      <c r="D251">
        <v>1.0670925101121401E-2</v>
      </c>
      <c r="E251">
        <v>1.30749964430622E-2</v>
      </c>
      <c r="F251">
        <v>1.4771371517023299E-2</v>
      </c>
      <c r="G251">
        <v>1.5825978212201799E-2</v>
      </c>
      <c r="H251">
        <v>1.6404905313550801E-2</v>
      </c>
      <c r="I251">
        <v>1.6752340194747101E-2</v>
      </c>
      <c r="J251">
        <v>1.7087415468851098E-2</v>
      </c>
      <c r="K251">
        <v>1.72208606577339E-2</v>
      </c>
      <c r="L251">
        <v>1.7292022279681699E-2</v>
      </c>
      <c r="M251">
        <v>1.72115555843083E-2</v>
      </c>
      <c r="N251">
        <v>1.72132012675692E-2</v>
      </c>
      <c r="O251">
        <v>1.7370287409402298E-2</v>
      </c>
      <c r="P251">
        <v>1.7360209353284198E-2</v>
      </c>
      <c r="Q251">
        <v>1.7348993407217499E-2</v>
      </c>
      <c r="R251">
        <v>1.7239764449209199E-2</v>
      </c>
      <c r="S251">
        <v>1.7220059074488599E-2</v>
      </c>
      <c r="T251">
        <v>1.7290946776118199E-2</v>
      </c>
      <c r="U251">
        <v>1.7298501541557602E-2</v>
      </c>
      <c r="V251">
        <v>1.73972200271344E-2</v>
      </c>
      <c r="W251">
        <v>1.74028984220677E-2</v>
      </c>
      <c r="X251">
        <v>1.7351847499853301E-2</v>
      </c>
      <c r="Y251">
        <v>1.7388067878845202E-2</v>
      </c>
      <c r="Z251">
        <v>1.7370720201810599E-2</v>
      </c>
      <c r="AA251">
        <v>1.7182946998274998E-2</v>
      </c>
      <c r="AB251">
        <v>1.72184170387219E-2</v>
      </c>
      <c r="AC251">
        <v>1.7192389003105501E-2</v>
      </c>
      <c r="AD251">
        <v>1.72704151316855E-2</v>
      </c>
      <c r="AE251">
        <v>1.7322992114381999E-2</v>
      </c>
      <c r="AF251">
        <v>1.7261530204353701E-2</v>
      </c>
    </row>
    <row r="252" spans="1:32" x14ac:dyDescent="0.25">
      <c r="A252" t="s">
        <v>53</v>
      </c>
      <c r="B252">
        <v>1.6030399999999999E-15</v>
      </c>
      <c r="C252">
        <v>1.8548186376467601E-3</v>
      </c>
      <c r="D252">
        <v>2.4399874332747401E-3</v>
      </c>
      <c r="E252">
        <v>2.77246371594761E-3</v>
      </c>
      <c r="F252">
        <v>3.0256832712912099E-3</v>
      </c>
      <c r="G252">
        <v>3.1507669549246898E-3</v>
      </c>
      <c r="H252">
        <v>3.2228809845434498E-3</v>
      </c>
      <c r="I252">
        <v>3.2590270709321099E-3</v>
      </c>
      <c r="J252">
        <v>3.3123273747159999E-3</v>
      </c>
      <c r="K252">
        <v>3.32997196388834E-3</v>
      </c>
      <c r="L252">
        <v>3.3328318078735299E-3</v>
      </c>
      <c r="M252">
        <v>3.3043080570828499E-3</v>
      </c>
      <c r="N252">
        <v>3.3100267186048698E-3</v>
      </c>
      <c r="O252">
        <v>3.34462091427238E-3</v>
      </c>
      <c r="P252">
        <v>3.34079473927927E-3</v>
      </c>
      <c r="Q252">
        <v>3.3311015866250402E-3</v>
      </c>
      <c r="R252">
        <v>3.3098166595074302E-3</v>
      </c>
      <c r="S252">
        <v>3.3069804499037299E-3</v>
      </c>
      <c r="T252">
        <v>3.33272842073255E-3</v>
      </c>
      <c r="U252">
        <v>3.32900045227516E-3</v>
      </c>
      <c r="V252">
        <v>3.3515224364262098E-3</v>
      </c>
      <c r="W252">
        <v>3.3449499923595698E-3</v>
      </c>
      <c r="X252">
        <v>3.33779195492872E-3</v>
      </c>
      <c r="Y252">
        <v>3.3458557914229099E-3</v>
      </c>
      <c r="Z252">
        <v>3.3375411539841699E-3</v>
      </c>
      <c r="AA252">
        <v>3.29228143592528E-3</v>
      </c>
      <c r="AB252">
        <v>3.31966459147176E-3</v>
      </c>
      <c r="AC252">
        <v>3.3074770404965099E-3</v>
      </c>
      <c r="AD252">
        <v>3.3242278897330801E-3</v>
      </c>
      <c r="AE252">
        <v>3.3307648825178699E-3</v>
      </c>
      <c r="AF252">
        <v>3.31717696507902E-3</v>
      </c>
    </row>
    <row r="253" spans="1:32" x14ac:dyDescent="0.25">
      <c r="A253" t="s">
        <v>298</v>
      </c>
      <c r="B253">
        <v>0</v>
      </c>
      <c r="C253">
        <v>5.94359340465858E-2</v>
      </c>
      <c r="D253">
        <v>7.1080107117359806E-2</v>
      </c>
      <c r="E253">
        <v>7.6371358743407197E-2</v>
      </c>
      <c r="F253">
        <v>8.1061434023958295E-2</v>
      </c>
      <c r="G253">
        <v>7.9593210912757603E-2</v>
      </c>
      <c r="H253">
        <v>7.9304355829725601E-2</v>
      </c>
      <c r="I253">
        <v>8.0778014026803402E-2</v>
      </c>
      <c r="J253">
        <v>8.0322892211412894E-2</v>
      </c>
      <c r="K253">
        <v>8.2174313656910802E-2</v>
      </c>
      <c r="L253">
        <v>8.2029639889504902E-2</v>
      </c>
      <c r="M253">
        <v>8.2263768028122894E-2</v>
      </c>
      <c r="N253">
        <v>8.1874225308612006E-2</v>
      </c>
      <c r="O253">
        <v>8.1315363932275203E-2</v>
      </c>
      <c r="P253">
        <v>8.1302359878019106E-2</v>
      </c>
      <c r="Q253">
        <v>8.0925458662041302E-2</v>
      </c>
      <c r="R253">
        <v>8.1696090275885494E-2</v>
      </c>
      <c r="S253">
        <v>8.2306515203141306E-2</v>
      </c>
      <c r="T253">
        <v>8.2757901986291002E-2</v>
      </c>
      <c r="U253">
        <v>8.1039522881279996E-2</v>
      </c>
      <c r="V253">
        <v>8.1655276429912396E-2</v>
      </c>
      <c r="W253">
        <v>8.1613356745597707E-2</v>
      </c>
      <c r="X253">
        <v>8.1388872700028703E-2</v>
      </c>
      <c r="Y253">
        <v>8.1843403101888604E-2</v>
      </c>
      <c r="Z253">
        <v>8.2542257913813102E-2</v>
      </c>
      <c r="AA253">
        <v>8.1428446968567297E-2</v>
      </c>
      <c r="AB253">
        <v>8.0883927212351006E-2</v>
      </c>
      <c r="AC253">
        <v>8.3331982136003901E-2</v>
      </c>
      <c r="AD253">
        <v>8.3286205200449395E-2</v>
      </c>
      <c r="AE253">
        <v>8.2519083125699999E-2</v>
      </c>
      <c r="AF253">
        <v>8.3416888497671093E-2</v>
      </c>
    </row>
    <row r="254" spans="1:32" x14ac:dyDescent="0.25">
      <c r="A254" t="s">
        <v>299</v>
      </c>
      <c r="B254">
        <v>0</v>
      </c>
      <c r="C254">
        <v>1.0193238900000001E-12</v>
      </c>
      <c r="D254">
        <v>6.9451089737279899E-3</v>
      </c>
      <c r="E254">
        <v>1.09405987995113E-2</v>
      </c>
      <c r="F254">
        <v>1.3440745539746999E-2</v>
      </c>
      <c r="G254">
        <v>1.5201368991466501E-2</v>
      </c>
      <c r="H254">
        <v>1.6310393034137401E-2</v>
      </c>
      <c r="I254">
        <v>1.6942047318923799E-2</v>
      </c>
      <c r="J254">
        <v>1.73359543337403E-2</v>
      </c>
      <c r="K254">
        <v>1.7720877779712398E-2</v>
      </c>
      <c r="L254">
        <v>1.7894794099230199E-2</v>
      </c>
      <c r="M254">
        <v>1.7967567436535901E-2</v>
      </c>
      <c r="N254">
        <v>1.7889310816591598E-2</v>
      </c>
      <c r="O254">
        <v>1.7888451170896401E-2</v>
      </c>
      <c r="P254">
        <v>1.8060358714970699E-2</v>
      </c>
      <c r="Q254">
        <v>1.80558534126888E-2</v>
      </c>
      <c r="R254">
        <v>1.80460622035374E-2</v>
      </c>
      <c r="S254">
        <v>1.79290910210015E-2</v>
      </c>
      <c r="T254">
        <v>1.7908529061319099E-2</v>
      </c>
      <c r="U254">
        <v>1.7984543997007101E-2</v>
      </c>
      <c r="V254">
        <v>1.7985347683102199E-2</v>
      </c>
      <c r="W254">
        <v>1.8087346486756101E-2</v>
      </c>
      <c r="X254">
        <v>1.8097085740241301E-2</v>
      </c>
      <c r="Y254">
        <v>1.8044579646644798E-2</v>
      </c>
      <c r="Z254">
        <v>1.80865152541776E-2</v>
      </c>
      <c r="AA254">
        <v>1.8067009221774798E-2</v>
      </c>
      <c r="AB254">
        <v>1.78710932805465E-2</v>
      </c>
      <c r="AC254">
        <v>1.79085609811621E-2</v>
      </c>
      <c r="AD254">
        <v>1.7880528573494502E-2</v>
      </c>
      <c r="AE254">
        <v>1.79630940165082E-2</v>
      </c>
      <c r="AF254">
        <v>1.8021341647011802E-2</v>
      </c>
    </row>
    <row r="255" spans="1:32" x14ac:dyDescent="0.25">
      <c r="A255" t="s">
        <v>300</v>
      </c>
      <c r="B255">
        <v>0</v>
      </c>
      <c r="C255">
        <v>6.0561681519340098E-2</v>
      </c>
      <c r="D255">
        <v>7.2785850343138503E-2</v>
      </c>
      <c r="E255">
        <v>7.7391062924492104E-2</v>
      </c>
      <c r="F255">
        <v>7.8608172320786804E-2</v>
      </c>
      <c r="G255">
        <v>8.1102471928585398E-2</v>
      </c>
      <c r="H255">
        <v>8.1150462142596594E-2</v>
      </c>
      <c r="I255">
        <v>8.15048139355148E-2</v>
      </c>
      <c r="J255">
        <v>8.0918840256275396E-2</v>
      </c>
      <c r="K255">
        <v>8.1094228669355103E-2</v>
      </c>
      <c r="L255">
        <v>8.0953471552508302E-2</v>
      </c>
      <c r="M255">
        <v>8.1209108379057801E-2</v>
      </c>
      <c r="N255">
        <v>8.3165612515060106E-2</v>
      </c>
      <c r="O255">
        <v>8.2972204988183904E-2</v>
      </c>
      <c r="P255">
        <v>8.1995514060097294E-2</v>
      </c>
      <c r="Q255">
        <v>8.2401245470095003E-2</v>
      </c>
      <c r="R255">
        <v>8.1874412951822795E-2</v>
      </c>
      <c r="S255">
        <v>8.1741383662841297E-2</v>
      </c>
      <c r="T255">
        <v>8.1932595946800094E-2</v>
      </c>
      <c r="U255">
        <v>8.1969399716265906E-2</v>
      </c>
      <c r="V255">
        <v>8.2188240497271303E-2</v>
      </c>
      <c r="W255">
        <v>8.1327014334690501E-2</v>
      </c>
      <c r="X255">
        <v>8.4295830525755705E-2</v>
      </c>
      <c r="Y255">
        <v>8.4027099338572997E-2</v>
      </c>
      <c r="Z255">
        <v>8.3404549539710104E-2</v>
      </c>
      <c r="AA255">
        <v>8.2667079903656196E-2</v>
      </c>
      <c r="AB255">
        <v>8.2338486992867901E-2</v>
      </c>
      <c r="AC255">
        <v>8.18918663832367E-2</v>
      </c>
      <c r="AD255">
        <v>8.2752457757212794E-2</v>
      </c>
      <c r="AE255">
        <v>8.1803204737481899E-2</v>
      </c>
      <c r="AF255">
        <v>8.1701393135798203E-2</v>
      </c>
    </row>
    <row r="256" spans="1:32" x14ac:dyDescent="0.25">
      <c r="A256" t="s">
        <v>301</v>
      </c>
      <c r="B256">
        <v>0</v>
      </c>
      <c r="C256">
        <v>8.0910976443691204E-2</v>
      </c>
      <c r="D256">
        <v>8.0232141918462896E-2</v>
      </c>
      <c r="E256">
        <v>8.1499605396645899E-2</v>
      </c>
      <c r="F256">
        <v>8.1495926755210904E-2</v>
      </c>
      <c r="G256">
        <v>8.1299463424447799E-2</v>
      </c>
      <c r="H256">
        <v>8.0981888970265703E-2</v>
      </c>
      <c r="I256">
        <v>8.3004581848806006E-2</v>
      </c>
      <c r="J256">
        <v>8.1710693094506695E-2</v>
      </c>
      <c r="K256">
        <v>8.6314134422262101E-2</v>
      </c>
      <c r="L256">
        <v>8.12326854269627E-2</v>
      </c>
      <c r="M256">
        <v>8.2680888192026694E-2</v>
      </c>
      <c r="N256">
        <v>8.6646428885340507E-2</v>
      </c>
      <c r="O256">
        <v>8.4519136093421404E-2</v>
      </c>
      <c r="P256">
        <v>8.0761981969188906E-2</v>
      </c>
      <c r="Q256">
        <v>8.3556181281482997E-2</v>
      </c>
      <c r="R256">
        <v>8.3374795484649905E-2</v>
      </c>
      <c r="S256">
        <v>8.0220182466633302E-2</v>
      </c>
      <c r="T256">
        <v>8.6752093184184004E-2</v>
      </c>
      <c r="U256">
        <v>8.2376021678592301E-2</v>
      </c>
      <c r="V256">
        <v>8.3472678587082905E-2</v>
      </c>
      <c r="W256">
        <v>8.2238821478205798E-2</v>
      </c>
      <c r="X256">
        <v>8.5475235310082595E-2</v>
      </c>
      <c r="Y256">
        <v>8.2336614392193905E-2</v>
      </c>
      <c r="Z256">
        <v>8.4085571464038306E-2</v>
      </c>
      <c r="AA256">
        <v>8.5130659645382897E-2</v>
      </c>
      <c r="AB256">
        <v>8.2819429241705406E-2</v>
      </c>
      <c r="AC256">
        <v>8.4988407430578797E-2</v>
      </c>
      <c r="AD256">
        <v>8.4132859099925197E-2</v>
      </c>
      <c r="AE256">
        <v>8.0311393616407198E-2</v>
      </c>
      <c r="AF256">
        <v>8.2289914677629805E-2</v>
      </c>
    </row>
    <row r="257" spans="1:32" x14ac:dyDescent="0.25">
      <c r="A257" t="s">
        <v>302</v>
      </c>
      <c r="B257">
        <v>0</v>
      </c>
      <c r="C257">
        <v>5.9526780380343598E-2</v>
      </c>
      <c r="D257">
        <v>7.2030479633473296E-2</v>
      </c>
      <c r="E257">
        <v>7.6805505178146799E-2</v>
      </c>
      <c r="F257">
        <v>8.0485848343683206E-2</v>
      </c>
      <c r="G257">
        <v>8.1721799391349603E-2</v>
      </c>
      <c r="H257">
        <v>8.1420884951224501E-2</v>
      </c>
      <c r="I257">
        <v>8.1910406110552197E-2</v>
      </c>
      <c r="J257">
        <v>8.3087800904085601E-2</v>
      </c>
      <c r="K257">
        <v>8.1576453304396307E-2</v>
      </c>
      <c r="L257">
        <v>8.1491817797459495E-2</v>
      </c>
      <c r="M257">
        <v>8.1091446580677004E-2</v>
      </c>
      <c r="N257">
        <v>8.1558962024289305E-2</v>
      </c>
      <c r="O257">
        <v>8.1105185490590703E-2</v>
      </c>
      <c r="P257">
        <v>8.1402958345377099E-2</v>
      </c>
      <c r="Q257">
        <v>8.2333017545625095E-2</v>
      </c>
      <c r="R257">
        <v>8.2470042495295298E-2</v>
      </c>
      <c r="S257">
        <v>8.1344208937909293E-2</v>
      </c>
      <c r="T257">
        <v>8.2494591449323001E-2</v>
      </c>
      <c r="U257">
        <v>8.2292702411339999E-2</v>
      </c>
      <c r="V257">
        <v>8.3161925874779899E-2</v>
      </c>
      <c r="W257">
        <v>8.1804659148525499E-2</v>
      </c>
      <c r="X257">
        <v>8.1491056901787901E-2</v>
      </c>
      <c r="Y257">
        <v>7.9964138820387207E-2</v>
      </c>
      <c r="Z257">
        <v>8.2359472383339197E-2</v>
      </c>
      <c r="AA257">
        <v>8.2643733271743597E-2</v>
      </c>
      <c r="AB257">
        <v>8.2802935994977803E-2</v>
      </c>
      <c r="AC257">
        <v>8.2975033832448697E-2</v>
      </c>
      <c r="AD257">
        <v>8.3426223618278603E-2</v>
      </c>
      <c r="AE257">
        <v>8.1703153163286593E-2</v>
      </c>
      <c r="AF257">
        <v>8.2159580130456406E-2</v>
      </c>
    </row>
    <row r="258" spans="1:32" x14ac:dyDescent="0.25">
      <c r="A258" t="s">
        <v>303</v>
      </c>
      <c r="B258">
        <v>0</v>
      </c>
      <c r="C258">
        <v>0.16758098979387101</v>
      </c>
      <c r="D258">
        <v>0.169511093856445</v>
      </c>
      <c r="E258">
        <v>0.168542727434628</v>
      </c>
      <c r="F258">
        <v>0.166337415825178</v>
      </c>
      <c r="G258">
        <v>0.169954872204478</v>
      </c>
      <c r="H258">
        <v>0.16843170871746899</v>
      </c>
      <c r="I258">
        <v>0.169562387566111</v>
      </c>
      <c r="J258">
        <v>0.17182229377563399</v>
      </c>
      <c r="K258">
        <v>0.168444661899875</v>
      </c>
      <c r="L258">
        <v>0.169930171269492</v>
      </c>
      <c r="M258">
        <v>0.17532388154153999</v>
      </c>
      <c r="N258">
        <v>0.174870674640622</v>
      </c>
      <c r="O258">
        <v>0.170985578728785</v>
      </c>
      <c r="P258">
        <v>0.17076850641042199</v>
      </c>
      <c r="Q258">
        <v>0.169511367665899</v>
      </c>
      <c r="R258">
        <v>0.172242091188304</v>
      </c>
      <c r="S258">
        <v>0.17150667353704699</v>
      </c>
      <c r="T258">
        <v>0.171188580481521</v>
      </c>
      <c r="U258">
        <v>0.17686129558105801</v>
      </c>
      <c r="V258">
        <v>0.16964159632252199</v>
      </c>
      <c r="W258">
        <v>0.17120201376861199</v>
      </c>
      <c r="X258">
        <v>0.16775712014734301</v>
      </c>
      <c r="Y258">
        <v>0.170220639636949</v>
      </c>
      <c r="Z258">
        <v>0.17506872019080599</v>
      </c>
      <c r="AA258">
        <v>0.173518408788287</v>
      </c>
      <c r="AB258">
        <v>0.17476233815953901</v>
      </c>
      <c r="AC258">
        <v>0.17030083391745801</v>
      </c>
      <c r="AD258">
        <v>0.17617627611831299</v>
      </c>
      <c r="AE258">
        <v>0.16777908477091499</v>
      </c>
      <c r="AF258">
        <v>0.17022405653967099</v>
      </c>
    </row>
    <row r="259" spans="1:32" x14ac:dyDescent="0.25">
      <c r="A259" t="s">
        <v>304</v>
      </c>
      <c r="B259">
        <v>0</v>
      </c>
      <c r="C259">
        <v>5.8711809211782498E-2</v>
      </c>
      <c r="D259">
        <v>7.1076252525110101E-2</v>
      </c>
      <c r="E259">
        <v>7.6872251805508302E-2</v>
      </c>
      <c r="F259">
        <v>7.9233303339172501E-2</v>
      </c>
      <c r="G259">
        <v>7.9225067469790605E-2</v>
      </c>
      <c r="H259">
        <v>8.1261369542903306E-2</v>
      </c>
      <c r="I259">
        <v>8.2297067551974301E-2</v>
      </c>
      <c r="J259">
        <v>8.0959887282923804E-2</v>
      </c>
      <c r="K259">
        <v>8.2142580034668497E-2</v>
      </c>
      <c r="L259">
        <v>8.3953576489446693E-2</v>
      </c>
      <c r="M259">
        <v>8.3241473510749994E-2</v>
      </c>
      <c r="N259">
        <v>8.3930689794333699E-2</v>
      </c>
      <c r="O259">
        <v>8.1284533299915501E-2</v>
      </c>
      <c r="P259">
        <v>8.2122318270417202E-2</v>
      </c>
      <c r="Q259">
        <v>8.1001520485740997E-2</v>
      </c>
      <c r="R259">
        <v>8.1967803261907293E-2</v>
      </c>
      <c r="S259">
        <v>8.1274614691264194E-2</v>
      </c>
      <c r="T259">
        <v>8.1200458194502903E-2</v>
      </c>
      <c r="U259">
        <v>8.1146494795097404E-2</v>
      </c>
      <c r="V259">
        <v>8.2538743041315907E-2</v>
      </c>
      <c r="W259">
        <v>8.3244002103396095E-2</v>
      </c>
      <c r="X259">
        <v>8.2499869519146798E-2</v>
      </c>
      <c r="Y259">
        <v>8.2555302239942202E-2</v>
      </c>
      <c r="Z259">
        <v>8.2074026016037999E-2</v>
      </c>
      <c r="AA259">
        <v>8.0897885182039594E-2</v>
      </c>
      <c r="AB259">
        <v>8.2321948867750905E-2</v>
      </c>
      <c r="AC259">
        <v>8.1612871795271297E-2</v>
      </c>
      <c r="AD259">
        <v>8.2544820561936294E-2</v>
      </c>
      <c r="AE259">
        <v>8.0839972309480201E-2</v>
      </c>
      <c r="AF259">
        <v>8.1869525369997906E-2</v>
      </c>
    </row>
    <row r="260" spans="1:32" x14ac:dyDescent="0.25">
      <c r="A260" t="s">
        <v>305</v>
      </c>
      <c r="B260">
        <v>0</v>
      </c>
      <c r="C260">
        <v>4.4077546926360997E-2</v>
      </c>
      <c r="D260">
        <v>4.4859781479825799E-2</v>
      </c>
      <c r="E260">
        <v>4.6241209514504403E-2</v>
      </c>
      <c r="F260">
        <v>4.7002183505271002E-2</v>
      </c>
      <c r="G260">
        <v>4.8024978235699498E-2</v>
      </c>
      <c r="H260">
        <v>4.89838550330184E-2</v>
      </c>
      <c r="I260">
        <v>4.7790246766968497E-2</v>
      </c>
      <c r="J260">
        <v>4.89278266558675E-2</v>
      </c>
      <c r="K260">
        <v>4.8480336477797703E-2</v>
      </c>
      <c r="L260">
        <v>4.91591238467479E-2</v>
      </c>
      <c r="M260">
        <v>4.9250276111561402E-2</v>
      </c>
      <c r="N260">
        <v>4.97965146269915E-2</v>
      </c>
      <c r="O260">
        <v>4.8486140390958901E-2</v>
      </c>
      <c r="P260">
        <v>4.9865057854667098E-2</v>
      </c>
      <c r="Q260">
        <v>4.9038357420025998E-2</v>
      </c>
      <c r="R260">
        <v>4.9714671153923903E-2</v>
      </c>
      <c r="S260">
        <v>4.85226423572888E-2</v>
      </c>
      <c r="T260">
        <v>4.8395545812167803E-2</v>
      </c>
      <c r="U260">
        <v>4.7086633450653899E-2</v>
      </c>
      <c r="V260">
        <v>4.8478762093060797E-2</v>
      </c>
      <c r="W260">
        <v>4.9438874797448601E-2</v>
      </c>
      <c r="X260">
        <v>4.8481325693569902E-2</v>
      </c>
      <c r="Y260">
        <v>4.91853837351095E-2</v>
      </c>
      <c r="Z260">
        <v>4.9029359769923897E-2</v>
      </c>
      <c r="AA260">
        <v>4.93865070032211E-2</v>
      </c>
      <c r="AB260">
        <v>5.00327614110763E-2</v>
      </c>
      <c r="AC260">
        <v>4.8902747483713101E-2</v>
      </c>
      <c r="AD260">
        <v>4.9283027060487601E-2</v>
      </c>
      <c r="AE260">
        <v>4.82268694813697E-2</v>
      </c>
      <c r="AF260">
        <v>4.8434995397278198E-2</v>
      </c>
    </row>
    <row r="261" spans="1:32" x14ac:dyDescent="0.25">
      <c r="A261" t="s">
        <v>306</v>
      </c>
      <c r="B261">
        <v>0</v>
      </c>
      <c r="C261">
        <v>5.8933063687490399E-2</v>
      </c>
      <c r="D261">
        <v>7.1524292462600003E-2</v>
      </c>
      <c r="E261">
        <v>7.6171234426597595E-2</v>
      </c>
      <c r="F261">
        <v>7.9568634112318501E-2</v>
      </c>
      <c r="G261">
        <v>8.1877224588893696E-2</v>
      </c>
      <c r="H261">
        <v>8.1283499743698903E-2</v>
      </c>
      <c r="I261">
        <v>8.0742506843479694E-2</v>
      </c>
      <c r="J261">
        <v>8.1987039368560194E-2</v>
      </c>
      <c r="K261">
        <v>8.1795890074771796E-2</v>
      </c>
      <c r="L261">
        <v>8.2863182645153105E-2</v>
      </c>
      <c r="M261">
        <v>8.2324874189261807E-2</v>
      </c>
      <c r="N261">
        <v>8.3016234762983795E-2</v>
      </c>
      <c r="O261">
        <v>8.3101156141465501E-2</v>
      </c>
      <c r="P261">
        <v>8.2124195890007301E-2</v>
      </c>
      <c r="Q261">
        <v>8.1593828629961507E-2</v>
      </c>
      <c r="R261">
        <v>8.2744004549723305E-2</v>
      </c>
      <c r="S261">
        <v>8.2361279439998505E-2</v>
      </c>
      <c r="T261">
        <v>8.2377205328048805E-2</v>
      </c>
      <c r="U261">
        <v>8.1997266784063202E-2</v>
      </c>
      <c r="V261">
        <v>8.10600293781992E-2</v>
      </c>
      <c r="W261">
        <v>8.23266110981586E-2</v>
      </c>
      <c r="X261">
        <v>8.2419318638270803E-2</v>
      </c>
      <c r="Y261">
        <v>8.0543824692583699E-2</v>
      </c>
      <c r="Z261">
        <v>8.0160065394062605E-2</v>
      </c>
      <c r="AA261">
        <v>8.1839611412212104E-2</v>
      </c>
      <c r="AB261">
        <v>8.3814493413169502E-2</v>
      </c>
      <c r="AC261">
        <v>8.2676663350471094E-2</v>
      </c>
      <c r="AD261">
        <v>8.2491589927398898E-2</v>
      </c>
      <c r="AE261">
        <v>8.1317069241556697E-2</v>
      </c>
      <c r="AF261">
        <v>8.2141883716393194E-2</v>
      </c>
    </row>
    <row r="262" spans="1:32" x14ac:dyDescent="0.25">
      <c r="A262" t="s">
        <v>307</v>
      </c>
      <c r="B262">
        <v>0</v>
      </c>
      <c r="C262">
        <v>4.1097154279572799E-2</v>
      </c>
      <c r="D262">
        <v>4.5067455799958099E-2</v>
      </c>
      <c r="E262">
        <v>4.42788438741787E-2</v>
      </c>
      <c r="F262">
        <v>4.5542938305115001E-2</v>
      </c>
      <c r="G262">
        <v>4.7538896009031002E-2</v>
      </c>
      <c r="H262">
        <v>4.7146164129933103E-2</v>
      </c>
      <c r="I262">
        <v>4.7298605713604898E-2</v>
      </c>
      <c r="J262">
        <v>4.7566671887341497E-2</v>
      </c>
      <c r="K262">
        <v>4.85814943779612E-2</v>
      </c>
      <c r="L262">
        <v>4.93508533835645E-2</v>
      </c>
      <c r="M262">
        <v>4.7765807721042101E-2</v>
      </c>
      <c r="N262">
        <v>4.8893103833106702E-2</v>
      </c>
      <c r="O262">
        <v>4.8160653793161097E-2</v>
      </c>
      <c r="P262">
        <v>4.7773623717210001E-2</v>
      </c>
      <c r="Q262">
        <v>4.9697205968242203E-2</v>
      </c>
      <c r="R262">
        <v>4.7958459631519103E-2</v>
      </c>
      <c r="S262">
        <v>4.6766925522643402E-2</v>
      </c>
      <c r="T262">
        <v>4.8846614257168797E-2</v>
      </c>
      <c r="U262">
        <v>4.6827261684231999E-2</v>
      </c>
      <c r="V262">
        <v>4.62477922164393E-2</v>
      </c>
      <c r="W262">
        <v>4.8119276604281801E-2</v>
      </c>
      <c r="X262">
        <v>4.7697585706577901E-2</v>
      </c>
      <c r="Y262">
        <v>4.9609973715208401E-2</v>
      </c>
      <c r="Z262">
        <v>4.7209867751399799E-2</v>
      </c>
      <c r="AA262">
        <v>4.8136188305792298E-2</v>
      </c>
      <c r="AB262">
        <v>4.7818277059162501E-2</v>
      </c>
      <c r="AC262">
        <v>4.9670705471324302E-2</v>
      </c>
      <c r="AD262">
        <v>4.75482793271308E-2</v>
      </c>
      <c r="AE262">
        <v>4.67539262337529E-2</v>
      </c>
      <c r="AF262">
        <v>4.6939367145112799E-2</v>
      </c>
    </row>
    <row r="263" spans="1:32" x14ac:dyDescent="0.25">
      <c r="A263" t="s">
        <v>308</v>
      </c>
      <c r="B263">
        <v>0</v>
      </c>
      <c r="C263">
        <v>5.9119955683447599E-2</v>
      </c>
      <c r="D263">
        <v>7.1021841358646004E-2</v>
      </c>
      <c r="E263">
        <v>7.7033800420237594E-2</v>
      </c>
      <c r="F263">
        <v>7.9638699930366402E-2</v>
      </c>
      <c r="G263">
        <v>8.2349371232369004E-2</v>
      </c>
      <c r="H263">
        <v>8.2010188596145506E-2</v>
      </c>
      <c r="I263">
        <v>8.08758047991332E-2</v>
      </c>
      <c r="J263">
        <v>8.1534159762738104E-2</v>
      </c>
      <c r="K263">
        <v>8.16543236033236E-2</v>
      </c>
      <c r="L263">
        <v>8.2815202721223904E-2</v>
      </c>
      <c r="M263">
        <v>8.3044190787157801E-2</v>
      </c>
      <c r="N263">
        <v>8.2198168092916399E-2</v>
      </c>
      <c r="O263">
        <v>8.1694765577894193E-2</v>
      </c>
      <c r="P263">
        <v>8.22366182433419E-2</v>
      </c>
      <c r="Q263">
        <v>8.1880409494654693E-2</v>
      </c>
      <c r="R263">
        <v>8.2888808229287195E-2</v>
      </c>
      <c r="S263">
        <v>8.2303314497501098E-2</v>
      </c>
      <c r="T263">
        <v>8.2444886379551899E-2</v>
      </c>
      <c r="U263">
        <v>8.1891758222026004E-2</v>
      </c>
      <c r="V263">
        <v>8.1916390720462501E-2</v>
      </c>
      <c r="W263">
        <v>8.0708275321829503E-2</v>
      </c>
      <c r="X263">
        <v>8.0574438716000202E-2</v>
      </c>
      <c r="Y263">
        <v>8.1635545175446494E-2</v>
      </c>
      <c r="Z263">
        <v>8.31181909560747E-2</v>
      </c>
      <c r="AA263">
        <v>8.1318904174339804E-2</v>
      </c>
      <c r="AB263">
        <v>8.1742070354963295E-2</v>
      </c>
      <c r="AC263">
        <v>8.1625098135267901E-2</v>
      </c>
      <c r="AD263">
        <v>8.2762881832701404E-2</v>
      </c>
      <c r="AE263">
        <v>8.2951237114375201E-2</v>
      </c>
      <c r="AF263">
        <v>8.2323735870102499E-2</v>
      </c>
    </row>
    <row r="264" spans="1:32" x14ac:dyDescent="0.25">
      <c r="A264" t="s">
        <v>309</v>
      </c>
      <c r="B264">
        <v>0</v>
      </c>
      <c r="C264">
        <v>0.12990615972825001</v>
      </c>
      <c r="D264">
        <v>0.12926654920656699</v>
      </c>
      <c r="E264">
        <v>0.132194541562211</v>
      </c>
      <c r="F264">
        <v>0.13324351741340201</v>
      </c>
      <c r="G264">
        <v>0.13406587209351301</v>
      </c>
      <c r="H264">
        <v>0.13502277212886199</v>
      </c>
      <c r="I264">
        <v>0.13324889581544999</v>
      </c>
      <c r="J264">
        <v>0.13491792339112699</v>
      </c>
      <c r="K264">
        <v>0.13395000038936999</v>
      </c>
      <c r="L264">
        <v>0.140028993232269</v>
      </c>
      <c r="M264">
        <v>0.14027970978891</v>
      </c>
      <c r="N264">
        <v>0.13208168621834299</v>
      </c>
      <c r="O264">
        <v>0.13633376376436901</v>
      </c>
      <c r="P264">
        <v>0.13500817406607499</v>
      </c>
      <c r="Q264">
        <v>0.136070056894565</v>
      </c>
      <c r="R264">
        <v>0.13677949099050901</v>
      </c>
      <c r="S264">
        <v>0.13375875894612799</v>
      </c>
      <c r="T264">
        <v>0.13584594701055699</v>
      </c>
      <c r="U264">
        <v>0.13384580533506599</v>
      </c>
      <c r="V264">
        <v>0.133997196744509</v>
      </c>
      <c r="W264">
        <v>0.13715206574432001</v>
      </c>
      <c r="X264">
        <v>0.13784826784106</v>
      </c>
      <c r="Y264">
        <v>0.13702262176670399</v>
      </c>
      <c r="Z264">
        <v>0.14015943644761999</v>
      </c>
      <c r="AA264">
        <v>0.13555190497827299</v>
      </c>
      <c r="AB264">
        <v>0.137659598416663</v>
      </c>
      <c r="AC264">
        <v>0.13857960770345201</v>
      </c>
      <c r="AD264">
        <v>0.13639140464888899</v>
      </c>
      <c r="AE264">
        <v>0.131731117510625</v>
      </c>
      <c r="AF264">
        <v>0.13725995648705799</v>
      </c>
    </row>
    <row r="265" spans="1:32" x14ac:dyDescent="0.25">
      <c r="A265" t="s">
        <v>310</v>
      </c>
      <c r="B265">
        <v>0</v>
      </c>
      <c r="C265">
        <v>5.8614280210746598E-2</v>
      </c>
      <c r="D265">
        <v>7.1574282236777004E-2</v>
      </c>
      <c r="E265">
        <v>7.7577753074246206E-2</v>
      </c>
      <c r="F265">
        <v>7.9968847020993702E-2</v>
      </c>
      <c r="G265">
        <v>8.2176938059367599E-2</v>
      </c>
      <c r="H265">
        <v>8.0046401883360901E-2</v>
      </c>
      <c r="I265">
        <v>8.09472803120585E-2</v>
      </c>
      <c r="J265">
        <v>8.0690747389546194E-2</v>
      </c>
      <c r="K265">
        <v>8.1717752429274496E-2</v>
      </c>
      <c r="L265">
        <v>8.2344290540949799E-2</v>
      </c>
      <c r="M265">
        <v>8.2164117716084298E-2</v>
      </c>
      <c r="N265">
        <v>8.1958451797203097E-2</v>
      </c>
      <c r="O265">
        <v>8.1232837782733505E-2</v>
      </c>
      <c r="P265">
        <v>8.1079493924472307E-2</v>
      </c>
      <c r="Q265">
        <v>8.2241774752067606E-2</v>
      </c>
      <c r="R265">
        <v>8.2153413864156005E-2</v>
      </c>
      <c r="S265">
        <v>8.2287967234513898E-2</v>
      </c>
      <c r="T265">
        <v>8.3109221384555398E-2</v>
      </c>
      <c r="U265">
        <v>8.22960945440709E-2</v>
      </c>
      <c r="V265">
        <v>8.2227461666047705E-2</v>
      </c>
      <c r="W265">
        <v>8.1877704267187906E-2</v>
      </c>
      <c r="X265">
        <v>8.1648372432174904E-2</v>
      </c>
      <c r="Y265">
        <v>8.1992289679423999E-2</v>
      </c>
      <c r="Z265">
        <v>8.1719745576994296E-2</v>
      </c>
      <c r="AA265">
        <v>8.2711287552327803E-2</v>
      </c>
      <c r="AB265">
        <v>8.2780289725582004E-2</v>
      </c>
      <c r="AC265">
        <v>8.1746834304904606E-2</v>
      </c>
      <c r="AD265">
        <v>8.06077838277625E-2</v>
      </c>
      <c r="AE265">
        <v>8.0356207737924901E-2</v>
      </c>
      <c r="AF265">
        <v>8.1972185495183397E-2</v>
      </c>
    </row>
    <row r="266" spans="1:32" x14ac:dyDescent="0.25">
      <c r="A266" t="s">
        <v>311</v>
      </c>
      <c r="B266">
        <v>0</v>
      </c>
      <c r="C266">
        <v>0.150654410715125</v>
      </c>
      <c r="D266">
        <v>0.15010908603201101</v>
      </c>
      <c r="E266">
        <v>0.15103134327581899</v>
      </c>
      <c r="F266">
        <v>0.141332201147886</v>
      </c>
      <c r="G266">
        <v>0.14905912176491201</v>
      </c>
      <c r="H266">
        <v>0.143922294624971</v>
      </c>
      <c r="I266">
        <v>0.15349761642221299</v>
      </c>
      <c r="J266">
        <v>0.15420856032074801</v>
      </c>
      <c r="K266">
        <v>0.153082033003278</v>
      </c>
      <c r="L266">
        <v>0.15640960948079499</v>
      </c>
      <c r="M266">
        <v>0.159745509212884</v>
      </c>
      <c r="N266">
        <v>0.15209596626013799</v>
      </c>
      <c r="O266">
        <v>0.159047252671498</v>
      </c>
      <c r="P266">
        <v>0.16286125846039401</v>
      </c>
      <c r="Q266">
        <v>0.15498922829852199</v>
      </c>
      <c r="R266">
        <v>0.15349898703859799</v>
      </c>
      <c r="S266">
        <v>0.150565083955602</v>
      </c>
      <c r="T266">
        <v>0.15468593985986101</v>
      </c>
      <c r="U266">
        <v>0.16202388571425899</v>
      </c>
      <c r="V266">
        <v>0.15016966677593799</v>
      </c>
      <c r="W266">
        <v>0.15837119553992901</v>
      </c>
      <c r="X266">
        <v>0.148773011715052</v>
      </c>
      <c r="Y266">
        <v>0.15394221937677999</v>
      </c>
      <c r="Z266">
        <v>0.15045987245081599</v>
      </c>
      <c r="AA266">
        <v>0.15171220632840099</v>
      </c>
      <c r="AB266">
        <v>0.16187636342994</v>
      </c>
      <c r="AC266">
        <v>0.15678429024931401</v>
      </c>
      <c r="AD266">
        <v>0.15398504821720099</v>
      </c>
      <c r="AE266">
        <v>0.16111184419972199</v>
      </c>
      <c r="AF266">
        <v>0.156731488772859</v>
      </c>
    </row>
    <row r="267" spans="1:32" x14ac:dyDescent="0.25">
      <c r="A267" t="s">
        <v>312</v>
      </c>
      <c r="B267">
        <v>0</v>
      </c>
      <c r="C267">
        <v>1.1602873185278299E-2</v>
      </c>
      <c r="D267">
        <v>1.49941310824033E-2</v>
      </c>
      <c r="E267">
        <v>1.69941182843069E-2</v>
      </c>
      <c r="F267">
        <v>1.8263410982189299E-2</v>
      </c>
      <c r="G267">
        <v>1.91697076693218E-2</v>
      </c>
      <c r="H267">
        <v>1.9249759331258599E-2</v>
      </c>
      <c r="I267">
        <v>1.95301631756108E-2</v>
      </c>
      <c r="J267">
        <v>1.9662585339115898E-2</v>
      </c>
      <c r="K267">
        <v>1.9951199508825099E-2</v>
      </c>
      <c r="L267">
        <v>2.0082441324782499E-2</v>
      </c>
      <c r="M267">
        <v>2.0298011744866999E-2</v>
      </c>
      <c r="N267">
        <v>2.03224904903757E-2</v>
      </c>
      <c r="O267">
        <v>2.02617581854907E-2</v>
      </c>
      <c r="P267">
        <v>2.0194208228576802E-2</v>
      </c>
      <c r="Q267">
        <v>2.0378074594357198E-2</v>
      </c>
      <c r="R267">
        <v>2.01433845629705E-2</v>
      </c>
      <c r="S267">
        <v>2.02245824804126E-2</v>
      </c>
      <c r="T267">
        <v>2.0254948628053701E-2</v>
      </c>
      <c r="U267">
        <v>2.0160358950931798E-2</v>
      </c>
      <c r="V267">
        <v>2.0096567592487499E-2</v>
      </c>
      <c r="W267">
        <v>2.0089999570226301E-2</v>
      </c>
      <c r="X267">
        <v>1.98819681083936E-2</v>
      </c>
      <c r="Y267">
        <v>1.9799653979710001E-2</v>
      </c>
      <c r="Z267">
        <v>2.00754826094947E-2</v>
      </c>
      <c r="AA267">
        <v>2.0433485289046399E-2</v>
      </c>
      <c r="AB267">
        <v>2.06382199567961E-2</v>
      </c>
      <c r="AC267">
        <v>2.07192760176221E-2</v>
      </c>
      <c r="AD267">
        <v>2.06940106768994E-2</v>
      </c>
      <c r="AE267">
        <v>2.0739636415923499E-2</v>
      </c>
      <c r="AF267">
        <v>2.05267120471831E-2</v>
      </c>
    </row>
    <row r="268" spans="1:32" x14ac:dyDescent="0.25">
      <c r="A268" t="s">
        <v>313</v>
      </c>
      <c r="B268">
        <v>0</v>
      </c>
      <c r="C268">
        <v>5.8654361123263998E-2</v>
      </c>
      <c r="D268">
        <v>7.1014830551650698E-2</v>
      </c>
      <c r="E268">
        <v>7.7566884167476896E-2</v>
      </c>
      <c r="F268">
        <v>7.7418925414478507E-2</v>
      </c>
      <c r="G268">
        <v>7.88331888110997E-2</v>
      </c>
      <c r="H268">
        <v>7.9607887628688603E-2</v>
      </c>
      <c r="I268">
        <v>8.09038979377254E-2</v>
      </c>
      <c r="J268">
        <v>8.1680322416446002E-2</v>
      </c>
      <c r="K268">
        <v>8.1246415295944702E-2</v>
      </c>
      <c r="L268">
        <v>8.1410578035834805E-2</v>
      </c>
      <c r="M268">
        <v>8.3135042574938797E-2</v>
      </c>
      <c r="N268">
        <v>8.2111880222586406E-2</v>
      </c>
      <c r="O268">
        <v>8.2444474882474403E-2</v>
      </c>
      <c r="P268">
        <v>8.2119819489487794E-2</v>
      </c>
      <c r="Q268">
        <v>8.2937204943029294E-2</v>
      </c>
      <c r="R268">
        <v>8.2244297219956006E-2</v>
      </c>
      <c r="S268">
        <v>8.2893895747067306E-2</v>
      </c>
      <c r="T268">
        <v>8.3008627397625601E-2</v>
      </c>
      <c r="U268">
        <v>8.3074868723314696E-2</v>
      </c>
      <c r="V268">
        <v>8.1416807577608705E-2</v>
      </c>
      <c r="W268">
        <v>8.1926127451498201E-2</v>
      </c>
      <c r="X268">
        <v>8.22448914184465E-2</v>
      </c>
      <c r="Y268">
        <v>8.1959074435556195E-2</v>
      </c>
      <c r="Z268">
        <v>8.0786878933040998E-2</v>
      </c>
      <c r="AA268">
        <v>8.1877929768732705E-2</v>
      </c>
      <c r="AB268">
        <v>8.1889656131948901E-2</v>
      </c>
      <c r="AC268">
        <v>8.2060707256976007E-2</v>
      </c>
      <c r="AD268">
        <v>8.2562122111314001E-2</v>
      </c>
      <c r="AE268">
        <v>8.1088365774611704E-2</v>
      </c>
      <c r="AF268">
        <v>8.0656969181061397E-2</v>
      </c>
    </row>
    <row r="269" spans="1:32" x14ac:dyDescent="0.25">
      <c r="A269" t="s">
        <v>314</v>
      </c>
      <c r="B269">
        <v>0</v>
      </c>
      <c r="C269">
        <v>0.26454963553623401</v>
      </c>
      <c r="D269">
        <v>0.26847208237438103</v>
      </c>
      <c r="E269">
        <v>0.26686425732303198</v>
      </c>
      <c r="F269">
        <v>0.26282037018917198</v>
      </c>
      <c r="G269">
        <v>0.26633570094175202</v>
      </c>
      <c r="H269">
        <v>0.27458382262893199</v>
      </c>
      <c r="I269">
        <v>0.27073420120805802</v>
      </c>
      <c r="J269">
        <v>0.27335015848535599</v>
      </c>
      <c r="K269">
        <v>0.26934219546262</v>
      </c>
      <c r="L269">
        <v>0.27005242214057201</v>
      </c>
      <c r="M269">
        <v>0.26463338279242099</v>
      </c>
      <c r="N269">
        <v>0.27672548346746301</v>
      </c>
      <c r="O269">
        <v>0.27926374138542498</v>
      </c>
      <c r="P269">
        <v>0.269747611409003</v>
      </c>
      <c r="Q269">
        <v>0.27529136849909702</v>
      </c>
      <c r="R269">
        <v>0.270484447611402</v>
      </c>
      <c r="S269">
        <v>0.27221546700221999</v>
      </c>
      <c r="T269">
        <v>0.26868037404571099</v>
      </c>
      <c r="U269">
        <v>0.27240705094488599</v>
      </c>
      <c r="V269">
        <v>0.26077371510254599</v>
      </c>
      <c r="W269">
        <v>0.27284314702715801</v>
      </c>
      <c r="X269">
        <v>0.26624635119319301</v>
      </c>
      <c r="Y269">
        <v>0.27263635822655102</v>
      </c>
      <c r="Z269">
        <v>0.27282864808094298</v>
      </c>
      <c r="AA269">
        <v>0.27686357466176498</v>
      </c>
      <c r="AB269">
        <v>0.27026533802028602</v>
      </c>
      <c r="AC269">
        <v>0.26590558000882403</v>
      </c>
      <c r="AD269">
        <v>0.27088983927947702</v>
      </c>
      <c r="AE269">
        <v>0.26391806956128699</v>
      </c>
      <c r="AF269">
        <v>0.26892816768319799</v>
      </c>
    </row>
    <row r="270" spans="1:32" x14ac:dyDescent="0.25">
      <c r="A270" t="s">
        <v>315</v>
      </c>
      <c r="B270">
        <v>0</v>
      </c>
      <c r="C270">
        <v>6.0099527509956299E-2</v>
      </c>
      <c r="D270">
        <v>7.1681225125369299E-2</v>
      </c>
      <c r="E270">
        <v>7.7419176968822195E-2</v>
      </c>
      <c r="F270">
        <v>7.9199006114596293E-2</v>
      </c>
      <c r="G270">
        <v>8.1689265584953E-2</v>
      </c>
      <c r="H270">
        <v>8.1396088260283495E-2</v>
      </c>
      <c r="I270">
        <v>7.9760115066820805E-2</v>
      </c>
      <c r="J270">
        <v>8.1921180537467497E-2</v>
      </c>
      <c r="K270">
        <v>8.1778343678257398E-2</v>
      </c>
      <c r="L270">
        <v>8.0587104546012103E-2</v>
      </c>
      <c r="M270">
        <v>8.1367571146324105E-2</v>
      </c>
      <c r="N270">
        <v>8.1570647640835797E-2</v>
      </c>
      <c r="O270">
        <v>8.1839453914296797E-2</v>
      </c>
      <c r="P270">
        <v>8.15769485423576E-2</v>
      </c>
      <c r="Q270">
        <v>8.18307477812696E-2</v>
      </c>
      <c r="R270">
        <v>8.25379743250787E-2</v>
      </c>
      <c r="S270">
        <v>8.1798572262552605E-2</v>
      </c>
      <c r="T270">
        <v>8.1379257544471895E-2</v>
      </c>
      <c r="U270">
        <v>8.2024129491188397E-2</v>
      </c>
      <c r="V270">
        <v>8.1796809169972895E-2</v>
      </c>
      <c r="W270">
        <v>8.0799103063759994E-2</v>
      </c>
      <c r="X270">
        <v>8.0963612134142202E-2</v>
      </c>
      <c r="Y270">
        <v>8.1921685583153006E-2</v>
      </c>
      <c r="Z270">
        <v>8.1963718569025304E-2</v>
      </c>
      <c r="AA270">
        <v>8.1552691652868395E-2</v>
      </c>
      <c r="AB270">
        <v>8.15815803298197E-2</v>
      </c>
      <c r="AC270">
        <v>8.1645366197626495E-2</v>
      </c>
      <c r="AD270">
        <v>8.1652895788220506E-2</v>
      </c>
      <c r="AE270">
        <v>8.0976517400332501E-2</v>
      </c>
      <c r="AF270">
        <v>8.2851498581575797E-2</v>
      </c>
    </row>
    <row r="271" spans="1:32" x14ac:dyDescent="0.25">
      <c r="A271" t="s">
        <v>316</v>
      </c>
      <c r="B271">
        <v>0</v>
      </c>
      <c r="C271">
        <v>0.12327754909029</v>
      </c>
      <c r="D271">
        <v>0.12076391488133401</v>
      </c>
      <c r="E271">
        <v>0.122634923050703</v>
      </c>
      <c r="F271">
        <v>0.116289607017453</v>
      </c>
      <c r="G271">
        <v>0.122801926709403</v>
      </c>
      <c r="H271">
        <v>0.121532064620956</v>
      </c>
      <c r="I271">
        <v>0.12418172559905701</v>
      </c>
      <c r="J271">
        <v>0.12246476955600299</v>
      </c>
      <c r="K271">
        <v>0.122477565241518</v>
      </c>
      <c r="L271">
        <v>0.121991846742746</v>
      </c>
      <c r="M271">
        <v>0.12216105294426099</v>
      </c>
      <c r="N271">
        <v>0.124967541971008</v>
      </c>
      <c r="O271">
        <v>0.119064441852331</v>
      </c>
      <c r="P271">
        <v>0.120043772506455</v>
      </c>
      <c r="Q271">
        <v>0.12199236094108</v>
      </c>
      <c r="R271">
        <v>0.123573944015355</v>
      </c>
      <c r="S271">
        <v>0.12270630019596</v>
      </c>
      <c r="T271">
        <v>0.12129957605295499</v>
      </c>
      <c r="U271">
        <v>0.125156836226966</v>
      </c>
      <c r="V271">
        <v>0.120673909349336</v>
      </c>
      <c r="W271">
        <v>0.121896473966083</v>
      </c>
      <c r="X271">
        <v>0.12589035530814</v>
      </c>
      <c r="Y271">
        <v>0.12646876534875401</v>
      </c>
      <c r="Z271">
        <v>0.122501795387069</v>
      </c>
      <c r="AA271">
        <v>0.12218170971153</v>
      </c>
      <c r="AB271">
        <v>0.122828750984379</v>
      </c>
      <c r="AC271">
        <v>0.124374340178078</v>
      </c>
      <c r="AD271">
        <v>0.126253470010014</v>
      </c>
      <c r="AE271">
        <v>0.123136596502414</v>
      </c>
      <c r="AF271">
        <v>0.122190601060215</v>
      </c>
    </row>
    <row r="272" spans="1:32" x14ac:dyDescent="0.25">
      <c r="A272" t="s">
        <v>317</v>
      </c>
      <c r="B272">
        <v>0</v>
      </c>
      <c r="C272">
        <v>5.93115838122742E-2</v>
      </c>
      <c r="D272">
        <v>7.1742110977392401E-2</v>
      </c>
      <c r="E272">
        <v>7.7355585455588502E-2</v>
      </c>
      <c r="F272">
        <v>8.0144895615145595E-2</v>
      </c>
      <c r="G272">
        <v>8.0649028880204601E-2</v>
      </c>
      <c r="H272">
        <v>7.9939919557451694E-2</v>
      </c>
      <c r="I272">
        <v>8.0337035744264207E-2</v>
      </c>
      <c r="J272">
        <v>8.0015158344332496E-2</v>
      </c>
      <c r="K272">
        <v>8.1088432053692802E-2</v>
      </c>
      <c r="L272">
        <v>8.1188746856363403E-2</v>
      </c>
      <c r="M272">
        <v>8.0656059624338999E-2</v>
      </c>
      <c r="N272">
        <v>8.1580258969195005E-2</v>
      </c>
      <c r="O272">
        <v>8.1948321530445206E-2</v>
      </c>
      <c r="P272">
        <v>8.2061353029097006E-2</v>
      </c>
      <c r="Q272">
        <v>8.2308798238196798E-2</v>
      </c>
      <c r="R272">
        <v>8.3090134228355206E-2</v>
      </c>
      <c r="S272">
        <v>8.2005959350605506E-2</v>
      </c>
      <c r="T272">
        <v>8.3416308599516695E-2</v>
      </c>
      <c r="U272">
        <v>8.1864468758828496E-2</v>
      </c>
      <c r="V272">
        <v>8.1295898458404597E-2</v>
      </c>
      <c r="W272">
        <v>8.2150976878059404E-2</v>
      </c>
      <c r="X272">
        <v>8.1022481368105997E-2</v>
      </c>
      <c r="Y272">
        <v>8.2426218545126995E-2</v>
      </c>
      <c r="Z272">
        <v>8.1712107923650398E-2</v>
      </c>
      <c r="AA272">
        <v>8.0984091157073806E-2</v>
      </c>
      <c r="AB272">
        <v>8.0784386676493597E-2</v>
      </c>
      <c r="AC272">
        <v>8.08466726268703E-2</v>
      </c>
      <c r="AD272">
        <v>8.1351549980363605E-2</v>
      </c>
      <c r="AE272">
        <v>8.0839008050138203E-2</v>
      </c>
      <c r="AF272">
        <v>8.1873067402960797E-2</v>
      </c>
    </row>
    <row r="273" spans="1:32" x14ac:dyDescent="0.25">
      <c r="A273" t="s">
        <v>318</v>
      </c>
      <c r="B273">
        <v>0</v>
      </c>
      <c r="C273">
        <v>4.4241672956783197E-2</v>
      </c>
      <c r="D273">
        <v>4.4519887567716E-2</v>
      </c>
      <c r="E273">
        <v>4.7630617372905103E-2</v>
      </c>
      <c r="F273">
        <v>4.61802951879864E-2</v>
      </c>
      <c r="G273">
        <v>4.5496574150167099E-2</v>
      </c>
      <c r="H273">
        <v>4.6442006715343001E-2</v>
      </c>
      <c r="I273">
        <v>4.7263977454750597E-2</v>
      </c>
      <c r="J273">
        <v>4.6963383609151602E-2</v>
      </c>
      <c r="K273">
        <v>4.7865650924387E-2</v>
      </c>
      <c r="L273">
        <v>4.8627156185962798E-2</v>
      </c>
      <c r="M273">
        <v>4.5690365879139397E-2</v>
      </c>
      <c r="N273">
        <v>4.73750354984947E-2</v>
      </c>
      <c r="O273">
        <v>4.6388886017872402E-2</v>
      </c>
      <c r="P273">
        <v>4.8980418680173603E-2</v>
      </c>
      <c r="Q273">
        <v>4.85387995442048E-2</v>
      </c>
      <c r="R273">
        <v>4.7682522957489398E-2</v>
      </c>
      <c r="S273">
        <v>4.8101473508655103E-2</v>
      </c>
      <c r="T273">
        <v>4.8474495615257802E-2</v>
      </c>
      <c r="U273">
        <v>4.6971341597554998E-2</v>
      </c>
      <c r="V273">
        <v>4.6719994797859203E-2</v>
      </c>
      <c r="W273">
        <v>4.9294839681174901E-2</v>
      </c>
      <c r="X273">
        <v>4.7819649806917303E-2</v>
      </c>
      <c r="Y273">
        <v>4.7994775190319E-2</v>
      </c>
      <c r="Z273">
        <v>4.6466241410263599E-2</v>
      </c>
      <c r="AA273">
        <v>4.5099819394585197E-2</v>
      </c>
      <c r="AB273">
        <v>4.7270194656603502E-2</v>
      </c>
      <c r="AC273">
        <v>4.4343642030284798E-2</v>
      </c>
      <c r="AD273">
        <v>4.6035400077112702E-2</v>
      </c>
      <c r="AE273">
        <v>4.5695990824362299E-2</v>
      </c>
      <c r="AF273">
        <v>4.6845477025678997E-2</v>
      </c>
    </row>
    <row r="274" spans="1:32" x14ac:dyDescent="0.25">
      <c r="A274" t="s">
        <v>319</v>
      </c>
      <c r="B274">
        <v>0</v>
      </c>
      <c r="C274">
        <v>5.8869136237144203E-2</v>
      </c>
      <c r="D274">
        <v>7.1472083717922505E-2</v>
      </c>
      <c r="E274">
        <v>7.7629983872972305E-2</v>
      </c>
      <c r="F274">
        <v>7.9392250057634103E-2</v>
      </c>
      <c r="G274">
        <v>8.0420204645546195E-2</v>
      </c>
      <c r="H274">
        <v>8.0693497593363195E-2</v>
      </c>
      <c r="I274">
        <v>8.0547656331152198E-2</v>
      </c>
      <c r="J274">
        <v>8.1447812394409305E-2</v>
      </c>
      <c r="K274">
        <v>8.2023646516791601E-2</v>
      </c>
      <c r="L274">
        <v>8.0344156327909796E-2</v>
      </c>
      <c r="M274">
        <v>8.0958731137705506E-2</v>
      </c>
      <c r="N274">
        <v>8.15004069568393E-2</v>
      </c>
      <c r="O274">
        <v>8.1118871508501403E-2</v>
      </c>
      <c r="P274">
        <v>8.0546960587886601E-2</v>
      </c>
      <c r="Q274">
        <v>8.0670364983364495E-2</v>
      </c>
      <c r="R274">
        <v>8.19080310294905E-2</v>
      </c>
      <c r="S274">
        <v>8.2300665209207202E-2</v>
      </c>
      <c r="T274">
        <v>8.1936267439830804E-2</v>
      </c>
      <c r="U274">
        <v>8.2242168566036097E-2</v>
      </c>
      <c r="V274">
        <v>8.2304388134991802E-2</v>
      </c>
      <c r="W274">
        <v>8.1229795453043693E-2</v>
      </c>
      <c r="X274">
        <v>8.1136380482171006E-2</v>
      </c>
      <c r="Y274">
        <v>8.1135617396520004E-2</v>
      </c>
      <c r="Z274">
        <v>8.3030158856425201E-2</v>
      </c>
      <c r="AA274">
        <v>8.2117938295067999E-2</v>
      </c>
      <c r="AB274">
        <v>8.4258180115616796E-2</v>
      </c>
      <c r="AC274">
        <v>8.2883189331489304E-2</v>
      </c>
      <c r="AD274">
        <v>8.2879847425449002E-2</v>
      </c>
      <c r="AE274">
        <v>8.0559727045962107E-2</v>
      </c>
      <c r="AF274">
        <v>8.1227716547302195E-2</v>
      </c>
    </row>
    <row r="275" spans="1:32" x14ac:dyDescent="0.25">
      <c r="A275" t="s">
        <v>320</v>
      </c>
      <c r="B275">
        <v>0</v>
      </c>
      <c r="C275">
        <v>0.183036163966252</v>
      </c>
      <c r="D275">
        <v>0.18925276631260901</v>
      </c>
      <c r="E275">
        <v>0.18376323607832001</v>
      </c>
      <c r="F275">
        <v>0.187568846026089</v>
      </c>
      <c r="G275">
        <v>0.185147246079472</v>
      </c>
      <c r="H275">
        <v>0.186010542410188</v>
      </c>
      <c r="I275">
        <v>0.184512567001438</v>
      </c>
      <c r="J275">
        <v>0.185932776312836</v>
      </c>
      <c r="K275">
        <v>0.18367330319035699</v>
      </c>
      <c r="L275">
        <v>0.18356320221137601</v>
      </c>
      <c r="M275">
        <v>0.18413511788827899</v>
      </c>
      <c r="N275">
        <v>0.18844584740455</v>
      </c>
      <c r="O275">
        <v>0.186021789593208</v>
      </c>
      <c r="P275">
        <v>0.18600848708279299</v>
      </c>
      <c r="Q275">
        <v>0.187554867900213</v>
      </c>
      <c r="R275">
        <v>0.19133109064037601</v>
      </c>
      <c r="S275">
        <v>0.19258498068895699</v>
      </c>
      <c r="T275">
        <v>0.185841650737364</v>
      </c>
      <c r="U275">
        <v>0.19118663456719101</v>
      </c>
      <c r="V275">
        <v>0.184932988675825</v>
      </c>
      <c r="W275">
        <v>0.19395414086649801</v>
      </c>
      <c r="X275">
        <v>0.18579583724030399</v>
      </c>
      <c r="Y275">
        <v>0.18885556600679401</v>
      </c>
      <c r="Z275">
        <v>0.185671307458532</v>
      </c>
      <c r="AA275">
        <v>0.191152703884926</v>
      </c>
      <c r="AB275">
        <v>0.188846648925938</v>
      </c>
      <c r="AC275">
        <v>0.18849463389500901</v>
      </c>
      <c r="AD275">
        <v>0.19416752677840199</v>
      </c>
      <c r="AE275">
        <v>0.191338857566069</v>
      </c>
      <c r="AF275">
        <v>0.18404661325566901</v>
      </c>
    </row>
    <row r="276" spans="1:32" x14ac:dyDescent="0.25">
      <c r="A276" t="s">
        <v>321</v>
      </c>
      <c r="B276">
        <v>0</v>
      </c>
      <c r="C276">
        <v>5.9029449354682302E-2</v>
      </c>
      <c r="D276">
        <v>7.1147515157473099E-2</v>
      </c>
      <c r="E276">
        <v>7.7681929262947702E-2</v>
      </c>
      <c r="F276">
        <v>8.0373952205455304E-2</v>
      </c>
      <c r="G276">
        <v>8.0913847157280006E-2</v>
      </c>
      <c r="H276">
        <v>8.0793536850913505E-2</v>
      </c>
      <c r="I276">
        <v>8.1375395219338703E-2</v>
      </c>
      <c r="J276">
        <v>8.2137410187493695E-2</v>
      </c>
      <c r="K276">
        <v>8.1321865871814197E-2</v>
      </c>
      <c r="L276">
        <v>8.1510343594175597E-2</v>
      </c>
      <c r="M276">
        <v>8.2592746741237302E-2</v>
      </c>
      <c r="N276">
        <v>8.1755205369152206E-2</v>
      </c>
      <c r="O276">
        <v>8.2405250287901799E-2</v>
      </c>
      <c r="P276">
        <v>8.2922535985583898E-2</v>
      </c>
      <c r="Q276">
        <v>8.3028546426880401E-2</v>
      </c>
      <c r="R276">
        <v>8.2756581532737294E-2</v>
      </c>
      <c r="S276">
        <v>8.3240489662416997E-2</v>
      </c>
      <c r="T276">
        <v>8.2604055323144202E-2</v>
      </c>
      <c r="U276">
        <v>8.2282080417789297E-2</v>
      </c>
      <c r="V276">
        <v>8.1967101562707298E-2</v>
      </c>
      <c r="W276">
        <v>8.10516336011875E-2</v>
      </c>
      <c r="X276">
        <v>8.0973057435225995E-2</v>
      </c>
      <c r="Y276">
        <v>8.0827931803358399E-2</v>
      </c>
      <c r="Z276">
        <v>8.2128219110629799E-2</v>
      </c>
      <c r="AA276">
        <v>8.2413538805488906E-2</v>
      </c>
      <c r="AB276">
        <v>8.2077270703342101E-2</v>
      </c>
      <c r="AC276">
        <v>8.1261292652751893E-2</v>
      </c>
      <c r="AD276">
        <v>8.0771548280711106E-2</v>
      </c>
      <c r="AE276">
        <v>8.2010797477532899E-2</v>
      </c>
      <c r="AF276">
        <v>8.1893911136622297E-2</v>
      </c>
    </row>
    <row r="277" spans="1:32" x14ac:dyDescent="0.25">
      <c r="A277" t="s">
        <v>322</v>
      </c>
      <c r="B277">
        <v>0</v>
      </c>
      <c r="C277">
        <v>0.18208830337472501</v>
      </c>
      <c r="D277">
        <v>0.181854694762521</v>
      </c>
      <c r="E277">
        <v>0.17891397139801199</v>
      </c>
      <c r="F277">
        <v>0.19011505665466799</v>
      </c>
      <c r="G277">
        <v>0.18631927121686201</v>
      </c>
      <c r="H277">
        <v>0.188099451252702</v>
      </c>
      <c r="I277">
        <v>0.18845235531440499</v>
      </c>
      <c r="J277">
        <v>0.18819641625913699</v>
      </c>
      <c r="K277">
        <v>0.18915818498835901</v>
      </c>
      <c r="L277">
        <v>0.18687995970687901</v>
      </c>
      <c r="M277">
        <v>0.19220044538459399</v>
      </c>
      <c r="N277">
        <v>0.19056037448757299</v>
      </c>
      <c r="O277">
        <v>0.1918434278725</v>
      </c>
      <c r="P277">
        <v>0.19105921027356401</v>
      </c>
      <c r="Q277">
        <v>0.190113838200271</v>
      </c>
      <c r="R277">
        <v>0.189905322876499</v>
      </c>
      <c r="S277">
        <v>0.188870375109226</v>
      </c>
      <c r="T277">
        <v>0.190329054921585</v>
      </c>
      <c r="U277">
        <v>0.18922042711477599</v>
      </c>
      <c r="V277">
        <v>0.188569703113903</v>
      </c>
      <c r="W277">
        <v>0.189416201010464</v>
      </c>
      <c r="X277">
        <v>0.19090096719457</v>
      </c>
      <c r="Y277">
        <v>0.18887762686437801</v>
      </c>
      <c r="Z277">
        <v>0.188665099099984</v>
      </c>
      <c r="AA277">
        <v>0.192784875020382</v>
      </c>
      <c r="AB277">
        <v>0.195087237586717</v>
      </c>
      <c r="AC277">
        <v>0.18887390283845801</v>
      </c>
      <c r="AD277">
        <v>0.190099876715252</v>
      </c>
      <c r="AE277">
        <v>0.189308486340976</v>
      </c>
      <c r="AF277">
        <v>0.18426257396815801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G277"/>
  <sheetViews>
    <sheetView workbookViewId="0">
      <selection sqref="A1:XFD1048576"/>
    </sheetView>
  </sheetViews>
  <sheetFormatPr defaultRowHeight="15" x14ac:dyDescent="0.25"/>
  <cols>
    <col min="1" max="1" width="147.5703125" bestFit="1" customWidth="1"/>
  </cols>
  <sheetData>
    <row r="1" spans="1:33" x14ac:dyDescent="0.25">
      <c r="A1" t="s">
        <v>5</v>
      </c>
      <c r="B1" t="b">
        <v>1</v>
      </c>
    </row>
    <row r="2" spans="1:33" x14ac:dyDescent="0.25">
      <c r="A2" t="s">
        <v>89</v>
      </c>
      <c r="B2" s="4">
        <v>42735</v>
      </c>
    </row>
    <row r="3" spans="1:33" x14ac:dyDescent="0.25">
      <c r="A3" t="s">
        <v>6</v>
      </c>
      <c r="B3" t="b">
        <v>0</v>
      </c>
    </row>
    <row r="4" spans="1:33" x14ac:dyDescent="0.25">
      <c r="A4" t="s">
        <v>7</v>
      </c>
      <c r="B4">
        <v>1100701</v>
      </c>
    </row>
    <row r="5" spans="1:33" x14ac:dyDescent="0.25">
      <c r="A5" t="s">
        <v>90</v>
      </c>
      <c r="B5" t="s">
        <v>12</v>
      </c>
    </row>
    <row r="6" spans="1:33" x14ac:dyDescent="0.25">
      <c r="A6" t="s">
        <v>91</v>
      </c>
      <c r="B6" t="s">
        <v>13</v>
      </c>
    </row>
    <row r="7" spans="1:33" x14ac:dyDescent="0.25">
      <c r="A7" t="s">
        <v>8</v>
      </c>
      <c r="B7" t="s">
        <v>9</v>
      </c>
    </row>
    <row r="8" spans="1:33" x14ac:dyDescent="0.25">
      <c r="A8" t="s">
        <v>10</v>
      </c>
      <c r="B8">
        <v>5000</v>
      </c>
    </row>
    <row r="9" spans="1:33" x14ac:dyDescent="0.25">
      <c r="A9" t="s">
        <v>11</v>
      </c>
    </row>
    <row r="10" spans="1:33" x14ac:dyDescent="0.25">
      <c r="A10" t="s">
        <v>92</v>
      </c>
      <c r="B10">
        <v>30</v>
      </c>
    </row>
    <row r="11" spans="1:33" x14ac:dyDescent="0.25">
      <c r="A11" t="s">
        <v>14</v>
      </c>
    </row>
    <row r="12" spans="1:33" x14ac:dyDescent="0.25">
      <c r="A12" t="s">
        <v>15</v>
      </c>
    </row>
    <row r="13" spans="1:33" x14ac:dyDescent="0.25">
      <c r="A13" t="s">
        <v>16</v>
      </c>
      <c r="B13" t="s">
        <v>17</v>
      </c>
    </row>
    <row r="14" spans="1:33" x14ac:dyDescent="0.25">
      <c r="A14" t="s">
        <v>18</v>
      </c>
      <c r="B14" t="s">
        <v>19</v>
      </c>
      <c r="C14" t="s">
        <v>20</v>
      </c>
    </row>
    <row r="16" spans="1:33" x14ac:dyDescent="0.25">
      <c r="A16" t="s">
        <v>21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  <c r="W16">
        <v>21</v>
      </c>
      <c r="X16">
        <v>22</v>
      </c>
      <c r="Y16">
        <v>23</v>
      </c>
      <c r="Z16">
        <v>24</v>
      </c>
      <c r="AA16">
        <v>25</v>
      </c>
      <c r="AB16">
        <v>26</v>
      </c>
      <c r="AC16">
        <v>27</v>
      </c>
      <c r="AD16">
        <v>28</v>
      </c>
      <c r="AE16">
        <v>29</v>
      </c>
      <c r="AF16">
        <v>30</v>
      </c>
      <c r="AG16" t="s">
        <v>22</v>
      </c>
    </row>
    <row r="17" spans="1:32" x14ac:dyDescent="0.25">
      <c r="A17" t="s">
        <v>72</v>
      </c>
      <c r="B17">
        <v>1</v>
      </c>
      <c r="C17">
        <v>2.2659438483492701E-2</v>
      </c>
      <c r="D17">
        <v>2.5814229054597501E-2</v>
      </c>
      <c r="E17">
        <v>2.85260400457601E-2</v>
      </c>
      <c r="F17">
        <v>3.0842762325478001E-2</v>
      </c>
      <c r="G17">
        <v>3.2401905209224598E-2</v>
      </c>
      <c r="H17">
        <v>3.39129706793296E-2</v>
      </c>
      <c r="I17">
        <v>3.5106362668453503E-2</v>
      </c>
      <c r="J17">
        <v>3.5968228136791E-2</v>
      </c>
      <c r="K17">
        <v>3.6524407280183302E-2</v>
      </c>
      <c r="L17">
        <v>3.7294196672943203E-2</v>
      </c>
      <c r="M17">
        <v>3.7647784636978598E-2</v>
      </c>
      <c r="N17">
        <v>3.8298961191495999E-2</v>
      </c>
      <c r="O17">
        <v>3.8924051196891601E-2</v>
      </c>
      <c r="P17">
        <v>3.8900606076194E-2</v>
      </c>
      <c r="Q17">
        <v>3.9147302549125997E-2</v>
      </c>
      <c r="R17">
        <v>3.9416180390663899E-2</v>
      </c>
      <c r="S17">
        <v>3.95886847516905E-2</v>
      </c>
      <c r="T17">
        <v>3.9853241059974502E-2</v>
      </c>
      <c r="U17">
        <v>3.9669301666157702E-2</v>
      </c>
      <c r="V17">
        <v>3.9982936188288201E-2</v>
      </c>
      <c r="W17">
        <v>3.9935234557575701E-2</v>
      </c>
      <c r="X17">
        <v>4.00731984065145E-2</v>
      </c>
      <c r="Y17">
        <v>4.0315828778441198E-2</v>
      </c>
      <c r="Z17">
        <v>4.0245391540341E-2</v>
      </c>
      <c r="AA17">
        <v>4.0194206025444899E-2</v>
      </c>
      <c r="AB17">
        <v>4.0086443633399998E-2</v>
      </c>
      <c r="AC17">
        <v>4.0192732726119403E-2</v>
      </c>
      <c r="AD17">
        <v>4.0041683764948398E-2</v>
      </c>
      <c r="AE17">
        <v>4.0301172735474199E-2</v>
      </c>
      <c r="AF17">
        <v>4.0305479981238401E-2</v>
      </c>
    </row>
    <row r="18" spans="1:32" x14ac:dyDescent="0.25">
      <c r="A18" t="s">
        <v>36</v>
      </c>
      <c r="B18">
        <v>2.81037529733103E-2</v>
      </c>
      <c r="C18">
        <v>3.05254231278827E-2</v>
      </c>
      <c r="D18">
        <v>3.2399636771983001E-2</v>
      </c>
      <c r="E18">
        <v>3.3787473538803098E-2</v>
      </c>
      <c r="F18">
        <v>3.4921937526394803E-2</v>
      </c>
      <c r="G18">
        <v>3.5904966144200003E-2</v>
      </c>
      <c r="H18">
        <v>3.6800552013858401E-2</v>
      </c>
      <c r="I18">
        <v>3.73863412739582E-2</v>
      </c>
      <c r="J18">
        <v>3.7897390244062398E-2</v>
      </c>
      <c r="K18">
        <v>3.8221150978223803E-2</v>
      </c>
      <c r="L18">
        <v>3.8261288001284102E-2</v>
      </c>
      <c r="M18">
        <v>3.8225067409493697E-2</v>
      </c>
      <c r="N18">
        <v>3.8316946831043697E-2</v>
      </c>
      <c r="O18">
        <v>3.8500201509971202E-2</v>
      </c>
      <c r="P18">
        <v>3.8424305929069702E-2</v>
      </c>
      <c r="Q18">
        <v>3.8407586175853499E-2</v>
      </c>
      <c r="R18">
        <v>3.8348879609098302E-2</v>
      </c>
      <c r="S18">
        <v>3.8306001806911703E-2</v>
      </c>
      <c r="T18">
        <v>3.8208848079109799E-2</v>
      </c>
      <c r="U18">
        <v>3.8154232632376703E-2</v>
      </c>
      <c r="V18">
        <v>3.8224022343019602E-2</v>
      </c>
      <c r="W18">
        <v>3.8258848969508201E-2</v>
      </c>
      <c r="X18">
        <v>3.8396275351270701E-2</v>
      </c>
      <c r="Y18">
        <v>3.8431676129219702E-2</v>
      </c>
      <c r="Z18">
        <v>3.84463903376683E-2</v>
      </c>
      <c r="AA18">
        <v>3.84025999823321E-2</v>
      </c>
      <c r="AB18">
        <v>3.8310757064966498E-2</v>
      </c>
      <c r="AC18">
        <v>3.83775241743241E-2</v>
      </c>
      <c r="AD18">
        <v>3.8443659044477302E-2</v>
      </c>
      <c r="AE18">
        <v>3.8454136283666299E-2</v>
      </c>
      <c r="AF18">
        <v>3.8515160928382502E-2</v>
      </c>
    </row>
    <row r="19" spans="1:32" x14ac:dyDescent="0.25">
      <c r="A19" t="s">
        <v>70</v>
      </c>
      <c r="B19">
        <v>1.54182527283808E-2</v>
      </c>
      <c r="C19">
        <v>2.0179121292510899E-2</v>
      </c>
      <c r="D19">
        <v>2.4897982187898501E-2</v>
      </c>
      <c r="E19">
        <v>2.7190878665218798E-2</v>
      </c>
      <c r="F19">
        <v>2.8602727422618199E-2</v>
      </c>
      <c r="G19">
        <v>3.00682883498893E-2</v>
      </c>
      <c r="H19">
        <v>3.1954110760760601E-2</v>
      </c>
      <c r="I19">
        <v>3.4169605334566602E-2</v>
      </c>
      <c r="J19">
        <v>3.6370207478209703E-2</v>
      </c>
      <c r="K19">
        <v>3.85511843494179E-2</v>
      </c>
      <c r="L19">
        <v>3.8679964432694003E-2</v>
      </c>
      <c r="M19">
        <v>3.8662755416780201E-2</v>
      </c>
      <c r="N19">
        <v>3.87659711115068E-2</v>
      </c>
      <c r="O19">
        <v>3.9079712491278E-2</v>
      </c>
      <c r="P19">
        <v>3.9062980515024701E-2</v>
      </c>
      <c r="Q19">
        <v>3.9043572388097601E-2</v>
      </c>
      <c r="R19">
        <v>3.8941499662080603E-2</v>
      </c>
      <c r="S19">
        <v>3.8859962586509901E-2</v>
      </c>
      <c r="T19">
        <v>3.8694342571981302E-2</v>
      </c>
      <c r="U19">
        <v>3.8572469499853199E-2</v>
      </c>
      <c r="V19">
        <v>3.8641667795197399E-2</v>
      </c>
      <c r="W19">
        <v>3.8697000079383898E-2</v>
      </c>
      <c r="X19">
        <v>3.8905860265089902E-2</v>
      </c>
      <c r="Y19">
        <v>3.9046451733312497E-2</v>
      </c>
      <c r="Z19">
        <v>3.9079736799729703E-2</v>
      </c>
      <c r="AA19">
        <v>3.9042861034990203E-2</v>
      </c>
      <c r="AB19">
        <v>3.8894040687143E-2</v>
      </c>
      <c r="AC19">
        <v>3.8948569072817102E-2</v>
      </c>
      <c r="AD19">
        <v>3.9062972068492199E-2</v>
      </c>
      <c r="AE19">
        <v>3.9110264269204199E-2</v>
      </c>
      <c r="AF19">
        <v>3.9217534936025901E-2</v>
      </c>
    </row>
    <row r="20" spans="1:32" x14ac:dyDescent="0.25">
      <c r="A20" t="s">
        <v>37</v>
      </c>
      <c r="B20">
        <v>3.4240280864301399E-2</v>
      </c>
      <c r="C20">
        <v>3.5063005815985301E-2</v>
      </c>
      <c r="D20">
        <v>3.56965463315215E-2</v>
      </c>
      <c r="E20">
        <v>3.6165409900036097E-2</v>
      </c>
      <c r="F20">
        <v>3.6547344035718E-2</v>
      </c>
      <c r="G20">
        <v>3.68775589615487E-2</v>
      </c>
      <c r="H20">
        <v>3.7180438209949901E-2</v>
      </c>
      <c r="I20">
        <v>3.7374012260459097E-2</v>
      </c>
      <c r="J20">
        <v>3.75491075851489E-2</v>
      </c>
      <c r="K20">
        <v>3.7662051435060302E-2</v>
      </c>
      <c r="L20">
        <v>3.7676482369880901E-2</v>
      </c>
      <c r="M20">
        <v>3.7662612861609802E-2</v>
      </c>
      <c r="N20">
        <v>3.7697338769045401E-2</v>
      </c>
      <c r="O20">
        <v>3.7765565799120597E-2</v>
      </c>
      <c r="P20">
        <v>3.7736264770536099E-2</v>
      </c>
      <c r="Q20">
        <v>3.7729959563330098E-2</v>
      </c>
      <c r="R20">
        <v>3.7708124040864002E-2</v>
      </c>
      <c r="S20">
        <v>3.7692240833494803E-2</v>
      </c>
      <c r="T20">
        <v>3.7656070673184598E-2</v>
      </c>
      <c r="U20">
        <v>3.76360061355882E-2</v>
      </c>
      <c r="V20">
        <v>3.7662454699083303E-2</v>
      </c>
      <c r="W20">
        <v>3.7675458944067097E-2</v>
      </c>
      <c r="X20">
        <v>3.7726861558426902E-2</v>
      </c>
      <c r="Y20">
        <v>3.7739292425324797E-2</v>
      </c>
      <c r="Z20">
        <v>3.7744694144952198E-2</v>
      </c>
      <c r="AA20">
        <v>3.7728037891336802E-2</v>
      </c>
      <c r="AB20">
        <v>3.7693771590206301E-2</v>
      </c>
      <c r="AC20">
        <v>3.7719183272733603E-2</v>
      </c>
      <c r="AD20">
        <v>3.7743790409891002E-2</v>
      </c>
      <c r="AE20">
        <v>3.77474163716165E-2</v>
      </c>
      <c r="AF20">
        <v>3.7770106171755698E-2</v>
      </c>
    </row>
    <row r="21" spans="1:32" x14ac:dyDescent="0.25">
      <c r="A21" t="s">
        <v>93</v>
      </c>
      <c r="B21">
        <v>0</v>
      </c>
      <c r="C21">
        <v>1.65520379785817E-2</v>
      </c>
      <c r="D21">
        <v>2.7728431846106301E-2</v>
      </c>
      <c r="E21">
        <v>3.3536735409734099E-2</v>
      </c>
      <c r="F21">
        <v>3.67043033524658E-2</v>
      </c>
      <c r="G21">
        <v>3.9919437884995301E-2</v>
      </c>
      <c r="H21">
        <v>4.1735462505008501E-2</v>
      </c>
      <c r="I21">
        <v>4.4625774933304399E-2</v>
      </c>
      <c r="J21">
        <v>4.5675749103441202E-2</v>
      </c>
      <c r="K21">
        <v>4.5356252808696602E-2</v>
      </c>
      <c r="L21">
        <v>4.5782245451997501E-2</v>
      </c>
      <c r="M21">
        <v>4.4986419682884603E-2</v>
      </c>
      <c r="N21">
        <v>4.4920029032828698E-2</v>
      </c>
      <c r="O21">
        <v>4.5293669780379603E-2</v>
      </c>
      <c r="P21">
        <v>4.4528776924107998E-2</v>
      </c>
      <c r="Q21">
        <v>4.5139362746004899E-2</v>
      </c>
      <c r="R21">
        <v>4.5423566342376397E-2</v>
      </c>
      <c r="S21">
        <v>4.5345454003280702E-2</v>
      </c>
      <c r="T21">
        <v>4.5096778083880601E-2</v>
      </c>
      <c r="U21">
        <v>4.5965456473440199E-2</v>
      </c>
      <c r="V21">
        <v>4.33131006118221E-2</v>
      </c>
      <c r="W21">
        <v>4.5671630137389001E-2</v>
      </c>
      <c r="X21">
        <v>4.6983074804128298E-2</v>
      </c>
      <c r="Y21">
        <v>4.5791848458865497E-2</v>
      </c>
      <c r="Z21">
        <v>4.6023669907412898E-2</v>
      </c>
      <c r="AA21">
        <v>4.5677844497738297E-2</v>
      </c>
      <c r="AB21">
        <v>4.5181786062083798E-2</v>
      </c>
      <c r="AC21">
        <v>4.5239797407682102E-2</v>
      </c>
      <c r="AD21">
        <v>4.4900101435813397E-2</v>
      </c>
      <c r="AE21">
        <v>4.5247242586407201E-2</v>
      </c>
      <c r="AF21">
        <v>4.6485103000178697E-2</v>
      </c>
    </row>
    <row r="22" spans="1:32" x14ac:dyDescent="0.25">
      <c r="A22" t="s">
        <v>74</v>
      </c>
      <c r="B22">
        <v>0</v>
      </c>
      <c r="C22">
        <v>1.5537727226548E-2</v>
      </c>
      <c r="D22">
        <v>2.04077253360474E-2</v>
      </c>
      <c r="E22">
        <v>2.5268884091468099E-2</v>
      </c>
      <c r="F22">
        <v>2.76517600404163E-2</v>
      </c>
      <c r="G22">
        <v>2.9127954303434098E-2</v>
      </c>
      <c r="H22">
        <v>3.0653931329245699E-2</v>
      </c>
      <c r="I22">
        <v>3.2609042434607598E-2</v>
      </c>
      <c r="J22">
        <v>3.4905259184851899E-2</v>
      </c>
      <c r="K22">
        <v>3.7191054638857197E-2</v>
      </c>
      <c r="L22">
        <v>3.9457971448593601E-2</v>
      </c>
      <c r="M22">
        <v>3.9593097156520901E-2</v>
      </c>
      <c r="N22">
        <v>3.95737972838116E-2</v>
      </c>
      <c r="O22">
        <v>3.9681107019210501E-2</v>
      </c>
      <c r="P22">
        <v>4.0010189497999497E-2</v>
      </c>
      <c r="Q22">
        <v>3.9992642417194899E-2</v>
      </c>
      <c r="R22">
        <v>3.9972268747924297E-2</v>
      </c>
      <c r="S22">
        <v>3.9864148550138603E-2</v>
      </c>
      <c r="T22">
        <v>3.97790197113609E-2</v>
      </c>
      <c r="U22">
        <v>3.9608127620030298E-2</v>
      </c>
      <c r="V22">
        <v>3.9481543276064103E-2</v>
      </c>
      <c r="W22">
        <v>3.9555245031899097E-2</v>
      </c>
      <c r="X22">
        <v>3.9612887001457098E-2</v>
      </c>
      <c r="Y22">
        <v>3.98291022004287E-2</v>
      </c>
      <c r="Z22">
        <v>3.9975968047497999E-2</v>
      </c>
      <c r="AA22">
        <v>4.0010259131405802E-2</v>
      </c>
      <c r="AB22">
        <v>3.9968536267433803E-2</v>
      </c>
      <c r="AC22">
        <v>3.9814432184044603E-2</v>
      </c>
      <c r="AD22">
        <v>3.9870656063301597E-2</v>
      </c>
      <c r="AE22">
        <v>3.9991021052896501E-2</v>
      </c>
      <c r="AF22">
        <v>4.0041166780986501E-2</v>
      </c>
    </row>
    <row r="23" spans="1:32" x14ac:dyDescent="0.25">
      <c r="A23" t="s">
        <v>94</v>
      </c>
      <c r="B23">
        <v>0</v>
      </c>
      <c r="C23">
        <v>1.5813325851771001E-2</v>
      </c>
      <c r="D23">
        <v>2.62435593571912E-2</v>
      </c>
      <c r="E23">
        <v>3.1689524534609298E-2</v>
      </c>
      <c r="F23">
        <v>3.6052810197499598E-2</v>
      </c>
      <c r="G23">
        <v>3.91343595627381E-2</v>
      </c>
      <c r="H23">
        <v>4.1113487561748499E-2</v>
      </c>
      <c r="I23">
        <v>4.08137073484416E-2</v>
      </c>
      <c r="J23">
        <v>4.26802964490509E-2</v>
      </c>
      <c r="K23">
        <v>4.4099658641807003E-2</v>
      </c>
      <c r="L23">
        <v>4.4796519891687397E-2</v>
      </c>
      <c r="M23">
        <v>4.5674866386183101E-2</v>
      </c>
      <c r="N23">
        <v>4.4575375742708798E-2</v>
      </c>
      <c r="O23">
        <v>4.4057210715992903E-2</v>
      </c>
      <c r="P23">
        <v>4.4711685396391899E-2</v>
      </c>
      <c r="Q23">
        <v>4.5490187311467603E-2</v>
      </c>
      <c r="R23">
        <v>4.5333909402483601E-2</v>
      </c>
      <c r="S23">
        <v>4.5417957969116803E-2</v>
      </c>
      <c r="T23">
        <v>4.5268535308180799E-2</v>
      </c>
      <c r="U23">
        <v>4.46397976968455E-2</v>
      </c>
      <c r="V23">
        <v>4.4706957016422903E-2</v>
      </c>
      <c r="W23">
        <v>4.4382868275404601E-2</v>
      </c>
      <c r="X23">
        <v>4.4222824163118998E-2</v>
      </c>
      <c r="Y23">
        <v>4.38424599889796E-2</v>
      </c>
      <c r="Z23">
        <v>4.3688064816368097E-2</v>
      </c>
      <c r="AA23">
        <v>4.5034720327193203E-2</v>
      </c>
      <c r="AB23">
        <v>4.3743360896211003E-2</v>
      </c>
      <c r="AC23">
        <v>4.4044883857408401E-2</v>
      </c>
      <c r="AD23">
        <v>4.4430394094935398E-2</v>
      </c>
      <c r="AE23">
        <v>4.4003991968483799E-2</v>
      </c>
      <c r="AF23">
        <v>4.4382809102865697E-2</v>
      </c>
    </row>
    <row r="24" spans="1:32" x14ac:dyDescent="0.25">
      <c r="A24" t="s">
        <v>95</v>
      </c>
      <c r="B24">
        <v>0</v>
      </c>
      <c r="C24">
        <v>5.6616559818265501E-2</v>
      </c>
      <c r="D24">
        <v>6.1293472912367697E-2</v>
      </c>
      <c r="E24">
        <v>6.7094091794160898E-2</v>
      </c>
      <c r="F24">
        <v>6.8478247807627707E-2</v>
      </c>
      <c r="G24">
        <v>7.0452786768348305E-2</v>
      </c>
      <c r="H24">
        <v>7.2087430257349094E-2</v>
      </c>
      <c r="I24">
        <v>7.6349813609598693E-2</v>
      </c>
      <c r="J24">
        <v>7.5311184986979404E-2</v>
      </c>
      <c r="K24">
        <v>7.7806209713474003E-2</v>
      </c>
      <c r="L24">
        <v>8.0983237966157001E-2</v>
      </c>
      <c r="M24">
        <v>8.2001513490383302E-2</v>
      </c>
      <c r="N24">
        <v>8.3096748078212199E-2</v>
      </c>
      <c r="O24">
        <v>8.1932778399815304E-2</v>
      </c>
      <c r="P24">
        <v>8.1693682433311404E-2</v>
      </c>
      <c r="Q24">
        <v>8.1662625860019503E-2</v>
      </c>
      <c r="R24">
        <v>8.2924965302020107E-2</v>
      </c>
      <c r="S24">
        <v>8.1921360270494001E-2</v>
      </c>
      <c r="T24">
        <v>8.1609703025927099E-2</v>
      </c>
      <c r="U24">
        <v>8.2507293308850996E-2</v>
      </c>
      <c r="V24">
        <v>8.16851882712432E-2</v>
      </c>
      <c r="W24">
        <v>8.2154697343498201E-2</v>
      </c>
      <c r="X24">
        <v>8.1908916616157901E-2</v>
      </c>
      <c r="Y24">
        <v>8.3711297527995304E-2</v>
      </c>
      <c r="Z24">
        <v>8.1729455265416306E-2</v>
      </c>
      <c r="AA24">
        <v>8.1450371135496899E-2</v>
      </c>
      <c r="AB24">
        <v>8.3881329590103706E-2</v>
      </c>
      <c r="AC24">
        <v>8.1405276549377695E-2</v>
      </c>
      <c r="AD24">
        <v>8.2785187843232702E-2</v>
      </c>
      <c r="AE24">
        <v>8.4080308284876504E-2</v>
      </c>
      <c r="AF24">
        <v>8.2623699363985295E-2</v>
      </c>
    </row>
    <row r="25" spans="1:32" x14ac:dyDescent="0.25">
      <c r="A25" t="s">
        <v>96</v>
      </c>
      <c r="B25">
        <v>0</v>
      </c>
      <c r="C25">
        <v>1.60977989309492E-2</v>
      </c>
      <c r="D25">
        <v>2.7514209293194002E-2</v>
      </c>
      <c r="E25">
        <v>3.3553435831013202E-2</v>
      </c>
      <c r="F25">
        <v>3.8125516654371E-2</v>
      </c>
      <c r="G25">
        <v>4.0615592376053597E-2</v>
      </c>
      <c r="H25">
        <v>4.29908114721912E-2</v>
      </c>
      <c r="I25">
        <v>4.3222049027858603E-2</v>
      </c>
      <c r="J25">
        <v>4.4055137952426E-2</v>
      </c>
      <c r="K25">
        <v>4.4657546302291899E-2</v>
      </c>
      <c r="L25">
        <v>4.40663601696323E-2</v>
      </c>
      <c r="M25">
        <v>4.3850139396924698E-2</v>
      </c>
      <c r="N25">
        <v>4.4558774976486797E-2</v>
      </c>
      <c r="O25">
        <v>4.4495271524410601E-2</v>
      </c>
      <c r="P25">
        <v>4.5171783986363602E-2</v>
      </c>
      <c r="Q25">
        <v>4.6145208139737798E-2</v>
      </c>
      <c r="R25">
        <v>4.67998613718585E-2</v>
      </c>
      <c r="S25">
        <v>4.7371300823988598E-2</v>
      </c>
      <c r="T25">
        <v>4.5809232135441399E-2</v>
      </c>
      <c r="U25">
        <v>4.4725111884806303E-2</v>
      </c>
      <c r="V25">
        <v>4.4965747323906798E-2</v>
      </c>
      <c r="W25">
        <v>4.52291851298222E-2</v>
      </c>
      <c r="X25">
        <v>4.4914481623161598E-2</v>
      </c>
      <c r="Y25">
        <v>4.5178980528260401E-2</v>
      </c>
      <c r="Z25">
        <v>4.5555021112747902E-2</v>
      </c>
      <c r="AA25">
        <v>4.4390891778371702E-2</v>
      </c>
      <c r="AB25">
        <v>4.49742599031243E-2</v>
      </c>
      <c r="AC25">
        <v>4.5198569794188501E-2</v>
      </c>
      <c r="AD25">
        <v>4.3845129324713003E-2</v>
      </c>
      <c r="AE25">
        <v>4.4283323948319103E-2</v>
      </c>
      <c r="AF25">
        <v>4.5336631468948202E-2</v>
      </c>
    </row>
    <row r="26" spans="1:32" x14ac:dyDescent="0.25">
      <c r="A26" t="s">
        <v>75</v>
      </c>
      <c r="B26">
        <v>0</v>
      </c>
      <c r="C26">
        <v>7.2007441212334197E-2</v>
      </c>
      <c r="D26">
        <v>7.5825227344053503E-2</v>
      </c>
      <c r="E26">
        <v>8.3142819206604004E-2</v>
      </c>
      <c r="F26">
        <v>8.5481980472958796E-2</v>
      </c>
      <c r="G26">
        <v>8.7930498290509196E-2</v>
      </c>
      <c r="H26">
        <v>8.7190038234432499E-2</v>
      </c>
      <c r="I26">
        <v>9.5751629002231997E-2</v>
      </c>
      <c r="J26">
        <v>9.5010625993407302E-2</v>
      </c>
      <c r="K26">
        <v>9.4149887624702194E-2</v>
      </c>
      <c r="L26">
        <v>0.10126058292406</v>
      </c>
      <c r="M26">
        <v>9.7044402063316396E-2</v>
      </c>
      <c r="N26">
        <v>9.9597791005359704E-2</v>
      </c>
      <c r="O26">
        <v>0.10073245167699001</v>
      </c>
      <c r="P26">
        <v>9.75829815150486E-2</v>
      </c>
      <c r="Q26">
        <v>9.4756263384209699E-2</v>
      </c>
      <c r="R26">
        <v>9.8162488831232603E-2</v>
      </c>
      <c r="S26">
        <v>9.9799590310479497E-2</v>
      </c>
      <c r="T26">
        <v>0.102088515134862</v>
      </c>
      <c r="U26">
        <v>0.102035014946118</v>
      </c>
      <c r="V26">
        <v>9.7605718617875703E-2</v>
      </c>
      <c r="W26">
        <v>9.95474625862173E-2</v>
      </c>
      <c r="X26">
        <v>0.100210677310146</v>
      </c>
      <c r="Y26">
        <v>9.8629259561256899E-2</v>
      </c>
      <c r="Z26">
        <v>9.8962885375756302E-2</v>
      </c>
      <c r="AA26">
        <v>9.8973046523967004E-2</v>
      </c>
      <c r="AB26">
        <v>9.7919551207843902E-2</v>
      </c>
      <c r="AC26">
        <v>9.8662728601513996E-2</v>
      </c>
      <c r="AD26">
        <v>0.101890508084269</v>
      </c>
      <c r="AE26">
        <v>0.10122370207101999</v>
      </c>
      <c r="AF26">
        <v>9.8187287320625705E-2</v>
      </c>
    </row>
    <row r="27" spans="1:32" x14ac:dyDescent="0.25">
      <c r="A27" t="s">
        <v>97</v>
      </c>
      <c r="B27">
        <v>0</v>
      </c>
      <c r="C27">
        <v>1.5571937484339099E-2</v>
      </c>
      <c r="D27">
        <v>2.61497461444016E-2</v>
      </c>
      <c r="E27">
        <v>3.2305425976872103E-2</v>
      </c>
      <c r="F27">
        <v>3.5811915904443499E-2</v>
      </c>
      <c r="G27">
        <v>3.9146687614000003E-2</v>
      </c>
      <c r="H27">
        <v>4.0858083439630398E-2</v>
      </c>
      <c r="I27">
        <v>4.4284597615198901E-2</v>
      </c>
      <c r="J27">
        <v>4.4714400170809201E-2</v>
      </c>
      <c r="K27">
        <v>4.51727532941259E-2</v>
      </c>
      <c r="L27">
        <v>4.6130884452941001E-2</v>
      </c>
      <c r="M27">
        <v>4.4849239281278298E-2</v>
      </c>
      <c r="N27">
        <v>4.5416322679449103E-2</v>
      </c>
      <c r="O27">
        <v>4.69931412671497E-2</v>
      </c>
      <c r="P27">
        <v>4.6638574124488102E-2</v>
      </c>
      <c r="Q27">
        <v>4.5029012575179599E-2</v>
      </c>
      <c r="R27">
        <v>4.5618132559620203E-2</v>
      </c>
      <c r="S27">
        <v>4.5353405607494297E-2</v>
      </c>
      <c r="T27">
        <v>4.6890650629247202E-2</v>
      </c>
      <c r="U27">
        <v>4.5870793215079898E-2</v>
      </c>
      <c r="V27">
        <v>4.4096051370355202E-2</v>
      </c>
      <c r="W27">
        <v>4.5507279301436603E-2</v>
      </c>
      <c r="X27">
        <v>4.6727501988474598E-2</v>
      </c>
      <c r="Y27">
        <v>4.7158100610255299E-2</v>
      </c>
      <c r="Z27">
        <v>4.6446441288733702E-2</v>
      </c>
      <c r="AA27">
        <v>4.5270366534848498E-2</v>
      </c>
      <c r="AB27">
        <v>4.4976841699441099E-2</v>
      </c>
      <c r="AC27">
        <v>4.4110235884194902E-2</v>
      </c>
      <c r="AD27">
        <v>4.4006163303917899E-2</v>
      </c>
      <c r="AE27">
        <v>4.4768820976091799E-2</v>
      </c>
      <c r="AF27">
        <v>4.6044166820857602E-2</v>
      </c>
    </row>
    <row r="28" spans="1:32" x14ac:dyDescent="0.25">
      <c r="A28" t="s">
        <v>98</v>
      </c>
      <c r="B28">
        <v>0</v>
      </c>
      <c r="C28">
        <v>3.6265611136057502E-2</v>
      </c>
      <c r="D28">
        <v>4.0953312422125701E-2</v>
      </c>
      <c r="E28">
        <v>4.63465614547404E-2</v>
      </c>
      <c r="F28">
        <v>4.9858984788209597E-2</v>
      </c>
      <c r="G28">
        <v>5.0174518691424599E-2</v>
      </c>
      <c r="H28">
        <v>5.2194359557715599E-2</v>
      </c>
      <c r="I28">
        <v>5.2509176522934298E-2</v>
      </c>
      <c r="J28">
        <v>5.6374224084406399E-2</v>
      </c>
      <c r="K28">
        <v>5.8406365495561198E-2</v>
      </c>
      <c r="L28">
        <v>6.0509465854531798E-2</v>
      </c>
      <c r="M28">
        <v>6.0912641055385901E-2</v>
      </c>
      <c r="N28">
        <v>6.0672756904611498E-2</v>
      </c>
      <c r="O28">
        <v>6.0121103600349501E-2</v>
      </c>
      <c r="P28">
        <v>6.1240471586863798E-2</v>
      </c>
      <c r="Q28">
        <v>6.13985629856518E-2</v>
      </c>
      <c r="R28">
        <v>6.0899892438561101E-2</v>
      </c>
      <c r="S28">
        <v>6.1255956874445301E-2</v>
      </c>
      <c r="T28">
        <v>6.0029857241154602E-2</v>
      </c>
      <c r="U28">
        <v>6.0702133363836203E-2</v>
      </c>
      <c r="V28">
        <v>6.17046160143657E-2</v>
      </c>
      <c r="W28">
        <v>6.0503138838096E-2</v>
      </c>
      <c r="X28">
        <v>6.0022324226482002E-2</v>
      </c>
      <c r="Y28">
        <v>6.0594172520989399E-2</v>
      </c>
      <c r="Z28">
        <v>6.1580853818103201E-2</v>
      </c>
      <c r="AA28">
        <v>6.1506733998619501E-2</v>
      </c>
      <c r="AB28">
        <v>6.11790459890224E-2</v>
      </c>
      <c r="AC28">
        <v>6.2025667267101098E-2</v>
      </c>
      <c r="AD28">
        <v>6.2070094932611002E-2</v>
      </c>
      <c r="AE28">
        <v>6.1723671581924398E-2</v>
      </c>
      <c r="AF28">
        <v>6.0924259394480498E-2</v>
      </c>
    </row>
    <row r="29" spans="1:32" x14ac:dyDescent="0.25">
      <c r="A29" t="s">
        <v>99</v>
      </c>
      <c r="B29">
        <v>0</v>
      </c>
      <c r="C29">
        <v>1.6413225462436901E-2</v>
      </c>
      <c r="D29">
        <v>2.8030476581921399E-2</v>
      </c>
      <c r="E29">
        <v>3.3042943405267901E-2</v>
      </c>
      <c r="F29">
        <v>3.6450730379023001E-2</v>
      </c>
      <c r="G29">
        <v>3.9206188624888699E-2</v>
      </c>
      <c r="H29">
        <v>4.06320793732384E-2</v>
      </c>
      <c r="I29">
        <v>4.4312073647247603E-2</v>
      </c>
      <c r="J29">
        <v>4.5743559662571098E-2</v>
      </c>
      <c r="K29">
        <v>4.5124538974564497E-2</v>
      </c>
      <c r="L29">
        <v>4.5433152006388103E-2</v>
      </c>
      <c r="M29">
        <v>4.4496099460815002E-2</v>
      </c>
      <c r="N29">
        <v>4.5151550487010701E-2</v>
      </c>
      <c r="O29">
        <v>4.6657871891385302E-2</v>
      </c>
      <c r="P29">
        <v>4.5734281131740599E-2</v>
      </c>
      <c r="Q29">
        <v>4.5405692787740697E-2</v>
      </c>
      <c r="R29">
        <v>4.46498953153735E-2</v>
      </c>
      <c r="S29">
        <v>4.5084183139497198E-2</v>
      </c>
      <c r="T29">
        <v>4.5207255857532602E-2</v>
      </c>
      <c r="U29">
        <v>4.4992065728652803E-2</v>
      </c>
      <c r="V29">
        <v>4.4470971850400297E-2</v>
      </c>
      <c r="W29">
        <v>4.5894184015559399E-2</v>
      </c>
      <c r="X29">
        <v>4.54281463016507E-2</v>
      </c>
      <c r="Y29">
        <v>4.4450687106655999E-2</v>
      </c>
      <c r="Z29">
        <v>4.3855380255718501E-2</v>
      </c>
      <c r="AA29">
        <v>4.45242968144655E-2</v>
      </c>
      <c r="AB29">
        <v>4.5536260241895103E-2</v>
      </c>
      <c r="AC29">
        <v>4.5557275572489002E-2</v>
      </c>
      <c r="AD29">
        <v>4.54430988553534E-2</v>
      </c>
      <c r="AE29">
        <v>4.5436163653232199E-2</v>
      </c>
      <c r="AF29">
        <v>4.7180718347445999E-2</v>
      </c>
    </row>
    <row r="30" spans="1:32" x14ac:dyDescent="0.25">
      <c r="A30" t="s">
        <v>100</v>
      </c>
      <c r="B30">
        <v>0</v>
      </c>
      <c r="C30">
        <v>2.0344021026912001E-2</v>
      </c>
      <c r="D30">
        <v>2.4736977071643799E-2</v>
      </c>
      <c r="E30">
        <v>3.1070086914258398E-2</v>
      </c>
      <c r="F30">
        <v>3.38300757629885E-2</v>
      </c>
      <c r="G30">
        <v>3.45852598764399E-2</v>
      </c>
      <c r="H30">
        <v>3.6440626393780103E-2</v>
      </c>
      <c r="I30">
        <v>3.6850499853591297E-2</v>
      </c>
      <c r="J30">
        <v>3.9507336770924002E-2</v>
      </c>
      <c r="K30">
        <v>4.1998379323056299E-2</v>
      </c>
      <c r="L30">
        <v>4.4574061838829199E-2</v>
      </c>
      <c r="M30">
        <v>4.4641844928941E-2</v>
      </c>
      <c r="N30">
        <v>4.4634099517188101E-2</v>
      </c>
      <c r="O30">
        <v>4.39475682349822E-2</v>
      </c>
      <c r="P30">
        <v>4.5750672272022598E-2</v>
      </c>
      <c r="Q30">
        <v>4.50155444240916E-2</v>
      </c>
      <c r="R30">
        <v>4.5791614264476803E-2</v>
      </c>
      <c r="S30">
        <v>4.5716567276503799E-2</v>
      </c>
      <c r="T30">
        <v>4.5502806545761297E-2</v>
      </c>
      <c r="U30">
        <v>4.4736482053398897E-2</v>
      </c>
      <c r="V30">
        <v>4.44912329379928E-2</v>
      </c>
      <c r="W30">
        <v>4.4715061561537199E-2</v>
      </c>
      <c r="X30">
        <v>4.5413597438668102E-2</v>
      </c>
      <c r="Y30">
        <v>4.6391520797686402E-2</v>
      </c>
      <c r="Z30">
        <v>4.61880621704477E-2</v>
      </c>
      <c r="AA30">
        <v>4.4943702032859197E-2</v>
      </c>
      <c r="AB30">
        <v>4.4394641041064199E-2</v>
      </c>
      <c r="AC30">
        <v>4.4725774630563098E-2</v>
      </c>
      <c r="AD30">
        <v>4.49307102184094E-2</v>
      </c>
      <c r="AE30">
        <v>4.6332523364864403E-2</v>
      </c>
      <c r="AF30">
        <v>4.4246301243619099E-2</v>
      </c>
    </row>
    <row r="31" spans="1:32" x14ac:dyDescent="0.25">
      <c r="A31" t="s">
        <v>101</v>
      </c>
      <c r="B31">
        <v>0</v>
      </c>
      <c r="C31">
        <v>1.5801585999917898E-2</v>
      </c>
      <c r="D31">
        <v>2.60039944223431E-2</v>
      </c>
      <c r="E31">
        <v>3.2470035233946003E-2</v>
      </c>
      <c r="F31">
        <v>3.6227262657937201E-2</v>
      </c>
      <c r="G31">
        <v>3.9421790148295603E-2</v>
      </c>
      <c r="H31">
        <v>4.12006655733268E-2</v>
      </c>
      <c r="I31">
        <v>4.0857414828325098E-2</v>
      </c>
      <c r="J31">
        <v>4.2347784963409699E-2</v>
      </c>
      <c r="K31">
        <v>4.3124858986207201E-2</v>
      </c>
      <c r="L31">
        <v>4.2074360028900498E-2</v>
      </c>
      <c r="M31">
        <v>4.3740624300080501E-2</v>
      </c>
      <c r="N31">
        <v>4.4054517434191802E-2</v>
      </c>
      <c r="O31">
        <v>4.33395864978076E-2</v>
      </c>
      <c r="P31">
        <v>4.4694976735908602E-2</v>
      </c>
      <c r="Q31">
        <v>4.4891461823824301E-2</v>
      </c>
      <c r="R31">
        <v>4.5244703193515701E-2</v>
      </c>
      <c r="S31">
        <v>4.5537194278908698E-2</v>
      </c>
      <c r="T31">
        <v>4.6757831087514502E-2</v>
      </c>
      <c r="U31">
        <v>4.6348733285276701E-2</v>
      </c>
      <c r="V31">
        <v>4.5597055902364701E-2</v>
      </c>
      <c r="W31">
        <v>4.5540417460036002E-2</v>
      </c>
      <c r="X31">
        <v>4.4252816744008598E-2</v>
      </c>
      <c r="Y31">
        <v>4.5462094693219601E-2</v>
      </c>
      <c r="Z31">
        <v>4.4697532407151297E-2</v>
      </c>
      <c r="AA31">
        <v>4.4753697617898401E-2</v>
      </c>
      <c r="AB31">
        <v>4.5081608228715798E-2</v>
      </c>
      <c r="AC31">
        <v>4.59229842736966E-2</v>
      </c>
      <c r="AD31">
        <v>4.6901800112541303E-2</v>
      </c>
      <c r="AE31">
        <v>4.6742165755049497E-2</v>
      </c>
      <c r="AF31">
        <v>4.62548247589738E-2</v>
      </c>
    </row>
    <row r="32" spans="1:32" x14ac:dyDescent="0.25">
      <c r="A32" t="s">
        <v>102</v>
      </c>
      <c r="B32">
        <v>0</v>
      </c>
      <c r="C32">
        <v>6.6655495818405505E-2</v>
      </c>
      <c r="D32">
        <v>7.0727220645638605E-2</v>
      </c>
      <c r="E32">
        <v>7.6703898570410795E-2</v>
      </c>
      <c r="F32">
        <v>7.9753919214867103E-2</v>
      </c>
      <c r="G32">
        <v>8.0132258180561203E-2</v>
      </c>
      <c r="H32">
        <v>8.3154393865044501E-2</v>
      </c>
      <c r="I32">
        <v>8.6511370410308194E-2</v>
      </c>
      <c r="J32">
        <v>8.7466851328177997E-2</v>
      </c>
      <c r="K32">
        <v>8.9453900943736397E-2</v>
      </c>
      <c r="L32">
        <v>9.7252473147120405E-2</v>
      </c>
      <c r="M32">
        <v>9.2731428620469403E-2</v>
      </c>
      <c r="N32">
        <v>9.2355415467852697E-2</v>
      </c>
      <c r="O32">
        <v>9.4424654244921205E-2</v>
      </c>
      <c r="P32">
        <v>9.0300047514378298E-2</v>
      </c>
      <c r="Q32">
        <v>9.1038867132331905E-2</v>
      </c>
      <c r="R32">
        <v>9.2839115294490807E-2</v>
      </c>
      <c r="S32">
        <v>9.1236701162429906E-2</v>
      </c>
      <c r="T32">
        <v>9.0010351435977395E-2</v>
      </c>
      <c r="U32">
        <v>9.0945385450023702E-2</v>
      </c>
      <c r="V32">
        <v>9.3849357740866196E-2</v>
      </c>
      <c r="W32">
        <v>9.1594968338483504E-2</v>
      </c>
      <c r="X32">
        <v>9.4262124148212598E-2</v>
      </c>
      <c r="Y32">
        <v>9.3067716946295204E-2</v>
      </c>
      <c r="Z32">
        <v>9.3323992531856706E-2</v>
      </c>
      <c r="AA32">
        <v>9.3067544454022197E-2</v>
      </c>
      <c r="AB32">
        <v>9.2691237882275707E-2</v>
      </c>
      <c r="AC32">
        <v>9.1233813115356596E-2</v>
      </c>
      <c r="AD32">
        <v>9.0384387917579107E-2</v>
      </c>
      <c r="AE32">
        <v>9.2737681623872095E-2</v>
      </c>
      <c r="AF32">
        <v>9.3524283215281598E-2</v>
      </c>
    </row>
    <row r="33" spans="1:32" x14ac:dyDescent="0.25">
      <c r="A33" t="s">
        <v>103</v>
      </c>
      <c r="B33">
        <v>0</v>
      </c>
      <c r="C33">
        <v>1.6414386985479101E-2</v>
      </c>
      <c r="D33">
        <v>2.65697406054007E-2</v>
      </c>
      <c r="E33">
        <v>3.21558773387133E-2</v>
      </c>
      <c r="F33">
        <v>3.6787424590916301E-2</v>
      </c>
      <c r="G33">
        <v>3.9925427230295601E-2</v>
      </c>
      <c r="H33">
        <v>4.1735694849912901E-2</v>
      </c>
      <c r="I33">
        <v>4.2195367550801902E-2</v>
      </c>
      <c r="J33">
        <v>4.4197820243754203E-2</v>
      </c>
      <c r="K33">
        <v>4.3926249084377401E-2</v>
      </c>
      <c r="L33">
        <v>4.3889846821104798E-2</v>
      </c>
      <c r="M33">
        <v>4.4425778427109298E-2</v>
      </c>
      <c r="N33">
        <v>4.5036523098388501E-2</v>
      </c>
      <c r="O33">
        <v>4.4835989773666401E-2</v>
      </c>
      <c r="P33">
        <v>4.6130499221550797E-2</v>
      </c>
      <c r="Q33">
        <v>4.5692563286624702E-2</v>
      </c>
      <c r="R33">
        <v>4.6967714022461103E-2</v>
      </c>
      <c r="S33">
        <v>4.8024434588972299E-2</v>
      </c>
      <c r="T33">
        <v>4.5861599984109103E-2</v>
      </c>
      <c r="U33">
        <v>4.5294323374750901E-2</v>
      </c>
      <c r="V33">
        <v>4.5379475018971299E-2</v>
      </c>
      <c r="W33">
        <v>4.5628843444814202E-2</v>
      </c>
      <c r="X33">
        <v>4.5048195028022403E-2</v>
      </c>
      <c r="Y33">
        <v>4.3795977601420698E-2</v>
      </c>
      <c r="Z33">
        <v>4.4698805234569601E-2</v>
      </c>
      <c r="AA33">
        <v>4.4032906845285401E-2</v>
      </c>
      <c r="AB33">
        <v>4.3802469885794303E-2</v>
      </c>
      <c r="AC33">
        <v>4.43177980012633E-2</v>
      </c>
      <c r="AD33">
        <v>4.4242526712925098E-2</v>
      </c>
      <c r="AE33">
        <v>4.4935855925921697E-2</v>
      </c>
      <c r="AF33">
        <v>4.6177465386707001E-2</v>
      </c>
    </row>
    <row r="34" spans="1:32" x14ac:dyDescent="0.25">
      <c r="A34" t="s">
        <v>104</v>
      </c>
      <c r="B34">
        <v>0</v>
      </c>
      <c r="C34">
        <v>5.5078951071815901E-2</v>
      </c>
      <c r="D34">
        <v>6.2881089305628399E-2</v>
      </c>
      <c r="E34">
        <v>7.0055250871038699E-2</v>
      </c>
      <c r="F34">
        <v>6.9810275102934E-2</v>
      </c>
      <c r="G34">
        <v>7.0947553334168495E-2</v>
      </c>
      <c r="H34">
        <v>7.3811172501940095E-2</v>
      </c>
      <c r="I34">
        <v>7.6486475810079599E-2</v>
      </c>
      <c r="J34">
        <v>7.5516254602183697E-2</v>
      </c>
      <c r="K34">
        <v>7.5309508902897601E-2</v>
      </c>
      <c r="L34">
        <v>8.2261015243548494E-2</v>
      </c>
      <c r="M34">
        <v>7.9050637340156202E-2</v>
      </c>
      <c r="N34">
        <v>7.88300169871297E-2</v>
      </c>
      <c r="O34">
        <v>8.2088655336182703E-2</v>
      </c>
      <c r="P34">
        <v>8.1041433679312797E-2</v>
      </c>
      <c r="Q34">
        <v>8.0134668364242503E-2</v>
      </c>
      <c r="R34">
        <v>7.9007095629574406E-2</v>
      </c>
      <c r="S34">
        <v>7.9954265138793196E-2</v>
      </c>
      <c r="T34">
        <v>8.6004251028858503E-2</v>
      </c>
      <c r="U34">
        <v>8.1328943783704796E-2</v>
      </c>
      <c r="V34">
        <v>7.9532424243147104E-2</v>
      </c>
      <c r="W34">
        <v>8.4016635398320799E-2</v>
      </c>
      <c r="X34">
        <v>8.3965714548947204E-2</v>
      </c>
      <c r="Y34">
        <v>8.61638925900957E-2</v>
      </c>
      <c r="Z34">
        <v>8.1979084387780496E-2</v>
      </c>
      <c r="AA34">
        <v>8.3726537359708794E-2</v>
      </c>
      <c r="AB34">
        <v>8.5251270512535199E-2</v>
      </c>
      <c r="AC34">
        <v>8.2039717148116503E-2</v>
      </c>
      <c r="AD34">
        <v>8.3132912881756504E-2</v>
      </c>
      <c r="AE34">
        <v>8.3592599062298795E-2</v>
      </c>
      <c r="AF34">
        <v>8.1648160815722001E-2</v>
      </c>
    </row>
    <row r="35" spans="1:32" x14ac:dyDescent="0.25">
      <c r="A35" t="s">
        <v>73</v>
      </c>
      <c r="B35">
        <v>1</v>
      </c>
      <c r="C35">
        <v>1.5097351099429E-2</v>
      </c>
      <c r="D35">
        <v>1.6730721058056099E-2</v>
      </c>
      <c r="E35">
        <v>1.8171809071153702E-2</v>
      </c>
      <c r="F35">
        <v>1.95773813268128E-2</v>
      </c>
      <c r="G35">
        <v>2.06153122254016E-2</v>
      </c>
      <c r="H35">
        <v>2.13567394040142E-2</v>
      </c>
      <c r="I35">
        <v>2.2094305679254401E-2</v>
      </c>
      <c r="J35">
        <v>2.2698297430033099E-2</v>
      </c>
      <c r="K35">
        <v>2.3250700998046301E-2</v>
      </c>
      <c r="L35">
        <v>2.3363404467846401E-2</v>
      </c>
      <c r="M35">
        <v>2.3834998546180201E-2</v>
      </c>
      <c r="N35">
        <v>2.38574630847374E-2</v>
      </c>
      <c r="O35">
        <v>2.4142459461248301E-2</v>
      </c>
      <c r="P35">
        <v>2.4536210558470301E-2</v>
      </c>
      <c r="Q35">
        <v>2.4751365310603599E-2</v>
      </c>
      <c r="R35">
        <v>2.4883413666134901E-2</v>
      </c>
      <c r="S35">
        <v>2.4957026311898001E-2</v>
      </c>
      <c r="T35">
        <v>2.49531150277977E-2</v>
      </c>
      <c r="U35">
        <v>2.50162528936646E-2</v>
      </c>
      <c r="V35">
        <v>2.5225897072542601E-2</v>
      </c>
      <c r="W35">
        <v>2.5107275766414101E-2</v>
      </c>
      <c r="X35">
        <v>2.48075696116065E-2</v>
      </c>
      <c r="Y35">
        <v>2.5064639540483401E-2</v>
      </c>
      <c r="Z35">
        <v>2.51499574800934E-2</v>
      </c>
      <c r="AA35">
        <v>2.5317121614637301E-2</v>
      </c>
      <c r="AB35">
        <v>2.5490468335844899E-2</v>
      </c>
      <c r="AC35">
        <v>2.54728404725309E-2</v>
      </c>
      <c r="AD35">
        <v>2.5520628843900099E-2</v>
      </c>
      <c r="AE35">
        <v>2.5499234171665601E-2</v>
      </c>
      <c r="AF35">
        <v>2.52334041170716E-2</v>
      </c>
    </row>
    <row r="36" spans="1:32" x14ac:dyDescent="0.25">
      <c r="A36" t="s">
        <v>105</v>
      </c>
      <c r="B36">
        <v>0</v>
      </c>
      <c r="C36">
        <v>1.56612496926605E-2</v>
      </c>
      <c r="D36">
        <v>2.540002395181E-2</v>
      </c>
      <c r="E36">
        <v>3.2983827637103398E-2</v>
      </c>
      <c r="F36">
        <v>3.5905910057790397E-2</v>
      </c>
      <c r="G36">
        <v>3.9710816859782699E-2</v>
      </c>
      <c r="H36">
        <v>4.1642411406634397E-2</v>
      </c>
      <c r="I36">
        <v>4.1154076024316498E-2</v>
      </c>
      <c r="J36">
        <v>4.1523053022032103E-2</v>
      </c>
      <c r="K36">
        <v>4.2963092712887903E-2</v>
      </c>
      <c r="L36">
        <v>4.2663220862320203E-2</v>
      </c>
      <c r="M36">
        <v>4.45574534551628E-2</v>
      </c>
      <c r="N36">
        <v>4.54618184788129E-2</v>
      </c>
      <c r="O36">
        <v>4.6600866583003102E-2</v>
      </c>
      <c r="P36">
        <v>4.5566230066531203E-2</v>
      </c>
      <c r="Q36">
        <v>4.5283202095089202E-2</v>
      </c>
      <c r="R36">
        <v>4.4993973419856899E-2</v>
      </c>
      <c r="S36">
        <v>4.5604928064700498E-2</v>
      </c>
      <c r="T36">
        <v>4.6281180081168397E-2</v>
      </c>
      <c r="U36">
        <v>4.5226100056232503E-2</v>
      </c>
      <c r="V36">
        <v>4.5533332173997597E-2</v>
      </c>
      <c r="W36">
        <v>4.5634026920181599E-2</v>
      </c>
      <c r="X36">
        <v>4.36716459179462E-2</v>
      </c>
      <c r="Y36">
        <v>4.4594162599787199E-2</v>
      </c>
      <c r="Z36">
        <v>4.5257921043726501E-2</v>
      </c>
      <c r="AA36">
        <v>4.5113877931355503E-2</v>
      </c>
      <c r="AB36">
        <v>4.4741448997636199E-2</v>
      </c>
      <c r="AC36">
        <v>4.55330948937945E-2</v>
      </c>
      <c r="AD36">
        <v>4.59953643916673E-2</v>
      </c>
      <c r="AE36">
        <v>4.6543133048260001E-2</v>
      </c>
      <c r="AF36">
        <v>4.5374219090169303E-2</v>
      </c>
    </row>
    <row r="37" spans="1:32" x14ac:dyDescent="0.25">
      <c r="A37" t="s">
        <v>106</v>
      </c>
      <c r="B37">
        <v>0</v>
      </c>
      <c r="C37">
        <v>9.94734692403548E-2</v>
      </c>
      <c r="D37">
        <v>0.104976605052314</v>
      </c>
      <c r="E37">
        <v>0.107415369749172</v>
      </c>
      <c r="F37">
        <v>0.11385472293013001</v>
      </c>
      <c r="G37">
        <v>0.10963255410841601</v>
      </c>
      <c r="H37">
        <v>0.11682712701209499</v>
      </c>
      <c r="I37">
        <v>0.12316215280918399</v>
      </c>
      <c r="J37">
        <v>0.1240162733717</v>
      </c>
      <c r="K37">
        <v>0.12176219072466</v>
      </c>
      <c r="L37">
        <v>0.125976931809205</v>
      </c>
      <c r="M37">
        <v>0.121543563011445</v>
      </c>
      <c r="N37">
        <v>0.12224659227795</v>
      </c>
      <c r="O37">
        <v>0.120041900962315</v>
      </c>
      <c r="P37">
        <v>0.12759704196948801</v>
      </c>
      <c r="Q37">
        <v>0.12587735754878601</v>
      </c>
      <c r="R37">
        <v>0.12782651189662</v>
      </c>
      <c r="S37">
        <v>0.12620219679089301</v>
      </c>
      <c r="T37">
        <v>0.123711179857901</v>
      </c>
      <c r="U37">
        <v>0.127077831043682</v>
      </c>
      <c r="V37">
        <v>0.123146871428178</v>
      </c>
      <c r="W37">
        <v>0.124387412343025</v>
      </c>
      <c r="X37">
        <v>0.12785764772584099</v>
      </c>
      <c r="Y37">
        <v>0.125181727038812</v>
      </c>
      <c r="Z37">
        <v>0.122719920069668</v>
      </c>
      <c r="AA37">
        <v>0.129387568647963</v>
      </c>
      <c r="AB37">
        <v>0.128214184976288</v>
      </c>
      <c r="AC37">
        <v>0.121832512129065</v>
      </c>
      <c r="AD37">
        <v>0.12684428025060299</v>
      </c>
      <c r="AE37">
        <v>0.12557436567319799</v>
      </c>
      <c r="AF37">
        <v>0.13087451049034499</v>
      </c>
    </row>
    <row r="38" spans="1:32" x14ac:dyDescent="0.25">
      <c r="A38" t="s">
        <v>107</v>
      </c>
      <c r="B38">
        <v>0</v>
      </c>
      <c r="C38">
        <v>1.6582684293237102E-2</v>
      </c>
      <c r="D38">
        <v>2.6142217851776801E-2</v>
      </c>
      <c r="E38">
        <v>3.2254808287404999E-2</v>
      </c>
      <c r="F38">
        <v>3.5724270048019501E-2</v>
      </c>
      <c r="G38">
        <v>3.9013449387067502E-2</v>
      </c>
      <c r="H38">
        <v>4.0818948284283799E-2</v>
      </c>
      <c r="I38">
        <v>4.03636256149945E-2</v>
      </c>
      <c r="J38">
        <v>4.1555362547519799E-2</v>
      </c>
      <c r="K38">
        <v>4.3313799087840103E-2</v>
      </c>
      <c r="L38">
        <v>4.1503129262431597E-2</v>
      </c>
      <c r="M38">
        <v>4.3767689663019298E-2</v>
      </c>
      <c r="N38">
        <v>4.3877528323910002E-2</v>
      </c>
      <c r="O38">
        <v>4.2682741673320403E-2</v>
      </c>
      <c r="P38">
        <v>4.3747314319626203E-2</v>
      </c>
      <c r="Q38">
        <v>4.5641094240772402E-2</v>
      </c>
      <c r="R38">
        <v>4.6195220485185901E-2</v>
      </c>
      <c r="S38">
        <v>4.6252545032509702E-2</v>
      </c>
      <c r="T38">
        <v>4.5200884472368301E-2</v>
      </c>
      <c r="U38">
        <v>4.5195334430528998E-2</v>
      </c>
      <c r="V38">
        <v>4.4242850875901601E-2</v>
      </c>
      <c r="W38">
        <v>4.4580381029829801E-2</v>
      </c>
      <c r="X38">
        <v>4.31324543607393E-2</v>
      </c>
      <c r="Y38">
        <v>4.3615405356332002E-2</v>
      </c>
      <c r="Z38">
        <v>4.4163868646580798E-2</v>
      </c>
      <c r="AA38">
        <v>4.4124361067672598E-2</v>
      </c>
      <c r="AB38">
        <v>4.5048629088323397E-2</v>
      </c>
      <c r="AC38">
        <v>4.5868672156831602E-2</v>
      </c>
      <c r="AD38">
        <v>4.4674470610591398E-2</v>
      </c>
      <c r="AE38">
        <v>4.5101904801791999E-2</v>
      </c>
      <c r="AF38">
        <v>4.4622601777633303E-2</v>
      </c>
    </row>
    <row r="39" spans="1:32" x14ac:dyDescent="0.25">
      <c r="A39" t="s">
        <v>108</v>
      </c>
      <c r="B39">
        <v>0</v>
      </c>
      <c r="C39">
        <v>5.9404260990489698E-2</v>
      </c>
      <c r="D39">
        <v>6.5568432280377204E-2</v>
      </c>
      <c r="E39">
        <v>7.1411294443430501E-2</v>
      </c>
      <c r="F39">
        <v>7.2140799678237694E-2</v>
      </c>
      <c r="G39">
        <v>7.3233438385652203E-2</v>
      </c>
      <c r="H39">
        <v>7.63331225068338E-2</v>
      </c>
      <c r="I39">
        <v>8.1123986675476698E-2</v>
      </c>
      <c r="J39">
        <v>8.0411247277145798E-2</v>
      </c>
      <c r="K39">
        <v>8.1400787626622104E-2</v>
      </c>
      <c r="L39">
        <v>8.7841611868186495E-2</v>
      </c>
      <c r="M39">
        <v>8.3327373530526799E-2</v>
      </c>
      <c r="N39">
        <v>8.5744951650207901E-2</v>
      </c>
      <c r="O39">
        <v>8.7954420185398202E-2</v>
      </c>
      <c r="P39">
        <v>8.3801929588167706E-2</v>
      </c>
      <c r="Q39">
        <v>8.1447026131288403E-2</v>
      </c>
      <c r="R39">
        <v>8.4727056005807197E-2</v>
      </c>
      <c r="S39">
        <v>8.4275990231480205E-2</v>
      </c>
      <c r="T39">
        <v>8.7508018112456801E-2</v>
      </c>
      <c r="U39">
        <v>8.5587421469089597E-2</v>
      </c>
      <c r="V39">
        <v>8.5977128266393199E-2</v>
      </c>
      <c r="W39">
        <v>8.5011785905251006E-2</v>
      </c>
      <c r="X39">
        <v>8.7582111354633299E-2</v>
      </c>
      <c r="Y39">
        <v>8.7574693712149307E-2</v>
      </c>
      <c r="Z39">
        <v>8.4569502268022595E-2</v>
      </c>
      <c r="AA39">
        <v>8.6835526620997E-2</v>
      </c>
      <c r="AB39">
        <v>8.41040398758401E-2</v>
      </c>
      <c r="AC39">
        <v>8.3116067026500498E-2</v>
      </c>
      <c r="AD39">
        <v>8.8547343322273001E-2</v>
      </c>
      <c r="AE39">
        <v>8.5890694675801793E-2</v>
      </c>
      <c r="AF39">
        <v>8.6053527314268602E-2</v>
      </c>
    </row>
    <row r="40" spans="1:32" x14ac:dyDescent="0.25">
      <c r="A40" t="s">
        <v>109</v>
      </c>
      <c r="B40">
        <v>0</v>
      </c>
      <c r="C40">
        <v>1.6041491693218501E-2</v>
      </c>
      <c r="D40">
        <v>2.6522815209495999E-2</v>
      </c>
      <c r="E40">
        <v>3.3047561425675699E-2</v>
      </c>
      <c r="F40">
        <v>3.70095591390871E-2</v>
      </c>
      <c r="G40">
        <v>3.9485502522079899E-2</v>
      </c>
      <c r="H40">
        <v>3.9852631889581602E-2</v>
      </c>
      <c r="I40">
        <v>4.2321723489463101E-2</v>
      </c>
      <c r="J40">
        <v>4.3097426731263801E-2</v>
      </c>
      <c r="K40">
        <v>4.3349602845155003E-2</v>
      </c>
      <c r="L40">
        <v>4.3000463051693701E-2</v>
      </c>
      <c r="M40">
        <v>4.3131420570956397E-2</v>
      </c>
      <c r="N40">
        <v>4.4424489612613999E-2</v>
      </c>
      <c r="O40">
        <v>4.3914562387177301E-2</v>
      </c>
      <c r="P40">
        <v>4.4623033919368497E-2</v>
      </c>
      <c r="Q40">
        <v>4.5155061545242597E-2</v>
      </c>
      <c r="R40">
        <v>4.7010333941232198E-2</v>
      </c>
      <c r="S40">
        <v>4.6752386163238603E-2</v>
      </c>
      <c r="T40">
        <v>4.5848444960684999E-2</v>
      </c>
      <c r="U40">
        <v>4.5260108698992302E-2</v>
      </c>
      <c r="V40">
        <v>4.3830777765379997E-2</v>
      </c>
      <c r="W40">
        <v>4.43474876275642E-2</v>
      </c>
      <c r="X40">
        <v>4.5015173285880297E-2</v>
      </c>
      <c r="Y40">
        <v>4.46608105905471E-2</v>
      </c>
      <c r="Z40">
        <v>4.54089861212E-2</v>
      </c>
      <c r="AA40">
        <v>4.4745553838690201E-2</v>
      </c>
      <c r="AB40">
        <v>4.36544303380548E-2</v>
      </c>
      <c r="AC40">
        <v>4.5341120793919699E-2</v>
      </c>
      <c r="AD40">
        <v>4.55504796903205E-2</v>
      </c>
      <c r="AE40">
        <v>4.7145208308448303E-2</v>
      </c>
      <c r="AF40">
        <v>4.7736960430703197E-2</v>
      </c>
    </row>
    <row r="41" spans="1:32" x14ac:dyDescent="0.25">
      <c r="A41" t="s">
        <v>110</v>
      </c>
      <c r="B41">
        <v>0</v>
      </c>
      <c r="C41">
        <v>1.92945280062925E-2</v>
      </c>
      <c r="D41">
        <v>2.4664467778889299E-2</v>
      </c>
      <c r="E41">
        <v>2.9376965958398001E-2</v>
      </c>
      <c r="F41">
        <v>3.2782802218500398E-2</v>
      </c>
      <c r="G41">
        <v>3.3965235283989099E-2</v>
      </c>
      <c r="H41">
        <v>3.6112318730170699E-2</v>
      </c>
      <c r="I41">
        <v>3.7050474946840897E-2</v>
      </c>
      <c r="J41">
        <v>3.9799423655543099E-2</v>
      </c>
      <c r="K41">
        <v>4.22650680024289E-2</v>
      </c>
      <c r="L41">
        <v>4.5571073939830301E-2</v>
      </c>
      <c r="M41">
        <v>4.4655696583875103E-2</v>
      </c>
      <c r="N41">
        <v>4.4723505378651697E-2</v>
      </c>
      <c r="O41">
        <v>4.5420003487473999E-2</v>
      </c>
      <c r="P41">
        <v>4.4212509841087697E-2</v>
      </c>
      <c r="Q41">
        <v>4.4273533933901099E-2</v>
      </c>
      <c r="R41">
        <v>4.3916937446803E-2</v>
      </c>
      <c r="S41">
        <v>4.4851943420524697E-2</v>
      </c>
      <c r="T41">
        <v>4.46746802916832E-2</v>
      </c>
      <c r="U41">
        <v>4.4368972875127297E-2</v>
      </c>
      <c r="V41">
        <v>4.5009717041162099E-2</v>
      </c>
      <c r="W41">
        <v>4.4735429293180903E-2</v>
      </c>
      <c r="X41">
        <v>4.4339524925253497E-2</v>
      </c>
      <c r="Y41">
        <v>4.5127824476116601E-2</v>
      </c>
      <c r="Z41">
        <v>4.4582747365251203E-2</v>
      </c>
      <c r="AA41">
        <v>4.5205246811611102E-2</v>
      </c>
      <c r="AB41">
        <v>4.54275307143868E-2</v>
      </c>
      <c r="AC41">
        <v>4.4668508510592501E-2</v>
      </c>
      <c r="AD41">
        <v>4.4520519684982302E-2</v>
      </c>
      <c r="AE41">
        <v>4.4313304715463298E-2</v>
      </c>
      <c r="AF41">
        <v>4.4470395641096498E-2</v>
      </c>
    </row>
    <row r="42" spans="1:32" x14ac:dyDescent="0.25">
      <c r="A42" t="s">
        <v>111</v>
      </c>
      <c r="B42">
        <v>0</v>
      </c>
      <c r="C42">
        <v>1.6601395848600001E-2</v>
      </c>
      <c r="D42">
        <v>2.7503684049816599E-2</v>
      </c>
      <c r="E42">
        <v>3.3813913911734501E-2</v>
      </c>
      <c r="F42">
        <v>3.8298541093157001E-2</v>
      </c>
      <c r="G42">
        <v>4.0781129884874798E-2</v>
      </c>
      <c r="H42">
        <v>4.2875089692481702E-2</v>
      </c>
      <c r="I42">
        <v>4.4034843409933098E-2</v>
      </c>
      <c r="J42">
        <v>4.5059579078923502E-2</v>
      </c>
      <c r="K42">
        <v>4.5960533238493903E-2</v>
      </c>
      <c r="L42">
        <v>4.5098523362698699E-2</v>
      </c>
      <c r="M42">
        <v>4.4751088688696997E-2</v>
      </c>
      <c r="N42">
        <v>4.5240446778062202E-2</v>
      </c>
      <c r="O42">
        <v>4.4552004243010902E-2</v>
      </c>
      <c r="P42">
        <v>4.5358593940665597E-2</v>
      </c>
      <c r="Q42">
        <v>4.6063738374509097E-2</v>
      </c>
      <c r="R42">
        <v>4.6778883870704897E-2</v>
      </c>
      <c r="S42">
        <v>4.58824177052903E-2</v>
      </c>
      <c r="T42">
        <v>4.5238909943803099E-2</v>
      </c>
      <c r="U42">
        <v>4.48113062657663E-2</v>
      </c>
      <c r="V42">
        <v>4.4264306300811497E-2</v>
      </c>
      <c r="W42">
        <v>4.4320437118930203E-2</v>
      </c>
      <c r="X42">
        <v>4.4259770766948398E-2</v>
      </c>
      <c r="Y42">
        <v>4.4229191531857101E-2</v>
      </c>
      <c r="Z42">
        <v>4.5491554880934301E-2</v>
      </c>
      <c r="AA42">
        <v>4.41885395581448E-2</v>
      </c>
      <c r="AB42">
        <v>4.4512780776782099E-2</v>
      </c>
      <c r="AC42">
        <v>4.4630500593838301E-2</v>
      </c>
      <c r="AD42">
        <v>4.3797509474464598E-2</v>
      </c>
      <c r="AE42">
        <v>4.3769328265416803E-2</v>
      </c>
      <c r="AF42">
        <v>4.5352533681687998E-2</v>
      </c>
    </row>
    <row r="43" spans="1:32" x14ac:dyDescent="0.25">
      <c r="A43" t="s">
        <v>76</v>
      </c>
      <c r="B43">
        <v>0</v>
      </c>
      <c r="C43">
        <v>7.24471852140227E-2</v>
      </c>
      <c r="D43">
        <v>7.9998747952187005E-2</v>
      </c>
      <c r="E43">
        <v>8.3502255664383601E-2</v>
      </c>
      <c r="F43">
        <v>8.7827268349611701E-2</v>
      </c>
      <c r="G43">
        <v>8.9212945893923604E-2</v>
      </c>
      <c r="H43">
        <v>8.9542296844409799E-2</v>
      </c>
      <c r="I43">
        <v>9.5240493461635101E-2</v>
      </c>
      <c r="J43">
        <v>9.3985048962564502E-2</v>
      </c>
      <c r="K43">
        <v>9.5140872560961001E-2</v>
      </c>
      <c r="L43">
        <v>0.103501055362082</v>
      </c>
      <c r="M43">
        <v>9.9187273025637596E-2</v>
      </c>
      <c r="N43">
        <v>0.10068839062297701</v>
      </c>
      <c r="O43">
        <v>0.104371827887199</v>
      </c>
      <c r="P43">
        <v>9.7497201025539895E-2</v>
      </c>
      <c r="Q43">
        <v>9.7426014616734002E-2</v>
      </c>
      <c r="R43">
        <v>0.10220650673306</v>
      </c>
      <c r="S43">
        <v>0.104896084390133</v>
      </c>
      <c r="T43">
        <v>0.101442011319716</v>
      </c>
      <c r="U43">
        <v>0.102153310700743</v>
      </c>
      <c r="V43">
        <v>0.101027826428988</v>
      </c>
      <c r="W43">
        <v>0.10359887679407501</v>
      </c>
      <c r="X43">
        <v>0.102878086109641</v>
      </c>
      <c r="Y43">
        <v>0.10393331218901899</v>
      </c>
      <c r="Z43">
        <v>9.7401874153663304E-2</v>
      </c>
      <c r="AA43">
        <v>0.104266925668557</v>
      </c>
      <c r="AB43">
        <v>9.8938431574430302E-2</v>
      </c>
      <c r="AC43">
        <v>0.102451268182188</v>
      </c>
      <c r="AD43">
        <v>0.10437907106229399</v>
      </c>
      <c r="AE43">
        <v>0.107478427311471</v>
      </c>
      <c r="AF43">
        <v>9.8671109116952399E-2</v>
      </c>
    </row>
    <row r="44" spans="1:32" x14ac:dyDescent="0.25">
      <c r="A44" t="s">
        <v>112</v>
      </c>
      <c r="B44">
        <v>0</v>
      </c>
      <c r="C44">
        <v>1.53302143294988E-2</v>
      </c>
      <c r="D44">
        <v>2.6945238025314702E-2</v>
      </c>
      <c r="E44">
        <v>3.3664201315071203E-2</v>
      </c>
      <c r="F44">
        <v>3.86129389393189E-2</v>
      </c>
      <c r="G44">
        <v>4.0811510148516902E-2</v>
      </c>
      <c r="H44">
        <v>4.1650054909489399E-2</v>
      </c>
      <c r="I44">
        <v>4.3165936518489698E-2</v>
      </c>
      <c r="J44">
        <v>4.4607145488862597E-2</v>
      </c>
      <c r="K44">
        <v>4.4229700549045299E-2</v>
      </c>
      <c r="L44">
        <v>4.4092210247030798E-2</v>
      </c>
      <c r="M44">
        <v>4.4397603742956399E-2</v>
      </c>
      <c r="N44">
        <v>4.60613169997856E-2</v>
      </c>
      <c r="O44">
        <v>4.59162946650691E-2</v>
      </c>
      <c r="P44">
        <v>4.6241748726247103E-2</v>
      </c>
      <c r="Q44">
        <v>4.6882363016186E-2</v>
      </c>
      <c r="R44">
        <v>4.8301503697960602E-2</v>
      </c>
      <c r="S44">
        <v>4.8451792738451599E-2</v>
      </c>
      <c r="T44">
        <v>4.6525677167057702E-2</v>
      </c>
      <c r="U44">
        <v>4.5435511881779002E-2</v>
      </c>
      <c r="V44">
        <v>4.60051347906104E-2</v>
      </c>
      <c r="W44">
        <v>4.6163928378251798E-2</v>
      </c>
      <c r="X44">
        <v>4.4433960932259702E-2</v>
      </c>
      <c r="Y44">
        <v>4.4060997409594502E-2</v>
      </c>
      <c r="Z44">
        <v>4.4870277634178002E-2</v>
      </c>
      <c r="AA44">
        <v>4.37614227969398E-2</v>
      </c>
      <c r="AB44">
        <v>4.4447506890873303E-2</v>
      </c>
      <c r="AC44">
        <v>4.4642518524690797E-2</v>
      </c>
      <c r="AD44">
        <v>4.4177410501483799E-2</v>
      </c>
      <c r="AE44">
        <v>4.5160400711929699E-2</v>
      </c>
      <c r="AF44">
        <v>4.4906438413283602E-2</v>
      </c>
    </row>
    <row r="45" spans="1:32" x14ac:dyDescent="0.25">
      <c r="A45" t="s">
        <v>77</v>
      </c>
      <c r="B45">
        <v>0</v>
      </c>
      <c r="C45">
        <v>7.9277769153523997E-2</v>
      </c>
      <c r="D45">
        <v>7.9320207683965999E-2</v>
      </c>
      <c r="E45">
        <v>8.4719266672442201E-2</v>
      </c>
      <c r="F45">
        <v>8.9359045759221697E-2</v>
      </c>
      <c r="G45">
        <v>9.18291872807563E-2</v>
      </c>
      <c r="H45">
        <v>9.5622107541465495E-2</v>
      </c>
      <c r="I45">
        <v>9.7478358428280898E-2</v>
      </c>
      <c r="J45">
        <v>9.6882369875445407E-2</v>
      </c>
      <c r="K45">
        <v>0.10237997717321699</v>
      </c>
      <c r="L45">
        <v>0.10436104597912001</v>
      </c>
      <c r="M45">
        <v>0.102337979946573</v>
      </c>
      <c r="N45">
        <v>0.101974564690616</v>
      </c>
      <c r="O45">
        <v>0.10410644133758699</v>
      </c>
      <c r="P45">
        <v>0.102213871211307</v>
      </c>
      <c r="Q45">
        <v>9.9726936855689396E-2</v>
      </c>
      <c r="R45">
        <v>9.85184264709313E-2</v>
      </c>
      <c r="S45">
        <v>0.10261295992637</v>
      </c>
      <c r="T45">
        <v>0.10731593235303299</v>
      </c>
      <c r="U45">
        <v>0.10289985057412999</v>
      </c>
      <c r="V45">
        <v>0.100384818179799</v>
      </c>
      <c r="W45">
        <v>0.10183232113922799</v>
      </c>
      <c r="X45">
        <v>0.108145367959139</v>
      </c>
      <c r="Y45">
        <v>0.10645638330243699</v>
      </c>
      <c r="Z45">
        <v>0.10228038189798799</v>
      </c>
      <c r="AA45">
        <v>0.10743287419774</v>
      </c>
      <c r="AB45">
        <v>0.101599288486172</v>
      </c>
      <c r="AC45">
        <v>0.105806716393468</v>
      </c>
      <c r="AD45">
        <v>0.10451165299003599</v>
      </c>
      <c r="AE45">
        <v>0.104234919036209</v>
      </c>
      <c r="AF45">
        <v>0.104191761831467</v>
      </c>
    </row>
    <row r="46" spans="1:32" x14ac:dyDescent="0.25">
      <c r="A46" t="s">
        <v>113</v>
      </c>
      <c r="B46">
        <v>1</v>
      </c>
      <c r="C46">
        <v>-4.0226840509589102E-3</v>
      </c>
      <c r="D46">
        <v>-7.9824304568079704E-3</v>
      </c>
      <c r="E46">
        <v>-1.00858636423424E-2</v>
      </c>
      <c r="F46">
        <v>-1.24513892493348E-2</v>
      </c>
      <c r="G46">
        <v>-1.1542313155575501E-2</v>
      </c>
      <c r="H46">
        <v>-9.9402684937118305E-3</v>
      </c>
      <c r="I46">
        <v>-8.7039902715299999E-3</v>
      </c>
      <c r="J46">
        <v>-1.06936019011397E-2</v>
      </c>
      <c r="K46">
        <v>-1.03161278639351E-2</v>
      </c>
      <c r="L46">
        <v>-9.2248300324342808E-3</v>
      </c>
      <c r="M46">
        <v>-9.8493888588587399E-3</v>
      </c>
      <c r="N46">
        <v>-8.1507943232973397E-3</v>
      </c>
      <c r="O46">
        <v>-7.5130025739824297E-3</v>
      </c>
      <c r="P46">
        <v>-8.3320184160773202E-3</v>
      </c>
      <c r="Q46">
        <v>-8.1792989643610092E-3</v>
      </c>
      <c r="R46">
        <v>-7.8393288428549E-3</v>
      </c>
      <c r="S46">
        <v>-8.4080428281908103E-3</v>
      </c>
      <c r="T46">
        <v>-8.12056364756936E-3</v>
      </c>
      <c r="U46">
        <v>-7.2023319195625504E-3</v>
      </c>
      <c r="V46">
        <v>-5.5526168423225301E-3</v>
      </c>
      <c r="W46">
        <v>-7.6034838802989304E-3</v>
      </c>
      <c r="X46">
        <v>-6.8455249333900896E-3</v>
      </c>
      <c r="Y46">
        <v>-6.0581208870180104E-3</v>
      </c>
      <c r="Z46">
        <v>-6.4128701490801096E-3</v>
      </c>
      <c r="AA46">
        <v>-6.59269083126892E-3</v>
      </c>
      <c r="AB46">
        <v>-8.2946398437371092E-3</v>
      </c>
      <c r="AC46">
        <v>-9.4890583697968597E-3</v>
      </c>
      <c r="AD46">
        <v>-8.0406595673714002E-3</v>
      </c>
      <c r="AE46">
        <v>-6.9161929346093602E-3</v>
      </c>
      <c r="AF46">
        <v>-6.5643576420191902E-3</v>
      </c>
    </row>
    <row r="47" spans="1:32" x14ac:dyDescent="0.25">
      <c r="A47" t="s">
        <v>114</v>
      </c>
      <c r="B47">
        <v>1</v>
      </c>
      <c r="C47">
        <v>3.43717601968529E-3</v>
      </c>
      <c r="D47">
        <v>1.0489738521194301E-3</v>
      </c>
      <c r="E47">
        <v>8.0952941625261996E-4</v>
      </c>
      <c r="F47">
        <v>1.0478018049158201E-3</v>
      </c>
      <c r="G47">
        <v>1.7951298275872801E-3</v>
      </c>
      <c r="H47">
        <v>2.6378084710562402E-3</v>
      </c>
      <c r="I47">
        <v>2.7397882202479899E-3</v>
      </c>
      <c r="J47">
        <v>3.0296099324878898E-3</v>
      </c>
      <c r="K47">
        <v>3.6419351473232801E-3</v>
      </c>
      <c r="L47">
        <v>4.1176713910569497E-3</v>
      </c>
      <c r="M47">
        <v>4.5511733325815096E-3</v>
      </c>
      <c r="N47">
        <v>5.0212413129817604E-3</v>
      </c>
      <c r="O47">
        <v>6.3798081074744597E-3</v>
      </c>
      <c r="P47">
        <v>6.6243918168751702E-3</v>
      </c>
      <c r="Q47">
        <v>5.9617670838117203E-3</v>
      </c>
      <c r="R47">
        <v>5.9426681047581699E-3</v>
      </c>
      <c r="S47">
        <v>5.6678217617683099E-3</v>
      </c>
      <c r="T47">
        <v>6.2311096633386699E-3</v>
      </c>
      <c r="U47">
        <v>6.6314954416369998E-3</v>
      </c>
      <c r="V47">
        <v>6.9193700069243797E-3</v>
      </c>
      <c r="W47">
        <v>6.5187335939617397E-3</v>
      </c>
      <c r="X47">
        <v>6.6046311585595697E-3</v>
      </c>
      <c r="Y47">
        <v>6.5811713595567397E-3</v>
      </c>
      <c r="Z47">
        <v>5.9520961665549101E-3</v>
      </c>
      <c r="AA47">
        <v>6.3637151863507099E-3</v>
      </c>
      <c r="AB47">
        <v>5.9193447445020702E-3</v>
      </c>
      <c r="AC47">
        <v>6.0990819283337303E-3</v>
      </c>
      <c r="AD47">
        <v>5.80854449507628E-3</v>
      </c>
      <c r="AE47">
        <v>6.7392197063569003E-3</v>
      </c>
      <c r="AF47">
        <v>6.4114174983429702E-3</v>
      </c>
    </row>
    <row r="48" spans="1:32" x14ac:dyDescent="0.25">
      <c r="A48" t="s">
        <v>115</v>
      </c>
      <c r="B48">
        <v>1</v>
      </c>
      <c r="C48">
        <v>1.47989705215165E-2</v>
      </c>
      <c r="D48">
        <v>1.56077897644691E-2</v>
      </c>
      <c r="E48">
        <v>1.6822154186138701E-2</v>
      </c>
      <c r="F48">
        <v>1.8903886056538598E-2</v>
      </c>
      <c r="G48">
        <v>1.97999240007453E-2</v>
      </c>
      <c r="H48">
        <v>2.0913937802443699E-2</v>
      </c>
      <c r="I48">
        <v>2.1876410309585401E-2</v>
      </c>
      <c r="J48">
        <v>2.2302866109070601E-2</v>
      </c>
      <c r="K48">
        <v>2.3139531705487999E-2</v>
      </c>
      <c r="L48">
        <v>2.3734759902662699E-2</v>
      </c>
      <c r="M48">
        <v>2.4028129140953602E-2</v>
      </c>
      <c r="N48">
        <v>2.4719828831073098E-2</v>
      </c>
      <c r="O48">
        <v>2.4993599468586501E-2</v>
      </c>
      <c r="P48">
        <v>2.51186113431764E-2</v>
      </c>
      <c r="Q48">
        <v>2.5517598818992699E-2</v>
      </c>
      <c r="R48">
        <v>2.60976648045971E-2</v>
      </c>
      <c r="S48">
        <v>2.56868294298025E-2</v>
      </c>
      <c r="T48">
        <v>2.5667534608814699E-2</v>
      </c>
      <c r="U48">
        <v>2.5507022773600799E-2</v>
      </c>
      <c r="V48">
        <v>2.55635955728412E-2</v>
      </c>
      <c r="W48">
        <v>2.5716969210606101E-2</v>
      </c>
      <c r="X48">
        <v>2.5764494690114801E-2</v>
      </c>
      <c r="Y48">
        <v>2.5947686634071099E-2</v>
      </c>
      <c r="Z48">
        <v>2.5960683285584402E-2</v>
      </c>
      <c r="AA48">
        <v>2.5778222274985201E-2</v>
      </c>
      <c r="AB48">
        <v>2.60450477750684E-2</v>
      </c>
      <c r="AC48">
        <v>2.6118545057826601E-2</v>
      </c>
      <c r="AD48">
        <v>2.5714935087910999E-2</v>
      </c>
      <c r="AE48">
        <v>2.5860076749817801E-2</v>
      </c>
      <c r="AF48">
        <v>2.56832440030276E-2</v>
      </c>
    </row>
    <row r="49" spans="1:32" x14ac:dyDescent="0.25">
      <c r="A49" t="s">
        <v>116</v>
      </c>
      <c r="B49">
        <v>1</v>
      </c>
      <c r="C49">
        <v>2.26601500804142E-2</v>
      </c>
      <c r="D49">
        <v>2.56597762062977E-2</v>
      </c>
      <c r="E49">
        <v>2.8468027299703401E-2</v>
      </c>
      <c r="F49">
        <v>3.0728404327715599E-2</v>
      </c>
      <c r="G49">
        <v>3.2138631854576098E-2</v>
      </c>
      <c r="H49">
        <v>3.3967715903267602E-2</v>
      </c>
      <c r="I49">
        <v>3.49034175435117E-2</v>
      </c>
      <c r="J49">
        <v>3.61762432764271E-2</v>
      </c>
      <c r="K49">
        <v>3.6179407496964897E-2</v>
      </c>
      <c r="L49">
        <v>3.7009161547480102E-2</v>
      </c>
      <c r="M49">
        <v>3.7671501176019799E-2</v>
      </c>
      <c r="N49">
        <v>3.81690629143056E-2</v>
      </c>
      <c r="O49">
        <v>3.8795726912894402E-2</v>
      </c>
      <c r="P49">
        <v>3.8698637420896798E-2</v>
      </c>
      <c r="Q49">
        <v>3.8918559538026601E-2</v>
      </c>
      <c r="R49">
        <v>3.9149762915045697E-2</v>
      </c>
      <c r="S49">
        <v>3.9661951041334798E-2</v>
      </c>
      <c r="T49">
        <v>3.98491371480428E-2</v>
      </c>
      <c r="U49">
        <v>3.9193033926671998E-2</v>
      </c>
      <c r="V49">
        <v>3.9787157653044497E-2</v>
      </c>
      <c r="W49">
        <v>3.9534453700534197E-2</v>
      </c>
      <c r="X49">
        <v>3.9719045789186599E-2</v>
      </c>
      <c r="Y49">
        <v>4.0268912264323199E-2</v>
      </c>
      <c r="Z49">
        <v>3.9913284263996797E-2</v>
      </c>
      <c r="AA49">
        <v>3.9722420475653802E-2</v>
      </c>
      <c r="AB49">
        <v>3.9931662302765597E-2</v>
      </c>
      <c r="AC49">
        <v>4.0284747373302003E-2</v>
      </c>
      <c r="AD49">
        <v>4.0265408518843401E-2</v>
      </c>
      <c r="AE49">
        <v>3.9911710887044399E-2</v>
      </c>
      <c r="AF49">
        <v>4.0302636015804402E-2</v>
      </c>
    </row>
    <row r="50" spans="1:32" x14ac:dyDescent="0.25">
      <c r="A50" t="s">
        <v>117</v>
      </c>
      <c r="B50">
        <v>1</v>
      </c>
      <c r="C50">
        <v>3.05674390139784E-2</v>
      </c>
      <c r="D50">
        <v>3.5920715083335303E-2</v>
      </c>
      <c r="E50">
        <v>3.9958538657149302E-2</v>
      </c>
      <c r="F50">
        <v>4.2972879519730403E-2</v>
      </c>
      <c r="G50">
        <v>4.4780769165618399E-2</v>
      </c>
      <c r="H50">
        <v>4.6571672300831903E-2</v>
      </c>
      <c r="I50">
        <v>4.7958630960335501E-2</v>
      </c>
      <c r="J50">
        <v>4.9546896671081399E-2</v>
      </c>
      <c r="K50">
        <v>4.9717230678773101E-2</v>
      </c>
      <c r="L50">
        <v>5.0449520446405598E-2</v>
      </c>
      <c r="M50">
        <v>5.1070899715509398E-2</v>
      </c>
      <c r="N50">
        <v>5.1593454017134402E-2</v>
      </c>
      <c r="O50">
        <v>5.2560758834218999E-2</v>
      </c>
      <c r="P50">
        <v>5.22081396050528E-2</v>
      </c>
      <c r="Q50">
        <v>5.28046697378362E-2</v>
      </c>
      <c r="R50">
        <v>5.3100067492554998E-2</v>
      </c>
      <c r="S50">
        <v>5.3203749185906701E-2</v>
      </c>
      <c r="T50">
        <v>5.3551524542082597E-2</v>
      </c>
      <c r="U50">
        <v>5.3376713010079201E-2</v>
      </c>
      <c r="V50">
        <v>5.3994485113547798E-2</v>
      </c>
      <c r="W50">
        <v>5.3831244666064301E-2</v>
      </c>
      <c r="X50">
        <v>5.3667915079962797E-2</v>
      </c>
      <c r="Y50">
        <v>5.43509457129056E-2</v>
      </c>
      <c r="Z50">
        <v>5.4413815798575099E-2</v>
      </c>
      <c r="AA50">
        <v>5.4190376902436201E-2</v>
      </c>
      <c r="AB50">
        <v>5.3603740906908101E-2</v>
      </c>
      <c r="AC50">
        <v>5.4165365501785599E-2</v>
      </c>
      <c r="AD50">
        <v>5.3841364161187101E-2</v>
      </c>
      <c r="AE50">
        <v>5.4554198385668398E-2</v>
      </c>
      <c r="AF50">
        <v>5.4259927344964598E-2</v>
      </c>
    </row>
    <row r="51" spans="1:32" x14ac:dyDescent="0.25">
      <c r="A51" t="s">
        <v>118</v>
      </c>
      <c r="B51">
        <v>1</v>
      </c>
      <c r="C51">
        <v>4.2313056758625997E-2</v>
      </c>
      <c r="D51">
        <v>5.1008059634259799E-2</v>
      </c>
      <c r="E51">
        <v>5.6658128636406499E-2</v>
      </c>
      <c r="F51">
        <v>6.0896656033075397E-2</v>
      </c>
      <c r="G51">
        <v>6.3350512316804303E-2</v>
      </c>
      <c r="H51">
        <v>6.6081625466193394E-2</v>
      </c>
      <c r="I51">
        <v>6.7419486450439298E-2</v>
      </c>
      <c r="J51">
        <v>6.87471669903581E-2</v>
      </c>
      <c r="K51">
        <v>7.0160246752255198E-2</v>
      </c>
      <c r="L51">
        <v>7.1094549053223197E-2</v>
      </c>
      <c r="M51">
        <v>7.0654691207180806E-2</v>
      </c>
      <c r="N51">
        <v>7.20324948326274E-2</v>
      </c>
      <c r="O51">
        <v>7.2033771081016607E-2</v>
      </c>
      <c r="P51">
        <v>7.2241781284572607E-2</v>
      </c>
      <c r="Q51">
        <v>7.3113488877535604E-2</v>
      </c>
      <c r="R51">
        <v>7.33428744440143E-2</v>
      </c>
      <c r="S51">
        <v>7.4165463246357796E-2</v>
      </c>
      <c r="T51">
        <v>7.3670826189771499E-2</v>
      </c>
      <c r="U51">
        <v>7.4597174260181601E-2</v>
      </c>
      <c r="V51">
        <v>7.4580305755834603E-2</v>
      </c>
      <c r="W51">
        <v>7.4876958855658995E-2</v>
      </c>
      <c r="X51">
        <v>7.5063178058110205E-2</v>
      </c>
      <c r="Y51">
        <v>7.4813554231558402E-2</v>
      </c>
      <c r="Z51">
        <v>7.4964496179764001E-2</v>
      </c>
      <c r="AA51">
        <v>7.5844577363498394E-2</v>
      </c>
      <c r="AB51">
        <v>7.4620428194727806E-2</v>
      </c>
      <c r="AC51">
        <v>7.3723743320214002E-2</v>
      </c>
      <c r="AD51">
        <v>7.39605817254642E-2</v>
      </c>
      <c r="AE51">
        <v>7.4523141863763201E-2</v>
      </c>
      <c r="AF51">
        <v>7.5424637930908506E-2</v>
      </c>
    </row>
    <row r="52" spans="1:32" x14ac:dyDescent="0.25">
      <c r="A52" t="s">
        <v>119</v>
      </c>
      <c r="B52">
        <v>1</v>
      </c>
      <c r="C52">
        <v>5.0738435801629199E-2</v>
      </c>
      <c r="D52">
        <v>6.0901203013572498E-2</v>
      </c>
      <c r="E52">
        <v>6.9020984967433696E-2</v>
      </c>
      <c r="F52">
        <v>7.3326297070373206E-2</v>
      </c>
      <c r="G52">
        <v>7.6054238473180699E-2</v>
      </c>
      <c r="H52">
        <v>7.9319346633126495E-2</v>
      </c>
      <c r="I52">
        <v>8.1188056290116203E-2</v>
      </c>
      <c r="J52">
        <v>8.5075811660094397E-2</v>
      </c>
      <c r="K52">
        <v>8.5223141323046994E-2</v>
      </c>
      <c r="L52">
        <v>8.5448243737785395E-2</v>
      </c>
      <c r="M52">
        <v>8.5670007203114906E-2</v>
      </c>
      <c r="N52">
        <v>8.6902637157958706E-2</v>
      </c>
      <c r="O52">
        <v>8.5337798152837194E-2</v>
      </c>
      <c r="P52">
        <v>8.7162242601931297E-2</v>
      </c>
      <c r="Q52">
        <v>8.7710730826671704E-2</v>
      </c>
      <c r="R52">
        <v>8.7235841807992001E-2</v>
      </c>
      <c r="S52">
        <v>8.8148500410244704E-2</v>
      </c>
      <c r="T52">
        <v>8.7066704856227903E-2</v>
      </c>
      <c r="U52">
        <v>8.7630512433067895E-2</v>
      </c>
      <c r="V52">
        <v>9.0789058229213002E-2</v>
      </c>
      <c r="W52">
        <v>8.9420050067758897E-2</v>
      </c>
      <c r="X52">
        <v>9.0037487387369997E-2</v>
      </c>
      <c r="Y52">
        <v>9.0431672594224605E-2</v>
      </c>
      <c r="Z52">
        <v>9.0269136740841402E-2</v>
      </c>
      <c r="AA52">
        <v>9.2049707842308301E-2</v>
      </c>
      <c r="AB52">
        <v>8.8609059091261905E-2</v>
      </c>
      <c r="AC52">
        <v>8.8498720769121797E-2</v>
      </c>
      <c r="AD52">
        <v>8.8654617638054198E-2</v>
      </c>
      <c r="AE52">
        <v>8.8480233824984295E-2</v>
      </c>
      <c r="AF52">
        <v>8.9869428098972901E-2</v>
      </c>
    </row>
    <row r="53" spans="1:32" x14ac:dyDescent="0.25">
      <c r="A53" t="s">
        <v>38</v>
      </c>
      <c r="B53">
        <v>2.8103752973311202E-2</v>
      </c>
      <c r="C53">
        <v>1.9126233814532899E-2</v>
      </c>
      <c r="D53">
        <v>1.7124821550467101E-2</v>
      </c>
      <c r="E53">
        <v>1.6891277934722702E-2</v>
      </c>
      <c r="F53">
        <v>1.6311703921097698E-2</v>
      </c>
      <c r="G53">
        <v>1.6658874840517899E-2</v>
      </c>
      <c r="H53">
        <v>1.6642571295993801E-2</v>
      </c>
      <c r="I53">
        <v>1.6673289232929898E-2</v>
      </c>
      <c r="J53">
        <v>1.67454775030666E-2</v>
      </c>
      <c r="K53">
        <v>1.7225286933824299E-2</v>
      </c>
      <c r="L53">
        <v>1.6589373076639199E-2</v>
      </c>
      <c r="M53">
        <v>1.7128513587970799E-2</v>
      </c>
      <c r="N53">
        <v>1.7436141854441999E-2</v>
      </c>
      <c r="O53">
        <v>1.75035566880151E-2</v>
      </c>
      <c r="P53">
        <v>1.7593649329858199E-2</v>
      </c>
      <c r="Q53">
        <v>1.7665036841237099E-2</v>
      </c>
      <c r="R53">
        <v>1.7760302438652301E-2</v>
      </c>
      <c r="S53">
        <v>1.7119748153627001E-2</v>
      </c>
      <c r="T53">
        <v>1.7824347158367101E-2</v>
      </c>
      <c r="U53">
        <v>1.74813298339952E-2</v>
      </c>
      <c r="V53">
        <v>1.7351715689048801E-2</v>
      </c>
      <c r="W53">
        <v>1.7858257524024802E-2</v>
      </c>
      <c r="X53">
        <v>1.7527199658342402E-2</v>
      </c>
      <c r="Y53">
        <v>1.77250082101706E-2</v>
      </c>
      <c r="Z53">
        <v>1.7549142317352901E-2</v>
      </c>
      <c r="AA53">
        <v>1.8273480630495699E-2</v>
      </c>
      <c r="AB53">
        <v>1.81876754181391E-2</v>
      </c>
      <c r="AC53">
        <v>1.7394682827532398E-2</v>
      </c>
      <c r="AD53">
        <v>1.73747965772779E-2</v>
      </c>
      <c r="AE53">
        <v>1.6906909576319799E-2</v>
      </c>
      <c r="AF53">
        <v>1.70330145094723E-2</v>
      </c>
    </row>
    <row r="54" spans="1:32" x14ac:dyDescent="0.25">
      <c r="A54" t="s">
        <v>39</v>
      </c>
      <c r="B54">
        <v>2.8103752973311202E-2</v>
      </c>
      <c r="C54">
        <v>2.2458992299190999E-2</v>
      </c>
      <c r="D54">
        <v>2.17419616628391E-2</v>
      </c>
      <c r="E54">
        <v>2.15498057631506E-2</v>
      </c>
      <c r="F54">
        <v>2.14303996712088E-2</v>
      </c>
      <c r="G54">
        <v>2.1971365694412898E-2</v>
      </c>
      <c r="H54">
        <v>2.2586193196967998E-2</v>
      </c>
      <c r="I54">
        <v>2.29271573038046E-2</v>
      </c>
      <c r="J54">
        <v>2.2932017326832099E-2</v>
      </c>
      <c r="K54">
        <v>2.3216368883952201E-2</v>
      </c>
      <c r="L54">
        <v>2.3178368658636501E-2</v>
      </c>
      <c r="M54">
        <v>2.3565527399208398E-2</v>
      </c>
      <c r="N54">
        <v>2.33434433917332E-2</v>
      </c>
      <c r="O54">
        <v>2.3757157296395499E-2</v>
      </c>
      <c r="P54">
        <v>2.3567725929780101E-2</v>
      </c>
      <c r="Q54">
        <v>2.3545153472929799E-2</v>
      </c>
      <c r="R54">
        <v>2.3314925075471501E-2</v>
      </c>
      <c r="S54">
        <v>2.3637778761024401E-2</v>
      </c>
      <c r="T54">
        <v>2.34425025876593E-2</v>
      </c>
      <c r="U54">
        <v>2.3285839782684899E-2</v>
      </c>
      <c r="V54">
        <v>2.3505773756226599E-2</v>
      </c>
      <c r="W54">
        <v>2.3614667021085702E-2</v>
      </c>
      <c r="X54">
        <v>2.35354156253938E-2</v>
      </c>
      <c r="Y54">
        <v>2.3555866091496399E-2</v>
      </c>
      <c r="Z54">
        <v>2.3302684095049399E-2</v>
      </c>
      <c r="AA54">
        <v>2.3669082074182699E-2</v>
      </c>
      <c r="AB54">
        <v>2.3427089304332901E-2</v>
      </c>
      <c r="AC54">
        <v>2.34465339005425E-2</v>
      </c>
      <c r="AD54">
        <v>2.3752898873057801E-2</v>
      </c>
      <c r="AE54">
        <v>2.3687745694707701E-2</v>
      </c>
      <c r="AF54">
        <v>2.4035427604688801E-2</v>
      </c>
    </row>
    <row r="55" spans="1:32" x14ac:dyDescent="0.25">
      <c r="A55" t="s">
        <v>40</v>
      </c>
      <c r="B55">
        <v>2.8103752973311202E-2</v>
      </c>
      <c r="C55">
        <v>2.71344954208298E-2</v>
      </c>
      <c r="D55">
        <v>2.80265190640176E-2</v>
      </c>
      <c r="E55">
        <v>2.8645321557957602E-2</v>
      </c>
      <c r="F55">
        <v>2.9432947328480001E-2</v>
      </c>
      <c r="G55">
        <v>3.0113832123223602E-2</v>
      </c>
      <c r="H55">
        <v>3.09386649800624E-2</v>
      </c>
      <c r="I55">
        <v>3.1515050581765298E-2</v>
      </c>
      <c r="J55">
        <v>3.1931136055880098E-2</v>
      </c>
      <c r="K55">
        <v>3.2123978810741298E-2</v>
      </c>
      <c r="L55">
        <v>3.2268164195094699E-2</v>
      </c>
      <c r="M55">
        <v>3.2318747543239698E-2</v>
      </c>
      <c r="N55">
        <v>3.2367550002242403E-2</v>
      </c>
      <c r="O55">
        <v>3.2374779016290899E-2</v>
      </c>
      <c r="P55">
        <v>3.2494065472099702E-2</v>
      </c>
      <c r="Q55">
        <v>3.2373052843856297E-2</v>
      </c>
      <c r="R55">
        <v>3.2424873868516002E-2</v>
      </c>
      <c r="S55">
        <v>3.2395545275723102E-2</v>
      </c>
      <c r="T55">
        <v>3.2203342547976903E-2</v>
      </c>
      <c r="U55">
        <v>3.1995411317005097E-2</v>
      </c>
      <c r="V55">
        <v>3.21365165381347E-2</v>
      </c>
      <c r="W55">
        <v>3.19642324547149E-2</v>
      </c>
      <c r="X55">
        <v>3.2467487307595397E-2</v>
      </c>
      <c r="Y55">
        <v>3.2425910784522498E-2</v>
      </c>
      <c r="Z55">
        <v>3.2450586139992202E-2</v>
      </c>
      <c r="AA55">
        <v>3.2415449664043201E-2</v>
      </c>
      <c r="AB55">
        <v>3.2214736889562202E-2</v>
      </c>
      <c r="AC55">
        <v>3.2478311329715098E-2</v>
      </c>
      <c r="AD55">
        <v>3.24100371847739E-2</v>
      </c>
      <c r="AE55">
        <v>3.2386932307280701E-2</v>
      </c>
      <c r="AF55">
        <v>3.2443554934500698E-2</v>
      </c>
    </row>
    <row r="56" spans="1:32" x14ac:dyDescent="0.25">
      <c r="A56" t="s">
        <v>41</v>
      </c>
      <c r="B56">
        <v>2.8103752973311202E-2</v>
      </c>
      <c r="C56">
        <v>3.04734104159201E-2</v>
      </c>
      <c r="D56">
        <v>3.2401534563113198E-2</v>
      </c>
      <c r="E56">
        <v>3.3811172349003098E-2</v>
      </c>
      <c r="F56">
        <v>3.49763754791464E-2</v>
      </c>
      <c r="G56">
        <v>3.5933156324693398E-2</v>
      </c>
      <c r="H56">
        <v>3.6788584980521601E-2</v>
      </c>
      <c r="I56">
        <v>3.7239441147859098E-2</v>
      </c>
      <c r="J56">
        <v>3.8115900975328201E-2</v>
      </c>
      <c r="K56">
        <v>3.8363231297342898E-2</v>
      </c>
      <c r="L56">
        <v>3.8328743449761997E-2</v>
      </c>
      <c r="M56">
        <v>3.8185595503564103E-2</v>
      </c>
      <c r="N56">
        <v>3.8354894348650997E-2</v>
      </c>
      <c r="O56">
        <v>3.8654347018963503E-2</v>
      </c>
      <c r="P56">
        <v>3.8372235588765999E-2</v>
      </c>
      <c r="Q56">
        <v>3.8384265476182101E-2</v>
      </c>
      <c r="R56">
        <v>3.8490178517364401E-2</v>
      </c>
      <c r="S56">
        <v>3.8309208882003003E-2</v>
      </c>
      <c r="T56">
        <v>3.81461016614211E-2</v>
      </c>
      <c r="U56">
        <v>3.80444109578537E-2</v>
      </c>
      <c r="V56">
        <v>3.8222330419251702E-2</v>
      </c>
      <c r="W56">
        <v>3.8226583307824698E-2</v>
      </c>
      <c r="X56">
        <v>3.8301554166399902E-2</v>
      </c>
      <c r="Y56">
        <v>3.8483191035669398E-2</v>
      </c>
      <c r="Z56">
        <v>3.8480623841310999E-2</v>
      </c>
      <c r="AA56">
        <v>3.8385232036099698E-2</v>
      </c>
      <c r="AB56">
        <v>3.8313288651243803E-2</v>
      </c>
      <c r="AC56">
        <v>3.8438901729768903E-2</v>
      </c>
      <c r="AD56">
        <v>3.8475540400511897E-2</v>
      </c>
      <c r="AE56">
        <v>3.8319355579292301E-2</v>
      </c>
      <c r="AF56">
        <v>3.8508893851701399E-2</v>
      </c>
    </row>
    <row r="57" spans="1:32" x14ac:dyDescent="0.25">
      <c r="A57" t="s">
        <v>42</v>
      </c>
      <c r="B57">
        <v>2.8103752973311202E-2</v>
      </c>
      <c r="C57">
        <v>3.39923217571413E-2</v>
      </c>
      <c r="D57">
        <v>3.68208617525514E-2</v>
      </c>
      <c r="E57">
        <v>3.8756273642830297E-2</v>
      </c>
      <c r="F57">
        <v>4.0498991867808698E-2</v>
      </c>
      <c r="G57">
        <v>4.1771354983492603E-2</v>
      </c>
      <c r="H57">
        <v>4.2688111105282298E-2</v>
      </c>
      <c r="I57">
        <v>4.3399260621155997E-2</v>
      </c>
      <c r="J57">
        <v>4.37125220300673E-2</v>
      </c>
      <c r="K57">
        <v>4.4215684070431603E-2</v>
      </c>
      <c r="L57">
        <v>4.4255224490793103E-2</v>
      </c>
      <c r="M57">
        <v>4.4151784258179803E-2</v>
      </c>
      <c r="N57">
        <v>4.44577889963194E-2</v>
      </c>
      <c r="O57">
        <v>4.4570797862398703E-2</v>
      </c>
      <c r="P57">
        <v>4.4430008872124699E-2</v>
      </c>
      <c r="Q57">
        <v>4.4481045041422702E-2</v>
      </c>
      <c r="R57">
        <v>4.4304154467092002E-2</v>
      </c>
      <c r="S57">
        <v>4.4263626473477501E-2</v>
      </c>
      <c r="T57">
        <v>4.4132460173296299E-2</v>
      </c>
      <c r="U57">
        <v>4.4407041344427703E-2</v>
      </c>
      <c r="V57">
        <v>4.4313295748156803E-2</v>
      </c>
      <c r="W57">
        <v>4.4385526573564302E-2</v>
      </c>
      <c r="X57">
        <v>4.4505161898514903E-2</v>
      </c>
      <c r="Y57">
        <v>4.4479750120556598E-2</v>
      </c>
      <c r="Z57">
        <v>4.4399582117232501E-2</v>
      </c>
      <c r="AA57">
        <v>4.4386400528532301E-2</v>
      </c>
      <c r="AB57">
        <v>4.4354765362026503E-2</v>
      </c>
      <c r="AC57">
        <v>4.4285033499794499E-2</v>
      </c>
      <c r="AD57">
        <v>4.4432543871899002E-2</v>
      </c>
      <c r="AE57">
        <v>4.44122468314899E-2</v>
      </c>
      <c r="AF57">
        <v>4.4465589574933802E-2</v>
      </c>
    </row>
    <row r="58" spans="1:32" x14ac:dyDescent="0.25">
      <c r="A58" t="s">
        <v>43</v>
      </c>
      <c r="B58">
        <v>2.8103752973311202E-2</v>
      </c>
      <c r="C58">
        <v>3.8738900507016602E-2</v>
      </c>
      <c r="D58">
        <v>4.3103677863638001E-2</v>
      </c>
      <c r="E58">
        <v>4.60503089601869E-2</v>
      </c>
      <c r="F58">
        <v>4.8087232987545303E-2</v>
      </c>
      <c r="G58">
        <v>4.9957916774188302E-2</v>
      </c>
      <c r="H58">
        <v>5.1328952834478102E-2</v>
      </c>
      <c r="I58">
        <v>5.2167479962621603E-2</v>
      </c>
      <c r="J58">
        <v>5.2751980793872597E-2</v>
      </c>
      <c r="K58">
        <v>5.307824252664E-2</v>
      </c>
      <c r="L58">
        <v>5.3116251145832703E-2</v>
      </c>
      <c r="M58">
        <v>5.2881504116945401E-2</v>
      </c>
      <c r="N58">
        <v>5.2949470554557301E-2</v>
      </c>
      <c r="O58">
        <v>5.3420650793037601E-2</v>
      </c>
      <c r="P58">
        <v>5.3527220292630899E-2</v>
      </c>
      <c r="Q58">
        <v>5.31283371009168E-2</v>
      </c>
      <c r="R58">
        <v>5.2930743591193999E-2</v>
      </c>
      <c r="S58">
        <v>5.3077889505214103E-2</v>
      </c>
      <c r="T58">
        <v>5.3069948649727298E-2</v>
      </c>
      <c r="U58">
        <v>5.2599450879754102E-2</v>
      </c>
      <c r="V58">
        <v>5.2902083873381897E-2</v>
      </c>
      <c r="W58">
        <v>5.3262818136964797E-2</v>
      </c>
      <c r="X58">
        <v>5.3090853436050599E-2</v>
      </c>
      <c r="Y58">
        <v>5.3312005008926598E-2</v>
      </c>
      <c r="Z58">
        <v>5.36447624865833E-2</v>
      </c>
      <c r="AA58">
        <v>5.2888678193395398E-2</v>
      </c>
      <c r="AB58">
        <v>5.2967003672275199E-2</v>
      </c>
      <c r="AC58">
        <v>5.3003648926083301E-2</v>
      </c>
      <c r="AD58">
        <v>5.3317894472826199E-2</v>
      </c>
      <c r="AE58">
        <v>5.3322254599084198E-2</v>
      </c>
      <c r="AF58">
        <v>5.3353982834238298E-2</v>
      </c>
    </row>
    <row r="59" spans="1:32" x14ac:dyDescent="0.25">
      <c r="A59" t="s">
        <v>44</v>
      </c>
      <c r="B59">
        <v>2.8103752973311202E-2</v>
      </c>
      <c r="C59">
        <v>4.1524037489626603E-2</v>
      </c>
      <c r="D59">
        <v>4.7918353502622503E-2</v>
      </c>
      <c r="E59">
        <v>5.1089430710146003E-2</v>
      </c>
      <c r="F59">
        <v>5.38014796202596E-2</v>
      </c>
      <c r="G59">
        <v>5.56300935919695E-2</v>
      </c>
      <c r="H59">
        <v>5.70276715174097E-2</v>
      </c>
      <c r="I59">
        <v>5.6991218437454097E-2</v>
      </c>
      <c r="J59">
        <v>5.8468711329400097E-2</v>
      </c>
      <c r="K59">
        <v>5.8570961634815198E-2</v>
      </c>
      <c r="L59">
        <v>5.9041421382387403E-2</v>
      </c>
      <c r="M59">
        <v>5.9382835068467997E-2</v>
      </c>
      <c r="N59">
        <v>5.8890124438630703E-2</v>
      </c>
      <c r="O59">
        <v>5.97134465862275E-2</v>
      </c>
      <c r="P59">
        <v>5.94168471617244E-2</v>
      </c>
      <c r="Q59">
        <v>5.9364828969315601E-2</v>
      </c>
      <c r="R59">
        <v>5.97100181225316E-2</v>
      </c>
      <c r="S59">
        <v>5.9317685322184101E-2</v>
      </c>
      <c r="T59">
        <v>5.9787054250590499E-2</v>
      </c>
      <c r="U59">
        <v>5.9348878930575902E-2</v>
      </c>
      <c r="V59">
        <v>5.9289539170541902E-2</v>
      </c>
      <c r="W59">
        <v>5.94750819703617E-2</v>
      </c>
      <c r="X59">
        <v>5.9435233608420103E-2</v>
      </c>
      <c r="Y59">
        <v>5.9536814655816603E-2</v>
      </c>
      <c r="Z59">
        <v>5.8976490791953898E-2</v>
      </c>
      <c r="AA59">
        <v>5.8764023890356003E-2</v>
      </c>
      <c r="AB59">
        <v>5.9154085293926302E-2</v>
      </c>
      <c r="AC59">
        <v>5.9126597513073802E-2</v>
      </c>
      <c r="AD59">
        <v>5.9236790650777901E-2</v>
      </c>
      <c r="AE59">
        <v>5.97013336586487E-2</v>
      </c>
      <c r="AF59">
        <v>5.9687557021287203E-2</v>
      </c>
    </row>
    <row r="60" spans="1:32" x14ac:dyDescent="0.25">
      <c r="A60" t="s">
        <v>120</v>
      </c>
      <c r="B60">
        <v>1.5418252728380599E-2</v>
      </c>
      <c r="C60">
        <v>4.4818698456528102E-3</v>
      </c>
      <c r="D60">
        <v>-3.8980521188396199E-4</v>
      </c>
      <c r="E60">
        <v>-1.7143548139584E-3</v>
      </c>
      <c r="F60">
        <v>-5.2834090220170004E-3</v>
      </c>
      <c r="G60">
        <v>-5.8813230392669004E-3</v>
      </c>
      <c r="H60">
        <v>-5.7712790107826801E-3</v>
      </c>
      <c r="I60">
        <v>-4.7765880461297103E-3</v>
      </c>
      <c r="J60">
        <v>-3.8660074344566298E-3</v>
      </c>
      <c r="K60">
        <v>-1.81583910347087E-3</v>
      </c>
      <c r="L60">
        <v>-2.0606076971144398E-3</v>
      </c>
      <c r="M60">
        <v>-2.09087752590492E-3</v>
      </c>
      <c r="N60">
        <v>-1.99770713911702E-3</v>
      </c>
      <c r="O60">
        <v>-1.22162874923756E-3</v>
      </c>
      <c r="P60">
        <v>-1.5182977758203199E-4</v>
      </c>
      <c r="Q60">
        <v>-1.7263187438983699E-3</v>
      </c>
      <c r="R60">
        <v>-1.8713406592557899E-3</v>
      </c>
      <c r="S60">
        <v>-2.2215027831921801E-3</v>
      </c>
      <c r="T60">
        <v>-3.4408194797167998E-4</v>
      </c>
      <c r="U60">
        <v>-1.2252149323286399E-3</v>
      </c>
      <c r="V60">
        <v>-1.90488641182254E-3</v>
      </c>
      <c r="W60">
        <v>-1.83026847068317E-4</v>
      </c>
      <c r="X60">
        <v>6.5985561365052698E-4</v>
      </c>
      <c r="Y60">
        <v>-1.3047388231007301E-3</v>
      </c>
      <c r="Z60">
        <v>-3.5806161153054898E-4</v>
      </c>
      <c r="AA60">
        <v>-6.9823806047281296E-4</v>
      </c>
      <c r="AB60">
        <v>3.7023692226506903E-4</v>
      </c>
      <c r="AC60">
        <v>-7.0740967316748496E-4</v>
      </c>
      <c r="AD60">
        <v>-9.4796902105735801E-4</v>
      </c>
      <c r="AE60">
        <v>-3.2915099326899801E-3</v>
      </c>
      <c r="AF60">
        <v>-3.62763135425347E-3</v>
      </c>
    </row>
    <row r="61" spans="1:32" x14ac:dyDescent="0.25">
      <c r="A61" t="s">
        <v>65</v>
      </c>
      <c r="B61">
        <v>1.5418252728380599E-2</v>
      </c>
      <c r="C61">
        <v>9.09934390287233E-3</v>
      </c>
      <c r="D61">
        <v>7.3799856183909898E-3</v>
      </c>
      <c r="E61">
        <v>5.7299824849755101E-3</v>
      </c>
      <c r="F61">
        <v>3.7398240674597402E-3</v>
      </c>
      <c r="G61">
        <v>3.7342954036515799E-3</v>
      </c>
      <c r="H61">
        <v>4.9171258064678097E-3</v>
      </c>
      <c r="I61">
        <v>6.2199613461839803E-3</v>
      </c>
      <c r="J61">
        <v>8.0850928858858997E-3</v>
      </c>
      <c r="K61">
        <v>9.9421648212014904E-3</v>
      </c>
      <c r="L61">
        <v>9.2099289330482802E-3</v>
      </c>
      <c r="M61">
        <v>9.84453310923597E-3</v>
      </c>
      <c r="N61">
        <v>1.0005447518455401E-2</v>
      </c>
      <c r="O61">
        <v>1.0461214691999701E-2</v>
      </c>
      <c r="P61">
        <v>1.07111204426758E-2</v>
      </c>
      <c r="Q61">
        <v>1.06581903918115E-2</v>
      </c>
      <c r="R61">
        <v>1.01861785101185E-2</v>
      </c>
      <c r="S61">
        <v>1.01857481097237E-2</v>
      </c>
      <c r="T61">
        <v>1.02601462499057E-2</v>
      </c>
      <c r="U61">
        <v>1.0211013711646301E-2</v>
      </c>
      <c r="V61">
        <v>1.05441748718362E-2</v>
      </c>
      <c r="W61">
        <v>1.03406084735318E-2</v>
      </c>
      <c r="X61">
        <v>1.0168949784332601E-2</v>
      </c>
      <c r="Y61">
        <v>1.01324418162923E-2</v>
      </c>
      <c r="Z61">
        <v>9.8940398388039797E-3</v>
      </c>
      <c r="AA61">
        <v>1.05783707846984E-2</v>
      </c>
      <c r="AB61">
        <v>1.02562280229686E-2</v>
      </c>
      <c r="AC61">
        <v>1.0189985019535301E-2</v>
      </c>
      <c r="AD61">
        <v>1.0607914191689801E-2</v>
      </c>
      <c r="AE61">
        <v>1.0825463342095399E-2</v>
      </c>
      <c r="AF61">
        <v>1.1296284211023499E-2</v>
      </c>
    </row>
    <row r="62" spans="1:32" x14ac:dyDescent="0.25">
      <c r="A62" t="s">
        <v>66</v>
      </c>
      <c r="B62">
        <v>1.5418252728380599E-2</v>
      </c>
      <c r="C62">
        <v>1.55566724702088E-2</v>
      </c>
      <c r="D62">
        <v>1.7722733850450399E-2</v>
      </c>
      <c r="E62">
        <v>1.83928278688174E-2</v>
      </c>
      <c r="F62">
        <v>1.84378652038612E-2</v>
      </c>
      <c r="G62">
        <v>1.93415659995404E-2</v>
      </c>
      <c r="H62">
        <v>2.08721429539061E-2</v>
      </c>
      <c r="I62">
        <v>2.2954946382680998E-2</v>
      </c>
      <c r="J62">
        <v>2.5130776339487099E-2</v>
      </c>
      <c r="K62">
        <v>2.7284401635917398E-2</v>
      </c>
      <c r="L62">
        <v>2.70842557877767E-2</v>
      </c>
      <c r="M62">
        <v>2.7216512567966599E-2</v>
      </c>
      <c r="N62">
        <v>2.7515539559896999E-2</v>
      </c>
      <c r="O62">
        <v>2.7432725274308001E-2</v>
      </c>
      <c r="P62">
        <v>2.7669285398370901E-2</v>
      </c>
      <c r="Q62">
        <v>2.75914352175963E-2</v>
      </c>
      <c r="R62">
        <v>2.73989427018939E-2</v>
      </c>
      <c r="S62">
        <v>2.7359370361016901E-2</v>
      </c>
      <c r="T62">
        <v>2.7235922101835099E-2</v>
      </c>
      <c r="U62">
        <v>2.6781741139338299E-2</v>
      </c>
      <c r="V62">
        <v>2.67262023240004E-2</v>
      </c>
      <c r="W62">
        <v>2.6552847015897999E-2</v>
      </c>
      <c r="X62">
        <v>2.71128941712169E-2</v>
      </c>
      <c r="Y62">
        <v>2.74176481314738E-2</v>
      </c>
      <c r="Z62">
        <v>2.7337244643369899E-2</v>
      </c>
      <c r="AA62">
        <v>2.76312464611712E-2</v>
      </c>
      <c r="AB62">
        <v>2.7155926725278799E-2</v>
      </c>
      <c r="AC62">
        <v>2.7356586498895E-2</v>
      </c>
      <c r="AD62">
        <v>2.7508184751438298E-2</v>
      </c>
      <c r="AE62">
        <v>2.7267126278178601E-2</v>
      </c>
      <c r="AF62">
        <v>2.7541461101851801E-2</v>
      </c>
    </row>
    <row r="63" spans="1:32" x14ac:dyDescent="0.25">
      <c r="A63" t="s">
        <v>68</v>
      </c>
      <c r="B63">
        <v>1.5418252728380599E-2</v>
      </c>
      <c r="C63">
        <v>2.01009678226916E-2</v>
      </c>
      <c r="D63">
        <v>2.4843396697663701E-2</v>
      </c>
      <c r="E63">
        <v>2.72348628936964E-2</v>
      </c>
      <c r="F63">
        <v>2.8934023851828899E-2</v>
      </c>
      <c r="G63">
        <v>3.0108973566089599E-2</v>
      </c>
      <c r="H63">
        <v>3.1937127299713201E-2</v>
      </c>
      <c r="I63">
        <v>3.3886188026871301E-2</v>
      </c>
      <c r="J63">
        <v>3.65754344968902E-2</v>
      </c>
      <c r="K63">
        <v>3.8712759349652501E-2</v>
      </c>
      <c r="L63">
        <v>3.8886912698903001E-2</v>
      </c>
      <c r="M63">
        <v>3.8763716418492897E-2</v>
      </c>
      <c r="N63">
        <v>3.8647637848185097E-2</v>
      </c>
      <c r="O63">
        <v>3.9164481542958797E-2</v>
      </c>
      <c r="P63">
        <v>3.89451012676994E-2</v>
      </c>
      <c r="Q63">
        <v>3.8816604790032197E-2</v>
      </c>
      <c r="R63">
        <v>3.9042794733462102E-2</v>
      </c>
      <c r="S63">
        <v>3.8936897534423698E-2</v>
      </c>
      <c r="T63">
        <v>3.8764649439079799E-2</v>
      </c>
      <c r="U63">
        <v>3.8518780829776E-2</v>
      </c>
      <c r="V63">
        <v>3.8793083687325099E-2</v>
      </c>
      <c r="W63">
        <v>3.8702992248267697E-2</v>
      </c>
      <c r="X63">
        <v>3.8799771011931598E-2</v>
      </c>
      <c r="Y63">
        <v>3.8728623548946503E-2</v>
      </c>
      <c r="Z63">
        <v>3.9144621425440701E-2</v>
      </c>
      <c r="AA63">
        <v>3.9141497360767802E-2</v>
      </c>
      <c r="AB63">
        <v>3.8701684114599101E-2</v>
      </c>
      <c r="AC63">
        <v>3.8982340710993497E-2</v>
      </c>
      <c r="AD63">
        <v>3.9099696654781302E-2</v>
      </c>
      <c r="AE63">
        <v>3.9071240352268E-2</v>
      </c>
      <c r="AF63">
        <v>3.9190682369199502E-2</v>
      </c>
    </row>
    <row r="64" spans="1:32" x14ac:dyDescent="0.25">
      <c r="A64" t="s">
        <v>67</v>
      </c>
      <c r="B64">
        <v>1.5418252728380599E-2</v>
      </c>
      <c r="C64">
        <v>2.49268776275452E-2</v>
      </c>
      <c r="D64">
        <v>3.2054844738667702E-2</v>
      </c>
      <c r="E64">
        <v>3.5962692530803302E-2</v>
      </c>
      <c r="F64">
        <v>3.8667578652144097E-2</v>
      </c>
      <c r="G64">
        <v>4.1277581974154098E-2</v>
      </c>
      <c r="H64">
        <v>4.32443199942599E-2</v>
      </c>
      <c r="I64">
        <v>4.5498061578948097E-2</v>
      </c>
      <c r="J64">
        <v>4.7526030156842897E-2</v>
      </c>
      <c r="K64">
        <v>4.9984862369471403E-2</v>
      </c>
      <c r="L64">
        <v>5.0222580614142101E-2</v>
      </c>
      <c r="M64">
        <v>5.0133841818246302E-2</v>
      </c>
      <c r="N64">
        <v>5.0675790708929302E-2</v>
      </c>
      <c r="O64">
        <v>5.1023058067838398E-2</v>
      </c>
      <c r="P64">
        <v>5.0799152959651803E-2</v>
      </c>
      <c r="Q64">
        <v>5.0457977310056398E-2</v>
      </c>
      <c r="R64">
        <v>5.0609422099538802E-2</v>
      </c>
      <c r="S64">
        <v>5.0387040147319602E-2</v>
      </c>
      <c r="T64">
        <v>5.0311636618648903E-2</v>
      </c>
      <c r="U64">
        <v>5.0177150219149799E-2</v>
      </c>
      <c r="V64">
        <v>5.0346477402670099E-2</v>
      </c>
      <c r="W64">
        <v>5.0500076415579603E-2</v>
      </c>
      <c r="X64">
        <v>5.0682548151241097E-2</v>
      </c>
      <c r="Y64">
        <v>5.0915747438113799E-2</v>
      </c>
      <c r="Z64">
        <v>5.0725872591727901E-2</v>
      </c>
      <c r="AA64">
        <v>5.0410713629797203E-2</v>
      </c>
      <c r="AB64">
        <v>5.0593006211899202E-2</v>
      </c>
      <c r="AC64">
        <v>5.0456692515450902E-2</v>
      </c>
      <c r="AD64">
        <v>5.0914047692283498E-2</v>
      </c>
      <c r="AE64">
        <v>5.0641807601260899E-2</v>
      </c>
      <c r="AF64">
        <v>5.0761927369313599E-2</v>
      </c>
    </row>
    <row r="65" spans="1:32" x14ac:dyDescent="0.25">
      <c r="A65" t="s">
        <v>69</v>
      </c>
      <c r="B65">
        <v>1.5418252728380599E-2</v>
      </c>
      <c r="C65">
        <v>3.1394087092229198E-2</v>
      </c>
      <c r="D65">
        <v>4.2438257344469897E-2</v>
      </c>
      <c r="E65">
        <v>4.8789562837091301E-2</v>
      </c>
      <c r="F65">
        <v>5.2141155363083502E-2</v>
      </c>
      <c r="G65">
        <v>5.5545142634255799E-2</v>
      </c>
      <c r="H65">
        <v>5.8884557473072398E-2</v>
      </c>
      <c r="I65">
        <v>6.2428847736082801E-2</v>
      </c>
      <c r="J65">
        <v>6.49053799489447E-2</v>
      </c>
      <c r="K65">
        <v>6.6740995593895402E-2</v>
      </c>
      <c r="L65">
        <v>6.7198926776172396E-2</v>
      </c>
      <c r="M65">
        <v>6.6975750455952707E-2</v>
      </c>
      <c r="N65">
        <v>6.6741313095877497E-2</v>
      </c>
      <c r="O65">
        <v>6.7472938450360107E-2</v>
      </c>
      <c r="P65">
        <v>6.8069913258370904E-2</v>
      </c>
      <c r="Q65">
        <v>6.7821032404480203E-2</v>
      </c>
      <c r="R65">
        <v>6.70358344093481E-2</v>
      </c>
      <c r="S65">
        <v>6.70788329309389E-2</v>
      </c>
      <c r="T65">
        <v>6.7341069861749703E-2</v>
      </c>
      <c r="U65">
        <v>6.6957595128213199E-2</v>
      </c>
      <c r="V65">
        <v>6.6910853754017605E-2</v>
      </c>
      <c r="W65">
        <v>6.7338504712098304E-2</v>
      </c>
      <c r="X65">
        <v>6.7354062083490193E-2</v>
      </c>
      <c r="Y65">
        <v>6.76096212165537E-2</v>
      </c>
      <c r="Z65">
        <v>6.8736943313814206E-2</v>
      </c>
      <c r="AA65">
        <v>6.7221087063147195E-2</v>
      </c>
      <c r="AB65">
        <v>6.7181017090669606E-2</v>
      </c>
      <c r="AC65">
        <v>6.7060097138797695E-2</v>
      </c>
      <c r="AD65">
        <v>6.7195310101184597E-2</v>
      </c>
      <c r="AE65">
        <v>6.7670362367424394E-2</v>
      </c>
      <c r="AF65">
        <v>6.7646157809554894E-2</v>
      </c>
    </row>
    <row r="66" spans="1:32" x14ac:dyDescent="0.25">
      <c r="A66" t="s">
        <v>121</v>
      </c>
      <c r="B66">
        <v>1.5418252728380599E-2</v>
      </c>
      <c r="C66">
        <v>3.5374409016529502E-2</v>
      </c>
      <c r="D66">
        <v>5.0221676418841801E-2</v>
      </c>
      <c r="E66">
        <v>5.7745809060412101E-2</v>
      </c>
      <c r="F66">
        <v>6.2955417337498099E-2</v>
      </c>
      <c r="G66">
        <v>6.7039351043170201E-2</v>
      </c>
      <c r="H66">
        <v>6.9827165713060205E-2</v>
      </c>
      <c r="I66">
        <v>7.3032248582449596E-2</v>
      </c>
      <c r="J66">
        <v>7.5947206393827696E-2</v>
      </c>
      <c r="K66">
        <v>7.7858086804086304E-2</v>
      </c>
      <c r="L66">
        <v>7.8221717366231805E-2</v>
      </c>
      <c r="M66">
        <v>7.8745735787870197E-2</v>
      </c>
      <c r="N66">
        <v>7.8806193323491106E-2</v>
      </c>
      <c r="O66">
        <v>8.0036768911478595E-2</v>
      </c>
      <c r="P66">
        <v>7.9387479959836804E-2</v>
      </c>
      <c r="Q66">
        <v>7.9439768835752697E-2</v>
      </c>
      <c r="R66">
        <v>7.9253779175660496E-2</v>
      </c>
      <c r="S66">
        <v>7.9392559014368994E-2</v>
      </c>
      <c r="T66">
        <v>8.0327384226126702E-2</v>
      </c>
      <c r="U66">
        <v>8.0883182924498406E-2</v>
      </c>
      <c r="V66">
        <v>7.9409906107343303E-2</v>
      </c>
      <c r="W66">
        <v>7.9076539849154207E-2</v>
      </c>
      <c r="X66">
        <v>7.9681902401462806E-2</v>
      </c>
      <c r="Y66">
        <v>8.0537830693681797E-2</v>
      </c>
      <c r="Z66">
        <v>7.8857373498182795E-2</v>
      </c>
      <c r="AA66">
        <v>7.85526053820082E-2</v>
      </c>
      <c r="AB66">
        <v>7.8943001601783205E-2</v>
      </c>
      <c r="AC66">
        <v>7.9585444405028696E-2</v>
      </c>
      <c r="AD66">
        <v>7.9978898070947102E-2</v>
      </c>
      <c r="AE66">
        <v>7.9740342900132696E-2</v>
      </c>
      <c r="AF66">
        <v>7.9823707791590703E-2</v>
      </c>
    </row>
    <row r="67" spans="1:32" x14ac:dyDescent="0.25">
      <c r="A67" t="s">
        <v>45</v>
      </c>
      <c r="B67">
        <v>3.4240280864299803E-2</v>
      </c>
      <c r="C67">
        <v>3.07928791972704E-2</v>
      </c>
      <c r="D67">
        <v>3.0002827030423399E-2</v>
      </c>
      <c r="E67">
        <v>2.9875785591179701E-2</v>
      </c>
      <c r="F67">
        <v>2.96810483913637E-2</v>
      </c>
      <c r="G67">
        <v>2.9743913465705499E-2</v>
      </c>
      <c r="H67">
        <v>2.9664418776034401E-2</v>
      </c>
      <c r="I67">
        <v>2.96947426261851E-2</v>
      </c>
      <c r="J67">
        <v>2.9707260629599001E-2</v>
      </c>
      <c r="K67">
        <v>2.9856488829038599E-2</v>
      </c>
      <c r="L67">
        <v>2.9646881178179499E-2</v>
      </c>
      <c r="M67">
        <v>2.98361114285523E-2</v>
      </c>
      <c r="N67">
        <v>2.9964733687086801E-2</v>
      </c>
      <c r="O67">
        <v>3.0003627985901799E-2</v>
      </c>
      <c r="P67">
        <v>2.9979945128174298E-2</v>
      </c>
      <c r="Q67">
        <v>3.0008187460380299E-2</v>
      </c>
      <c r="R67">
        <v>3.00764549544787E-2</v>
      </c>
      <c r="S67">
        <v>2.9841905915453E-2</v>
      </c>
      <c r="T67">
        <v>3.00799082300812E-2</v>
      </c>
      <c r="U67">
        <v>2.9966166282336899E-2</v>
      </c>
      <c r="V67">
        <v>2.9941391209349501E-2</v>
      </c>
      <c r="W67">
        <v>3.0101150482857601E-2</v>
      </c>
      <c r="X67">
        <v>2.9984777579784402E-2</v>
      </c>
      <c r="Y67">
        <v>3.0057309516123398E-2</v>
      </c>
      <c r="Z67">
        <v>2.9972357394384901E-2</v>
      </c>
      <c r="AA67">
        <v>3.02969825849147E-2</v>
      </c>
      <c r="AB67">
        <v>3.0218418946091102E-2</v>
      </c>
      <c r="AC67">
        <v>2.99428060506624E-2</v>
      </c>
      <c r="AD67">
        <v>2.9954462333994802E-2</v>
      </c>
      <c r="AE67">
        <v>2.9717832777098999E-2</v>
      </c>
      <c r="AF67">
        <v>2.9796215961129701E-2</v>
      </c>
    </row>
    <row r="68" spans="1:32" x14ac:dyDescent="0.25">
      <c r="A68" t="s">
        <v>46</v>
      </c>
      <c r="B68">
        <v>3.4240280864299803E-2</v>
      </c>
      <c r="C68">
        <v>3.20378688377203E-2</v>
      </c>
      <c r="D68">
        <v>3.1717020735400198E-2</v>
      </c>
      <c r="E68">
        <v>3.1599093447192098E-2</v>
      </c>
      <c r="F68">
        <v>3.1541881364188597E-2</v>
      </c>
      <c r="G68">
        <v>3.1692464614379003E-2</v>
      </c>
      <c r="H68">
        <v>3.1913883363268197E-2</v>
      </c>
      <c r="I68">
        <v>3.2011760267259902E-2</v>
      </c>
      <c r="J68">
        <v>3.1999634175464399E-2</v>
      </c>
      <c r="K68">
        <v>3.2103803451556903E-2</v>
      </c>
      <c r="L68">
        <v>3.2098743968881599E-2</v>
      </c>
      <c r="M68">
        <v>3.2220555124086399E-2</v>
      </c>
      <c r="N68">
        <v>3.2152467532096302E-2</v>
      </c>
      <c r="O68">
        <v>3.2302216800396001E-2</v>
      </c>
      <c r="P68">
        <v>3.2214428323273599E-2</v>
      </c>
      <c r="Q68">
        <v>3.2216584925803503E-2</v>
      </c>
      <c r="R68">
        <v>3.2130630239172897E-2</v>
      </c>
      <c r="S68">
        <v>3.2243975175191897E-2</v>
      </c>
      <c r="T68">
        <v>3.2180676828222399E-2</v>
      </c>
      <c r="U68">
        <v>3.2112029983611901E-2</v>
      </c>
      <c r="V68">
        <v>3.2218127044515703E-2</v>
      </c>
      <c r="W68">
        <v>3.22502366392977E-2</v>
      </c>
      <c r="X68">
        <v>3.2222862558508501E-2</v>
      </c>
      <c r="Y68">
        <v>3.22181634653654E-2</v>
      </c>
      <c r="Z68">
        <v>3.2142525855199701E-2</v>
      </c>
      <c r="AA68">
        <v>3.2258129277468399E-2</v>
      </c>
      <c r="AB68">
        <v>3.2172913089155E-2</v>
      </c>
      <c r="AC68">
        <v>3.2189872209667098E-2</v>
      </c>
      <c r="AD68">
        <v>3.22961023939397E-2</v>
      </c>
      <c r="AE68">
        <v>3.2284211592469698E-2</v>
      </c>
      <c r="AF68">
        <v>3.2409313658627703E-2</v>
      </c>
    </row>
    <row r="69" spans="1:32" x14ac:dyDescent="0.25">
      <c r="A69" t="s">
        <v>47</v>
      </c>
      <c r="B69">
        <v>3.4240280864299803E-2</v>
      </c>
      <c r="C69">
        <v>3.3788032354816498E-2</v>
      </c>
      <c r="D69">
        <v>3.4060988952632598E-2</v>
      </c>
      <c r="E69">
        <v>3.4251577322178803E-2</v>
      </c>
      <c r="F69">
        <v>3.4505993100214898E-2</v>
      </c>
      <c r="G69">
        <v>3.4717060933004799E-2</v>
      </c>
      <c r="H69">
        <v>3.5002418205190899E-2</v>
      </c>
      <c r="I69">
        <v>3.5193758670251298E-2</v>
      </c>
      <c r="J69">
        <v>3.5337959100718602E-2</v>
      </c>
      <c r="K69">
        <v>3.5396061376694599E-2</v>
      </c>
      <c r="L69">
        <v>3.5463362535886403E-2</v>
      </c>
      <c r="M69">
        <v>3.5483513086169399E-2</v>
      </c>
      <c r="N69">
        <v>3.5498287938938597E-2</v>
      </c>
      <c r="O69">
        <v>3.5492751303491103E-2</v>
      </c>
      <c r="P69">
        <v>3.5533414970444099E-2</v>
      </c>
      <c r="Q69">
        <v>3.5487009274454202E-2</v>
      </c>
      <c r="R69">
        <v>3.5513396454600103E-2</v>
      </c>
      <c r="S69">
        <v>3.5507571049351601E-2</v>
      </c>
      <c r="T69">
        <v>3.5409903040080001E-2</v>
      </c>
      <c r="U69">
        <v>3.5338545508870903E-2</v>
      </c>
      <c r="V69">
        <v>3.5402886377253598E-2</v>
      </c>
      <c r="W69">
        <v>3.5338409262555701E-2</v>
      </c>
      <c r="X69">
        <v>3.5512641855266702E-2</v>
      </c>
      <c r="Y69">
        <v>3.5508658046831697E-2</v>
      </c>
      <c r="Z69">
        <v>3.55158040836005E-2</v>
      </c>
      <c r="AA69">
        <v>3.5507896937104398E-2</v>
      </c>
      <c r="AB69">
        <v>3.5430343746579697E-2</v>
      </c>
      <c r="AC69">
        <v>3.55343883825079E-2</v>
      </c>
      <c r="AD69">
        <v>3.5497548845223902E-2</v>
      </c>
      <c r="AE69">
        <v>3.5491509958178603E-2</v>
      </c>
      <c r="AF69">
        <v>3.5517331961289603E-2</v>
      </c>
    </row>
    <row r="70" spans="1:32" x14ac:dyDescent="0.25">
      <c r="A70" t="s">
        <v>48</v>
      </c>
      <c r="B70">
        <v>3.4240280864299803E-2</v>
      </c>
      <c r="C70">
        <v>3.5042641525453999E-2</v>
      </c>
      <c r="D70">
        <v>3.5696670180271603E-2</v>
      </c>
      <c r="E70">
        <v>3.6181827204031798E-2</v>
      </c>
      <c r="F70">
        <v>3.6568406255138901E-2</v>
      </c>
      <c r="G70">
        <v>3.6885274791684998E-2</v>
      </c>
      <c r="H70">
        <v>3.7178991974218999E-2</v>
      </c>
      <c r="I70">
        <v>3.7309344147022E-2</v>
      </c>
      <c r="J70">
        <v>3.7623336266817499E-2</v>
      </c>
      <c r="K70">
        <v>3.7709246236208901E-2</v>
      </c>
      <c r="L70">
        <v>3.7704454900112601E-2</v>
      </c>
      <c r="M70">
        <v>3.7645837469598702E-2</v>
      </c>
      <c r="N70">
        <v>3.7713647639782501E-2</v>
      </c>
      <c r="O70">
        <v>3.7822402365274503E-2</v>
      </c>
      <c r="P70">
        <v>3.7716422875430401E-2</v>
      </c>
      <c r="Q70">
        <v>3.7716512362269999E-2</v>
      </c>
      <c r="R70">
        <v>3.7757066596064703E-2</v>
      </c>
      <c r="S70">
        <v>3.7700038409519403E-2</v>
      </c>
      <c r="T70">
        <v>3.7622056586981097E-2</v>
      </c>
      <c r="U70">
        <v>3.7595773818673101E-2</v>
      </c>
      <c r="V70">
        <v>3.7653279326842697E-2</v>
      </c>
      <c r="W70">
        <v>3.7663705972195198E-2</v>
      </c>
      <c r="X70">
        <v>3.7688548286212799E-2</v>
      </c>
      <c r="Y70">
        <v>3.77567946071969E-2</v>
      </c>
      <c r="Z70">
        <v>3.7761082413507202E-2</v>
      </c>
      <c r="AA70">
        <v>3.7717305656658699E-2</v>
      </c>
      <c r="AB70">
        <v>3.7701405585534802E-2</v>
      </c>
      <c r="AC70">
        <v>3.7741365476594603E-2</v>
      </c>
      <c r="AD70">
        <v>3.7761107771696702E-2</v>
      </c>
      <c r="AE70">
        <v>3.7688586838913303E-2</v>
      </c>
      <c r="AF70">
        <v>3.7776455080595003E-2</v>
      </c>
    </row>
    <row r="71" spans="1:32" x14ac:dyDescent="0.25">
      <c r="A71" t="s">
        <v>49</v>
      </c>
      <c r="B71">
        <v>3.4240280864299803E-2</v>
      </c>
      <c r="C71">
        <v>3.6362833428773902E-2</v>
      </c>
      <c r="D71">
        <v>3.7347214290527397E-2</v>
      </c>
      <c r="E71">
        <v>3.8013990795960101E-2</v>
      </c>
      <c r="F71">
        <v>3.8629754018854899E-2</v>
      </c>
      <c r="G71">
        <v>3.9040053967563E-2</v>
      </c>
      <c r="H71">
        <v>3.9366131640550098E-2</v>
      </c>
      <c r="I71">
        <v>3.9614618137185698E-2</v>
      </c>
      <c r="J71">
        <v>3.9713090623969403E-2</v>
      </c>
      <c r="K71">
        <v>3.9888789968605502E-2</v>
      </c>
      <c r="L71">
        <v>3.9897688140776301E-2</v>
      </c>
      <c r="M71">
        <v>3.9846781438057102E-2</v>
      </c>
      <c r="N71">
        <v>3.9979520136855497E-2</v>
      </c>
      <c r="O71">
        <v>4.00136026482256E-2</v>
      </c>
      <c r="P71">
        <v>3.9961419175968002E-2</v>
      </c>
      <c r="Q71">
        <v>3.9988561780656698E-2</v>
      </c>
      <c r="R71">
        <v>3.9921174001466997E-2</v>
      </c>
      <c r="S71">
        <v>3.9896471824712003E-2</v>
      </c>
      <c r="T71">
        <v>3.9848017798035498E-2</v>
      </c>
      <c r="U71">
        <v>3.9947030029046399E-2</v>
      </c>
      <c r="V71">
        <v>3.9923854018555201E-2</v>
      </c>
      <c r="W71">
        <v>3.9945195008832701E-2</v>
      </c>
      <c r="X71">
        <v>3.9995105539035403E-2</v>
      </c>
      <c r="Y71">
        <v>3.9979194540499197E-2</v>
      </c>
      <c r="Z71">
        <v>3.9950815548220601E-2</v>
      </c>
      <c r="AA71">
        <v>3.9945548243874397E-2</v>
      </c>
      <c r="AB71">
        <v>3.9935997982917901E-2</v>
      </c>
      <c r="AC71">
        <v>3.9904329593102E-2</v>
      </c>
      <c r="AD71">
        <v>3.99601725076867E-2</v>
      </c>
      <c r="AE71">
        <v>3.9941983459776703E-2</v>
      </c>
      <c r="AF71">
        <v>3.9968662391213897E-2</v>
      </c>
    </row>
    <row r="72" spans="1:32" x14ac:dyDescent="0.25">
      <c r="A72" t="s">
        <v>50</v>
      </c>
      <c r="B72">
        <v>3.4240280864299803E-2</v>
      </c>
      <c r="C72">
        <v>3.8145899580667102E-2</v>
      </c>
      <c r="D72">
        <v>3.96895869456498E-2</v>
      </c>
      <c r="E72">
        <v>4.0729343799941198E-2</v>
      </c>
      <c r="F72">
        <v>4.1430338911670597E-2</v>
      </c>
      <c r="G72">
        <v>4.2082857711988803E-2</v>
      </c>
      <c r="H72">
        <v>4.2601962938441797E-2</v>
      </c>
      <c r="I72">
        <v>4.28430018002822E-2</v>
      </c>
      <c r="J72">
        <v>4.3052701113257999E-2</v>
      </c>
      <c r="K72">
        <v>4.31637120023401E-2</v>
      </c>
      <c r="L72">
        <v>4.3189223498731298E-2</v>
      </c>
      <c r="M72">
        <v>4.3096204165244997E-2</v>
      </c>
      <c r="N72">
        <v>4.3132294943465502E-2</v>
      </c>
      <c r="O72">
        <v>4.3316414613952497E-2</v>
      </c>
      <c r="P72">
        <v>4.33454701973311E-2</v>
      </c>
      <c r="Q72">
        <v>4.31893743785551E-2</v>
      </c>
      <c r="R72">
        <v>4.3126243336861499E-2</v>
      </c>
      <c r="S72">
        <v>4.3170251427834302E-2</v>
      </c>
      <c r="T72">
        <v>4.3189109537922099E-2</v>
      </c>
      <c r="U72">
        <v>4.2974971028626803E-2</v>
      </c>
      <c r="V72">
        <v>4.3116507846349801E-2</v>
      </c>
      <c r="W72">
        <v>4.3254550470623897E-2</v>
      </c>
      <c r="X72">
        <v>4.3170210135053698E-2</v>
      </c>
      <c r="Y72">
        <v>4.3248967804751501E-2</v>
      </c>
      <c r="Z72">
        <v>4.3369063367775101E-2</v>
      </c>
      <c r="AA72">
        <v>4.3099897618876497E-2</v>
      </c>
      <c r="AB72">
        <v>4.3122938593674297E-2</v>
      </c>
      <c r="AC72">
        <v>4.3137482321242399E-2</v>
      </c>
      <c r="AD72">
        <v>4.3247200694001398E-2</v>
      </c>
      <c r="AE72">
        <v>4.3262837501926901E-2</v>
      </c>
      <c r="AF72">
        <v>4.3254599858812103E-2</v>
      </c>
    </row>
    <row r="73" spans="1:32" x14ac:dyDescent="0.25">
      <c r="A73" t="s">
        <v>51</v>
      </c>
      <c r="B73">
        <v>3.4240280864299803E-2</v>
      </c>
      <c r="C73">
        <v>3.9192087595886799E-2</v>
      </c>
      <c r="D73">
        <v>4.1487980638687597E-2</v>
      </c>
      <c r="E73">
        <v>4.2603947225084503E-2</v>
      </c>
      <c r="F73">
        <v>4.3549430030228001E-2</v>
      </c>
      <c r="G73">
        <v>4.4219844123305999E-2</v>
      </c>
      <c r="H73">
        <v>4.4681873830484997E-2</v>
      </c>
      <c r="I73">
        <v>4.4615554559336898E-2</v>
      </c>
      <c r="J73">
        <v>4.5182875862380303E-2</v>
      </c>
      <c r="K73">
        <v>4.5224415706701597E-2</v>
      </c>
      <c r="L73">
        <v>4.5374518982501902E-2</v>
      </c>
      <c r="M73">
        <v>4.5558354862185402E-2</v>
      </c>
      <c r="N73">
        <v>4.5288013629460402E-2</v>
      </c>
      <c r="O73">
        <v>4.5602078602801799E-2</v>
      </c>
      <c r="P73">
        <v>4.5512970396563698E-2</v>
      </c>
      <c r="Q73">
        <v>4.5452810890192902E-2</v>
      </c>
      <c r="R73">
        <v>4.5668759334604299E-2</v>
      </c>
      <c r="S73">
        <v>4.5486865121662202E-2</v>
      </c>
      <c r="T73">
        <v>4.5668605136642199E-2</v>
      </c>
      <c r="U73">
        <v>4.5506102979281399E-2</v>
      </c>
      <c r="V73">
        <v>4.5494207059343802E-2</v>
      </c>
      <c r="W73">
        <v>4.5549607278758397E-2</v>
      </c>
      <c r="X73">
        <v>4.5506396006919698E-2</v>
      </c>
      <c r="Y73">
        <v>4.55751478775182E-2</v>
      </c>
      <c r="Z73">
        <v>4.53508803006787E-2</v>
      </c>
      <c r="AA73">
        <v>4.5244706552808302E-2</v>
      </c>
      <c r="AB73">
        <v>4.5427550707557801E-2</v>
      </c>
      <c r="AC73">
        <v>4.5395827072771101E-2</v>
      </c>
      <c r="AD73">
        <v>4.5433051698933503E-2</v>
      </c>
      <c r="AE73">
        <v>4.56226773926975E-2</v>
      </c>
      <c r="AF73">
        <v>4.5620277606340402E-2</v>
      </c>
    </row>
    <row r="74" spans="1:32" x14ac:dyDescent="0.25">
      <c r="A74" t="s">
        <v>122</v>
      </c>
      <c r="B74">
        <v>0</v>
      </c>
      <c r="C74">
        <v>-0.10891049900380199</v>
      </c>
      <c r="D74">
        <v>-0.12281259307657701</v>
      </c>
      <c r="E74">
        <v>-0.137805340180784</v>
      </c>
      <c r="F74">
        <v>-0.14299532867387901</v>
      </c>
      <c r="G74">
        <v>-0.139491681295557</v>
      </c>
      <c r="H74">
        <v>-0.12822435885344699</v>
      </c>
      <c r="I74">
        <v>-0.124144934519216</v>
      </c>
      <c r="J74">
        <v>-0.13090401814598099</v>
      </c>
      <c r="K74">
        <v>-0.13670942581564199</v>
      </c>
      <c r="L74">
        <v>-0.13646595663908301</v>
      </c>
      <c r="M74">
        <v>-0.13071937012023699</v>
      </c>
      <c r="N74">
        <v>-0.13054184724867399</v>
      </c>
      <c r="O74">
        <v>-0.127406543898232</v>
      </c>
      <c r="P74">
        <v>-0.129448577556427</v>
      </c>
      <c r="Q74">
        <v>-0.12776973465786201</v>
      </c>
      <c r="R74">
        <v>-0.13021295122556201</v>
      </c>
      <c r="S74">
        <v>-0.13502601967892</v>
      </c>
      <c r="T74">
        <v>-0.135115143113684</v>
      </c>
      <c r="U74">
        <v>-0.12343232811046199</v>
      </c>
      <c r="V74">
        <v>-0.13797691605913401</v>
      </c>
      <c r="W74">
        <v>-0.13256556265278999</v>
      </c>
      <c r="X74">
        <v>-0.134550929225285</v>
      </c>
      <c r="Y74">
        <v>-0.13294867163142499</v>
      </c>
      <c r="Z74">
        <v>-0.13069016378912399</v>
      </c>
      <c r="AA74">
        <v>-0.12838859175568801</v>
      </c>
      <c r="AB74">
        <v>-0.13641767033550001</v>
      </c>
      <c r="AC74">
        <v>-0.12886751201480001</v>
      </c>
      <c r="AD74">
        <v>-0.134468439644923</v>
      </c>
      <c r="AE74">
        <v>-0.12901283966260099</v>
      </c>
      <c r="AF74">
        <v>-0.136606355030088</v>
      </c>
    </row>
    <row r="75" spans="1:32" x14ac:dyDescent="0.25">
      <c r="A75" t="s">
        <v>123</v>
      </c>
      <c r="B75">
        <v>0</v>
      </c>
      <c r="C75">
        <v>-7.8587428231244205E-2</v>
      </c>
      <c r="D75">
        <v>-8.3028552614692497E-2</v>
      </c>
      <c r="E75">
        <v>-8.6591748070168395E-2</v>
      </c>
      <c r="F75">
        <v>-9.3060386458438504E-2</v>
      </c>
      <c r="G75">
        <v>-8.7207266805754399E-2</v>
      </c>
      <c r="H75">
        <v>-8.3600036278992804E-2</v>
      </c>
      <c r="I75">
        <v>-8.3205010820939604E-2</v>
      </c>
      <c r="J75">
        <v>-8.2747025567824206E-2</v>
      </c>
      <c r="K75">
        <v>-8.5304127423755802E-2</v>
      </c>
      <c r="L75">
        <v>-8.4127401964551998E-2</v>
      </c>
      <c r="M75">
        <v>-8.6077444910754697E-2</v>
      </c>
      <c r="N75">
        <v>-8.3724461720096996E-2</v>
      </c>
      <c r="O75">
        <v>-8.3072568872401803E-2</v>
      </c>
      <c r="P75">
        <v>-8.2107570237124602E-2</v>
      </c>
      <c r="Q75">
        <v>-8.2758946557419694E-2</v>
      </c>
      <c r="R75">
        <v>-8.3821007644154705E-2</v>
      </c>
      <c r="S75">
        <v>-8.7087813624778104E-2</v>
      </c>
      <c r="T75">
        <v>-8.6655786379443295E-2</v>
      </c>
      <c r="U75">
        <v>-8.3000717108290295E-2</v>
      </c>
      <c r="V75">
        <v>-8.7585365358299097E-2</v>
      </c>
      <c r="W75">
        <v>-8.2856803680652694E-2</v>
      </c>
      <c r="X75">
        <v>-8.1280751191311604E-2</v>
      </c>
      <c r="Y75">
        <v>-8.3743324024715293E-2</v>
      </c>
      <c r="Z75">
        <v>-8.3303821865196304E-2</v>
      </c>
      <c r="AA75">
        <v>-8.2406478702269303E-2</v>
      </c>
      <c r="AB75">
        <v>-8.1667433481921695E-2</v>
      </c>
      <c r="AC75">
        <v>-8.3932198568517399E-2</v>
      </c>
      <c r="AD75">
        <v>-8.6944455315911801E-2</v>
      </c>
      <c r="AE75">
        <v>-8.3318954507523094E-2</v>
      </c>
      <c r="AF75">
        <v>-8.4492156106394795E-2</v>
      </c>
    </row>
    <row r="76" spans="1:32" x14ac:dyDescent="0.25">
      <c r="A76" t="s">
        <v>124</v>
      </c>
      <c r="B76">
        <v>0</v>
      </c>
      <c r="C76">
        <v>-2.4167810696025301E-2</v>
      </c>
      <c r="D76">
        <v>-2.1370572174843502E-2</v>
      </c>
      <c r="E76">
        <v>-1.8798668965864102E-2</v>
      </c>
      <c r="F76">
        <v>-1.8812553975837001E-2</v>
      </c>
      <c r="G76">
        <v>-1.38811456104892E-2</v>
      </c>
      <c r="H76">
        <v>-1.38516665170315E-2</v>
      </c>
      <c r="I76">
        <v>-1.2442402538042401E-2</v>
      </c>
      <c r="J76">
        <v>-9.9512865165129992E-3</v>
      </c>
      <c r="K76">
        <v>-1.13122309317411E-2</v>
      </c>
      <c r="L76">
        <v>-1.06602925158944E-2</v>
      </c>
      <c r="M76">
        <v>-1.17865940504815E-2</v>
      </c>
      <c r="N76">
        <v>-1.40039492874119E-2</v>
      </c>
      <c r="O76">
        <v>-1.1731003809671899E-2</v>
      </c>
      <c r="P76">
        <v>-1.08335906708702E-2</v>
      </c>
      <c r="Q76">
        <v>-1.0262957192934701E-2</v>
      </c>
      <c r="R76">
        <v>-1.11378000631643E-2</v>
      </c>
      <c r="S76">
        <v>-1.0387068505793099E-2</v>
      </c>
      <c r="T76">
        <v>-1.20016657364484E-2</v>
      </c>
      <c r="U76">
        <v>-1.1179225849512701E-2</v>
      </c>
      <c r="V76">
        <v>-1.17159976880825E-2</v>
      </c>
      <c r="W76">
        <v>-1.07607542170901E-2</v>
      </c>
      <c r="X76">
        <v>-9.2969214598549108E-3</v>
      </c>
      <c r="Y76">
        <v>-1.1100531266411799E-2</v>
      </c>
      <c r="Z76">
        <v>-1.05959181138596E-2</v>
      </c>
      <c r="AA76">
        <v>-1.11427369280379E-2</v>
      </c>
      <c r="AB76">
        <v>-1.04013482591548E-2</v>
      </c>
      <c r="AC76">
        <v>-1.2638640716788E-2</v>
      </c>
      <c r="AD76">
        <v>-1.4054127412054199E-2</v>
      </c>
      <c r="AE76">
        <v>-1.1091349052248E-2</v>
      </c>
      <c r="AF76">
        <v>-9.5679325439501899E-3</v>
      </c>
    </row>
    <row r="77" spans="1:32" x14ac:dyDescent="0.25">
      <c r="A77" t="s">
        <v>125</v>
      </c>
      <c r="B77">
        <v>0</v>
      </c>
      <c r="C77">
        <v>1.44903079966698E-2</v>
      </c>
      <c r="D77">
        <v>2.4793575273956699E-2</v>
      </c>
      <c r="E77">
        <v>3.1035213374951999E-2</v>
      </c>
      <c r="F77">
        <v>3.3829782723674401E-2</v>
      </c>
      <c r="G77">
        <v>3.7042397391105902E-2</v>
      </c>
      <c r="H77">
        <v>3.8751219628980399E-2</v>
      </c>
      <c r="I77">
        <v>4.1775675743928799E-2</v>
      </c>
      <c r="J77">
        <v>4.2598403717796503E-2</v>
      </c>
      <c r="K77">
        <v>4.28347828660939E-2</v>
      </c>
      <c r="L77">
        <v>4.2123349378049603E-2</v>
      </c>
      <c r="M77">
        <v>4.0737378907658897E-2</v>
      </c>
      <c r="N77">
        <v>4.1645211696686703E-2</v>
      </c>
      <c r="O77">
        <v>4.3546816388719198E-2</v>
      </c>
      <c r="P77">
        <v>4.0611843586853102E-2</v>
      </c>
      <c r="Q77">
        <v>4.0735617371840303E-2</v>
      </c>
      <c r="R77">
        <v>4.0947114214069401E-2</v>
      </c>
      <c r="S77">
        <v>4.2533734188610499E-2</v>
      </c>
      <c r="T77">
        <v>4.2017968912021003E-2</v>
      </c>
      <c r="U77">
        <v>4.4622935983739703E-2</v>
      </c>
      <c r="V77">
        <v>4.0386530978571103E-2</v>
      </c>
      <c r="W77">
        <v>4.2611643748925003E-2</v>
      </c>
      <c r="X77">
        <v>4.4750682320284098E-2</v>
      </c>
      <c r="Y77">
        <v>4.2718641223180302E-2</v>
      </c>
      <c r="Z77">
        <v>4.2406603430964598E-2</v>
      </c>
      <c r="AA77">
        <v>4.1984306523612701E-2</v>
      </c>
      <c r="AB77">
        <v>4.1699637068112902E-2</v>
      </c>
      <c r="AC77">
        <v>4.2529434018741999E-2</v>
      </c>
      <c r="AD77">
        <v>3.9576419365083201E-2</v>
      </c>
      <c r="AE77">
        <v>4.2049369004923502E-2</v>
      </c>
      <c r="AF77">
        <v>4.2873222748911997E-2</v>
      </c>
    </row>
    <row r="78" spans="1:32" x14ac:dyDescent="0.25">
      <c r="A78" t="s">
        <v>126</v>
      </c>
      <c r="B78">
        <v>0</v>
      </c>
      <c r="C78">
        <v>5.4973786958028903E-2</v>
      </c>
      <c r="D78">
        <v>7.4857158727295203E-2</v>
      </c>
      <c r="E78">
        <v>8.3420944008359102E-2</v>
      </c>
      <c r="F78">
        <v>8.9438414706087405E-2</v>
      </c>
      <c r="G78">
        <v>9.0658386473832495E-2</v>
      </c>
      <c r="H78">
        <v>9.3835778053741298E-2</v>
      </c>
      <c r="I78">
        <v>9.77938293181701E-2</v>
      </c>
      <c r="J78">
        <v>9.7196114219971402E-2</v>
      </c>
      <c r="K78">
        <v>9.7586259719239093E-2</v>
      </c>
      <c r="L78">
        <v>0.100028218613614</v>
      </c>
      <c r="M78">
        <v>9.7771751673755306E-2</v>
      </c>
      <c r="N78">
        <v>9.8560998360400401E-2</v>
      </c>
      <c r="O78">
        <v>9.69690688430737E-2</v>
      </c>
      <c r="P78">
        <v>9.6934627468829304E-2</v>
      </c>
      <c r="Q78">
        <v>9.8530675234583698E-2</v>
      </c>
      <c r="R78">
        <v>9.9016275293002096E-2</v>
      </c>
      <c r="S78">
        <v>0.100317183030951</v>
      </c>
      <c r="T78">
        <v>9.8652115514816299E-2</v>
      </c>
      <c r="U78">
        <v>9.9181778571770005E-2</v>
      </c>
      <c r="V78">
        <v>9.5618466688577694E-2</v>
      </c>
      <c r="W78">
        <v>9.9746628955673405E-2</v>
      </c>
      <c r="X78">
        <v>0.100702869054169</v>
      </c>
      <c r="Y78">
        <v>9.9354831824713399E-2</v>
      </c>
      <c r="Z78">
        <v>9.9660149090006395E-2</v>
      </c>
      <c r="AA78">
        <v>9.7673746761783198E-2</v>
      </c>
      <c r="AB78">
        <v>9.7608271986900294E-2</v>
      </c>
      <c r="AC78">
        <v>0.100522445788457</v>
      </c>
      <c r="AD78">
        <v>0.101256300627748</v>
      </c>
      <c r="AE78">
        <v>9.8660834512367998E-2</v>
      </c>
      <c r="AF78">
        <v>9.8566069157870098E-2</v>
      </c>
    </row>
    <row r="79" spans="1:32" x14ac:dyDescent="0.25">
      <c r="A79" t="s">
        <v>127</v>
      </c>
      <c r="B79">
        <v>0</v>
      </c>
      <c r="C79">
        <v>0.118269846087788</v>
      </c>
      <c r="D79">
        <v>0.150567634484119</v>
      </c>
      <c r="E79">
        <v>0.15937615497777999</v>
      </c>
      <c r="F79">
        <v>0.17411499640300099</v>
      </c>
      <c r="G79">
        <v>0.174536765226664</v>
      </c>
      <c r="H79">
        <v>0.175708386046982</v>
      </c>
      <c r="I79">
        <v>0.182902340120982</v>
      </c>
      <c r="J79">
        <v>0.181878790555831</v>
      </c>
      <c r="K79">
        <v>0.18304795833167001</v>
      </c>
      <c r="L79">
        <v>0.182311895204116</v>
      </c>
      <c r="M79">
        <v>0.183951733764814</v>
      </c>
      <c r="N79">
        <v>0.18296042299298401</v>
      </c>
      <c r="O79">
        <v>0.18498342003201099</v>
      </c>
      <c r="P79">
        <v>0.18383011088324899</v>
      </c>
      <c r="Q79">
        <v>0.18188136106735001</v>
      </c>
      <c r="R79">
        <v>0.187319830412842</v>
      </c>
      <c r="S79">
        <v>0.18174749687394101</v>
      </c>
      <c r="T79">
        <v>0.18504065371269801</v>
      </c>
      <c r="U79">
        <v>0.18131855929680399</v>
      </c>
      <c r="V79">
        <v>0.18329286714461801</v>
      </c>
      <c r="W79">
        <v>0.185868678900204</v>
      </c>
      <c r="X79">
        <v>0.1839195664911</v>
      </c>
      <c r="Y79">
        <v>0.18700092310438701</v>
      </c>
      <c r="Z79">
        <v>0.18644920330215201</v>
      </c>
      <c r="AA79">
        <v>0.188104649219899</v>
      </c>
      <c r="AB79">
        <v>0.18650960128343899</v>
      </c>
      <c r="AC79">
        <v>0.18462320250463601</v>
      </c>
      <c r="AD79">
        <v>0.18604968403464001</v>
      </c>
      <c r="AE79">
        <v>0.185607295870616</v>
      </c>
      <c r="AF79">
        <v>0.19052451283529301</v>
      </c>
    </row>
    <row r="80" spans="1:32" x14ac:dyDescent="0.25">
      <c r="A80" t="s">
        <v>128</v>
      </c>
      <c r="B80">
        <v>0</v>
      </c>
      <c r="C80">
        <v>0.16185178954620699</v>
      </c>
      <c r="D80">
        <v>0.20118602720378101</v>
      </c>
      <c r="E80">
        <v>0.22839903864292499</v>
      </c>
      <c r="F80">
        <v>0.23829575633845099</v>
      </c>
      <c r="G80">
        <v>0.23882909909164499</v>
      </c>
      <c r="H80">
        <v>0.243539594963462</v>
      </c>
      <c r="I80">
        <v>0.253955853345323</v>
      </c>
      <c r="J80">
        <v>0.24655203334560399</v>
      </c>
      <c r="K80">
        <v>0.25077072742408102</v>
      </c>
      <c r="L80">
        <v>0.256716019823791</v>
      </c>
      <c r="M80">
        <v>0.25203858017166098</v>
      </c>
      <c r="N80">
        <v>0.257615689817626</v>
      </c>
      <c r="O80">
        <v>0.25883523322353602</v>
      </c>
      <c r="P80">
        <v>0.25059406796003703</v>
      </c>
      <c r="Q80">
        <v>0.248992872279857</v>
      </c>
      <c r="R80">
        <v>0.24786404483014299</v>
      </c>
      <c r="S80">
        <v>0.25438981363859198</v>
      </c>
      <c r="T80">
        <v>0.25091778267653603</v>
      </c>
      <c r="U80">
        <v>0.244141181060406</v>
      </c>
      <c r="V80">
        <v>0.25017223837427899</v>
      </c>
      <c r="W80">
        <v>0.241513680317955</v>
      </c>
      <c r="X80">
        <v>0.246419543705795</v>
      </c>
      <c r="Y80">
        <v>0.247808441026171</v>
      </c>
      <c r="Z80">
        <v>0.25647403450864198</v>
      </c>
      <c r="AA80">
        <v>0.25086871660767102</v>
      </c>
      <c r="AB80">
        <v>0.246242032291353</v>
      </c>
      <c r="AC80">
        <v>0.262129222086466</v>
      </c>
      <c r="AD80">
        <v>0.249290459002496</v>
      </c>
      <c r="AE80">
        <v>0.25799022900186502</v>
      </c>
      <c r="AF80">
        <v>0.26167723123512099</v>
      </c>
    </row>
    <row r="81" spans="1:32" x14ac:dyDescent="0.25">
      <c r="A81" t="s">
        <v>129</v>
      </c>
      <c r="B81">
        <v>0</v>
      </c>
      <c r="C81">
        <v>1.55377272241324E-2</v>
      </c>
      <c r="D81">
        <v>4.4919284480472001E-3</v>
      </c>
      <c r="E81">
        <v>-3.8972920283727601E-4</v>
      </c>
      <c r="F81">
        <v>-1.7128860093478201E-3</v>
      </c>
      <c r="G81">
        <v>-5.2694760865731596E-3</v>
      </c>
      <c r="H81">
        <v>-5.8640617434729501E-3</v>
      </c>
      <c r="I81">
        <v>-5.7546570240029201E-3</v>
      </c>
      <c r="J81">
        <v>-4.7651982900110204E-3</v>
      </c>
      <c r="K81">
        <v>-3.8585440433270002E-3</v>
      </c>
      <c r="L81">
        <v>-1.8141913423139E-3</v>
      </c>
      <c r="M81">
        <v>-2.0584858246561599E-3</v>
      </c>
      <c r="N81">
        <v>-2.08869300983397E-3</v>
      </c>
      <c r="O81">
        <v>-1.9957130509899602E-3</v>
      </c>
      <c r="P81">
        <v>-1.22088281632319E-3</v>
      </c>
      <c r="Q81">
        <v>-1.51818240179668E-4</v>
      </c>
      <c r="R81">
        <v>-1.72482939352376E-3</v>
      </c>
      <c r="S81">
        <v>-1.8695899652387501E-3</v>
      </c>
      <c r="T81">
        <v>-2.2190370724167398E-3</v>
      </c>
      <c r="U81">
        <v>-3.4402247588301098E-4</v>
      </c>
      <c r="V81">
        <v>-1.2244646528269899E-3</v>
      </c>
      <c r="W81">
        <v>-1.9030732391744601E-3</v>
      </c>
      <c r="X81">
        <v>-1.8301008766701801E-4</v>
      </c>
      <c r="Y81">
        <v>6.6007345290152505E-4</v>
      </c>
      <c r="Z81">
        <v>-1.3038879487651501E-3</v>
      </c>
      <c r="AA81">
        <v>-3.5799715387935699E-4</v>
      </c>
      <c r="AB81">
        <v>-6.9799428486211899E-4</v>
      </c>
      <c r="AC81">
        <v>3.7030661297238898E-4</v>
      </c>
      <c r="AD81">
        <v>-7.0715951608675304E-4</v>
      </c>
      <c r="AE81">
        <v>-9.4751982865052002E-4</v>
      </c>
      <c r="AF81">
        <v>-3.2860988146005601E-3</v>
      </c>
    </row>
    <row r="82" spans="1:32" x14ac:dyDescent="0.25">
      <c r="A82" t="s">
        <v>130</v>
      </c>
      <c r="B82">
        <v>0</v>
      </c>
      <c r="C82">
        <v>1.55377272248564E-2</v>
      </c>
      <c r="D82">
        <v>9.1408687902370302E-3</v>
      </c>
      <c r="E82">
        <v>7.4072848254332496E-3</v>
      </c>
      <c r="F82">
        <v>5.7464302413972202E-3</v>
      </c>
      <c r="G82">
        <v>3.746826289711E-3</v>
      </c>
      <c r="H82">
        <v>3.7412771684133101E-3</v>
      </c>
      <c r="I82">
        <v>4.9292347183361304E-3</v>
      </c>
      <c r="J82">
        <v>6.2393455028548501E-3</v>
      </c>
      <c r="K82">
        <v>8.11786552120735E-3</v>
      </c>
      <c r="L82">
        <v>9.9917523497005702E-3</v>
      </c>
      <c r="M82">
        <v>9.2524709987351697E-3</v>
      </c>
      <c r="N82">
        <v>9.8931500602005805E-3</v>
      </c>
      <c r="O82">
        <v>1.00556694367832E-2</v>
      </c>
      <c r="P82">
        <v>1.05161245259062E-2</v>
      </c>
      <c r="Q82">
        <v>1.07686898815803E-2</v>
      </c>
      <c r="R82">
        <v>1.0715191241501699E-2</v>
      </c>
      <c r="S82">
        <v>1.0238234294123801E-2</v>
      </c>
      <c r="T82">
        <v>1.0237799423536699E-2</v>
      </c>
      <c r="U82">
        <v>1.0312962030473299E-2</v>
      </c>
      <c r="V82">
        <v>1.02633240274159E-2</v>
      </c>
      <c r="W82">
        <v>1.05999606094578E-2</v>
      </c>
      <c r="X82">
        <v>1.03942573702328E-2</v>
      </c>
      <c r="Y82">
        <v>1.0220829258598201E-2</v>
      </c>
      <c r="Z82">
        <v>1.01839494714358E-2</v>
      </c>
      <c r="AA82">
        <v>9.9431477392355992E-3</v>
      </c>
      <c r="AB82">
        <v>1.06345196470857E-2</v>
      </c>
      <c r="AC82">
        <v>1.03090034012948E-2</v>
      </c>
      <c r="AD82">
        <v>1.0242079714413601E-2</v>
      </c>
      <c r="AE82">
        <v>1.06643775903657E-2</v>
      </c>
      <c r="AF82">
        <v>1.08842708195335E-2</v>
      </c>
    </row>
    <row r="83" spans="1:32" x14ac:dyDescent="0.25">
      <c r="A83" t="s">
        <v>131</v>
      </c>
      <c r="B83">
        <v>0</v>
      </c>
      <c r="C83">
        <v>1.55377272258743E-2</v>
      </c>
      <c r="D83">
        <v>1.5678307427101801E-2</v>
      </c>
      <c r="E83">
        <v>1.78807133939747E-2</v>
      </c>
      <c r="F83">
        <v>1.85630177541674E-2</v>
      </c>
      <c r="G83">
        <v>1.86088921468105E-2</v>
      </c>
      <c r="H83">
        <v>1.9529825883770498E-2</v>
      </c>
      <c r="I83">
        <v>2.1091489628247501E-2</v>
      </c>
      <c r="J83">
        <v>2.3220438746997401E-2</v>
      </c>
      <c r="K83">
        <v>2.5449216252329002E-2</v>
      </c>
      <c r="L83">
        <v>2.7660029400255901E-2</v>
      </c>
      <c r="M83">
        <v>2.7454368094287501E-2</v>
      </c>
      <c r="N83">
        <v>2.7590264895206801E-2</v>
      </c>
      <c r="O83">
        <v>2.7897588114721501E-2</v>
      </c>
      <c r="P83">
        <v>2.7812466986378102E-2</v>
      </c>
      <c r="Q83">
        <v>2.8055635271709199E-2</v>
      </c>
      <c r="R83">
        <v>2.79756039832945E-2</v>
      </c>
      <c r="S83">
        <v>2.7777745453767402E-2</v>
      </c>
      <c r="T83">
        <v>2.7737074649798601E-2</v>
      </c>
      <c r="U83">
        <v>2.7610210178575002E-2</v>
      </c>
      <c r="V83">
        <v>2.71435951054666E-2</v>
      </c>
      <c r="W83">
        <v>2.70865503530958E-2</v>
      </c>
      <c r="X83">
        <v>2.6908514883691399E-2</v>
      </c>
      <c r="Y83">
        <v>2.74837931462509E-2</v>
      </c>
      <c r="Z83">
        <v>2.7796970622811602E-2</v>
      </c>
      <c r="AA83">
        <v>2.7714335483375901E-2</v>
      </c>
      <c r="AB83">
        <v>2.80165297924093E-2</v>
      </c>
      <c r="AC83">
        <v>2.7528009350743898E-2</v>
      </c>
      <c r="AD83">
        <v>2.7734213585317601E-2</v>
      </c>
      <c r="AE83">
        <v>2.7890028097694499E-2</v>
      </c>
      <c r="AF83">
        <v>2.76422763598374E-2</v>
      </c>
    </row>
    <row r="84" spans="1:32" x14ac:dyDescent="0.25">
      <c r="A84" t="s">
        <v>132</v>
      </c>
      <c r="B84">
        <v>0</v>
      </c>
      <c r="C84">
        <v>1.55377272265655E-2</v>
      </c>
      <c r="D84">
        <v>2.0304352736896101E-2</v>
      </c>
      <c r="E84">
        <v>2.51545653646853E-2</v>
      </c>
      <c r="F84">
        <v>2.7609121677709899E-2</v>
      </c>
      <c r="G84">
        <v>2.9356679252507199E-2</v>
      </c>
      <c r="H84">
        <v>3.0566832391883899E-2</v>
      </c>
      <c r="I84">
        <v>3.2452590193222802E-2</v>
      </c>
      <c r="J84">
        <v>3.4466865311859197E-2</v>
      </c>
      <c r="K84">
        <v>3.7252545696591602E-2</v>
      </c>
      <c r="L84">
        <v>3.9471862193393201E-2</v>
      </c>
      <c r="M84">
        <v>3.96529054764415E-2</v>
      </c>
      <c r="N84">
        <v>3.9524831999351799E-2</v>
      </c>
      <c r="O84">
        <v>3.94041724288565E-2</v>
      </c>
      <c r="P84">
        <v>3.9941520769036301E-2</v>
      </c>
      <c r="Q84">
        <v>3.9713403137263202E-2</v>
      </c>
      <c r="R84">
        <v>3.95798122121001E-2</v>
      </c>
      <c r="S84">
        <v>3.9814981303575303E-2</v>
      </c>
      <c r="T84">
        <v>3.97048736395949E-2</v>
      </c>
      <c r="U84">
        <v>3.9525801882039802E-2</v>
      </c>
      <c r="V84">
        <v>3.9270246535755199E-2</v>
      </c>
      <c r="W84">
        <v>3.9555360457064502E-2</v>
      </c>
      <c r="X84">
        <v>3.9461709621493E-2</v>
      </c>
      <c r="Y84">
        <v>3.9562312300719299E-2</v>
      </c>
      <c r="Z84">
        <v>3.9488352726106797E-2</v>
      </c>
      <c r="AA84">
        <v>3.9920867614614899E-2</v>
      </c>
      <c r="AB84">
        <v>3.9917618841347799E-2</v>
      </c>
      <c r="AC84">
        <v>3.9460349862925903E-2</v>
      </c>
      <c r="AD84">
        <v>3.9752122207450599E-2</v>
      </c>
      <c r="AE84">
        <v>3.9874150479963601E-2</v>
      </c>
      <c r="AF84">
        <v>3.9844559904578303E-2</v>
      </c>
    </row>
    <row r="85" spans="1:32" x14ac:dyDescent="0.25">
      <c r="A85" t="s">
        <v>133</v>
      </c>
      <c r="B85">
        <v>0</v>
      </c>
      <c r="C85">
        <v>1.55377272272458E-2</v>
      </c>
      <c r="D85">
        <v>2.5240149792961099E-2</v>
      </c>
      <c r="E85">
        <v>3.2574135010770999E-2</v>
      </c>
      <c r="F85">
        <v>3.6617172244787603E-2</v>
      </c>
      <c r="G85">
        <v>3.94248991964955E-2</v>
      </c>
      <c r="H85">
        <v>4.21413450566634E-2</v>
      </c>
      <c r="I85">
        <v>4.4192980993311197E-2</v>
      </c>
      <c r="J85">
        <v>4.6548976056364801E-2</v>
      </c>
      <c r="K85">
        <v>4.8673497914778402E-2</v>
      </c>
      <c r="L85">
        <v>5.12551827433625E-2</v>
      </c>
      <c r="M85">
        <v>5.1505114986021998E-2</v>
      </c>
      <c r="N85">
        <v>5.1411809852304501E-2</v>
      </c>
      <c r="O85">
        <v>5.1981775744558603E-2</v>
      </c>
      <c r="P85">
        <v>5.2347158742791798E-2</v>
      </c>
      <c r="Q85">
        <v>5.2111558667462997E-2</v>
      </c>
      <c r="R85">
        <v>5.1752664975605399E-2</v>
      </c>
      <c r="S85">
        <v>5.19119594846904E-2</v>
      </c>
      <c r="T85">
        <v>5.1678059247189302E-2</v>
      </c>
      <c r="U85">
        <v>5.1598762000159698E-2</v>
      </c>
      <c r="V85">
        <v>5.1457345843934403E-2</v>
      </c>
      <c r="W85">
        <v>5.1635401177810902E-2</v>
      </c>
      <c r="X85">
        <v>5.17969437499664E-2</v>
      </c>
      <c r="Y85">
        <v>5.1988884454027301E-2</v>
      </c>
      <c r="Z85">
        <v>5.2234236128111101E-2</v>
      </c>
      <c r="AA85">
        <v>5.2034462272624399E-2</v>
      </c>
      <c r="AB85">
        <v>5.1702956433417199E-2</v>
      </c>
      <c r="AC85">
        <v>5.1894691551193001E-2</v>
      </c>
      <c r="AD85">
        <v>5.17513136672813E-2</v>
      </c>
      <c r="AE85">
        <v>5.2232447613981499E-2</v>
      </c>
      <c r="AF85">
        <v>5.1946026729809802E-2</v>
      </c>
    </row>
    <row r="86" spans="1:32" x14ac:dyDescent="0.25">
      <c r="A86" t="s">
        <v>134</v>
      </c>
      <c r="B86">
        <v>0</v>
      </c>
      <c r="C86">
        <v>1.5537727228180399E-2</v>
      </c>
      <c r="D86">
        <v>3.18920791426908E-2</v>
      </c>
      <c r="E86">
        <v>4.3351635086396098E-2</v>
      </c>
      <c r="F86">
        <v>4.9999368605504899E-2</v>
      </c>
      <c r="G86">
        <v>5.3524442663310801E-2</v>
      </c>
      <c r="H86">
        <v>5.7116737043703097E-2</v>
      </c>
      <c r="I86">
        <v>6.0652789246631401E-2</v>
      </c>
      <c r="J86">
        <v>6.4418720734200394E-2</v>
      </c>
      <c r="K86">
        <v>6.7058054526869304E-2</v>
      </c>
      <c r="L86">
        <v>6.9018561805810799E-2</v>
      </c>
      <c r="M86">
        <v>6.9508210915666696E-2</v>
      </c>
      <c r="N86">
        <v>6.9269548567986103E-2</v>
      </c>
      <c r="O86">
        <v>6.9018901236799102E-2</v>
      </c>
      <c r="P86">
        <v>6.9801308731812894E-2</v>
      </c>
      <c r="Q86">
        <v>7.0440143831613594E-2</v>
      </c>
      <c r="R86">
        <v>7.0173765002397206E-2</v>
      </c>
      <c r="S86">
        <v>6.9333796460115296E-2</v>
      </c>
      <c r="T86">
        <v>6.9379777194169906E-2</v>
      </c>
      <c r="U86">
        <v>6.9660244836557E-2</v>
      </c>
      <c r="V86">
        <v>6.9250135939449398E-2</v>
      </c>
      <c r="W86">
        <v>6.9200158977177795E-2</v>
      </c>
      <c r="X86">
        <v>6.9657501002742997E-2</v>
      </c>
      <c r="Y86">
        <v>6.9674142234233002E-2</v>
      </c>
      <c r="Z86">
        <v>6.9947542269743604E-2</v>
      </c>
      <c r="AA86">
        <v>7.1154397757253393E-2</v>
      </c>
      <c r="AB86">
        <v>6.9531911739575805E-2</v>
      </c>
      <c r="AC86">
        <v>6.9489056629694498E-2</v>
      </c>
      <c r="AD86">
        <v>6.9359741706376293E-2</v>
      </c>
      <c r="AE86">
        <v>6.9504342844848896E-2</v>
      </c>
      <c r="AF86">
        <v>7.0012533942474794E-2</v>
      </c>
    </row>
    <row r="87" spans="1:32" x14ac:dyDescent="0.25">
      <c r="A87" t="s">
        <v>135</v>
      </c>
      <c r="B87">
        <v>0</v>
      </c>
      <c r="C87">
        <v>1.55377272288849E-2</v>
      </c>
      <c r="D87">
        <v>3.60075267543528E-2</v>
      </c>
      <c r="E87">
        <v>5.1504164224405402E-2</v>
      </c>
      <c r="F87">
        <v>5.94456606023403E-2</v>
      </c>
      <c r="G87">
        <v>6.4979358561568501E-2</v>
      </c>
      <c r="H87">
        <v>6.9337556904097694E-2</v>
      </c>
      <c r="I87">
        <v>7.2322831092660897E-2</v>
      </c>
      <c r="J87">
        <v>7.5765228262446499E-2</v>
      </c>
      <c r="K87">
        <v>7.8905613343060496E-2</v>
      </c>
      <c r="L87">
        <v>8.0969244006122001E-2</v>
      </c>
      <c r="M87">
        <v>8.1362388932251797E-2</v>
      </c>
      <c r="N87">
        <v>8.1929191219568306E-2</v>
      </c>
      <c r="O87">
        <v>8.1994603977760899E-2</v>
      </c>
      <c r="P87">
        <v>8.3326900627157405E-2</v>
      </c>
      <c r="Q87">
        <v>8.2623735809095697E-2</v>
      </c>
      <c r="R87">
        <v>8.26803464777109E-2</v>
      </c>
      <c r="S87">
        <v>8.2478997846227101E-2</v>
      </c>
      <c r="T87">
        <v>8.2629234755679695E-2</v>
      </c>
      <c r="U87">
        <v>8.36417769563126E-2</v>
      </c>
      <c r="V87">
        <v>8.4244231035187106E-2</v>
      </c>
      <c r="W87">
        <v>8.2648015343807404E-2</v>
      </c>
      <c r="X87">
        <v>8.2287157209004397E-2</v>
      </c>
      <c r="Y87">
        <v>8.2942531745359302E-2</v>
      </c>
      <c r="Z87">
        <v>8.3869849445501896E-2</v>
      </c>
      <c r="AA87">
        <v>8.2049982216401196E-2</v>
      </c>
      <c r="AB87">
        <v>8.1720258305270299E-2</v>
      </c>
      <c r="AC87">
        <v>8.2142639914574794E-2</v>
      </c>
      <c r="AD87">
        <v>8.2838078037950097E-2</v>
      </c>
      <c r="AE87">
        <v>8.3264208475956794E-2</v>
      </c>
      <c r="AF87">
        <v>8.3005821260597801E-2</v>
      </c>
    </row>
    <row r="88" spans="1:32" x14ac:dyDescent="0.25">
      <c r="A88" t="s">
        <v>136</v>
      </c>
      <c r="B88">
        <v>0</v>
      </c>
      <c r="C88">
        <v>-0.11456036894513</v>
      </c>
      <c r="D88">
        <v>-0.132463635914816</v>
      </c>
      <c r="E88">
        <v>-0.132941087330709</v>
      </c>
      <c r="F88">
        <v>-0.13326661685396099</v>
      </c>
      <c r="G88">
        <v>-0.13113553139833001</v>
      </c>
      <c r="H88">
        <v>-0.131872164483854</v>
      </c>
      <c r="I88">
        <v>-0.13145678117201701</v>
      </c>
      <c r="J88">
        <v>-0.130329112960307</v>
      </c>
      <c r="K88">
        <v>-0.13402892518359799</v>
      </c>
      <c r="L88">
        <v>-0.131180903601124</v>
      </c>
      <c r="M88">
        <v>-0.125561302118359</v>
      </c>
      <c r="N88">
        <v>-0.13310692590759199</v>
      </c>
      <c r="O88">
        <v>-0.13361045486825801</v>
      </c>
      <c r="P88">
        <v>-0.132725105074366</v>
      </c>
      <c r="Q88">
        <v>-0.13283355042874201</v>
      </c>
      <c r="R88">
        <v>-0.13526935378774499</v>
      </c>
      <c r="S88">
        <v>-0.130350669268298</v>
      </c>
      <c r="T88">
        <v>-0.13115168710904501</v>
      </c>
      <c r="U88">
        <v>-0.13243699355236399</v>
      </c>
      <c r="V88">
        <v>-0.13875993527452299</v>
      </c>
      <c r="W88">
        <v>-0.13377363219268901</v>
      </c>
      <c r="X88">
        <v>-0.13832956018346501</v>
      </c>
      <c r="Y88">
        <v>-0.13619322032426501</v>
      </c>
      <c r="Z88">
        <v>-0.13656360912132001</v>
      </c>
      <c r="AA88">
        <v>-0.12987325801960101</v>
      </c>
      <c r="AB88">
        <v>-0.131455736813087</v>
      </c>
      <c r="AC88">
        <v>-0.12900288918116601</v>
      </c>
      <c r="AD88">
        <v>-0.13931922122352899</v>
      </c>
      <c r="AE88">
        <v>-0.12978268000253901</v>
      </c>
      <c r="AF88">
        <v>-0.13161591017722099</v>
      </c>
    </row>
    <row r="89" spans="1:32" x14ac:dyDescent="0.25">
      <c r="A89" t="s">
        <v>137</v>
      </c>
      <c r="B89">
        <v>0</v>
      </c>
      <c r="C89">
        <v>-8.0455919792025904E-2</v>
      </c>
      <c r="D89">
        <v>-9.0209960437974995E-2</v>
      </c>
      <c r="E89">
        <v>-9.0226311589578306E-2</v>
      </c>
      <c r="F89">
        <v>-8.7017656497806004E-2</v>
      </c>
      <c r="G89">
        <v>-8.6751042748622595E-2</v>
      </c>
      <c r="H89">
        <v>-8.6532925888167606E-2</v>
      </c>
      <c r="I89">
        <v>-8.6883982601442297E-2</v>
      </c>
      <c r="J89">
        <v>-8.3825110559260396E-2</v>
      </c>
      <c r="K89">
        <v>-8.3288465443514495E-2</v>
      </c>
      <c r="L89">
        <v>-8.0516944510431093E-2</v>
      </c>
      <c r="M89">
        <v>-8.0503320827851499E-2</v>
      </c>
      <c r="N89">
        <v>-8.5682723931291199E-2</v>
      </c>
      <c r="O89">
        <v>-8.6632526681090297E-2</v>
      </c>
      <c r="P89">
        <v>-8.6913564379614103E-2</v>
      </c>
      <c r="Q89">
        <v>-8.1477012469167706E-2</v>
      </c>
      <c r="R89">
        <v>-8.5623254625666403E-2</v>
      </c>
      <c r="S89">
        <v>-8.3695270773413696E-2</v>
      </c>
      <c r="T89">
        <v>-8.3045439063238705E-2</v>
      </c>
      <c r="U89">
        <v>-8.5450714144310699E-2</v>
      </c>
      <c r="V89">
        <v>-8.6284232592043597E-2</v>
      </c>
      <c r="W89">
        <v>-8.3358958793179505E-2</v>
      </c>
      <c r="X89">
        <v>-8.6987312401392194E-2</v>
      </c>
      <c r="Y89">
        <v>-8.8235845423794104E-2</v>
      </c>
      <c r="Z89">
        <v>-8.7674640148108995E-2</v>
      </c>
      <c r="AA89">
        <v>-8.5513300802161296E-2</v>
      </c>
      <c r="AB89">
        <v>-8.7760063097785806E-2</v>
      </c>
      <c r="AC89">
        <v>-8.4916137447591702E-2</v>
      </c>
      <c r="AD89">
        <v>-8.7897059660935598E-2</v>
      </c>
      <c r="AE89">
        <v>-8.5024372486995306E-2</v>
      </c>
      <c r="AF89">
        <v>-8.7175575351592302E-2</v>
      </c>
    </row>
    <row r="90" spans="1:32" x14ac:dyDescent="0.25">
      <c r="A90" t="s">
        <v>138</v>
      </c>
      <c r="B90">
        <v>0</v>
      </c>
      <c r="C90">
        <v>-2.6019151276465601E-2</v>
      </c>
      <c r="D90">
        <v>-2.4084742732482799E-2</v>
      </c>
      <c r="E90">
        <v>-2.2542628904550301E-2</v>
      </c>
      <c r="F90">
        <v>-1.7384161733993399E-2</v>
      </c>
      <c r="G90">
        <v>-1.7966557284766801E-2</v>
      </c>
      <c r="H90">
        <v>-1.51927130359294E-2</v>
      </c>
      <c r="I90">
        <v>-1.6247083345311199E-2</v>
      </c>
      <c r="J90">
        <v>-1.4383128306081201E-2</v>
      </c>
      <c r="K90">
        <v>-1.18291067617296E-2</v>
      </c>
      <c r="L90">
        <v>-1.20166101286301E-2</v>
      </c>
      <c r="M90">
        <v>-1.0285680764707599E-2</v>
      </c>
      <c r="N90">
        <v>-1.20241863420293E-2</v>
      </c>
      <c r="O90">
        <v>-1.28465029002231E-2</v>
      </c>
      <c r="P90">
        <v>-1.20743768178366E-2</v>
      </c>
      <c r="Q90">
        <v>-1.03096411161626E-2</v>
      </c>
      <c r="R90">
        <v>-9.8818004128173303E-3</v>
      </c>
      <c r="S90">
        <v>-1.1542924197958999E-2</v>
      </c>
      <c r="T90">
        <v>-1.1844507070666499E-2</v>
      </c>
      <c r="U90">
        <v>-1.2496035773684499E-2</v>
      </c>
      <c r="V90">
        <v>-1.24180798617365E-2</v>
      </c>
      <c r="W90">
        <v>-1.26398286815688E-2</v>
      </c>
      <c r="X90">
        <v>-1.47388051246168E-2</v>
      </c>
      <c r="Y90">
        <v>-1.4217980558876599E-2</v>
      </c>
      <c r="Z90">
        <v>-1.40085169512557E-2</v>
      </c>
      <c r="AA90">
        <v>-1.07900007237686E-2</v>
      </c>
      <c r="AB90">
        <v>-1.24591851967287E-2</v>
      </c>
      <c r="AC90">
        <v>-1.2783820593729799E-2</v>
      </c>
      <c r="AD90">
        <v>-1.33575444667056E-2</v>
      </c>
      <c r="AE90">
        <v>-1.2371573471201901E-2</v>
      </c>
      <c r="AF90">
        <v>-1.19630125572647E-2</v>
      </c>
    </row>
    <row r="91" spans="1:32" x14ac:dyDescent="0.25">
      <c r="A91" t="s">
        <v>139</v>
      </c>
      <c r="B91">
        <v>0</v>
      </c>
      <c r="C91">
        <v>1.42694025105155E-2</v>
      </c>
      <c r="D91">
        <v>2.3647245705562502E-2</v>
      </c>
      <c r="E91">
        <v>2.86834790338137E-2</v>
      </c>
      <c r="F91">
        <v>3.3288689106432102E-2</v>
      </c>
      <c r="G91">
        <v>3.5785157950280297E-2</v>
      </c>
      <c r="H91">
        <v>3.8531722791139901E-2</v>
      </c>
      <c r="I91">
        <v>3.8501591341897498E-2</v>
      </c>
      <c r="J91">
        <v>4.0804697873406202E-2</v>
      </c>
      <c r="K91">
        <v>4.11806505280208E-2</v>
      </c>
      <c r="L91">
        <v>4.1629944450422597E-2</v>
      </c>
      <c r="M91">
        <v>4.1602252562822503E-2</v>
      </c>
      <c r="N91">
        <v>4.1082487814216903E-2</v>
      </c>
      <c r="O91">
        <v>4.01189448642136E-2</v>
      </c>
      <c r="P91">
        <v>4.3611331563997699E-2</v>
      </c>
      <c r="Q91">
        <v>4.20364399060697E-2</v>
      </c>
      <c r="R91">
        <v>4.2919106446289899E-2</v>
      </c>
      <c r="S91">
        <v>4.3472986228228802E-2</v>
      </c>
      <c r="T91">
        <v>4.2434060366103803E-2</v>
      </c>
      <c r="U91">
        <v>4.2713194965412399E-2</v>
      </c>
      <c r="V91">
        <v>4.1556425889737902E-2</v>
      </c>
      <c r="W91">
        <v>4.1883343478698001E-2</v>
      </c>
      <c r="X91">
        <v>4.1774555363033899E-2</v>
      </c>
      <c r="Y91">
        <v>4.1194794903144101E-2</v>
      </c>
      <c r="Z91">
        <v>4.1477231281252601E-2</v>
      </c>
      <c r="AA91">
        <v>4.1368707372598498E-2</v>
      </c>
      <c r="AB91">
        <v>4.2194722102794097E-2</v>
      </c>
      <c r="AC91">
        <v>4.0922253047060902E-2</v>
      </c>
      <c r="AD91">
        <v>4.2350094480139398E-2</v>
      </c>
      <c r="AE91">
        <v>4.1891776491335402E-2</v>
      </c>
      <c r="AF91">
        <v>4.2624482139329102E-2</v>
      </c>
    </row>
    <row r="92" spans="1:32" x14ac:dyDescent="0.25">
      <c r="A92" t="s">
        <v>140</v>
      </c>
      <c r="B92">
        <v>0</v>
      </c>
      <c r="C92">
        <v>5.5367064597718903E-2</v>
      </c>
      <c r="D92">
        <v>7.46952737663681E-2</v>
      </c>
      <c r="E92">
        <v>8.2182689793189698E-2</v>
      </c>
      <c r="F92">
        <v>8.7117206352266302E-2</v>
      </c>
      <c r="G92">
        <v>9.3023795406079302E-2</v>
      </c>
      <c r="H92">
        <v>9.3076012440839101E-2</v>
      </c>
      <c r="I92">
        <v>9.3988824329501605E-2</v>
      </c>
      <c r="J92">
        <v>9.4784513077900007E-2</v>
      </c>
      <c r="K92">
        <v>9.3552329203534498E-2</v>
      </c>
      <c r="L92">
        <v>9.7189138606670597E-2</v>
      </c>
      <c r="M92">
        <v>9.7053634926216395E-2</v>
      </c>
      <c r="N92">
        <v>9.7745272187479096E-2</v>
      </c>
      <c r="O92">
        <v>9.8065765028665403E-2</v>
      </c>
      <c r="P92">
        <v>9.6503512927392995E-2</v>
      </c>
      <c r="Q92">
        <v>9.7452291195209706E-2</v>
      </c>
      <c r="R92">
        <v>9.6604761981460896E-2</v>
      </c>
      <c r="S92">
        <v>9.8034257953362597E-2</v>
      </c>
      <c r="T92">
        <v>9.8251425469630102E-2</v>
      </c>
      <c r="U92">
        <v>9.9279903644169706E-2</v>
      </c>
      <c r="V92">
        <v>9.9757349681845006E-2</v>
      </c>
      <c r="W92">
        <v>9.85284193740468E-2</v>
      </c>
      <c r="X92">
        <v>9.8663571535129904E-2</v>
      </c>
      <c r="Y92">
        <v>9.7267129108719E-2</v>
      </c>
      <c r="Z92">
        <v>9.8141842008492394E-2</v>
      </c>
      <c r="AA92">
        <v>9.8449626552170696E-2</v>
      </c>
      <c r="AB92">
        <v>9.6744161655608396E-2</v>
      </c>
      <c r="AC92">
        <v>9.6943343659725498E-2</v>
      </c>
      <c r="AD92">
        <v>9.7144277277657703E-2</v>
      </c>
      <c r="AE92">
        <v>9.7592610380207195E-2</v>
      </c>
      <c r="AF92">
        <v>9.7186725829160797E-2</v>
      </c>
    </row>
    <row r="93" spans="1:32" x14ac:dyDescent="0.25">
      <c r="A93" t="s">
        <v>141</v>
      </c>
      <c r="B93">
        <v>0</v>
      </c>
      <c r="C93">
        <v>0.116164636693639</v>
      </c>
      <c r="D93">
        <v>0.148855759140023</v>
      </c>
      <c r="E93">
        <v>0.16213118587054001</v>
      </c>
      <c r="F93">
        <v>0.17140229626130801</v>
      </c>
      <c r="G93">
        <v>0.17945187177649499</v>
      </c>
      <c r="H93">
        <v>0.181413648249444</v>
      </c>
      <c r="I93">
        <v>0.179524318961711</v>
      </c>
      <c r="J93">
        <v>0.180030189179124</v>
      </c>
      <c r="K93">
        <v>0.184821963946706</v>
      </c>
      <c r="L93">
        <v>0.18533148339876701</v>
      </c>
      <c r="M93">
        <v>0.189589602587727</v>
      </c>
      <c r="N93">
        <v>0.18589474676614701</v>
      </c>
      <c r="O93">
        <v>0.186479523585246</v>
      </c>
      <c r="P93">
        <v>0.18350688352147801</v>
      </c>
      <c r="Q93">
        <v>0.187813788231212</v>
      </c>
      <c r="R93">
        <v>0.187867620515519</v>
      </c>
      <c r="S93">
        <v>0.18508380936956101</v>
      </c>
      <c r="T93">
        <v>0.18621655402019899</v>
      </c>
      <c r="U93">
        <v>0.18389427552410201</v>
      </c>
      <c r="V93">
        <v>0.18539424944888599</v>
      </c>
      <c r="W93">
        <v>0.186380456248042</v>
      </c>
      <c r="X93">
        <v>0.18754594438501901</v>
      </c>
      <c r="Y93">
        <v>0.191182677789034</v>
      </c>
      <c r="Z93">
        <v>0.18486088049987101</v>
      </c>
      <c r="AA93">
        <v>0.186257028966265</v>
      </c>
      <c r="AB93">
        <v>0.182685091711594</v>
      </c>
      <c r="AC93">
        <v>0.18707020996899301</v>
      </c>
      <c r="AD93">
        <v>0.18427571828363901</v>
      </c>
      <c r="AE93">
        <v>0.18293230959581799</v>
      </c>
      <c r="AF93">
        <v>0.18278645355677001</v>
      </c>
    </row>
    <row r="94" spans="1:32" x14ac:dyDescent="0.25">
      <c r="A94" t="s">
        <v>142</v>
      </c>
      <c r="B94">
        <v>0</v>
      </c>
      <c r="C94">
        <v>0.164981702239999</v>
      </c>
      <c r="D94">
        <v>0.20219251192846599</v>
      </c>
      <c r="E94">
        <v>0.22760614765947601</v>
      </c>
      <c r="F94">
        <v>0.22768821859277</v>
      </c>
      <c r="G94">
        <v>0.23614023148768901</v>
      </c>
      <c r="H94">
        <v>0.244587949132403</v>
      </c>
      <c r="I94">
        <v>0.25369274166024203</v>
      </c>
      <c r="J94">
        <v>0.242673641356178</v>
      </c>
      <c r="K94">
        <v>0.247753033375788</v>
      </c>
      <c r="L94">
        <v>0.249719780633018</v>
      </c>
      <c r="M94">
        <v>0.249606428258525</v>
      </c>
      <c r="N94">
        <v>0.25949376110354999</v>
      </c>
      <c r="O94">
        <v>0.25204810975688002</v>
      </c>
      <c r="P94">
        <v>0.25200185447204199</v>
      </c>
      <c r="Q94">
        <v>0.25816156510463001</v>
      </c>
      <c r="R94">
        <v>0.26000661206820302</v>
      </c>
      <c r="S94">
        <v>0.25258845718592998</v>
      </c>
      <c r="T94">
        <v>0.24455837432209901</v>
      </c>
      <c r="U94">
        <v>0.244522122546112</v>
      </c>
      <c r="V94">
        <v>0.247352399069354</v>
      </c>
      <c r="W94">
        <v>0.244539105570765</v>
      </c>
      <c r="X94">
        <v>0.25901206106895502</v>
      </c>
      <c r="Y94">
        <v>0.25531180266338199</v>
      </c>
      <c r="Z94">
        <v>0.25342716493800699</v>
      </c>
      <c r="AA94">
        <v>0.25692347683858902</v>
      </c>
      <c r="AB94">
        <v>0.25068376900752898</v>
      </c>
      <c r="AC94">
        <v>0.25363355574096302</v>
      </c>
      <c r="AD94">
        <v>0.25053763833502701</v>
      </c>
      <c r="AE94">
        <v>0.24519928051547901</v>
      </c>
      <c r="AF94">
        <v>0.24899634604898099</v>
      </c>
    </row>
    <row r="95" spans="1:32" x14ac:dyDescent="0.25">
      <c r="A95" t="s">
        <v>143</v>
      </c>
      <c r="B95">
        <v>0</v>
      </c>
      <c r="C95">
        <v>-0.26132786676726699</v>
      </c>
      <c r="D95">
        <v>-0.25711569770799197</v>
      </c>
      <c r="E95">
        <v>-0.257353702719615</v>
      </c>
      <c r="F95">
        <v>-0.24078945911901001</v>
      </c>
      <c r="G95">
        <v>-0.24158949974028901</v>
      </c>
      <c r="H95">
        <v>-0.23281342558627499</v>
      </c>
      <c r="I95">
        <v>-0.23446881860827901</v>
      </c>
      <c r="J95">
        <v>-0.23935452643755001</v>
      </c>
      <c r="K95">
        <v>-0.24651600534481399</v>
      </c>
      <c r="L95">
        <v>-0.23177632047405</v>
      </c>
      <c r="M95">
        <v>-0.223648802563404</v>
      </c>
      <c r="N95">
        <v>-0.23998357052705299</v>
      </c>
      <c r="O95">
        <v>-0.256799540242451</v>
      </c>
      <c r="P95">
        <v>-0.22647583302812899</v>
      </c>
      <c r="Q95">
        <v>-0.24633077844597601</v>
      </c>
      <c r="R95">
        <v>-0.228087505605507</v>
      </c>
      <c r="S95">
        <v>-0.23461626003809799</v>
      </c>
      <c r="T95">
        <v>-0.24774757442666101</v>
      </c>
      <c r="U95">
        <v>-0.22865688180683499</v>
      </c>
      <c r="V95">
        <v>-0.225651479457953</v>
      </c>
      <c r="W95">
        <v>-0.23158427013767199</v>
      </c>
      <c r="X95">
        <v>-0.241071290474664</v>
      </c>
      <c r="Y95">
        <v>-0.22926382940819701</v>
      </c>
      <c r="Z95">
        <v>-0.23897531254110299</v>
      </c>
      <c r="AA95">
        <v>-0.26285004596063699</v>
      </c>
      <c r="AB95">
        <v>-0.22780271116499201</v>
      </c>
      <c r="AC95">
        <v>-0.23958038738863099</v>
      </c>
      <c r="AD95">
        <v>-0.23575543619250899</v>
      </c>
      <c r="AE95">
        <v>-0.21489817937171299</v>
      </c>
      <c r="AF95">
        <v>-0.23135204815188401</v>
      </c>
    </row>
    <row r="96" spans="1:32" x14ac:dyDescent="0.25">
      <c r="A96" t="s">
        <v>144</v>
      </c>
      <c r="B96">
        <v>0</v>
      </c>
      <c r="C96">
        <v>-5.51667463680975E-2</v>
      </c>
      <c r="D96">
        <v>-5.0570324767494498E-2</v>
      </c>
      <c r="E96">
        <v>-4.1833627885847803E-2</v>
      </c>
      <c r="F96">
        <v>-4.7433574106032703E-2</v>
      </c>
      <c r="G96">
        <v>-4.0794272423495502E-2</v>
      </c>
      <c r="H96">
        <v>-3.9509761899244301E-2</v>
      </c>
      <c r="I96">
        <v>-3.8368937542174901E-2</v>
      </c>
      <c r="J96">
        <v>-4.59546080904778E-2</v>
      </c>
      <c r="K96">
        <v>-4.3435246626306198E-2</v>
      </c>
      <c r="L96">
        <v>-3.04424477045541E-2</v>
      </c>
      <c r="M96">
        <v>-3.7641945106397998E-2</v>
      </c>
      <c r="N96">
        <v>-3.5101689519004997E-2</v>
      </c>
      <c r="O96">
        <v>-3.3908652712262399E-2</v>
      </c>
      <c r="P96">
        <v>-2.8468367114610298E-2</v>
      </c>
      <c r="Q96">
        <v>-2.8809713166719E-2</v>
      </c>
      <c r="R96">
        <v>-2.7621773465590999E-2</v>
      </c>
      <c r="S96">
        <v>-3.22651775841344E-2</v>
      </c>
      <c r="T96">
        <v>-3.9087713846000599E-2</v>
      </c>
      <c r="U96">
        <v>-2.9709087486851599E-2</v>
      </c>
      <c r="V96">
        <v>-3.2666905824356503E-2</v>
      </c>
      <c r="W96">
        <v>-3.3398517317255801E-2</v>
      </c>
      <c r="X96">
        <v>-3.3255958604542897E-2</v>
      </c>
      <c r="Y96">
        <v>-3.1700981735554197E-2</v>
      </c>
      <c r="Z96">
        <v>-3.2542839691333397E-2</v>
      </c>
      <c r="AA96">
        <v>-3.53501152880068E-2</v>
      </c>
      <c r="AB96">
        <v>-3.0167020143007098E-2</v>
      </c>
      <c r="AC96">
        <v>-3.9070542106280803E-2</v>
      </c>
      <c r="AD96">
        <v>-3.27726614296786E-2</v>
      </c>
      <c r="AE96">
        <v>-2.67664646175916E-2</v>
      </c>
      <c r="AF96">
        <v>-3.11457776401667E-2</v>
      </c>
    </row>
    <row r="97" spans="1:32" x14ac:dyDescent="0.25">
      <c r="A97" t="s">
        <v>145</v>
      </c>
      <c r="B97">
        <v>0</v>
      </c>
      <c r="C97">
        <v>2.4875256340776902E-2</v>
      </c>
      <c r="D97">
        <v>2.9389236497927101E-2</v>
      </c>
      <c r="E97">
        <v>3.5526988003940697E-2</v>
      </c>
      <c r="F97">
        <v>3.52301817503025E-2</v>
      </c>
      <c r="G97">
        <v>3.67661902044066E-2</v>
      </c>
      <c r="H97">
        <v>3.8911189844457697E-2</v>
      </c>
      <c r="I97">
        <v>4.2002451855261601E-2</v>
      </c>
      <c r="J97">
        <v>4.2422585156712198E-2</v>
      </c>
      <c r="K97">
        <v>4.24495804545999E-2</v>
      </c>
      <c r="L97">
        <v>4.4904693672307802E-2</v>
      </c>
      <c r="M97">
        <v>4.7083045778813198E-2</v>
      </c>
      <c r="N97">
        <v>4.6920257499640898E-2</v>
      </c>
      <c r="O97">
        <v>4.8061879043177901E-2</v>
      </c>
      <c r="P97">
        <v>4.7129100101957297E-2</v>
      </c>
      <c r="Q97">
        <v>4.6918453429465698E-2</v>
      </c>
      <c r="R97">
        <v>4.6908016357891297E-2</v>
      </c>
      <c r="S97">
        <v>4.9372115050428697E-2</v>
      </c>
      <c r="T97">
        <v>4.5578106148299803E-2</v>
      </c>
      <c r="U97">
        <v>4.7322704484810199E-2</v>
      </c>
      <c r="V97">
        <v>4.7332329606158803E-2</v>
      </c>
      <c r="W97">
        <v>4.7555081729055801E-2</v>
      </c>
      <c r="X97">
        <v>4.6831946794502498E-2</v>
      </c>
      <c r="Y97">
        <v>4.8122823832073398E-2</v>
      </c>
      <c r="Z97">
        <v>4.6928258625060497E-2</v>
      </c>
      <c r="AA97">
        <v>4.7099512410774903E-2</v>
      </c>
      <c r="AB97">
        <v>4.75162914685184E-2</v>
      </c>
      <c r="AC97">
        <v>4.8332914928529598E-2</v>
      </c>
      <c r="AD97">
        <v>4.6878797033123802E-2</v>
      </c>
      <c r="AE97">
        <v>4.9354027053446201E-2</v>
      </c>
      <c r="AF97">
        <v>4.8268231548477702E-2</v>
      </c>
    </row>
    <row r="98" spans="1:32" x14ac:dyDescent="0.25">
      <c r="A98" t="s">
        <v>146</v>
      </c>
      <c r="B98">
        <v>0</v>
      </c>
      <c r="C98">
        <v>6.1930975822493101E-2</v>
      </c>
      <c r="D98">
        <v>6.4699098156920806E-2</v>
      </c>
      <c r="E98">
        <v>7.1956769840973503E-2</v>
      </c>
      <c r="F98">
        <v>7.3644942036358907E-2</v>
      </c>
      <c r="G98">
        <v>7.4985441072959402E-2</v>
      </c>
      <c r="H98">
        <v>7.6791464081007496E-2</v>
      </c>
      <c r="I98">
        <v>8.1234035180031194E-2</v>
      </c>
      <c r="J98">
        <v>8.0543789605308905E-2</v>
      </c>
      <c r="K98">
        <v>8.2676974273991302E-2</v>
      </c>
      <c r="L98">
        <v>8.5447518626477204E-2</v>
      </c>
      <c r="M98">
        <v>8.6843320488958306E-2</v>
      </c>
      <c r="N98">
        <v>8.6733040313306101E-2</v>
      </c>
      <c r="O98">
        <v>8.7175215502375697E-2</v>
      </c>
      <c r="P98">
        <v>8.5424845730305995E-2</v>
      </c>
      <c r="Q98">
        <v>8.6208559616906502E-2</v>
      </c>
      <c r="R98">
        <v>8.6499979228900195E-2</v>
      </c>
      <c r="S98">
        <v>8.6410778449011696E-2</v>
      </c>
      <c r="T98">
        <v>8.6823216757792199E-2</v>
      </c>
      <c r="U98">
        <v>8.6009519090645595E-2</v>
      </c>
      <c r="V98">
        <v>8.5969364129655307E-2</v>
      </c>
      <c r="W98">
        <v>8.8028395429350204E-2</v>
      </c>
      <c r="X98">
        <v>8.7747238090409893E-2</v>
      </c>
      <c r="Y98">
        <v>8.7417791744487897E-2</v>
      </c>
      <c r="Z98">
        <v>8.5917968281342003E-2</v>
      </c>
      <c r="AA98">
        <v>8.5759730617253296E-2</v>
      </c>
      <c r="AB98">
        <v>8.7882721603226799E-2</v>
      </c>
      <c r="AC98">
        <v>8.6420072153751096E-2</v>
      </c>
      <c r="AD98">
        <v>8.7226526956943704E-2</v>
      </c>
      <c r="AE98">
        <v>8.7528534783680501E-2</v>
      </c>
      <c r="AF98">
        <v>8.7173220534333698E-2</v>
      </c>
    </row>
    <row r="99" spans="1:32" x14ac:dyDescent="0.25">
      <c r="A99" t="s">
        <v>147</v>
      </c>
      <c r="B99">
        <v>0</v>
      </c>
      <c r="C99">
        <v>9.7412113081083399E-2</v>
      </c>
      <c r="D99">
        <v>0.10260035447908999</v>
      </c>
      <c r="E99">
        <v>0.109615821781218</v>
      </c>
      <c r="F99">
        <v>0.110308246106032</v>
      </c>
      <c r="G99">
        <v>0.112803390890774</v>
      </c>
      <c r="H99">
        <v>0.115193362329502</v>
      </c>
      <c r="I99">
        <v>0.11913237571421501</v>
      </c>
      <c r="J99">
        <v>0.11898506688692601</v>
      </c>
      <c r="K99">
        <v>0.12224382607586</v>
      </c>
      <c r="L99">
        <v>0.124635931471613</v>
      </c>
      <c r="M99">
        <v>0.12461041605228899</v>
      </c>
      <c r="N99">
        <v>0.12770168066852999</v>
      </c>
      <c r="O99">
        <v>0.12536882392269699</v>
      </c>
      <c r="P99">
        <v>0.125883833317504</v>
      </c>
      <c r="Q99">
        <v>0.12446227665767901</v>
      </c>
      <c r="R99">
        <v>0.12606388546209099</v>
      </c>
      <c r="S99">
        <v>0.12506851439248501</v>
      </c>
      <c r="T99">
        <v>0.12700187443187599</v>
      </c>
      <c r="U99">
        <v>0.12560239734758799</v>
      </c>
      <c r="V99">
        <v>0.12575993200216901</v>
      </c>
      <c r="W99">
        <v>0.12510857052781199</v>
      </c>
      <c r="X99">
        <v>0.12519763406965601</v>
      </c>
      <c r="Y99">
        <v>0.126604552797797</v>
      </c>
      <c r="Z99">
        <v>0.12645602546832599</v>
      </c>
      <c r="AA99">
        <v>0.12635014038560199</v>
      </c>
      <c r="AB99">
        <v>0.12730017863436599</v>
      </c>
      <c r="AC99">
        <v>0.12560038196333601</v>
      </c>
      <c r="AD99">
        <v>0.12526313505930101</v>
      </c>
      <c r="AE99">
        <v>0.12806667712187</v>
      </c>
      <c r="AF99">
        <v>0.126594116600422</v>
      </c>
    </row>
    <row r="100" spans="1:32" x14ac:dyDescent="0.25">
      <c r="A100" t="s">
        <v>148</v>
      </c>
      <c r="B100">
        <v>0</v>
      </c>
      <c r="C100">
        <v>0.15433870070191599</v>
      </c>
      <c r="D100">
        <v>0.16223977037510401</v>
      </c>
      <c r="E100">
        <v>0.16665276765474801</v>
      </c>
      <c r="F100">
        <v>0.169146491959795</v>
      </c>
      <c r="G100">
        <v>0.17442291684973499</v>
      </c>
      <c r="H100">
        <v>0.17516454936560399</v>
      </c>
      <c r="I100">
        <v>0.180306250166582</v>
      </c>
      <c r="J100">
        <v>0.17833294272406799</v>
      </c>
      <c r="K100">
        <v>0.18259696740380801</v>
      </c>
      <c r="L100">
        <v>0.18744919365797</v>
      </c>
      <c r="M100">
        <v>0.186382828719593</v>
      </c>
      <c r="N100">
        <v>0.19280414418317701</v>
      </c>
      <c r="O100">
        <v>0.188105243214472</v>
      </c>
      <c r="P100">
        <v>0.18582534835568501</v>
      </c>
      <c r="Q100">
        <v>0.18428149290056201</v>
      </c>
      <c r="R100">
        <v>0.187624528220215</v>
      </c>
      <c r="S100">
        <v>0.18250640974541901</v>
      </c>
      <c r="T100">
        <v>0.188933466835114</v>
      </c>
      <c r="U100">
        <v>0.18960119780744</v>
      </c>
      <c r="V100">
        <v>0.18850671911858699</v>
      </c>
      <c r="W100">
        <v>0.18561882590687201</v>
      </c>
      <c r="X100">
        <v>0.18803103500824001</v>
      </c>
      <c r="Y100">
        <v>0.18858068407068199</v>
      </c>
      <c r="Z100">
        <v>0.18645263349159</v>
      </c>
      <c r="AA100">
        <v>0.19055930892869899</v>
      </c>
      <c r="AB100">
        <v>0.18914436698774301</v>
      </c>
      <c r="AC100">
        <v>0.18555339226796</v>
      </c>
      <c r="AD100">
        <v>0.190362231505628</v>
      </c>
      <c r="AE100">
        <v>0.18511557703518999</v>
      </c>
      <c r="AF100">
        <v>0.187722716661302</v>
      </c>
    </row>
    <row r="101" spans="1:32" x14ac:dyDescent="0.25">
      <c r="A101" t="s">
        <v>149</v>
      </c>
      <c r="B101">
        <v>0</v>
      </c>
      <c r="C101">
        <v>0.234670683003987</v>
      </c>
      <c r="D101">
        <v>0.23507015954800101</v>
      </c>
      <c r="E101">
        <v>0.23800539026009901</v>
      </c>
      <c r="F101">
        <v>0.25452222840994099</v>
      </c>
      <c r="G101">
        <v>0.25118585327674697</v>
      </c>
      <c r="H101">
        <v>0.235280504793383</v>
      </c>
      <c r="I101">
        <v>0.26247181678620002</v>
      </c>
      <c r="J101">
        <v>0.23577573648504399</v>
      </c>
      <c r="K101">
        <v>0.239783748851779</v>
      </c>
      <c r="L101">
        <v>0.25927587938241398</v>
      </c>
      <c r="M101">
        <v>0.26803248926318501</v>
      </c>
      <c r="N101">
        <v>0.29159642249664403</v>
      </c>
      <c r="O101">
        <v>0.25693642103375602</v>
      </c>
      <c r="P101">
        <v>0.26423899418001201</v>
      </c>
      <c r="Q101">
        <v>0.26781846132589099</v>
      </c>
      <c r="R101">
        <v>0.27243839030224498</v>
      </c>
      <c r="S101">
        <v>0.25030382535666801</v>
      </c>
      <c r="T101">
        <v>0.26903069428161203</v>
      </c>
      <c r="U101">
        <v>0.26878598351907301</v>
      </c>
      <c r="V101">
        <v>0.26055606353031302</v>
      </c>
      <c r="W101">
        <v>0.264142564131577</v>
      </c>
      <c r="X101">
        <v>0.256401266909148</v>
      </c>
      <c r="Y101">
        <v>0.274707281703156</v>
      </c>
      <c r="Z101">
        <v>0.25741689475213198</v>
      </c>
      <c r="AA101">
        <v>0.27152656450087398</v>
      </c>
      <c r="AB101">
        <v>0.27210144595172803</v>
      </c>
      <c r="AC101">
        <v>0.26407296342862102</v>
      </c>
      <c r="AD101">
        <v>0.28273541506150401</v>
      </c>
      <c r="AE101">
        <v>0.26049650017161402</v>
      </c>
      <c r="AF101">
        <v>0.25926319866578101</v>
      </c>
    </row>
    <row r="102" spans="1:32" x14ac:dyDescent="0.25">
      <c r="A102" t="s">
        <v>150</v>
      </c>
      <c r="B102">
        <v>0</v>
      </c>
      <c r="C102">
        <v>-0.118889850639035</v>
      </c>
      <c r="D102">
        <v>-0.12480564038188</v>
      </c>
      <c r="E102">
        <v>-0.13280555848839201</v>
      </c>
      <c r="F102">
        <v>-0.131973490001696</v>
      </c>
      <c r="G102">
        <v>-0.127426710992811</v>
      </c>
      <c r="H102">
        <v>-0.130748294289323</v>
      </c>
      <c r="I102">
        <v>-0.12755852518184899</v>
      </c>
      <c r="J102">
        <v>-0.13690447819122101</v>
      </c>
      <c r="K102">
        <v>-0.131998577456304</v>
      </c>
      <c r="L102">
        <v>-0.13253491440734899</v>
      </c>
      <c r="M102">
        <v>-0.128835818199345</v>
      </c>
      <c r="N102">
        <v>-0.12343017024257499</v>
      </c>
      <c r="O102">
        <v>-0.127933838160951</v>
      </c>
      <c r="P102">
        <v>-0.13378999426184901</v>
      </c>
      <c r="Q102">
        <v>-0.137151993388237</v>
      </c>
      <c r="R102">
        <v>-0.13458835153746801</v>
      </c>
      <c r="S102">
        <v>-0.122979984799078</v>
      </c>
      <c r="T102">
        <v>-0.13362173480702699</v>
      </c>
      <c r="U102">
        <v>-0.13297049893205801</v>
      </c>
      <c r="V102">
        <v>-0.13568679458507099</v>
      </c>
      <c r="W102">
        <v>-0.13014966048229301</v>
      </c>
      <c r="X102">
        <v>-0.132282757957216</v>
      </c>
      <c r="Y102">
        <v>-0.12909995061319501</v>
      </c>
      <c r="Z102">
        <v>-0.13221673977309401</v>
      </c>
      <c r="AA102">
        <v>-0.13331400644104699</v>
      </c>
      <c r="AB102">
        <v>-0.12963401491331</v>
      </c>
      <c r="AC102">
        <v>-0.137961679642777</v>
      </c>
      <c r="AD102">
        <v>-0.131733786570881</v>
      </c>
      <c r="AE102">
        <v>-0.12984094796721499</v>
      </c>
      <c r="AF102">
        <v>-0.13210771646403299</v>
      </c>
    </row>
    <row r="103" spans="1:32" x14ac:dyDescent="0.25">
      <c r="A103" t="s">
        <v>151</v>
      </c>
      <c r="B103">
        <v>0</v>
      </c>
      <c r="C103">
        <v>-8.1650988168741903E-2</v>
      </c>
      <c r="D103">
        <v>-8.6586587851746902E-2</v>
      </c>
      <c r="E103">
        <v>-8.6150357191734694E-2</v>
      </c>
      <c r="F103">
        <v>-8.8377442121174404E-2</v>
      </c>
      <c r="G103">
        <v>-8.7235304208088393E-2</v>
      </c>
      <c r="H103">
        <v>-8.5596888304165702E-2</v>
      </c>
      <c r="I103">
        <v>-8.0698584013124006E-2</v>
      </c>
      <c r="J103">
        <v>-8.3549113223506902E-2</v>
      </c>
      <c r="K103">
        <v>-8.3442181033286905E-2</v>
      </c>
      <c r="L103">
        <v>-8.5576414974677606E-2</v>
      </c>
      <c r="M103">
        <v>-8.2633981938085299E-2</v>
      </c>
      <c r="N103">
        <v>-8.2403619934531394E-2</v>
      </c>
      <c r="O103">
        <v>-8.1270260969352401E-2</v>
      </c>
      <c r="P103">
        <v>-8.3624282039396605E-2</v>
      </c>
      <c r="Q103">
        <v>-8.3722518352470507E-2</v>
      </c>
      <c r="R103">
        <v>-8.23358830161873E-2</v>
      </c>
      <c r="S103">
        <v>-8.1184432038937202E-2</v>
      </c>
      <c r="T103">
        <v>-8.2859886360627202E-2</v>
      </c>
      <c r="U103">
        <v>-8.31315557142175E-2</v>
      </c>
      <c r="V103">
        <v>-8.8344903387045204E-2</v>
      </c>
      <c r="W103">
        <v>-8.5321858719869498E-2</v>
      </c>
      <c r="X103">
        <v>-8.1388716803952599E-2</v>
      </c>
      <c r="Y103">
        <v>-8.3369151501764702E-2</v>
      </c>
      <c r="Z103">
        <v>-8.4619105553711799E-2</v>
      </c>
      <c r="AA103">
        <v>-8.6715150991664602E-2</v>
      </c>
      <c r="AB103">
        <v>-8.4588398769661899E-2</v>
      </c>
      <c r="AC103">
        <v>-8.4595944546249802E-2</v>
      </c>
      <c r="AD103">
        <v>-8.8552554386298304E-2</v>
      </c>
      <c r="AE103">
        <v>-8.41481915935514E-2</v>
      </c>
      <c r="AF103">
        <v>-8.4793971975485605E-2</v>
      </c>
    </row>
    <row r="104" spans="1:32" x14ac:dyDescent="0.25">
      <c r="A104" t="s">
        <v>152</v>
      </c>
      <c r="B104">
        <v>0</v>
      </c>
      <c r="C104">
        <v>-2.49264554051827E-2</v>
      </c>
      <c r="D104">
        <v>-2.3249527537184199E-2</v>
      </c>
      <c r="E104">
        <v>-1.9800241558987901E-2</v>
      </c>
      <c r="F104">
        <v>-1.8136226238348499E-2</v>
      </c>
      <c r="G104">
        <v>-1.7062023275374899E-2</v>
      </c>
      <c r="H104">
        <v>-1.21239408452966E-2</v>
      </c>
      <c r="I104">
        <v>-1.4558021107794399E-2</v>
      </c>
      <c r="J104">
        <v>-1.3899903372346799E-2</v>
      </c>
      <c r="K104">
        <v>-1.2958258670308601E-2</v>
      </c>
      <c r="L104">
        <v>-1.1430692169715999E-2</v>
      </c>
      <c r="M104">
        <v>-1.2630560392014699E-2</v>
      </c>
      <c r="N104">
        <v>-1.16102216447335E-2</v>
      </c>
      <c r="O104">
        <v>-1.1324758406701101E-2</v>
      </c>
      <c r="P104">
        <v>-9.1306946552119593E-3</v>
      </c>
      <c r="Q104">
        <v>-8.8938530045811204E-3</v>
      </c>
      <c r="R104">
        <v>-9.8679362967837303E-3</v>
      </c>
      <c r="S104">
        <v>-1.0489753607397101E-2</v>
      </c>
      <c r="T104">
        <v>-1.14139912742241E-2</v>
      </c>
      <c r="U104">
        <v>-1.29957352316329E-2</v>
      </c>
      <c r="V104">
        <v>-1.29678958257956E-2</v>
      </c>
      <c r="W104">
        <v>-1.16735417905032E-2</v>
      </c>
      <c r="X104">
        <v>-1.20617456758291E-2</v>
      </c>
      <c r="Y104">
        <v>-7.6987487251566596E-3</v>
      </c>
      <c r="Z104">
        <v>-1.09277628650445E-2</v>
      </c>
      <c r="AA104">
        <v>-1.12647612589276E-2</v>
      </c>
      <c r="AB104">
        <v>-1.33843629505389E-2</v>
      </c>
      <c r="AC104">
        <v>-1.35880889344232E-2</v>
      </c>
      <c r="AD104">
        <v>-1.41886183487151E-2</v>
      </c>
      <c r="AE104">
        <v>-1.28081321905487E-2</v>
      </c>
      <c r="AF104">
        <v>-1.23433651544339E-2</v>
      </c>
    </row>
    <row r="105" spans="1:32" x14ac:dyDescent="0.25">
      <c r="A105" t="s">
        <v>153</v>
      </c>
      <c r="B105">
        <v>0</v>
      </c>
      <c r="C105">
        <v>1.4954911501569501E-2</v>
      </c>
      <c r="D105">
        <v>2.4740819404779301E-2</v>
      </c>
      <c r="E105">
        <v>2.9204807288388101E-2</v>
      </c>
      <c r="F105">
        <v>3.5061554410392402E-2</v>
      </c>
      <c r="G105">
        <v>3.7067438501759399E-2</v>
      </c>
      <c r="H105">
        <v>3.8984465099636302E-2</v>
      </c>
      <c r="I105">
        <v>3.8771714521850902E-2</v>
      </c>
      <c r="J105">
        <v>3.9136677294317503E-2</v>
      </c>
      <c r="K105">
        <v>4.1139282250734099E-2</v>
      </c>
      <c r="L105">
        <v>3.9356791936797697E-2</v>
      </c>
      <c r="M105">
        <v>4.0022672011307103E-2</v>
      </c>
      <c r="N105">
        <v>4.10650438638318E-2</v>
      </c>
      <c r="O105">
        <v>4.2236283460875601E-2</v>
      </c>
      <c r="P105">
        <v>4.0987007816185902E-2</v>
      </c>
      <c r="Q105">
        <v>4.2093154572635801E-2</v>
      </c>
      <c r="R105">
        <v>4.3140164512691599E-2</v>
      </c>
      <c r="S105">
        <v>4.4815585530063901E-2</v>
      </c>
      <c r="T105">
        <v>4.21186871032522E-2</v>
      </c>
      <c r="U105">
        <v>4.08678819969574E-2</v>
      </c>
      <c r="V105">
        <v>4.1762559935584503E-2</v>
      </c>
      <c r="W105">
        <v>4.2771814188001203E-2</v>
      </c>
      <c r="X105">
        <v>4.0966946124085198E-2</v>
      </c>
      <c r="Y105">
        <v>4.2597498417349E-2</v>
      </c>
      <c r="Z105">
        <v>4.2298166650510803E-2</v>
      </c>
      <c r="AA105">
        <v>4.0268240879769601E-2</v>
      </c>
      <c r="AB105">
        <v>4.1309032955654003E-2</v>
      </c>
      <c r="AC105">
        <v>4.3244200336942998E-2</v>
      </c>
      <c r="AD105">
        <v>4.1123109901990799E-2</v>
      </c>
      <c r="AE105">
        <v>4.1139243693809897E-2</v>
      </c>
      <c r="AF105">
        <v>4.2143711654757103E-2</v>
      </c>
    </row>
    <row r="106" spans="1:32" x14ac:dyDescent="0.25">
      <c r="A106" t="s">
        <v>154</v>
      </c>
      <c r="B106">
        <v>0</v>
      </c>
      <c r="C106">
        <v>5.66414464432606E-2</v>
      </c>
      <c r="D106">
        <v>7.4674405296375701E-2</v>
      </c>
      <c r="E106">
        <v>8.3886733738382901E-2</v>
      </c>
      <c r="F106">
        <v>9.0019611480811307E-2</v>
      </c>
      <c r="G106">
        <v>9.2900491607577004E-2</v>
      </c>
      <c r="H106">
        <v>9.5239012413634097E-2</v>
      </c>
      <c r="I106">
        <v>9.6802157104735803E-2</v>
      </c>
      <c r="J106">
        <v>9.7667583077678394E-2</v>
      </c>
      <c r="K106">
        <v>9.7836528819584101E-2</v>
      </c>
      <c r="L106">
        <v>9.7871622897145502E-2</v>
      </c>
      <c r="M106">
        <v>9.9284378711733595E-2</v>
      </c>
      <c r="N106">
        <v>9.7599762532989701E-2</v>
      </c>
      <c r="O106">
        <v>9.6949434264554393E-2</v>
      </c>
      <c r="P106">
        <v>9.8340034042267502E-2</v>
      </c>
      <c r="Q106">
        <v>0.100382556850191</v>
      </c>
      <c r="R106">
        <v>0.100422468938549</v>
      </c>
      <c r="S106">
        <v>0.10286496270946199</v>
      </c>
      <c r="T106">
        <v>9.9511944880211603E-2</v>
      </c>
      <c r="U106">
        <v>9.9179711087911293E-2</v>
      </c>
      <c r="V106">
        <v>0.10001285089079</v>
      </c>
      <c r="W106">
        <v>9.8407134940268801E-2</v>
      </c>
      <c r="X106">
        <v>9.7229761730920197E-2</v>
      </c>
      <c r="Y106">
        <v>9.6921281793591496E-2</v>
      </c>
      <c r="Z106">
        <v>9.8234856987655397E-2</v>
      </c>
      <c r="AA106">
        <v>9.9357708454704805E-2</v>
      </c>
      <c r="AB106">
        <v>0.101171332766404</v>
      </c>
      <c r="AC106">
        <v>0.10002730909690501</v>
      </c>
      <c r="AD106">
        <v>9.8335069457994903E-2</v>
      </c>
      <c r="AE106">
        <v>9.6243376751095802E-2</v>
      </c>
      <c r="AF106">
        <v>9.7294014588696701E-2</v>
      </c>
    </row>
    <row r="107" spans="1:32" x14ac:dyDescent="0.25">
      <c r="A107" t="s">
        <v>155</v>
      </c>
      <c r="B107">
        <v>0</v>
      </c>
      <c r="C107">
        <v>0.114476156944762</v>
      </c>
      <c r="D107">
        <v>0.15255371928275299</v>
      </c>
      <c r="E107">
        <v>0.16483958584914199</v>
      </c>
      <c r="F107">
        <v>0.17327140159280799</v>
      </c>
      <c r="G107">
        <v>0.17954832206020299</v>
      </c>
      <c r="H107">
        <v>0.184366872977274</v>
      </c>
      <c r="I107">
        <v>0.18731254464309</v>
      </c>
      <c r="J107">
        <v>0.18682620017078</v>
      </c>
      <c r="K107">
        <v>0.184997915947548</v>
      </c>
      <c r="L107">
        <v>0.18263294322404799</v>
      </c>
      <c r="M107">
        <v>0.18093341002004101</v>
      </c>
      <c r="N107">
        <v>0.18543964387261599</v>
      </c>
      <c r="O107">
        <v>0.183221232592194</v>
      </c>
      <c r="P107">
        <v>0.186243761308543</v>
      </c>
      <c r="Q107">
        <v>0.185582346106239</v>
      </c>
      <c r="R107">
        <v>0.18640308053806501</v>
      </c>
      <c r="S107">
        <v>0.18293269189918601</v>
      </c>
      <c r="T107">
        <v>0.18614775168328801</v>
      </c>
      <c r="U107">
        <v>0.18580151292281999</v>
      </c>
      <c r="V107">
        <v>0.18594657347176699</v>
      </c>
      <c r="W107">
        <v>0.184013675661302</v>
      </c>
      <c r="X107">
        <v>0.18631424146371001</v>
      </c>
      <c r="Y107">
        <v>0.180190985569085</v>
      </c>
      <c r="Z107">
        <v>0.18560151841005501</v>
      </c>
      <c r="AA107">
        <v>0.18595811171955601</v>
      </c>
      <c r="AB107">
        <v>0.18513420963086299</v>
      </c>
      <c r="AC107">
        <v>0.185466084966915</v>
      </c>
      <c r="AD107">
        <v>0.18786977057498699</v>
      </c>
      <c r="AE107">
        <v>0.183285709309884</v>
      </c>
      <c r="AF107">
        <v>0.18742108380309</v>
      </c>
    </row>
    <row r="108" spans="1:32" x14ac:dyDescent="0.25">
      <c r="A108" t="s">
        <v>156</v>
      </c>
      <c r="B108">
        <v>0</v>
      </c>
      <c r="C108">
        <v>0.158760831785143</v>
      </c>
      <c r="D108">
        <v>0.20732793087316601</v>
      </c>
      <c r="E108">
        <v>0.222451173401812</v>
      </c>
      <c r="F108">
        <v>0.24511549366243199</v>
      </c>
      <c r="G108">
        <v>0.245885531361351</v>
      </c>
      <c r="H108">
        <v>0.24345645573517399</v>
      </c>
      <c r="I108">
        <v>0.25469878560478898</v>
      </c>
      <c r="J108">
        <v>0.25761305849807897</v>
      </c>
      <c r="K108">
        <v>0.24384318732192301</v>
      </c>
      <c r="L108">
        <v>0.244576097991689</v>
      </c>
      <c r="M108">
        <v>0.24273442117520999</v>
      </c>
      <c r="N108">
        <v>0.249348167502879</v>
      </c>
      <c r="O108">
        <v>0.25000818317359103</v>
      </c>
      <c r="P108">
        <v>0.24733413166172899</v>
      </c>
      <c r="Q108">
        <v>0.25373965820564298</v>
      </c>
      <c r="R108">
        <v>0.25080231100559802</v>
      </c>
      <c r="S108">
        <v>0.248663382416698</v>
      </c>
      <c r="T108">
        <v>0.26047652353637102</v>
      </c>
      <c r="U108">
        <v>0.243488657057155</v>
      </c>
      <c r="V108">
        <v>0.25295508999586602</v>
      </c>
      <c r="W108">
        <v>0.24923143906051601</v>
      </c>
      <c r="X108">
        <v>0.25342203751942599</v>
      </c>
      <c r="Y108">
        <v>0.25303849160335601</v>
      </c>
      <c r="Z108">
        <v>0.25725435744557001</v>
      </c>
      <c r="AA108">
        <v>0.25254598383864202</v>
      </c>
      <c r="AB108">
        <v>0.25010331763116</v>
      </c>
      <c r="AC108">
        <v>0.249475792891621</v>
      </c>
      <c r="AD108">
        <v>0.25263261769782203</v>
      </c>
      <c r="AE108">
        <v>0.249607460069042</v>
      </c>
      <c r="AF108">
        <v>0.25018822381031502</v>
      </c>
    </row>
    <row r="109" spans="1:32" x14ac:dyDescent="0.25">
      <c r="A109" t="s">
        <v>157</v>
      </c>
      <c r="B109">
        <v>0</v>
      </c>
      <c r="C109">
        <v>-0.30424445585527798</v>
      </c>
      <c r="D109">
        <v>-0.34964135318239797</v>
      </c>
      <c r="E109">
        <v>-0.307827816387585</v>
      </c>
      <c r="F109">
        <v>-0.31491980069500802</v>
      </c>
      <c r="G109">
        <v>-0.30971711451411499</v>
      </c>
      <c r="H109">
        <v>-0.313603265801078</v>
      </c>
      <c r="I109">
        <v>-0.31565965120511502</v>
      </c>
      <c r="J109">
        <v>-0.28650881249209098</v>
      </c>
      <c r="K109">
        <v>-0.30675045064155398</v>
      </c>
      <c r="L109">
        <v>-0.29086760491978703</v>
      </c>
      <c r="M109">
        <v>-0.32114622693401501</v>
      </c>
      <c r="N109">
        <v>-0.30261959188494703</v>
      </c>
      <c r="O109">
        <v>-0.29378670531092899</v>
      </c>
      <c r="P109">
        <v>-0.30907225032740299</v>
      </c>
      <c r="Q109">
        <v>-0.31305179098401997</v>
      </c>
      <c r="R109">
        <v>-0.29398453110945999</v>
      </c>
      <c r="S109">
        <v>-0.298116116037208</v>
      </c>
      <c r="T109">
        <v>-0.28155763478863699</v>
      </c>
      <c r="U109">
        <v>-0.30843737073826899</v>
      </c>
      <c r="V109">
        <v>-0.31353676371901301</v>
      </c>
      <c r="W109">
        <v>-0.29988199579545199</v>
      </c>
      <c r="X109">
        <v>-0.27369708569879198</v>
      </c>
      <c r="Y109">
        <v>-0.302606350793448</v>
      </c>
      <c r="Z109">
        <v>-0.29720405778877901</v>
      </c>
      <c r="AA109">
        <v>-0.31089478298457801</v>
      </c>
      <c r="AB109">
        <v>-0.328561636161601</v>
      </c>
      <c r="AC109">
        <v>-0.30565952083209202</v>
      </c>
      <c r="AD109">
        <v>-0.30622594223666999</v>
      </c>
      <c r="AE109">
        <v>-0.298429787835714</v>
      </c>
      <c r="AF109">
        <v>-0.309364106725382</v>
      </c>
    </row>
    <row r="110" spans="1:32" x14ac:dyDescent="0.25">
      <c r="A110" t="s">
        <v>158</v>
      </c>
      <c r="B110">
        <v>0</v>
      </c>
      <c r="C110">
        <v>-0.178568750738892</v>
      </c>
      <c r="D110">
        <v>-0.186393293572443</v>
      </c>
      <c r="E110">
        <v>-0.173633516224487</v>
      </c>
      <c r="F110">
        <v>-0.16682368385239699</v>
      </c>
      <c r="G110">
        <v>-0.17539011735412299</v>
      </c>
      <c r="H110">
        <v>-0.167101568806061</v>
      </c>
      <c r="I110">
        <v>-0.16854640223657499</v>
      </c>
      <c r="J110">
        <v>-0.16302968494487899</v>
      </c>
      <c r="K110">
        <v>-0.16554788432191</v>
      </c>
      <c r="L110">
        <v>-0.163161584153977</v>
      </c>
      <c r="M110">
        <v>-0.17129492590807999</v>
      </c>
      <c r="N110">
        <v>-0.17082036312326301</v>
      </c>
      <c r="O110">
        <v>-0.15963686293941501</v>
      </c>
      <c r="P110">
        <v>-0.17032697702717001</v>
      </c>
      <c r="Q110">
        <v>-0.165140819983738</v>
      </c>
      <c r="R110">
        <v>-0.16817900663794</v>
      </c>
      <c r="S110">
        <v>-0.16261979605975299</v>
      </c>
      <c r="T110">
        <v>-0.16270912253410999</v>
      </c>
      <c r="U110">
        <v>-0.167753811112822</v>
      </c>
      <c r="V110">
        <v>-0.161501824426379</v>
      </c>
      <c r="W110">
        <v>-0.165780983829691</v>
      </c>
      <c r="X110">
        <v>-0.15757042958913001</v>
      </c>
      <c r="Y110">
        <v>-0.16618590072870301</v>
      </c>
      <c r="Z110">
        <v>-0.166502012547394</v>
      </c>
      <c r="AA110">
        <v>-0.173747469709507</v>
      </c>
      <c r="AB110">
        <v>-0.16935395084781599</v>
      </c>
      <c r="AC110">
        <v>-0.154867149487973</v>
      </c>
      <c r="AD110">
        <v>-0.164832263268202</v>
      </c>
      <c r="AE110">
        <v>-0.15815876312427499</v>
      </c>
      <c r="AF110">
        <v>-0.16041852204172999</v>
      </c>
    </row>
    <row r="111" spans="1:32" x14ac:dyDescent="0.25">
      <c r="A111" t="s">
        <v>159</v>
      </c>
      <c r="B111">
        <v>0</v>
      </c>
      <c r="C111">
        <v>-3.8350235226517801E-2</v>
      </c>
      <c r="D111">
        <v>-3.2328338304619099E-2</v>
      </c>
      <c r="E111">
        <v>-2.80899603613608E-2</v>
      </c>
      <c r="F111">
        <v>-2.3996107554833699E-2</v>
      </c>
      <c r="G111">
        <v>-2.3184438559395198E-2</v>
      </c>
      <c r="H111">
        <v>-2.1817320518161501E-2</v>
      </c>
      <c r="I111">
        <v>-1.4490086427802E-2</v>
      </c>
      <c r="J111">
        <v>-1.4558204049167901E-2</v>
      </c>
      <c r="K111">
        <v>-1.2906565396162599E-2</v>
      </c>
      <c r="L111">
        <v>-9.5891946397854907E-3</v>
      </c>
      <c r="M111">
        <v>-1.40041035514459E-2</v>
      </c>
      <c r="N111">
        <v>-1.19117101610158E-2</v>
      </c>
      <c r="O111">
        <v>-1.2623759779379601E-2</v>
      </c>
      <c r="P111">
        <v>-1.1956931842049099E-2</v>
      </c>
      <c r="Q111">
        <v>-1.65080005087835E-2</v>
      </c>
      <c r="R111">
        <v>-1.2185248026503099E-2</v>
      </c>
      <c r="S111">
        <v>-1.0800966654294799E-2</v>
      </c>
      <c r="T111">
        <v>-8.6119345931064892E-3</v>
      </c>
      <c r="U111">
        <v>-1.1514581209432301E-2</v>
      </c>
      <c r="V111">
        <v>-1.4905178600865701E-2</v>
      </c>
      <c r="W111">
        <v>-1.47487576484364E-2</v>
      </c>
      <c r="X111">
        <v>-9.7929945740044492E-3</v>
      </c>
      <c r="Y111">
        <v>-1.0338198218470601E-2</v>
      </c>
      <c r="Z111">
        <v>-1.6201202694797901E-2</v>
      </c>
      <c r="AA111">
        <v>-1.39527925478161E-2</v>
      </c>
      <c r="AB111">
        <v>-1.30485479363799E-2</v>
      </c>
      <c r="AC111">
        <v>-1.6037900368021701E-2</v>
      </c>
      <c r="AD111">
        <v>-1.38240527332895E-2</v>
      </c>
      <c r="AE111">
        <v>-1.11888895252406E-2</v>
      </c>
      <c r="AF111">
        <v>-1.12733672999341E-2</v>
      </c>
    </row>
    <row r="112" spans="1:32" x14ac:dyDescent="0.25">
      <c r="A112" t="s">
        <v>160</v>
      </c>
      <c r="B112">
        <v>0</v>
      </c>
      <c r="C112">
        <v>6.2587920510508599E-2</v>
      </c>
      <c r="D112">
        <v>7.0377388002611702E-2</v>
      </c>
      <c r="E112">
        <v>7.6026360700234705E-2</v>
      </c>
      <c r="F112">
        <v>8.0586952170865006E-2</v>
      </c>
      <c r="G112">
        <v>8.1941377305576907E-2</v>
      </c>
      <c r="H112">
        <v>8.0376876277686402E-2</v>
      </c>
      <c r="I112">
        <v>9.0441304329989397E-2</v>
      </c>
      <c r="J112">
        <v>8.2276577950391602E-2</v>
      </c>
      <c r="K112">
        <v>8.8704729713691297E-2</v>
      </c>
      <c r="L112">
        <v>9.4671283396918396E-2</v>
      </c>
      <c r="M112">
        <v>8.9256034479984606E-2</v>
      </c>
      <c r="N112">
        <v>9.01537617181003E-2</v>
      </c>
      <c r="O112">
        <v>9.1530558378715099E-2</v>
      </c>
      <c r="P112">
        <v>9.1247707411133E-2</v>
      </c>
      <c r="Q112">
        <v>8.80673242195531E-2</v>
      </c>
      <c r="R112">
        <v>9.2320962619635599E-2</v>
      </c>
      <c r="S112">
        <v>9.2272866579833995E-2</v>
      </c>
      <c r="T112">
        <v>9.6332421428399095E-2</v>
      </c>
      <c r="U112">
        <v>9.3096234285091103E-2</v>
      </c>
      <c r="V112">
        <v>9.1614344145234006E-2</v>
      </c>
      <c r="W112">
        <v>9.2284676564047805E-2</v>
      </c>
      <c r="X112">
        <v>9.3260810205276101E-2</v>
      </c>
      <c r="Y112">
        <v>9.0564192900179502E-2</v>
      </c>
      <c r="Z112">
        <v>9.1581237030742502E-2</v>
      </c>
      <c r="AA112">
        <v>9.1223575706267698E-2</v>
      </c>
      <c r="AB112">
        <v>9.10121364479652E-2</v>
      </c>
      <c r="AC112">
        <v>9.2245701841789401E-2</v>
      </c>
      <c r="AD112">
        <v>9.2133899078448794E-2</v>
      </c>
      <c r="AE112">
        <v>9.6781908177941994E-2</v>
      </c>
      <c r="AF112">
        <v>9.3537560687384794E-2</v>
      </c>
    </row>
    <row r="113" spans="1:32" x14ac:dyDescent="0.25">
      <c r="A113" t="s">
        <v>161</v>
      </c>
      <c r="B113">
        <v>0</v>
      </c>
      <c r="C113">
        <v>0.167626988841304</v>
      </c>
      <c r="D113">
        <v>0.17929805986061501</v>
      </c>
      <c r="E113">
        <v>0.18344274751089401</v>
      </c>
      <c r="F113">
        <v>0.184413290519371</v>
      </c>
      <c r="G113">
        <v>0.188187881670797</v>
      </c>
      <c r="H113">
        <v>0.18820819975245201</v>
      </c>
      <c r="I113">
        <v>0.19881995279474499</v>
      </c>
      <c r="J113">
        <v>0.19591992107734299</v>
      </c>
      <c r="K113">
        <v>0.19660638411829501</v>
      </c>
      <c r="L113">
        <v>0.20493534414832201</v>
      </c>
      <c r="M113">
        <v>0.20182881112176901</v>
      </c>
      <c r="N113">
        <v>0.204909724015989</v>
      </c>
      <c r="O113">
        <v>0.20211124987829099</v>
      </c>
      <c r="P113">
        <v>0.20093309299809001</v>
      </c>
      <c r="Q113">
        <v>0.19790950475250499</v>
      </c>
      <c r="R113">
        <v>0.20079819369897201</v>
      </c>
      <c r="S113">
        <v>0.19811951913108</v>
      </c>
      <c r="T113">
        <v>0.205315401423947</v>
      </c>
      <c r="U113">
        <v>0.20793099196085399</v>
      </c>
      <c r="V113">
        <v>0.20071570613843601</v>
      </c>
      <c r="W113">
        <v>0.20742933598190699</v>
      </c>
      <c r="X113">
        <v>0.202680245615011</v>
      </c>
      <c r="Y113">
        <v>0.20277196768921901</v>
      </c>
      <c r="Z113">
        <v>0.205853568390653</v>
      </c>
      <c r="AA113">
        <v>0.203225538130101</v>
      </c>
      <c r="AB113">
        <v>0.20115364574467101</v>
      </c>
      <c r="AC113">
        <v>0.202023094743259</v>
      </c>
      <c r="AD113">
        <v>0.20924734517254601</v>
      </c>
      <c r="AE113">
        <v>0.20672811948359099</v>
      </c>
      <c r="AF113">
        <v>0.201059162284182</v>
      </c>
    </row>
    <row r="114" spans="1:32" x14ac:dyDescent="0.25">
      <c r="A114" t="s">
        <v>162</v>
      </c>
      <c r="B114">
        <v>0</v>
      </c>
      <c r="C114">
        <v>0.36663924611906401</v>
      </c>
      <c r="D114">
        <v>0.35108055045541298</v>
      </c>
      <c r="E114">
        <v>0.36717123990573097</v>
      </c>
      <c r="F114">
        <v>0.37026321503550103</v>
      </c>
      <c r="G114">
        <v>0.37629952262334498</v>
      </c>
      <c r="H114">
        <v>0.364609239793936</v>
      </c>
      <c r="I114">
        <v>0.38077028638263999</v>
      </c>
      <c r="J114">
        <v>0.38890937935168501</v>
      </c>
      <c r="K114">
        <v>0.37496287805539502</v>
      </c>
      <c r="L114">
        <v>0.38388308922532999</v>
      </c>
      <c r="M114">
        <v>0.38865519799183301</v>
      </c>
      <c r="N114">
        <v>0.39282819390635199</v>
      </c>
      <c r="O114">
        <v>0.39672852758473098</v>
      </c>
      <c r="P114">
        <v>0.383205567959503</v>
      </c>
      <c r="Q114">
        <v>0.38249756930419199</v>
      </c>
      <c r="R114">
        <v>0.384132470292118</v>
      </c>
      <c r="S114">
        <v>0.38153565672728401</v>
      </c>
      <c r="T114">
        <v>0.398104003358215</v>
      </c>
      <c r="U114">
        <v>0.390919203608184</v>
      </c>
      <c r="V114">
        <v>0.37927670434160698</v>
      </c>
      <c r="W114">
        <v>0.394164838616966</v>
      </c>
      <c r="X114">
        <v>0.38534138258170703</v>
      </c>
      <c r="Y114">
        <v>0.385814519299433</v>
      </c>
      <c r="Z114">
        <v>0.39191620853894799</v>
      </c>
      <c r="AA114">
        <v>0.39506882608105598</v>
      </c>
      <c r="AB114">
        <v>0.38790227702743701</v>
      </c>
      <c r="AC114">
        <v>0.38370499518719198</v>
      </c>
      <c r="AD114">
        <v>0.395464337820641</v>
      </c>
      <c r="AE114">
        <v>0.38034926273615699</v>
      </c>
      <c r="AF114">
        <v>0.38769341965091297</v>
      </c>
    </row>
    <row r="115" spans="1:32" x14ac:dyDescent="0.25">
      <c r="A115" t="s">
        <v>163</v>
      </c>
      <c r="B115">
        <v>0</v>
      </c>
      <c r="C115">
        <v>0.51861165016546895</v>
      </c>
      <c r="D115">
        <v>0.50782056593205305</v>
      </c>
      <c r="E115">
        <v>0.54880708263083</v>
      </c>
      <c r="F115">
        <v>0.51738612604368595</v>
      </c>
      <c r="G115">
        <v>0.52311261812504894</v>
      </c>
      <c r="H115">
        <v>0.51607533468274003</v>
      </c>
      <c r="I115">
        <v>0.52919666292610301</v>
      </c>
      <c r="J115">
        <v>0.56616784180853996</v>
      </c>
      <c r="K115">
        <v>0.52745043228965405</v>
      </c>
      <c r="L115">
        <v>0.55165458148151603</v>
      </c>
      <c r="M115">
        <v>0.57337329809821502</v>
      </c>
      <c r="N115">
        <v>0.56329682424641403</v>
      </c>
      <c r="O115">
        <v>0.54727363428558695</v>
      </c>
      <c r="P115">
        <v>0.52731525093009302</v>
      </c>
      <c r="Q115">
        <v>0.53083390294712196</v>
      </c>
      <c r="R115">
        <v>0.54558465426229796</v>
      </c>
      <c r="S115">
        <v>0.56865106816492195</v>
      </c>
      <c r="T115">
        <v>0.55879669692315304</v>
      </c>
      <c r="U115">
        <v>0.56021572450191304</v>
      </c>
      <c r="V115">
        <v>0.54216793765622695</v>
      </c>
      <c r="W115">
        <v>0.53484247359202897</v>
      </c>
      <c r="X115">
        <v>0.53662781652670499</v>
      </c>
      <c r="Y115">
        <v>0.54145276575656098</v>
      </c>
      <c r="Z115">
        <v>0.55426447056738104</v>
      </c>
      <c r="AA115">
        <v>0.55782068175168598</v>
      </c>
      <c r="AB115">
        <v>0.57292880366995202</v>
      </c>
      <c r="AC115">
        <v>0.53500405303194198</v>
      </c>
      <c r="AD115">
        <v>0.55212273228317599</v>
      </c>
      <c r="AE115">
        <v>0.542504912350666</v>
      </c>
      <c r="AF115">
        <v>0.54652893982683404</v>
      </c>
    </row>
    <row r="116" spans="1:32" x14ac:dyDescent="0.25">
      <c r="A116" t="s">
        <v>164</v>
      </c>
      <c r="B116">
        <v>0</v>
      </c>
      <c r="C116">
        <v>-0.11234615429145101</v>
      </c>
      <c r="D116">
        <v>-0.12939987364354799</v>
      </c>
      <c r="E116">
        <v>-0.13680190037891601</v>
      </c>
      <c r="F116">
        <v>-0.133966988709709</v>
      </c>
      <c r="G116">
        <v>-0.13625828476122201</v>
      </c>
      <c r="H116">
        <v>-0.13936854298549001</v>
      </c>
      <c r="I116">
        <v>-0.135164784786589</v>
      </c>
      <c r="J116">
        <v>-0.12841843554546101</v>
      </c>
      <c r="K116">
        <v>-0.13502338887233101</v>
      </c>
      <c r="L116">
        <v>-0.13779119968377601</v>
      </c>
      <c r="M116">
        <v>-0.136275961638503</v>
      </c>
      <c r="N116">
        <v>-0.133046949317769</v>
      </c>
      <c r="O116">
        <v>-0.13019389313565999</v>
      </c>
      <c r="P116">
        <v>-0.124153130806146</v>
      </c>
      <c r="Q116">
        <v>-0.12878691786412</v>
      </c>
      <c r="R116">
        <v>-0.13336369023494199</v>
      </c>
      <c r="S116">
        <v>-0.13618066611754501</v>
      </c>
      <c r="T116">
        <v>-0.123831235522271</v>
      </c>
      <c r="U116">
        <v>-0.12693629270654</v>
      </c>
      <c r="V116">
        <v>-0.132210375743023</v>
      </c>
      <c r="W116">
        <v>-0.13371485654696399</v>
      </c>
      <c r="X116">
        <v>-0.12884332438165999</v>
      </c>
      <c r="Y116">
        <v>-0.12578218917803999</v>
      </c>
      <c r="Z116">
        <v>-0.13761981781614299</v>
      </c>
      <c r="AA116">
        <v>-0.13303959311202801</v>
      </c>
      <c r="AB116">
        <v>-0.13223107974721299</v>
      </c>
      <c r="AC116">
        <v>-0.13047264414257201</v>
      </c>
      <c r="AD116">
        <v>-0.13141834736567901</v>
      </c>
      <c r="AE116">
        <v>-0.135150180921633</v>
      </c>
      <c r="AF116">
        <v>-0.13397284980153801</v>
      </c>
    </row>
    <row r="117" spans="1:32" x14ac:dyDescent="0.25">
      <c r="A117" t="s">
        <v>165</v>
      </c>
      <c r="B117">
        <v>0</v>
      </c>
      <c r="C117">
        <v>-7.8190669969199295E-2</v>
      </c>
      <c r="D117">
        <v>-8.5729792613317299E-2</v>
      </c>
      <c r="E117">
        <v>-9.1666288161853904E-2</v>
      </c>
      <c r="F117">
        <v>-8.8874244323236304E-2</v>
      </c>
      <c r="G117">
        <v>-8.6832528857997096E-2</v>
      </c>
      <c r="H117">
        <v>-8.75965216669954E-2</v>
      </c>
      <c r="I117">
        <v>-8.5351173842660097E-2</v>
      </c>
      <c r="J117">
        <v>-8.2886910962024302E-2</v>
      </c>
      <c r="K117">
        <v>-8.4363573794769706E-2</v>
      </c>
      <c r="L117">
        <v>-8.9538422870489201E-2</v>
      </c>
      <c r="M117">
        <v>-8.5536949359761902E-2</v>
      </c>
      <c r="N117">
        <v>-8.5517361677649506E-2</v>
      </c>
      <c r="O117">
        <v>-8.0829683690107998E-2</v>
      </c>
      <c r="P117">
        <v>-8.3634242771433595E-2</v>
      </c>
      <c r="Q117">
        <v>-8.4019230478811005E-2</v>
      </c>
      <c r="R117">
        <v>-8.19150988461506E-2</v>
      </c>
      <c r="S117">
        <v>-8.1445582796843205E-2</v>
      </c>
      <c r="T117">
        <v>-7.8940519917626101E-2</v>
      </c>
      <c r="U117">
        <v>-8.2640264814999295E-2</v>
      </c>
      <c r="V117">
        <v>-8.2610196600352598E-2</v>
      </c>
      <c r="W117">
        <v>-8.5251150652020699E-2</v>
      </c>
      <c r="X117">
        <v>-8.1662289782312797E-2</v>
      </c>
      <c r="Y117">
        <v>-8.2898428706600497E-2</v>
      </c>
      <c r="Z117">
        <v>-8.3935877540926601E-2</v>
      </c>
      <c r="AA117">
        <v>-8.3320913652497205E-2</v>
      </c>
      <c r="AB117">
        <v>-8.4433323789484399E-2</v>
      </c>
      <c r="AC117">
        <v>-8.3675140973814996E-2</v>
      </c>
      <c r="AD117">
        <v>-8.8752519638472804E-2</v>
      </c>
      <c r="AE117">
        <v>-8.5017966404747805E-2</v>
      </c>
      <c r="AF117">
        <v>-8.6094401055690106E-2</v>
      </c>
    </row>
    <row r="118" spans="1:32" x14ac:dyDescent="0.25">
      <c r="A118" t="s">
        <v>166</v>
      </c>
      <c r="B118">
        <v>0</v>
      </c>
      <c r="C118">
        <v>-2.5838673909251101E-2</v>
      </c>
      <c r="D118">
        <v>-2.3688207754968299E-2</v>
      </c>
      <c r="E118">
        <v>-2.0902257097872998E-2</v>
      </c>
      <c r="F118">
        <v>-2.0081577824521399E-2</v>
      </c>
      <c r="G118">
        <v>-1.67036242596359E-2</v>
      </c>
      <c r="H118">
        <v>-1.3555053661026301E-2</v>
      </c>
      <c r="I118">
        <v>-1.330668357201E-2</v>
      </c>
      <c r="J118">
        <v>-1.06739196529604E-2</v>
      </c>
      <c r="K118">
        <v>-1.1506440887759799E-2</v>
      </c>
      <c r="L118">
        <v>-1.0314738734159499E-2</v>
      </c>
      <c r="M118">
        <v>-1.2868992919555801E-2</v>
      </c>
      <c r="N118">
        <v>-1.49190846356086E-2</v>
      </c>
      <c r="O118">
        <v>-8.6356852784796601E-3</v>
      </c>
      <c r="P118">
        <v>-9.5817929870398097E-3</v>
      </c>
      <c r="Q118">
        <v>-1.2422143428540901E-2</v>
      </c>
      <c r="R118">
        <v>-1.0074109510762199E-2</v>
      </c>
      <c r="S118">
        <v>-1.0201032208514701E-2</v>
      </c>
      <c r="T118">
        <v>-1.0442826827072999E-2</v>
      </c>
      <c r="U118">
        <v>-9.5734513980523205E-3</v>
      </c>
      <c r="V118">
        <v>-1.34452077971266E-2</v>
      </c>
      <c r="W118">
        <v>-1.1850741393276401E-2</v>
      </c>
      <c r="X118">
        <v>-1.2607931317673101E-2</v>
      </c>
      <c r="Y118">
        <v>-1.01685591009408E-2</v>
      </c>
      <c r="Z118">
        <v>-9.2222531505650098E-3</v>
      </c>
      <c r="AA118">
        <v>-9.2754904919389002E-3</v>
      </c>
      <c r="AB118">
        <v>-1.19703459527168E-2</v>
      </c>
      <c r="AC118">
        <v>-1.2312655700982601E-2</v>
      </c>
      <c r="AD118">
        <v>-1.27587996462649E-2</v>
      </c>
      <c r="AE118">
        <v>-1.0158962741189E-2</v>
      </c>
      <c r="AF118">
        <v>-1.00149167288834E-2</v>
      </c>
    </row>
    <row r="119" spans="1:32" x14ac:dyDescent="0.25">
      <c r="A119" t="s">
        <v>167</v>
      </c>
      <c r="B119">
        <v>0</v>
      </c>
      <c r="C119">
        <v>1.41257109513208E-2</v>
      </c>
      <c r="D119">
        <v>2.3200990792204602E-2</v>
      </c>
      <c r="E119">
        <v>2.9567729695196599E-2</v>
      </c>
      <c r="F119">
        <v>3.1899002928280101E-2</v>
      </c>
      <c r="G119">
        <v>3.8183200183546102E-2</v>
      </c>
      <c r="H119">
        <v>3.7801783601940003E-2</v>
      </c>
      <c r="I119">
        <v>4.2209077233944098E-2</v>
      </c>
      <c r="J119">
        <v>4.1717209682585098E-2</v>
      </c>
      <c r="K119">
        <v>4.1598776351200101E-2</v>
      </c>
      <c r="L119">
        <v>4.20701291532928E-2</v>
      </c>
      <c r="M119">
        <v>4.1931463809774298E-2</v>
      </c>
      <c r="N119">
        <v>4.1360401490655001E-2</v>
      </c>
      <c r="O119">
        <v>4.2938927976705801E-2</v>
      </c>
      <c r="P119">
        <v>4.3700864155124898E-2</v>
      </c>
      <c r="Q119">
        <v>4.3144975487678802E-2</v>
      </c>
      <c r="R119">
        <v>4.1032520231150199E-2</v>
      </c>
      <c r="S119">
        <v>4.2549767502944903E-2</v>
      </c>
      <c r="T119">
        <v>4.2761621222294398E-2</v>
      </c>
      <c r="U119">
        <v>4.1481173594693103E-2</v>
      </c>
      <c r="V119">
        <v>3.8991510422474097E-2</v>
      </c>
      <c r="W119">
        <v>4.0848432894335103E-2</v>
      </c>
      <c r="X119">
        <v>4.3575774846583801E-2</v>
      </c>
      <c r="Y119">
        <v>4.3097084433261802E-2</v>
      </c>
      <c r="Z119">
        <v>4.2168484160737901E-2</v>
      </c>
      <c r="AA119">
        <v>4.2617773044939002E-2</v>
      </c>
      <c r="AB119">
        <v>4.0921402249133799E-2</v>
      </c>
      <c r="AC119">
        <v>4.0040042834034603E-2</v>
      </c>
      <c r="AD119">
        <v>4.09581671296207E-2</v>
      </c>
      <c r="AE119">
        <v>4.2595977647838998E-2</v>
      </c>
      <c r="AF119">
        <v>4.3744275696336599E-2</v>
      </c>
    </row>
    <row r="120" spans="1:32" x14ac:dyDescent="0.25">
      <c r="A120" t="s">
        <v>168</v>
      </c>
      <c r="B120">
        <v>0</v>
      </c>
      <c r="C120">
        <v>5.3655247326966297E-2</v>
      </c>
      <c r="D120">
        <v>7.3670605809178294E-2</v>
      </c>
      <c r="E120">
        <v>8.4102673154673999E-2</v>
      </c>
      <c r="F120">
        <v>8.7861509036289698E-2</v>
      </c>
      <c r="G120">
        <v>9.02197545360994E-2</v>
      </c>
      <c r="H120">
        <v>9.3668887818997904E-2</v>
      </c>
      <c r="I120">
        <v>9.74153848436453E-2</v>
      </c>
      <c r="J120">
        <v>9.6676965555711994E-2</v>
      </c>
      <c r="K120">
        <v>9.8177232839209899E-2</v>
      </c>
      <c r="L120">
        <v>0.100451755411037</v>
      </c>
      <c r="M120">
        <v>9.8000075246875401E-2</v>
      </c>
      <c r="N120">
        <v>9.9370162919499905E-2</v>
      </c>
      <c r="O120">
        <v>9.9749617663627402E-2</v>
      </c>
      <c r="P120">
        <v>9.9287158594271605E-2</v>
      </c>
      <c r="Q120">
        <v>9.8609361134770895E-2</v>
      </c>
      <c r="R120">
        <v>9.8060074586688098E-2</v>
      </c>
      <c r="S120">
        <v>9.7659240569813496E-2</v>
      </c>
      <c r="T120">
        <v>0.10105701660293601</v>
      </c>
      <c r="U120">
        <v>9.9221247570128901E-2</v>
      </c>
      <c r="V120">
        <v>9.7052189233318903E-2</v>
      </c>
      <c r="W120">
        <v>9.9209927480710905E-2</v>
      </c>
      <c r="X120">
        <v>0.100409382574168</v>
      </c>
      <c r="Y120">
        <v>0.100611737558917</v>
      </c>
      <c r="Z120">
        <v>9.8945010905294797E-2</v>
      </c>
      <c r="AA120">
        <v>9.8048178433058103E-2</v>
      </c>
      <c r="AB120">
        <v>9.9361476379665997E-2</v>
      </c>
      <c r="AC120">
        <v>9.6585928430360707E-2</v>
      </c>
      <c r="AD120">
        <v>9.6341495718829606E-2</v>
      </c>
      <c r="AE120">
        <v>9.6847708723862197E-2</v>
      </c>
      <c r="AF120">
        <v>9.7639844094384101E-2</v>
      </c>
    </row>
    <row r="121" spans="1:32" x14ac:dyDescent="0.25">
      <c r="A121" t="s">
        <v>169</v>
      </c>
      <c r="B121">
        <v>0</v>
      </c>
      <c r="C121">
        <v>0.11561365719456999</v>
      </c>
      <c r="D121">
        <v>0.143802715969432</v>
      </c>
      <c r="E121">
        <v>0.16459726803375599</v>
      </c>
      <c r="F121">
        <v>0.17089379795249701</v>
      </c>
      <c r="G121">
        <v>0.17452143749455001</v>
      </c>
      <c r="H121">
        <v>0.177919158474933</v>
      </c>
      <c r="I121">
        <v>0.182181747542806</v>
      </c>
      <c r="J121">
        <v>0.18168551703503599</v>
      </c>
      <c r="K121">
        <v>0.187116795152481</v>
      </c>
      <c r="L121">
        <v>0.18965571434379599</v>
      </c>
      <c r="M121">
        <v>0.18848095815670099</v>
      </c>
      <c r="N121">
        <v>0.19126106942509599</v>
      </c>
      <c r="O121">
        <v>0.187616045133015</v>
      </c>
      <c r="P121">
        <v>0.18957688512183399</v>
      </c>
      <c r="Q121">
        <v>0.18250717393167401</v>
      </c>
      <c r="R121">
        <v>0.187653742346749</v>
      </c>
      <c r="S121">
        <v>0.18482568367176</v>
      </c>
      <c r="T121">
        <v>0.183446264908911</v>
      </c>
      <c r="U121">
        <v>0.18218946537675301</v>
      </c>
      <c r="V121">
        <v>0.18963589080038001</v>
      </c>
      <c r="W121">
        <v>0.19003466158027399</v>
      </c>
      <c r="X121">
        <v>0.189854976261317</v>
      </c>
      <c r="Y121">
        <v>0.188417626069597</v>
      </c>
      <c r="Z121">
        <v>0.18836830102366001</v>
      </c>
      <c r="AA121">
        <v>0.18416112629440201</v>
      </c>
      <c r="AB121">
        <v>0.18713338418780201</v>
      </c>
      <c r="AC121">
        <v>0.18584434263078201</v>
      </c>
      <c r="AD121">
        <v>0.18352314624018801</v>
      </c>
      <c r="AE121">
        <v>0.18080560674938201</v>
      </c>
      <c r="AF121">
        <v>0.187477470457731</v>
      </c>
    </row>
    <row r="122" spans="1:32" x14ac:dyDescent="0.25">
      <c r="A122" t="s">
        <v>170</v>
      </c>
      <c r="B122">
        <v>0</v>
      </c>
      <c r="C122">
        <v>0.163219150612151</v>
      </c>
      <c r="D122">
        <v>0.202926189272887</v>
      </c>
      <c r="E122">
        <v>0.215990252656313</v>
      </c>
      <c r="F122">
        <v>0.23099372411941799</v>
      </c>
      <c r="G122">
        <v>0.235865515075491</v>
      </c>
      <c r="H122">
        <v>0.25417358001996798</v>
      </c>
      <c r="I122">
        <v>0.25347001558507498</v>
      </c>
      <c r="J122">
        <v>0.24572488542340401</v>
      </c>
      <c r="K122">
        <v>0.25329375028635798</v>
      </c>
      <c r="L122">
        <v>0.26122281634498101</v>
      </c>
      <c r="M122">
        <v>0.256851026779154</v>
      </c>
      <c r="N122">
        <v>0.25565397195608103</v>
      </c>
      <c r="O122">
        <v>0.24674278312496201</v>
      </c>
      <c r="P122">
        <v>0.24767862170399699</v>
      </c>
      <c r="Q122">
        <v>0.240609566201307</v>
      </c>
      <c r="R122">
        <v>0.25406842009168401</v>
      </c>
      <c r="S122">
        <v>0.25241983660131501</v>
      </c>
      <c r="T122">
        <v>0.258378880934371</v>
      </c>
      <c r="U122">
        <v>0.24741931717592</v>
      </c>
      <c r="V122">
        <v>0.25808800648119501</v>
      </c>
      <c r="W122">
        <v>0.25821621896270502</v>
      </c>
      <c r="X122">
        <v>0.24556244141115399</v>
      </c>
      <c r="Y122">
        <v>0.25993444449582298</v>
      </c>
      <c r="Z122">
        <v>0.25433470806827901</v>
      </c>
      <c r="AA122">
        <v>0.24204281756333701</v>
      </c>
      <c r="AB122">
        <v>0.25289425395702497</v>
      </c>
      <c r="AC122">
        <v>0.249879748660778</v>
      </c>
      <c r="AD122">
        <v>0.259057217462281</v>
      </c>
      <c r="AE122">
        <v>0.244657640832424</v>
      </c>
      <c r="AF122">
        <v>0.24348828798841399</v>
      </c>
    </row>
    <row r="123" spans="1:32" x14ac:dyDescent="0.25">
      <c r="A123" t="s">
        <v>171</v>
      </c>
      <c r="B123">
        <v>0</v>
      </c>
      <c r="C123">
        <v>-7.7014530742759504E-2</v>
      </c>
      <c r="D123">
        <v>-8.4308299985251994E-2</v>
      </c>
      <c r="E123">
        <v>-8.07995339822241E-2</v>
      </c>
      <c r="F123">
        <v>-7.585269543532E-2</v>
      </c>
      <c r="G123">
        <v>-7.6625936721452695E-2</v>
      </c>
      <c r="H123">
        <v>-7.6897265757682007E-2</v>
      </c>
      <c r="I123">
        <v>-7.4621738916717695E-2</v>
      </c>
      <c r="J123">
        <v>-6.4037483218342697E-2</v>
      </c>
      <c r="K123">
        <v>-6.1163992730388798E-2</v>
      </c>
      <c r="L123">
        <v>-5.8538452887719E-2</v>
      </c>
      <c r="M123">
        <v>-7.1228356361628303E-2</v>
      </c>
      <c r="N123">
        <v>-7.1884082223284698E-2</v>
      </c>
      <c r="O123">
        <v>-6.2323739808104198E-2</v>
      </c>
      <c r="P123">
        <v>-6.8065170856661E-2</v>
      </c>
      <c r="Q123">
        <v>-6.4862285866536404E-2</v>
      </c>
      <c r="R123">
        <v>-6.9756736497199601E-2</v>
      </c>
      <c r="S123">
        <v>-7.0130244399047303E-2</v>
      </c>
      <c r="T123">
        <v>-6.2453061045353302E-2</v>
      </c>
      <c r="U123">
        <v>-6.3530380605930095E-2</v>
      </c>
      <c r="V123">
        <v>-6.2908035820709501E-2</v>
      </c>
      <c r="W123">
        <v>-7.3691490512576605E-2</v>
      </c>
      <c r="X123">
        <v>-5.9051288221342299E-2</v>
      </c>
      <c r="Y123">
        <v>-5.9973617013369701E-2</v>
      </c>
      <c r="Z123">
        <v>-5.9230924395608002E-2</v>
      </c>
      <c r="AA123">
        <v>-7.0506089041301095E-2</v>
      </c>
      <c r="AB123">
        <v>-6.6683950505791303E-2</v>
      </c>
      <c r="AC123">
        <v>-6.3307941421635205E-2</v>
      </c>
      <c r="AD123">
        <v>-5.4098031437165503E-2</v>
      </c>
      <c r="AE123">
        <v>-5.6282635514953598E-2</v>
      </c>
      <c r="AF123">
        <v>-6.4004448758344906E-2</v>
      </c>
    </row>
    <row r="124" spans="1:32" x14ac:dyDescent="0.25">
      <c r="A124" t="s">
        <v>172</v>
      </c>
      <c r="B124">
        <v>0</v>
      </c>
      <c r="C124">
        <v>-3.0657621852270198E-2</v>
      </c>
      <c r="D124">
        <v>-2.7778455265681699E-2</v>
      </c>
      <c r="E124">
        <v>-2.2826791945901499E-2</v>
      </c>
      <c r="F124">
        <v>-2.0529573333867498E-2</v>
      </c>
      <c r="G124">
        <v>-2.3478947630925302E-2</v>
      </c>
      <c r="H124">
        <v>-2.21286850962116E-2</v>
      </c>
      <c r="I124">
        <v>-2.1716457504798201E-2</v>
      </c>
      <c r="J124">
        <v>-1.6254214113726798E-2</v>
      </c>
      <c r="K124">
        <v>-1.6246209412382501E-2</v>
      </c>
      <c r="L124">
        <v>-1.36081993388989E-2</v>
      </c>
      <c r="M124">
        <v>-1.32526663204419E-2</v>
      </c>
      <c r="N124">
        <v>-1.45089041315487E-2</v>
      </c>
      <c r="O124">
        <v>-1.5360065177510899E-2</v>
      </c>
      <c r="P124">
        <v>-1.4401974027560299E-2</v>
      </c>
      <c r="Q124">
        <v>-1.4908323587693799E-2</v>
      </c>
      <c r="R124">
        <v>-1.5632977325040699E-2</v>
      </c>
      <c r="S124">
        <v>-1.2815269096306699E-2</v>
      </c>
      <c r="T124">
        <v>-1.4201112070139099E-2</v>
      </c>
      <c r="U124">
        <v>-1.1558564387662101E-2</v>
      </c>
      <c r="V124">
        <v>-1.00549716413712E-2</v>
      </c>
      <c r="W124">
        <v>-1.6593790354246601E-2</v>
      </c>
      <c r="X124">
        <v>-1.60694023411155E-2</v>
      </c>
      <c r="Y124">
        <v>-1.43634507643755E-2</v>
      </c>
      <c r="Z124">
        <v>-1.3270440155126101E-2</v>
      </c>
      <c r="AA124">
        <v>-1.32682400645919E-2</v>
      </c>
      <c r="AB124">
        <v>-1.5654999931031401E-2</v>
      </c>
      <c r="AC124">
        <v>-1.2754807692942001E-2</v>
      </c>
      <c r="AD124">
        <v>-1.3058592440309401E-2</v>
      </c>
      <c r="AE124">
        <v>-1.0326773642429701E-2</v>
      </c>
      <c r="AF124">
        <v>-1.4372002794911199E-2</v>
      </c>
    </row>
    <row r="125" spans="1:32" x14ac:dyDescent="0.25">
      <c r="A125" t="s">
        <v>173</v>
      </c>
      <c r="B125">
        <v>0</v>
      </c>
      <c r="C125">
        <v>1.04548589419611E-2</v>
      </c>
      <c r="D125">
        <v>1.4415563190255699E-2</v>
      </c>
      <c r="E125">
        <v>1.8104081253587E-2</v>
      </c>
      <c r="F125">
        <v>2.1855220945647701E-2</v>
      </c>
      <c r="G125">
        <v>2.1394314625755001E-2</v>
      </c>
      <c r="H125">
        <v>2.3553120956733901E-2</v>
      </c>
      <c r="I125">
        <v>2.3710508993467199E-2</v>
      </c>
      <c r="J125">
        <v>2.6335312040326599E-2</v>
      </c>
      <c r="K125">
        <v>2.861814339918E-2</v>
      </c>
      <c r="L125">
        <v>3.0546200831508202E-2</v>
      </c>
      <c r="M125">
        <v>3.08674459300874E-2</v>
      </c>
      <c r="N125">
        <v>3.0509001803233501E-2</v>
      </c>
      <c r="O125">
        <v>3.1198361645300099E-2</v>
      </c>
      <c r="P125">
        <v>3.1832262220159398E-2</v>
      </c>
      <c r="Q125">
        <v>3.1654937960281397E-2</v>
      </c>
      <c r="R125">
        <v>3.1450380434593202E-2</v>
      </c>
      <c r="S125">
        <v>3.3161095354805201E-2</v>
      </c>
      <c r="T125">
        <v>3.0071995105133299E-2</v>
      </c>
      <c r="U125">
        <v>3.2205322291602702E-2</v>
      </c>
      <c r="V125">
        <v>3.1389323727889301E-2</v>
      </c>
      <c r="W125">
        <v>3.0699003368741502E-2</v>
      </c>
      <c r="X125">
        <v>2.9977112326933199E-2</v>
      </c>
      <c r="Y125">
        <v>3.1060808643558101E-2</v>
      </c>
      <c r="Z125">
        <v>3.1497372465170502E-2</v>
      </c>
      <c r="AA125">
        <v>3.0779451670752401E-2</v>
      </c>
      <c r="AB125">
        <v>3.1496431157244702E-2</v>
      </c>
      <c r="AC125">
        <v>3.3423529908613303E-2</v>
      </c>
      <c r="AD125">
        <v>3.2493608433053198E-2</v>
      </c>
      <c r="AE125">
        <v>3.2434994026736698E-2</v>
      </c>
      <c r="AF125">
        <v>3.1773733100939498E-2</v>
      </c>
    </row>
    <row r="126" spans="1:32" x14ac:dyDescent="0.25">
      <c r="A126" t="s">
        <v>174</v>
      </c>
      <c r="B126">
        <v>0</v>
      </c>
      <c r="C126">
        <v>3.5518684570917697E-2</v>
      </c>
      <c r="D126">
        <v>4.0455557707629999E-2</v>
      </c>
      <c r="E126">
        <v>4.5971985805994799E-2</v>
      </c>
      <c r="F126">
        <v>4.94016841071762E-2</v>
      </c>
      <c r="G126">
        <v>4.93402187101777E-2</v>
      </c>
      <c r="H126">
        <v>5.1628027674541603E-2</v>
      </c>
      <c r="I126">
        <v>5.1989005802340699E-2</v>
      </c>
      <c r="J126">
        <v>5.5984856536835E-2</v>
      </c>
      <c r="K126">
        <v>5.7680875028399102E-2</v>
      </c>
      <c r="L126">
        <v>5.9949049757387698E-2</v>
      </c>
      <c r="M126">
        <v>6.0809633719729E-2</v>
      </c>
      <c r="N126">
        <v>5.9761789019940399E-2</v>
      </c>
      <c r="O126">
        <v>5.9562596661278597E-2</v>
      </c>
      <c r="P126">
        <v>6.0462067379737403E-2</v>
      </c>
      <c r="Q126">
        <v>6.14833817511082E-2</v>
      </c>
      <c r="R126">
        <v>6.1256596121331601E-2</v>
      </c>
      <c r="S126">
        <v>6.1086878352200703E-2</v>
      </c>
      <c r="T126">
        <v>6.0616869911929203E-2</v>
      </c>
      <c r="U126">
        <v>6.0164422650703701E-2</v>
      </c>
      <c r="V126">
        <v>6.1132554573907802E-2</v>
      </c>
      <c r="W126">
        <v>6.0191845187970001E-2</v>
      </c>
      <c r="X126">
        <v>5.9799243096874503E-2</v>
      </c>
      <c r="Y126">
        <v>5.9512693896922299E-2</v>
      </c>
      <c r="Z126">
        <v>6.0876329213899599E-2</v>
      </c>
      <c r="AA126">
        <v>6.1007573731801802E-2</v>
      </c>
      <c r="AB126">
        <v>6.0817295916679497E-2</v>
      </c>
      <c r="AC126">
        <v>6.1266534488086402E-2</v>
      </c>
      <c r="AD126">
        <v>6.1181524252766503E-2</v>
      </c>
      <c r="AE126">
        <v>6.0867833497463601E-2</v>
      </c>
      <c r="AF126">
        <v>6.0767900922245398E-2</v>
      </c>
    </row>
    <row r="127" spans="1:32" x14ac:dyDescent="0.25">
      <c r="A127" t="s">
        <v>175</v>
      </c>
      <c r="B127">
        <v>0</v>
      </c>
      <c r="C127">
        <v>6.2288087128430702E-2</v>
      </c>
      <c r="D127">
        <v>6.7598904990058106E-2</v>
      </c>
      <c r="E127">
        <v>7.3860581602025396E-2</v>
      </c>
      <c r="F127">
        <v>7.6459971380065606E-2</v>
      </c>
      <c r="G127">
        <v>7.8823612584372996E-2</v>
      </c>
      <c r="H127">
        <v>8.1591919936766705E-2</v>
      </c>
      <c r="I127">
        <v>8.1650796939543802E-2</v>
      </c>
      <c r="J127">
        <v>8.4274545853142993E-2</v>
      </c>
      <c r="K127">
        <v>8.76573683895739E-2</v>
      </c>
      <c r="L127">
        <v>8.94694523619423E-2</v>
      </c>
      <c r="M127">
        <v>8.9543252877538199E-2</v>
      </c>
      <c r="N127">
        <v>9.0795669116014305E-2</v>
      </c>
      <c r="O127">
        <v>8.8536283636205096E-2</v>
      </c>
      <c r="P127">
        <v>9.0252839200299195E-2</v>
      </c>
      <c r="Q127">
        <v>9.1687332179727604E-2</v>
      </c>
      <c r="R127">
        <v>9.0576866958776703E-2</v>
      </c>
      <c r="S127">
        <v>9.1100403753432493E-2</v>
      </c>
      <c r="T127">
        <v>8.8522345247597001E-2</v>
      </c>
      <c r="U127">
        <v>8.9115291820815595E-2</v>
      </c>
      <c r="V127">
        <v>9.1135831453341698E-2</v>
      </c>
      <c r="W127">
        <v>9.0442178599110898E-2</v>
      </c>
      <c r="X127">
        <v>8.98940066585842E-2</v>
      </c>
      <c r="Y127">
        <v>8.9841607242416993E-2</v>
      </c>
      <c r="Z127">
        <v>9.0919706782521398E-2</v>
      </c>
      <c r="AA127">
        <v>9.0477608600828902E-2</v>
      </c>
      <c r="AB127">
        <v>9.0854344396992803E-2</v>
      </c>
      <c r="AC127">
        <v>9.0847743238537698E-2</v>
      </c>
      <c r="AD127">
        <v>9.0643929934742906E-2</v>
      </c>
      <c r="AE127">
        <v>8.93328267526729E-2</v>
      </c>
      <c r="AF127">
        <v>8.9959471293031099E-2</v>
      </c>
    </row>
    <row r="128" spans="1:32" x14ac:dyDescent="0.25">
      <c r="A128" t="s">
        <v>176</v>
      </c>
      <c r="B128">
        <v>0</v>
      </c>
      <c r="C128">
        <v>0.10326548779434799</v>
      </c>
      <c r="D128">
        <v>0.11013901952862799</v>
      </c>
      <c r="E128">
        <v>0.117191095887308</v>
      </c>
      <c r="F128">
        <v>0.12252831692754899</v>
      </c>
      <c r="G128">
        <v>0.12315035917282</v>
      </c>
      <c r="H128">
        <v>0.12616040975717299</v>
      </c>
      <c r="I128">
        <v>0.12663348962453999</v>
      </c>
      <c r="J128">
        <v>0.134861443082782</v>
      </c>
      <c r="K128">
        <v>0.133580722712311</v>
      </c>
      <c r="L128">
        <v>0.13837494999654501</v>
      </c>
      <c r="M128">
        <v>0.137059506410142</v>
      </c>
      <c r="N128">
        <v>0.13845032552682801</v>
      </c>
      <c r="O128">
        <v>0.136899246537626</v>
      </c>
      <c r="P128">
        <v>0.13688189243505999</v>
      </c>
      <c r="Q128">
        <v>0.13862795259452701</v>
      </c>
      <c r="R128">
        <v>0.13747484482121999</v>
      </c>
      <c r="S128">
        <v>0.13630650093508401</v>
      </c>
      <c r="T128">
        <v>0.13533241661570899</v>
      </c>
      <c r="U128">
        <v>0.13598472792021701</v>
      </c>
      <c r="V128">
        <v>0.137744641196966</v>
      </c>
      <c r="W128">
        <v>0.138771572259136</v>
      </c>
      <c r="X128">
        <v>0.137012758991955</v>
      </c>
      <c r="Y128">
        <v>0.13816893528493299</v>
      </c>
      <c r="Z128">
        <v>0.138607578382622</v>
      </c>
      <c r="AA128">
        <v>0.13850259594087</v>
      </c>
      <c r="AB128">
        <v>0.138975901329633</v>
      </c>
      <c r="AC128">
        <v>0.13775623735995601</v>
      </c>
      <c r="AD128">
        <v>0.13852638233790601</v>
      </c>
      <c r="AE128">
        <v>0.137177095901758</v>
      </c>
      <c r="AF128">
        <v>0.13809356359582101</v>
      </c>
    </row>
    <row r="129" spans="1:32" x14ac:dyDescent="0.25">
      <c r="A129" t="s">
        <v>177</v>
      </c>
      <c r="B129">
        <v>0</v>
      </c>
      <c r="C129">
        <v>0.14332621046646701</v>
      </c>
      <c r="D129">
        <v>0.15360262973736299</v>
      </c>
      <c r="E129">
        <v>0.16786567902126101</v>
      </c>
      <c r="F129">
        <v>0.17586496662683701</v>
      </c>
      <c r="G129">
        <v>0.17047461168917399</v>
      </c>
      <c r="H129">
        <v>0.17602212625337901</v>
      </c>
      <c r="I129">
        <v>0.17688942129721399</v>
      </c>
      <c r="J129">
        <v>0.185023188376056</v>
      </c>
      <c r="K129">
        <v>0.188773448498466</v>
      </c>
      <c r="L129">
        <v>0.19129043660498399</v>
      </c>
      <c r="M129">
        <v>0.18900043045013701</v>
      </c>
      <c r="N129">
        <v>0.189587764057009</v>
      </c>
      <c r="O129">
        <v>0.185301427512332</v>
      </c>
      <c r="P129">
        <v>0.19044203667239701</v>
      </c>
      <c r="Q129">
        <v>0.18153128214214101</v>
      </c>
      <c r="R129">
        <v>0.18167264705239899</v>
      </c>
      <c r="S129">
        <v>0.18149111498866</v>
      </c>
      <c r="T129">
        <v>0.182088798651179</v>
      </c>
      <c r="U129">
        <v>0.18272376865020001</v>
      </c>
      <c r="V129">
        <v>0.18455769719718501</v>
      </c>
      <c r="W129">
        <v>0.18854586906152501</v>
      </c>
      <c r="X129">
        <v>0.179935931161467</v>
      </c>
      <c r="Y129">
        <v>0.185082611654039</v>
      </c>
      <c r="Z129">
        <v>0.196553797501136</v>
      </c>
      <c r="AA129">
        <v>0.19064374635083001</v>
      </c>
      <c r="AB129">
        <v>0.19206961944631601</v>
      </c>
      <c r="AC129">
        <v>0.18606182718543099</v>
      </c>
      <c r="AD129">
        <v>0.192571764265206</v>
      </c>
      <c r="AE129">
        <v>0.18455353924864101</v>
      </c>
      <c r="AF129">
        <v>0.18654700215147699</v>
      </c>
    </row>
    <row r="130" spans="1:32" x14ac:dyDescent="0.25">
      <c r="A130" t="s">
        <v>178</v>
      </c>
      <c r="B130">
        <v>0</v>
      </c>
      <c r="C130">
        <v>-0.11450703403804199</v>
      </c>
      <c r="D130">
        <v>-0.12589431994659001</v>
      </c>
      <c r="E130">
        <v>-0.12858473710371399</v>
      </c>
      <c r="F130">
        <v>-0.139090747766066</v>
      </c>
      <c r="G130">
        <v>-0.139430155580585</v>
      </c>
      <c r="H130">
        <v>-0.12941204306121101</v>
      </c>
      <c r="I130">
        <v>-0.12813707103093699</v>
      </c>
      <c r="J130">
        <v>-0.128360510941471</v>
      </c>
      <c r="K130">
        <v>-0.13275043146026599</v>
      </c>
      <c r="L130">
        <v>-0.137012948611244</v>
      </c>
      <c r="M130">
        <v>-0.132415152135787</v>
      </c>
      <c r="N130">
        <v>-0.130483545107448</v>
      </c>
      <c r="O130">
        <v>-0.131310970480918</v>
      </c>
      <c r="P130">
        <v>-0.13202503234544499</v>
      </c>
      <c r="Q130">
        <v>-0.129162519800509</v>
      </c>
      <c r="R130">
        <v>-0.13065670052286901</v>
      </c>
      <c r="S130">
        <v>-0.13394212613821099</v>
      </c>
      <c r="T130">
        <v>-0.13900188771015401</v>
      </c>
      <c r="U130">
        <v>-0.128864472638786</v>
      </c>
      <c r="V130">
        <v>-0.13395272308484901</v>
      </c>
      <c r="W130">
        <v>-0.13729781923704601</v>
      </c>
      <c r="X130">
        <v>-0.136257585649288</v>
      </c>
      <c r="Y130">
        <v>-0.13267208120290799</v>
      </c>
      <c r="Z130">
        <v>-0.128581412031639</v>
      </c>
      <c r="AA130">
        <v>-0.13927326149350699</v>
      </c>
      <c r="AB130">
        <v>-0.13344087524030801</v>
      </c>
      <c r="AC130">
        <v>-0.13048482065046799</v>
      </c>
      <c r="AD130">
        <v>-0.13487529134739101</v>
      </c>
      <c r="AE130">
        <v>-0.12924424653111899</v>
      </c>
      <c r="AF130">
        <v>-0.13112208386455601</v>
      </c>
    </row>
    <row r="131" spans="1:32" x14ac:dyDescent="0.25">
      <c r="A131" t="s">
        <v>179</v>
      </c>
      <c r="B131">
        <v>0</v>
      </c>
      <c r="C131">
        <v>-7.8598143900624501E-2</v>
      </c>
      <c r="D131">
        <v>-8.5975927960392995E-2</v>
      </c>
      <c r="E131">
        <v>-8.6560863112674205E-2</v>
      </c>
      <c r="F131">
        <v>-8.8792286089677194E-2</v>
      </c>
      <c r="G131">
        <v>-8.62784200219361E-2</v>
      </c>
      <c r="H131">
        <v>-8.7581569006019405E-2</v>
      </c>
      <c r="I131">
        <v>-8.3171936305064503E-2</v>
      </c>
      <c r="J131">
        <v>-8.4142556704198304E-2</v>
      </c>
      <c r="K131">
        <v>-8.4450535682709202E-2</v>
      </c>
      <c r="L131">
        <v>-8.6081565319844497E-2</v>
      </c>
      <c r="M131">
        <v>-8.6588374550441494E-2</v>
      </c>
      <c r="N131">
        <v>-8.3899212942655996E-2</v>
      </c>
      <c r="O131">
        <v>-8.2464894098600097E-2</v>
      </c>
      <c r="P131">
        <v>-8.1234132803696596E-2</v>
      </c>
      <c r="Q131">
        <v>-8.4363073630450203E-2</v>
      </c>
      <c r="R131">
        <v>-8.6387839683054898E-2</v>
      </c>
      <c r="S131">
        <v>-8.5615900438164694E-2</v>
      </c>
      <c r="T131">
        <v>-8.3279117663257296E-2</v>
      </c>
      <c r="U131">
        <v>-8.27796690045325E-2</v>
      </c>
      <c r="V131">
        <v>-8.4390555594830205E-2</v>
      </c>
      <c r="W131">
        <v>-8.3229695827284095E-2</v>
      </c>
      <c r="X131">
        <v>-8.4690445505784001E-2</v>
      </c>
      <c r="Y131">
        <v>-8.1232146319018303E-2</v>
      </c>
      <c r="Z131">
        <v>-8.4232136652563502E-2</v>
      </c>
      <c r="AA131">
        <v>-8.5661909555100099E-2</v>
      </c>
      <c r="AB131">
        <v>-8.4910051069609499E-2</v>
      </c>
      <c r="AC131">
        <v>-8.4695632120506598E-2</v>
      </c>
      <c r="AD131">
        <v>-8.3956620994452294E-2</v>
      </c>
      <c r="AE131">
        <v>-8.3089705247743006E-2</v>
      </c>
      <c r="AF131">
        <v>-8.14368701346663E-2</v>
      </c>
    </row>
    <row r="132" spans="1:32" x14ac:dyDescent="0.25">
      <c r="A132" t="s">
        <v>180</v>
      </c>
      <c r="B132">
        <v>0</v>
      </c>
      <c r="C132">
        <v>-2.3473495204532902E-2</v>
      </c>
      <c r="D132">
        <v>-2.1400317353647801E-2</v>
      </c>
      <c r="E132">
        <v>-1.9952071411414099E-2</v>
      </c>
      <c r="F132">
        <v>-1.8962987650742998E-2</v>
      </c>
      <c r="G132">
        <v>-1.90487359145626E-2</v>
      </c>
      <c r="H132">
        <v>-1.5140950134249299E-2</v>
      </c>
      <c r="I132">
        <v>-1.32020647438508E-2</v>
      </c>
      <c r="J132">
        <v>-1.1773054629425499E-2</v>
      </c>
      <c r="K132">
        <v>-1.1247218168279101E-2</v>
      </c>
      <c r="L132">
        <v>-1.19696334048623E-2</v>
      </c>
      <c r="M132">
        <v>-1.34356245618299E-2</v>
      </c>
      <c r="N132">
        <v>-1.25390910378384E-2</v>
      </c>
      <c r="O132">
        <v>-1.0696706390125099E-2</v>
      </c>
      <c r="P132">
        <v>-1.09522215289381E-2</v>
      </c>
      <c r="Q132">
        <v>-1.2766491213617901E-2</v>
      </c>
      <c r="R132">
        <v>-1.50009944554109E-2</v>
      </c>
      <c r="S132">
        <v>-1.24624989556267E-2</v>
      </c>
      <c r="T132">
        <v>-1.15050128980577E-2</v>
      </c>
      <c r="U132">
        <v>-1.1788846937428901E-2</v>
      </c>
      <c r="V132">
        <v>-1.17835325722177E-2</v>
      </c>
      <c r="W132">
        <v>-9.3703703957286593E-3</v>
      </c>
      <c r="X132">
        <v>-1.12954925827557E-2</v>
      </c>
      <c r="Y132">
        <v>-1.19833999504734E-2</v>
      </c>
      <c r="Z132">
        <v>-1.1544470049830601E-2</v>
      </c>
      <c r="AA132">
        <v>-1.0913017866537001E-2</v>
      </c>
      <c r="AB132">
        <v>-1.2387836529737999E-2</v>
      </c>
      <c r="AC132">
        <v>-1.31322213801925E-2</v>
      </c>
      <c r="AD132">
        <v>-1.2869392686306399E-2</v>
      </c>
      <c r="AE132">
        <v>-1.09901410578165E-2</v>
      </c>
      <c r="AF132">
        <v>-9.3826183737596106E-3</v>
      </c>
    </row>
    <row r="133" spans="1:32" x14ac:dyDescent="0.25">
      <c r="A133" t="s">
        <v>181</v>
      </c>
      <c r="B133">
        <v>0</v>
      </c>
      <c r="C133">
        <v>1.50556068650021E-2</v>
      </c>
      <c r="D133">
        <v>2.5425533787214599E-2</v>
      </c>
      <c r="E133">
        <v>2.9744148218375999E-2</v>
      </c>
      <c r="F133">
        <v>3.3861178987610603E-2</v>
      </c>
      <c r="G133">
        <v>3.6116544928652697E-2</v>
      </c>
      <c r="H133">
        <v>3.7066184658766703E-2</v>
      </c>
      <c r="I133">
        <v>3.9117895610055499E-2</v>
      </c>
      <c r="J133">
        <v>4.2035024045151102E-2</v>
      </c>
      <c r="K133">
        <v>4.1215121934975597E-2</v>
      </c>
      <c r="L133">
        <v>4.1618423803925497E-2</v>
      </c>
      <c r="M133">
        <v>4.1094121615258099E-2</v>
      </c>
      <c r="N133">
        <v>4.1059824791421597E-2</v>
      </c>
      <c r="O133">
        <v>4.1685632503415497E-2</v>
      </c>
      <c r="P133">
        <v>4.15941928370996E-2</v>
      </c>
      <c r="Q133">
        <v>4.2283016757260899E-2</v>
      </c>
      <c r="R133">
        <v>4.3135818450337302E-2</v>
      </c>
      <c r="S133">
        <v>4.2402792080994997E-2</v>
      </c>
      <c r="T133">
        <v>4.1300169951371202E-2</v>
      </c>
      <c r="U133">
        <v>4.29811833858363E-2</v>
      </c>
      <c r="V133">
        <v>4.2168986236125798E-2</v>
      </c>
      <c r="W133">
        <v>4.1759692938201497E-2</v>
      </c>
      <c r="X133">
        <v>4.3190611721279103E-2</v>
      </c>
      <c r="Y133">
        <v>4.2643003007611403E-2</v>
      </c>
      <c r="Z133">
        <v>4.25065320358574E-2</v>
      </c>
      <c r="AA133">
        <v>4.1991791782964902E-2</v>
      </c>
      <c r="AB133">
        <v>4.1754756355785898E-2</v>
      </c>
      <c r="AC133">
        <v>4.3839684016063897E-2</v>
      </c>
      <c r="AD133">
        <v>4.2772207044112803E-2</v>
      </c>
      <c r="AE133">
        <v>4.1831225114369402E-2</v>
      </c>
      <c r="AF133">
        <v>4.4357503695019201E-2</v>
      </c>
    </row>
    <row r="134" spans="1:32" x14ac:dyDescent="0.25">
      <c r="A134" t="s">
        <v>182</v>
      </c>
      <c r="B134">
        <v>0</v>
      </c>
      <c r="C134">
        <v>5.5508598835664197E-2</v>
      </c>
      <c r="D134">
        <v>7.4325735295675002E-2</v>
      </c>
      <c r="E134">
        <v>8.3913801197914403E-2</v>
      </c>
      <c r="F134">
        <v>8.8094606982751303E-2</v>
      </c>
      <c r="G134">
        <v>9.30511957395177E-2</v>
      </c>
      <c r="H134">
        <v>9.4282746460783107E-2</v>
      </c>
      <c r="I134">
        <v>9.87439008792724E-2</v>
      </c>
      <c r="J134">
        <v>0.101253068995277</v>
      </c>
      <c r="K134">
        <v>9.7655977018606996E-2</v>
      </c>
      <c r="L134">
        <v>9.9284933625342506E-2</v>
      </c>
      <c r="M134">
        <v>9.8119454191997302E-2</v>
      </c>
      <c r="N134">
        <v>9.8553951401965198E-2</v>
      </c>
      <c r="O134">
        <v>0.101099818663327</v>
      </c>
      <c r="P134">
        <v>9.9479692506566103E-2</v>
      </c>
      <c r="Q134">
        <v>0.100623154166132</v>
      </c>
      <c r="R134">
        <v>9.8700192043171195E-2</v>
      </c>
      <c r="S134">
        <v>9.9023440980721897E-2</v>
      </c>
      <c r="T134">
        <v>9.8729816499904297E-2</v>
      </c>
      <c r="U134">
        <v>9.81000608535397E-2</v>
      </c>
      <c r="V134">
        <v>9.7896718209544903E-2</v>
      </c>
      <c r="W134">
        <v>9.8111352907269203E-2</v>
      </c>
      <c r="X134">
        <v>9.8928662354099903E-2</v>
      </c>
      <c r="Y134">
        <v>9.6027303207474393E-2</v>
      </c>
      <c r="Z134">
        <v>9.6501039552133197E-2</v>
      </c>
      <c r="AA134">
        <v>9.8477879095987694E-2</v>
      </c>
      <c r="AB134">
        <v>9.9122987987239106E-2</v>
      </c>
      <c r="AC134">
        <v>9.9413341134171301E-2</v>
      </c>
      <c r="AD134">
        <v>9.7560097606173096E-2</v>
      </c>
      <c r="AE134">
        <v>9.8552974854800898E-2</v>
      </c>
      <c r="AF134">
        <v>0.100558554630357</v>
      </c>
    </row>
    <row r="135" spans="1:32" x14ac:dyDescent="0.25">
      <c r="A135" t="s">
        <v>183</v>
      </c>
      <c r="B135">
        <v>0</v>
      </c>
      <c r="C135">
        <v>0.114408822086236</v>
      </c>
      <c r="D135">
        <v>0.14966212551854</v>
      </c>
      <c r="E135">
        <v>0.15875521627765499</v>
      </c>
      <c r="F135">
        <v>0.17150363564132801</v>
      </c>
      <c r="G135">
        <v>0.18013168966728099</v>
      </c>
      <c r="H135">
        <v>0.18104553911486099</v>
      </c>
      <c r="I135">
        <v>0.18505779767761801</v>
      </c>
      <c r="J135">
        <v>0.18397691915575801</v>
      </c>
      <c r="K135">
        <v>0.18611220214288501</v>
      </c>
      <c r="L135">
        <v>0.18400516033255099</v>
      </c>
      <c r="M135">
        <v>0.18616272772088499</v>
      </c>
      <c r="N135">
        <v>0.19020321019786199</v>
      </c>
      <c r="O135">
        <v>0.18972676189042101</v>
      </c>
      <c r="P135">
        <v>0.18446457515876899</v>
      </c>
      <c r="Q135">
        <v>0.18118100620574901</v>
      </c>
      <c r="R135">
        <v>0.18276314572183</v>
      </c>
      <c r="S135">
        <v>0.18192710768440201</v>
      </c>
      <c r="T135">
        <v>0.18454912317351399</v>
      </c>
      <c r="U135">
        <v>0.18528822593593899</v>
      </c>
      <c r="V135">
        <v>0.18092523179963901</v>
      </c>
      <c r="W135">
        <v>0.18630262651582299</v>
      </c>
      <c r="X135">
        <v>0.18481905605469501</v>
      </c>
      <c r="Y135">
        <v>0.18426002673578801</v>
      </c>
      <c r="Z135">
        <v>0.180048394804602</v>
      </c>
      <c r="AA135">
        <v>0.182959755562077</v>
      </c>
      <c r="AB135">
        <v>0.19037833957241601</v>
      </c>
      <c r="AC135">
        <v>0.186637303621565</v>
      </c>
      <c r="AD135">
        <v>0.188164866837187</v>
      </c>
      <c r="AE135">
        <v>0.185347520701969</v>
      </c>
      <c r="AF135">
        <v>0.18325755541738101</v>
      </c>
    </row>
    <row r="136" spans="1:32" x14ac:dyDescent="0.25">
      <c r="A136" t="s">
        <v>184</v>
      </c>
      <c r="B136">
        <v>0</v>
      </c>
      <c r="C136">
        <v>0.162785054217472</v>
      </c>
      <c r="D136">
        <v>0.208283274468926</v>
      </c>
      <c r="E136">
        <v>0.22912511411667999</v>
      </c>
      <c r="F136">
        <v>0.23297706449917299</v>
      </c>
      <c r="G136">
        <v>0.237117372182238</v>
      </c>
      <c r="H136">
        <v>0.244560354890837</v>
      </c>
      <c r="I136">
        <v>0.244648669839791</v>
      </c>
      <c r="J136">
        <v>0.24972038680356601</v>
      </c>
      <c r="K136">
        <v>0.25387324948985901</v>
      </c>
      <c r="L136">
        <v>0.249040524014464</v>
      </c>
      <c r="M136">
        <v>0.245438913747208</v>
      </c>
      <c r="N136">
        <v>0.25423007579150497</v>
      </c>
      <c r="O136">
        <v>0.25489771520466697</v>
      </c>
      <c r="P136">
        <v>0.25491666222847598</v>
      </c>
      <c r="Q136">
        <v>0.247004913609704</v>
      </c>
      <c r="R136">
        <v>0.25661590897895697</v>
      </c>
      <c r="S136">
        <v>0.25601863219096099</v>
      </c>
      <c r="T136">
        <v>0.25035413239964499</v>
      </c>
      <c r="U136">
        <v>0.247833807567334</v>
      </c>
      <c r="V136">
        <v>0.24186617482598</v>
      </c>
      <c r="W136">
        <v>0.25414555908490299</v>
      </c>
      <c r="X136">
        <v>0.25046501164043899</v>
      </c>
      <c r="Y136">
        <v>0.24125275259874901</v>
      </c>
      <c r="Z136">
        <v>0.238005088766191</v>
      </c>
      <c r="AA136">
        <v>0.249860743820535</v>
      </c>
      <c r="AB136">
        <v>0.25613402945531399</v>
      </c>
      <c r="AC136">
        <v>0.25722960483079099</v>
      </c>
      <c r="AD136">
        <v>0.25772423244306603</v>
      </c>
      <c r="AE136">
        <v>0.24768699171039699</v>
      </c>
      <c r="AF136">
        <v>0.25878507415263202</v>
      </c>
    </row>
    <row r="137" spans="1:32" x14ac:dyDescent="0.25">
      <c r="A137" t="s">
        <v>185</v>
      </c>
      <c r="B137">
        <v>0</v>
      </c>
      <c r="C137">
        <v>-7.47820318031059E-2</v>
      </c>
      <c r="D137">
        <v>-7.3344051517025194E-2</v>
      </c>
      <c r="E137">
        <v>-6.8208639782494598E-2</v>
      </c>
      <c r="F137">
        <v>-6.2582688969703607E-2</v>
      </c>
      <c r="G137">
        <v>-7.5593978913902404E-2</v>
      </c>
      <c r="H137">
        <v>-7.1590271790415105E-2</v>
      </c>
      <c r="I137">
        <v>-7.1203541981010796E-2</v>
      </c>
      <c r="J137">
        <v>-6.8725746045675107E-2</v>
      </c>
      <c r="K137">
        <v>-7.2809013118120006E-2</v>
      </c>
      <c r="L137">
        <v>-7.1501922324140599E-2</v>
      </c>
      <c r="M137">
        <v>-6.49520822242593E-2</v>
      </c>
      <c r="N137">
        <v>-7.3443893481155695E-2</v>
      </c>
      <c r="O137">
        <v>-6.3847250741955505E-2</v>
      </c>
      <c r="P137">
        <v>-6.00545089562367E-2</v>
      </c>
      <c r="Q137">
        <v>-6.5581822227449904E-2</v>
      </c>
      <c r="R137">
        <v>-6.3000596027664807E-2</v>
      </c>
      <c r="S137">
        <v>-5.7431314952621097E-2</v>
      </c>
      <c r="T137">
        <v>-5.8916061330553E-2</v>
      </c>
      <c r="U137">
        <v>-5.7965960032590899E-2</v>
      </c>
      <c r="V137">
        <v>-6.0437795261256498E-2</v>
      </c>
      <c r="W137">
        <v>-5.7350978781009997E-2</v>
      </c>
      <c r="X137">
        <v>-5.54424819357663E-2</v>
      </c>
      <c r="Y137">
        <v>-5.92440967340358E-2</v>
      </c>
      <c r="Z137">
        <v>-5.6269653332130097E-2</v>
      </c>
      <c r="AA137">
        <v>-6.18883602340164E-2</v>
      </c>
      <c r="AB137">
        <v>-6.8321291933650094E-2</v>
      </c>
      <c r="AC137">
        <v>-7.4350871241091798E-2</v>
      </c>
      <c r="AD137">
        <v>-6.5801607230172698E-2</v>
      </c>
      <c r="AE137">
        <v>-5.5270018640155703E-2</v>
      </c>
      <c r="AF137">
        <v>-6.0384735828732897E-2</v>
      </c>
    </row>
    <row r="138" spans="1:32" x14ac:dyDescent="0.25">
      <c r="A138" t="s">
        <v>186</v>
      </c>
      <c r="B138">
        <v>0</v>
      </c>
      <c r="C138">
        <v>-4.0764482846969499E-2</v>
      </c>
      <c r="D138">
        <v>-3.7788928269872998E-2</v>
      </c>
      <c r="E138">
        <v>-3.4247655864328597E-2</v>
      </c>
      <c r="F138">
        <v>-3.4609419834992702E-2</v>
      </c>
      <c r="G138">
        <v>-3.20210934555403E-2</v>
      </c>
      <c r="H138">
        <v>-3.1952717833924199E-2</v>
      </c>
      <c r="I138">
        <v>-3.1930965379859601E-2</v>
      </c>
      <c r="J138">
        <v>-2.82944140531469E-2</v>
      </c>
      <c r="K138">
        <v>-2.8035910743964599E-2</v>
      </c>
      <c r="L138">
        <v>-2.3806561707403601E-2</v>
      </c>
      <c r="M138">
        <v>-2.6081354060966101E-2</v>
      </c>
      <c r="N138">
        <v>-2.5746066739076898E-2</v>
      </c>
      <c r="O138">
        <v>-2.5534849447719402E-2</v>
      </c>
      <c r="P138">
        <v>-2.2343554914067899E-2</v>
      </c>
      <c r="Q138">
        <v>-2.6241317330679598E-2</v>
      </c>
      <c r="R138">
        <v>-2.3819470442895899E-2</v>
      </c>
      <c r="S138">
        <v>-2.3185539827817798E-2</v>
      </c>
      <c r="T138">
        <v>-2.4570832693672599E-2</v>
      </c>
      <c r="U138">
        <v>-2.36052213907177E-2</v>
      </c>
      <c r="V138">
        <v>-2.5385558362472901E-2</v>
      </c>
      <c r="W138">
        <v>-2.5782008365926399E-2</v>
      </c>
      <c r="X138">
        <v>-2.3898341678854101E-2</v>
      </c>
      <c r="Y138">
        <v>-2.2288375893491301E-2</v>
      </c>
      <c r="Z138">
        <v>-2.0679779596962801E-2</v>
      </c>
      <c r="AA138">
        <v>-2.3900966842794E-2</v>
      </c>
      <c r="AB138">
        <v>-2.4583938273024901E-2</v>
      </c>
      <c r="AC138">
        <v>-2.5486655892458E-2</v>
      </c>
      <c r="AD138">
        <v>-2.4671507455665799E-2</v>
      </c>
      <c r="AE138">
        <v>-2.2001918518328702E-2</v>
      </c>
      <c r="AF138">
        <v>-2.2952815976349E-2</v>
      </c>
    </row>
    <row r="139" spans="1:32" x14ac:dyDescent="0.25">
      <c r="A139" t="s">
        <v>187</v>
      </c>
      <c r="B139">
        <v>0</v>
      </c>
      <c r="C139">
        <v>-4.8094993026138698E-3</v>
      </c>
      <c r="D139">
        <v>-1.0727354791305801E-3</v>
      </c>
      <c r="E139">
        <v>4.3619945890266401E-3</v>
      </c>
      <c r="F139">
        <v>6.5542087548118803E-3</v>
      </c>
      <c r="G139">
        <v>6.1461399271483998E-3</v>
      </c>
      <c r="H139">
        <v>9.0019456734164397E-3</v>
      </c>
      <c r="I139">
        <v>9.3121063772782994E-3</v>
      </c>
      <c r="J139">
        <v>1.04146307090675E-2</v>
      </c>
      <c r="K139">
        <v>1.4483080090774701E-2</v>
      </c>
      <c r="L139">
        <v>1.52436339517828E-2</v>
      </c>
      <c r="M139">
        <v>1.6225846486834599E-2</v>
      </c>
      <c r="N139">
        <v>1.5549488682874001E-2</v>
      </c>
      <c r="O139">
        <v>1.5907615178019498E-2</v>
      </c>
      <c r="P139">
        <v>1.73652691233462E-2</v>
      </c>
      <c r="Q139">
        <v>1.5526444844760399E-2</v>
      </c>
      <c r="R139">
        <v>1.7507756947785998E-2</v>
      </c>
      <c r="S139">
        <v>1.6760759676610702E-2</v>
      </c>
      <c r="T139">
        <v>1.6164213888635301E-2</v>
      </c>
      <c r="U139">
        <v>1.6390150254091101E-2</v>
      </c>
      <c r="V139">
        <v>1.5908875293938501E-2</v>
      </c>
      <c r="W139">
        <v>1.56653004147819E-2</v>
      </c>
      <c r="X139">
        <v>1.65940340200031E-2</v>
      </c>
      <c r="Y139">
        <v>1.7400099933739401E-2</v>
      </c>
      <c r="Z139">
        <v>1.67447037181142E-2</v>
      </c>
      <c r="AA139">
        <v>1.6184065004459999E-2</v>
      </c>
      <c r="AB139">
        <v>1.65379873080128E-2</v>
      </c>
      <c r="AC139">
        <v>1.7219491852213699E-2</v>
      </c>
      <c r="AD139">
        <v>1.6644856509205899E-2</v>
      </c>
      <c r="AE139">
        <v>1.7708347249304399E-2</v>
      </c>
      <c r="AF139">
        <v>1.6097412680694301E-2</v>
      </c>
    </row>
    <row r="140" spans="1:32" x14ac:dyDescent="0.25">
      <c r="A140" t="s">
        <v>188</v>
      </c>
      <c r="B140">
        <v>0</v>
      </c>
      <c r="C140">
        <v>2.03164843671177E-2</v>
      </c>
      <c r="D140">
        <v>2.5212107445988799E-2</v>
      </c>
      <c r="E140">
        <v>3.0982287233116999E-2</v>
      </c>
      <c r="F140">
        <v>3.3872355689942603E-2</v>
      </c>
      <c r="G140">
        <v>3.4933733482594397E-2</v>
      </c>
      <c r="H140">
        <v>3.6244646385226502E-2</v>
      </c>
      <c r="I140">
        <v>3.66511531292677E-2</v>
      </c>
      <c r="J140">
        <v>3.9473751587612398E-2</v>
      </c>
      <c r="K140">
        <v>4.1936600392743002E-2</v>
      </c>
      <c r="L140">
        <v>4.4804332192754398E-2</v>
      </c>
      <c r="M140">
        <v>4.5395970656442498E-2</v>
      </c>
      <c r="N140">
        <v>4.4241128439436499E-2</v>
      </c>
      <c r="O140">
        <v>4.4202120879169401E-2</v>
      </c>
      <c r="P140">
        <v>4.5817159051027498E-2</v>
      </c>
      <c r="Q140">
        <v>4.48940316253717E-2</v>
      </c>
      <c r="R140">
        <v>4.5860336088559703E-2</v>
      </c>
      <c r="S140">
        <v>4.4707325753132202E-2</v>
      </c>
      <c r="T140">
        <v>4.5367956595281797E-2</v>
      </c>
      <c r="U140">
        <v>4.44654179762667E-2</v>
      </c>
      <c r="V140">
        <v>4.4623112751874798E-2</v>
      </c>
      <c r="W140">
        <v>4.4294708223045001E-2</v>
      </c>
      <c r="X140">
        <v>4.4722508877705902E-2</v>
      </c>
      <c r="Y140">
        <v>4.5712313158653303E-2</v>
      </c>
      <c r="Z140">
        <v>4.58204818519653E-2</v>
      </c>
      <c r="AA140">
        <v>4.4531467764119703E-2</v>
      </c>
      <c r="AB140">
        <v>4.3877723842089301E-2</v>
      </c>
      <c r="AC140">
        <v>4.4720499136114499E-2</v>
      </c>
      <c r="AD140">
        <v>4.4519759397101198E-2</v>
      </c>
      <c r="AE140">
        <v>4.5950786443200602E-2</v>
      </c>
      <c r="AF140">
        <v>4.4433310750767001E-2</v>
      </c>
    </row>
    <row r="141" spans="1:32" x14ac:dyDescent="0.25">
      <c r="A141" t="s">
        <v>189</v>
      </c>
      <c r="B141">
        <v>0</v>
      </c>
      <c r="C141">
        <v>4.4937125614754103E-2</v>
      </c>
      <c r="D141">
        <v>5.1189353437698898E-2</v>
      </c>
      <c r="E141">
        <v>5.8198526313607599E-2</v>
      </c>
      <c r="F141">
        <v>6.1333970855364198E-2</v>
      </c>
      <c r="G141">
        <v>6.2967797283454099E-2</v>
      </c>
      <c r="H141">
        <v>6.4627902239489901E-2</v>
      </c>
      <c r="I141">
        <v>6.4747331767432595E-2</v>
      </c>
      <c r="J141">
        <v>6.8598041942234705E-2</v>
      </c>
      <c r="K141">
        <v>7.1193572393408303E-2</v>
      </c>
      <c r="L141">
        <v>7.3573754782946199E-2</v>
      </c>
      <c r="M141">
        <v>7.4345965061050998E-2</v>
      </c>
      <c r="N141">
        <v>7.4301911483715594E-2</v>
      </c>
      <c r="O141">
        <v>7.3461948434283594E-2</v>
      </c>
      <c r="P141">
        <v>7.4477279090831405E-2</v>
      </c>
      <c r="Q141">
        <v>7.5495515887051501E-2</v>
      </c>
      <c r="R141">
        <v>7.5352476552931896E-2</v>
      </c>
      <c r="S141">
        <v>7.5078741185281198E-2</v>
      </c>
      <c r="T141">
        <v>7.4661260063354606E-2</v>
      </c>
      <c r="U141">
        <v>7.3226101054363904E-2</v>
      </c>
      <c r="V141">
        <v>7.41504632535845E-2</v>
      </c>
      <c r="W141">
        <v>7.3348821994861105E-2</v>
      </c>
      <c r="X141">
        <v>7.4338315545897496E-2</v>
      </c>
      <c r="Y141">
        <v>7.4645675147214305E-2</v>
      </c>
      <c r="Z141">
        <v>7.4068852126188703E-2</v>
      </c>
      <c r="AA141">
        <v>7.3390258084153004E-2</v>
      </c>
      <c r="AB141">
        <v>7.3422793476090806E-2</v>
      </c>
      <c r="AC141">
        <v>7.3988936903264996E-2</v>
      </c>
      <c r="AD141">
        <v>7.41795331726086E-2</v>
      </c>
      <c r="AE141">
        <v>7.4044428852238095E-2</v>
      </c>
      <c r="AF141">
        <v>7.2344678249043906E-2</v>
      </c>
    </row>
    <row r="142" spans="1:32" x14ac:dyDescent="0.25">
      <c r="A142" t="s">
        <v>190</v>
      </c>
      <c r="B142">
        <v>0</v>
      </c>
      <c r="C142">
        <v>8.4810446269424897E-2</v>
      </c>
      <c r="D142">
        <v>9.0237118911956501E-2</v>
      </c>
      <c r="E142">
        <v>9.7060272940629605E-2</v>
      </c>
      <c r="F142">
        <v>0.102223207258527</v>
      </c>
      <c r="G142">
        <v>0.104841047865858</v>
      </c>
      <c r="H142">
        <v>0.10692575198026601</v>
      </c>
      <c r="I142">
        <v>0.108782815577357</v>
      </c>
      <c r="J142">
        <v>0.110717066619773</v>
      </c>
      <c r="K142">
        <v>0.11462694583869699</v>
      </c>
      <c r="L142">
        <v>0.118171564941373</v>
      </c>
      <c r="M142">
        <v>0.117222337877396</v>
      </c>
      <c r="N142">
        <v>0.117574872698764</v>
      </c>
      <c r="O142">
        <v>0.115695221025647</v>
      </c>
      <c r="P142">
        <v>0.11699011990476001</v>
      </c>
      <c r="Q142">
        <v>0.117746164514066</v>
      </c>
      <c r="R142">
        <v>0.117126388050944</v>
      </c>
      <c r="S142">
        <v>0.117950450860889</v>
      </c>
      <c r="T142">
        <v>0.116878524227191</v>
      </c>
      <c r="U142">
        <v>0.11641987313864199</v>
      </c>
      <c r="V142">
        <v>0.115078041174794</v>
      </c>
      <c r="W142">
        <v>0.11799032661454301</v>
      </c>
      <c r="X142">
        <v>0.118380688928233</v>
      </c>
      <c r="Y142">
        <v>0.11744570542022301</v>
      </c>
      <c r="Z142">
        <v>0.117538336252532</v>
      </c>
      <c r="AA142">
        <v>0.118191912011627</v>
      </c>
      <c r="AB142">
        <v>0.116396606517954</v>
      </c>
      <c r="AC142">
        <v>0.115682628535559</v>
      </c>
      <c r="AD142">
        <v>0.11668026905757201</v>
      </c>
      <c r="AE142">
        <v>0.118678891298456</v>
      </c>
      <c r="AF142">
        <v>0.11618537446796599</v>
      </c>
    </row>
    <row r="143" spans="1:32" x14ac:dyDescent="0.25">
      <c r="A143" t="s">
        <v>191</v>
      </c>
      <c r="B143">
        <v>0</v>
      </c>
      <c r="C143">
        <v>0.115383960334353</v>
      </c>
      <c r="D143">
        <v>0.123100406232384</v>
      </c>
      <c r="E143">
        <v>0.12583011406592701</v>
      </c>
      <c r="F143">
        <v>0.13569017146038001</v>
      </c>
      <c r="G143">
        <v>0.13493877305336199</v>
      </c>
      <c r="H143">
        <v>0.143169038203355</v>
      </c>
      <c r="I143">
        <v>0.14182312028351399</v>
      </c>
      <c r="J143">
        <v>0.14267636011913801</v>
      </c>
      <c r="K143">
        <v>0.145420178802313</v>
      </c>
      <c r="L143">
        <v>0.15660818583660599</v>
      </c>
      <c r="M143">
        <v>0.147788353166554</v>
      </c>
      <c r="N143">
        <v>0.15416679754756499</v>
      </c>
      <c r="O143">
        <v>0.14702573605869401</v>
      </c>
      <c r="P143">
        <v>0.155739588101107</v>
      </c>
      <c r="Q143">
        <v>0.15239902069872699</v>
      </c>
      <c r="R143">
        <v>0.15159777359304399</v>
      </c>
      <c r="S143">
        <v>0.15191361589038099</v>
      </c>
      <c r="T143">
        <v>0.15400441912464</v>
      </c>
      <c r="U143">
        <v>0.146188142463795</v>
      </c>
      <c r="V143">
        <v>0.14866678350166601</v>
      </c>
      <c r="W143">
        <v>0.14735984299713101</v>
      </c>
      <c r="X143">
        <v>0.15399393561788199</v>
      </c>
      <c r="Y143">
        <v>0.15106786103490899</v>
      </c>
      <c r="Z143">
        <v>0.15815679758961801</v>
      </c>
      <c r="AA143">
        <v>0.15388667077372101</v>
      </c>
      <c r="AB143">
        <v>0.150682583009177</v>
      </c>
      <c r="AC143">
        <v>0.154286923614982</v>
      </c>
      <c r="AD143">
        <v>0.15223402693292601</v>
      </c>
      <c r="AE143">
        <v>0.15232940119467001</v>
      </c>
      <c r="AF143">
        <v>0.14546481221810001</v>
      </c>
    </row>
    <row r="144" spans="1:32" x14ac:dyDescent="0.25">
      <c r="A144" t="s">
        <v>192</v>
      </c>
      <c r="B144">
        <v>0</v>
      </c>
      <c r="C144">
        <v>-0.116105556634819</v>
      </c>
      <c r="D144">
        <v>-0.13105402553652101</v>
      </c>
      <c r="E144">
        <v>-0.136594560893641</v>
      </c>
      <c r="F144">
        <v>-0.13792756078370799</v>
      </c>
      <c r="G144">
        <v>-0.137808131169249</v>
      </c>
      <c r="H144">
        <v>-0.13500550275913101</v>
      </c>
      <c r="I144">
        <v>-0.134485198019373</v>
      </c>
      <c r="J144">
        <v>-0.13282490662507401</v>
      </c>
      <c r="K144">
        <v>-0.126128700013168</v>
      </c>
      <c r="L144">
        <v>-0.13302399972031501</v>
      </c>
      <c r="M144">
        <v>-0.13548484185478599</v>
      </c>
      <c r="N144">
        <v>-0.135498496088888</v>
      </c>
      <c r="O144">
        <v>-0.132070445288405</v>
      </c>
      <c r="P144">
        <v>-0.13381035181447401</v>
      </c>
      <c r="Q144">
        <v>-0.12817101663287001</v>
      </c>
      <c r="R144">
        <v>-0.130281688994378</v>
      </c>
      <c r="S144">
        <v>-0.129035182575756</v>
      </c>
      <c r="T144">
        <v>-0.12468459343782499</v>
      </c>
      <c r="U144">
        <v>-0.12795640135699901</v>
      </c>
      <c r="V144">
        <v>-0.12970752829971499</v>
      </c>
      <c r="W144">
        <v>-0.13207094860898899</v>
      </c>
      <c r="X144">
        <v>-0.13299685755679599</v>
      </c>
      <c r="Y144">
        <v>-0.13321065499738399</v>
      </c>
      <c r="Z144">
        <v>-0.135300625987714</v>
      </c>
      <c r="AA144">
        <v>-0.13627951060424401</v>
      </c>
      <c r="AB144">
        <v>-0.12976520392732399</v>
      </c>
      <c r="AC144">
        <v>-0.12916314093671699</v>
      </c>
      <c r="AD144">
        <v>-0.131074679578676</v>
      </c>
      <c r="AE144">
        <v>-0.12570092035784899</v>
      </c>
      <c r="AF144">
        <v>-0.13034452242098599</v>
      </c>
    </row>
    <row r="145" spans="1:32" x14ac:dyDescent="0.25">
      <c r="A145" t="s">
        <v>193</v>
      </c>
      <c r="B145">
        <v>0</v>
      </c>
      <c r="C145">
        <v>-7.9715908553202305E-2</v>
      </c>
      <c r="D145">
        <v>-8.5479280933646401E-2</v>
      </c>
      <c r="E145">
        <v>-8.96726755171766E-2</v>
      </c>
      <c r="F145">
        <v>-9.1875265399227996E-2</v>
      </c>
      <c r="G145">
        <v>-8.9718221299883896E-2</v>
      </c>
      <c r="H145">
        <v>-8.7065085879500098E-2</v>
      </c>
      <c r="I145">
        <v>-8.6774533253627495E-2</v>
      </c>
      <c r="J145">
        <v>-8.5972464590981401E-2</v>
      </c>
      <c r="K145">
        <v>-8.67495576988975E-2</v>
      </c>
      <c r="L145">
        <v>-8.7358993417795405E-2</v>
      </c>
      <c r="M145">
        <v>-8.6251462394669298E-2</v>
      </c>
      <c r="N145">
        <v>-8.5305936320631395E-2</v>
      </c>
      <c r="O145">
        <v>-8.7854084546063096E-2</v>
      </c>
      <c r="P145">
        <v>-8.6382758309403104E-2</v>
      </c>
      <c r="Q145">
        <v>-8.3940110503630996E-2</v>
      </c>
      <c r="R145">
        <v>-8.3446454346902399E-2</v>
      </c>
      <c r="S145">
        <v>-8.2929887652429701E-2</v>
      </c>
      <c r="T145">
        <v>-8.4963402085127496E-2</v>
      </c>
      <c r="U145">
        <v>-8.3021896022613506E-2</v>
      </c>
      <c r="V145">
        <v>-8.4577786770643704E-2</v>
      </c>
      <c r="W145">
        <v>-8.07673240099782E-2</v>
      </c>
      <c r="X145">
        <v>-8.3733912626162504E-2</v>
      </c>
      <c r="Y145">
        <v>-8.3833869879625905E-2</v>
      </c>
      <c r="Z145">
        <v>-8.6319956586958402E-2</v>
      </c>
      <c r="AA145">
        <v>-8.4887944642969407E-2</v>
      </c>
      <c r="AB145">
        <v>-8.3422470186940406E-2</v>
      </c>
      <c r="AC145">
        <v>-8.2076093154936094E-2</v>
      </c>
      <c r="AD145">
        <v>-8.2626413152093195E-2</v>
      </c>
      <c r="AE145">
        <v>-8.3824997176594807E-2</v>
      </c>
      <c r="AF145">
        <v>-8.1955414471471297E-2</v>
      </c>
    </row>
    <row r="146" spans="1:32" x14ac:dyDescent="0.25">
      <c r="A146" t="s">
        <v>194</v>
      </c>
      <c r="B146">
        <v>0</v>
      </c>
      <c r="C146">
        <v>-2.44101090112449E-2</v>
      </c>
      <c r="D146">
        <v>-2.3157918193617899E-2</v>
      </c>
      <c r="E146">
        <v>-2.0838843377221802E-2</v>
      </c>
      <c r="F146">
        <v>-1.7787901768785801E-2</v>
      </c>
      <c r="G146">
        <v>-1.77294860049843E-2</v>
      </c>
      <c r="H146">
        <v>-1.4423864887570401E-2</v>
      </c>
      <c r="I146">
        <v>-1.4097646238828501E-2</v>
      </c>
      <c r="J146">
        <v>-1.33516573970673E-2</v>
      </c>
      <c r="K146">
        <v>-1.2191543793944199E-2</v>
      </c>
      <c r="L146">
        <v>-1.5758577172257399E-2</v>
      </c>
      <c r="M146">
        <v>-1.62709140209213E-2</v>
      </c>
      <c r="N146">
        <v>-1.2247065809740399E-2</v>
      </c>
      <c r="O146">
        <v>-1.3358205250435301E-2</v>
      </c>
      <c r="P146">
        <v>-1.18041037100554E-2</v>
      </c>
      <c r="Q146">
        <v>-1.27383914943604E-2</v>
      </c>
      <c r="R146">
        <v>-1.12418899830508E-2</v>
      </c>
      <c r="S146">
        <v>-1.13382346974469E-2</v>
      </c>
      <c r="T146">
        <v>-1.03922116208463E-2</v>
      </c>
      <c r="U146">
        <v>-1.07894193592318E-2</v>
      </c>
      <c r="V146">
        <v>-1.0358893483545999E-2</v>
      </c>
      <c r="W146">
        <v>-1.03786611715224E-2</v>
      </c>
      <c r="X146">
        <v>-1.0782290329076001E-2</v>
      </c>
      <c r="Y146">
        <v>-1.1397221624038899E-2</v>
      </c>
      <c r="Z146">
        <v>-1.35901304607948E-2</v>
      </c>
      <c r="AA146">
        <v>-1.0952126025323399E-2</v>
      </c>
      <c r="AB146">
        <v>-1.15161801535136E-2</v>
      </c>
      <c r="AC146">
        <v>-1.0142053675221E-2</v>
      </c>
      <c r="AD146">
        <v>-9.3969140059660602E-3</v>
      </c>
      <c r="AE146">
        <v>-1.13363911205512E-2</v>
      </c>
      <c r="AF146">
        <v>-9.8042381904727399E-3</v>
      </c>
    </row>
    <row r="147" spans="1:32" x14ac:dyDescent="0.25">
      <c r="A147" t="s">
        <v>195</v>
      </c>
      <c r="B147">
        <v>0</v>
      </c>
      <c r="C147">
        <v>1.40815190721336E-2</v>
      </c>
      <c r="D147">
        <v>2.3212595992278501E-2</v>
      </c>
      <c r="E147">
        <v>3.0499083416191002E-2</v>
      </c>
      <c r="F147">
        <v>3.3927864648418501E-2</v>
      </c>
      <c r="G147">
        <v>3.6458784824360997E-2</v>
      </c>
      <c r="H147">
        <v>3.7256246216365099E-2</v>
      </c>
      <c r="I147">
        <v>3.7810361019153499E-2</v>
      </c>
      <c r="J147">
        <v>3.7900329632925597E-2</v>
      </c>
      <c r="K147">
        <v>4.0225004359696601E-2</v>
      </c>
      <c r="L147">
        <v>3.90552602893341E-2</v>
      </c>
      <c r="M147">
        <v>4.0733648778880499E-2</v>
      </c>
      <c r="N147">
        <v>3.9756575553690103E-2</v>
      </c>
      <c r="O147">
        <v>4.0336629123047002E-2</v>
      </c>
      <c r="P147">
        <v>4.2412322828681702E-2</v>
      </c>
      <c r="Q147">
        <v>4.2004215825432498E-2</v>
      </c>
      <c r="R147">
        <v>4.0846822287116301E-2</v>
      </c>
      <c r="S147">
        <v>4.1336710743733303E-2</v>
      </c>
      <c r="T147">
        <v>4.2922552436125402E-2</v>
      </c>
      <c r="U147">
        <v>4.3657917514274301E-2</v>
      </c>
      <c r="V147">
        <v>4.1845043307233203E-2</v>
      </c>
      <c r="W147">
        <v>4.3947128019153001E-2</v>
      </c>
      <c r="X147">
        <v>4.1400387178614002E-2</v>
      </c>
      <c r="Y147">
        <v>4.2709324889436302E-2</v>
      </c>
      <c r="Z147">
        <v>4.1520416646255401E-2</v>
      </c>
      <c r="AA147">
        <v>4.1813804029171502E-2</v>
      </c>
      <c r="AB147">
        <v>4.25211872978652E-2</v>
      </c>
      <c r="AC147">
        <v>4.2341307078956801E-2</v>
      </c>
      <c r="AD147">
        <v>4.2675844455486098E-2</v>
      </c>
      <c r="AE147">
        <v>4.2218362258050798E-2</v>
      </c>
      <c r="AF147">
        <v>4.1553515002692103E-2</v>
      </c>
    </row>
    <row r="148" spans="1:32" x14ac:dyDescent="0.25">
      <c r="A148" t="s">
        <v>196</v>
      </c>
      <c r="B148">
        <v>0</v>
      </c>
      <c r="C148">
        <v>5.5245391900884101E-2</v>
      </c>
      <c r="D148">
        <v>7.3596394994357495E-2</v>
      </c>
      <c r="E148">
        <v>8.2102526076036006E-2</v>
      </c>
      <c r="F148">
        <v>8.7910969561533506E-2</v>
      </c>
      <c r="G148">
        <v>9.1600818796623601E-2</v>
      </c>
      <c r="H148">
        <v>9.3582518121514996E-2</v>
      </c>
      <c r="I148">
        <v>9.2191437347993802E-2</v>
      </c>
      <c r="J148">
        <v>9.5582008617656797E-2</v>
      </c>
      <c r="K148">
        <v>9.6909404859453596E-2</v>
      </c>
      <c r="L148">
        <v>9.5206315366122202E-2</v>
      </c>
      <c r="M148">
        <v>9.9986970447569198E-2</v>
      </c>
      <c r="N148">
        <v>9.8935866400973599E-2</v>
      </c>
      <c r="O148">
        <v>9.8730132944051904E-2</v>
      </c>
      <c r="P148">
        <v>9.6788078047652604E-2</v>
      </c>
      <c r="Q148">
        <v>9.8947258926341E-2</v>
      </c>
      <c r="R148">
        <v>9.7020480043070303E-2</v>
      </c>
      <c r="S148">
        <v>0.100229694314986</v>
      </c>
      <c r="T148">
        <v>0.10155533263329</v>
      </c>
      <c r="U148">
        <v>9.9267561493975198E-2</v>
      </c>
      <c r="V148">
        <v>9.7268545035583298E-2</v>
      </c>
      <c r="W148">
        <v>9.6503483637569096E-2</v>
      </c>
      <c r="X148">
        <v>9.5830135026389304E-2</v>
      </c>
      <c r="Y148">
        <v>9.8852619710019102E-2</v>
      </c>
      <c r="Z148">
        <v>9.98162428808793E-2</v>
      </c>
      <c r="AA148">
        <v>9.7303782845360107E-2</v>
      </c>
      <c r="AB148">
        <v>9.7421645041718394E-2</v>
      </c>
      <c r="AC148">
        <v>9.9442366609125005E-2</v>
      </c>
      <c r="AD148">
        <v>0.10047537706273001</v>
      </c>
      <c r="AE148">
        <v>0.101248039546672</v>
      </c>
      <c r="AF148">
        <v>9.9812733975740406E-2</v>
      </c>
    </row>
    <row r="149" spans="1:32" x14ac:dyDescent="0.25">
      <c r="A149" t="s">
        <v>197</v>
      </c>
      <c r="B149">
        <v>0</v>
      </c>
      <c r="C149">
        <v>0.11644282766516199</v>
      </c>
      <c r="D149">
        <v>0.145487930616786</v>
      </c>
      <c r="E149">
        <v>0.16056332894738901</v>
      </c>
      <c r="F149">
        <v>0.17168338465767199</v>
      </c>
      <c r="G149">
        <v>0.17871222712996601</v>
      </c>
      <c r="H149">
        <v>0.184986987881639</v>
      </c>
      <c r="I149">
        <v>0.178824929959635</v>
      </c>
      <c r="J149">
        <v>0.18256958592626599</v>
      </c>
      <c r="K149">
        <v>0.18480393971673201</v>
      </c>
      <c r="L149">
        <v>0.183140103975866</v>
      </c>
      <c r="M149">
        <v>0.184233110216246</v>
      </c>
      <c r="N149">
        <v>0.18314722763795299</v>
      </c>
      <c r="O149">
        <v>0.180135668451677</v>
      </c>
      <c r="P149">
        <v>0.18287882789569701</v>
      </c>
      <c r="Q149">
        <v>0.183751838550755</v>
      </c>
      <c r="R149">
        <v>0.189750644136187</v>
      </c>
      <c r="S149">
        <v>0.18546540854468299</v>
      </c>
      <c r="T149">
        <v>0.188335691460222</v>
      </c>
      <c r="U149">
        <v>0.18585728952889199</v>
      </c>
      <c r="V149">
        <v>0.18669178074824899</v>
      </c>
      <c r="W149">
        <v>0.18570530099850499</v>
      </c>
      <c r="X149">
        <v>0.18108523798165699</v>
      </c>
      <c r="Y149">
        <v>0.186060872024255</v>
      </c>
      <c r="Z149">
        <v>0.18218356060259799</v>
      </c>
      <c r="AA149">
        <v>0.185037819618424</v>
      </c>
      <c r="AB149">
        <v>0.182572742372721</v>
      </c>
      <c r="AC149">
        <v>0.18413172679694201</v>
      </c>
      <c r="AD149">
        <v>0.19025636706494201</v>
      </c>
      <c r="AE149">
        <v>0.19139577099595301</v>
      </c>
      <c r="AF149">
        <v>0.187417443075269</v>
      </c>
    </row>
    <row r="150" spans="1:32" x14ac:dyDescent="0.25">
      <c r="A150" t="s">
        <v>198</v>
      </c>
      <c r="B150">
        <v>0</v>
      </c>
      <c r="C150">
        <v>0.15742213345303299</v>
      </c>
      <c r="D150">
        <v>0.197865553835749</v>
      </c>
      <c r="E150">
        <v>0.231324845225272</v>
      </c>
      <c r="F150">
        <v>0.234312555195439</v>
      </c>
      <c r="G150">
        <v>0.25479336507905898</v>
      </c>
      <c r="H150">
        <v>0.245342312167597</v>
      </c>
      <c r="I150">
        <v>0.24529169271978801</v>
      </c>
      <c r="J150">
        <v>0.246970158435801</v>
      </c>
      <c r="K150">
        <v>0.245636070474162</v>
      </c>
      <c r="L150">
        <v>0.255237870877151</v>
      </c>
      <c r="M150">
        <v>0.25220072511479402</v>
      </c>
      <c r="N150">
        <v>0.24833211546706099</v>
      </c>
      <c r="O150">
        <v>0.24127806728343501</v>
      </c>
      <c r="P150">
        <v>0.25482299633502897</v>
      </c>
      <c r="Q150">
        <v>0.243489383807243</v>
      </c>
      <c r="R150">
        <v>0.25347149503951</v>
      </c>
      <c r="S150">
        <v>0.25725727637350598</v>
      </c>
      <c r="T150">
        <v>0.25005424671628901</v>
      </c>
      <c r="U150">
        <v>0.252239229246153</v>
      </c>
      <c r="V150">
        <v>0.252106077305291</v>
      </c>
      <c r="W150">
        <v>0.24787128345111201</v>
      </c>
      <c r="X150">
        <v>0.24818664182741201</v>
      </c>
      <c r="Y150">
        <v>0.25554681387879602</v>
      </c>
      <c r="Z150">
        <v>0.25848776635681098</v>
      </c>
      <c r="AA150">
        <v>0.24474347532033</v>
      </c>
      <c r="AB150">
        <v>0.25832377244021698</v>
      </c>
      <c r="AC150">
        <v>0.25225451525144399</v>
      </c>
      <c r="AD150">
        <v>0.251609234029675</v>
      </c>
      <c r="AE150">
        <v>0.25553614849210299</v>
      </c>
      <c r="AF150">
        <v>0.256997289225251</v>
      </c>
    </row>
    <row r="151" spans="1:32" x14ac:dyDescent="0.25">
      <c r="A151" t="s">
        <v>199</v>
      </c>
      <c r="B151">
        <v>0</v>
      </c>
      <c r="C151">
        <v>-0.24662527533904799</v>
      </c>
      <c r="D151">
        <v>-0.235914344594986</v>
      </c>
      <c r="E151">
        <v>-0.23189787517934299</v>
      </c>
      <c r="F151">
        <v>-0.221088621515317</v>
      </c>
      <c r="G151">
        <v>-0.21995961738371</v>
      </c>
      <c r="H151">
        <v>-0.21691103020334301</v>
      </c>
      <c r="I151">
        <v>-0.220079968975705</v>
      </c>
      <c r="J151">
        <v>-0.23312977879296401</v>
      </c>
      <c r="K151">
        <v>-0.20543730479825101</v>
      </c>
      <c r="L151">
        <v>-0.19624873446392399</v>
      </c>
      <c r="M151">
        <v>-0.23641401847055701</v>
      </c>
      <c r="N151">
        <v>-0.21005864000956001</v>
      </c>
      <c r="O151">
        <v>-0.20520518544390801</v>
      </c>
      <c r="P151">
        <v>-0.21518082398329699</v>
      </c>
      <c r="Q151">
        <v>-0.21038231091798601</v>
      </c>
      <c r="R151">
        <v>-0.249079533650236</v>
      </c>
      <c r="S151">
        <v>-0.22895943770419799</v>
      </c>
      <c r="T151">
        <v>-0.226402240816171</v>
      </c>
      <c r="U151">
        <v>-0.223818635817222</v>
      </c>
      <c r="V151">
        <v>-0.20157189186274199</v>
      </c>
      <c r="W151">
        <v>-0.215150364225626</v>
      </c>
      <c r="X151">
        <v>-0.220886198257748</v>
      </c>
      <c r="Y151">
        <v>-0.21001921952206301</v>
      </c>
      <c r="Z151">
        <v>-0.21991987063777499</v>
      </c>
      <c r="AA151">
        <v>-0.210975494518301</v>
      </c>
      <c r="AB151">
        <v>-0.230813401290653</v>
      </c>
      <c r="AC151">
        <v>-0.222927226133812</v>
      </c>
      <c r="AD151">
        <v>-0.23229329043479099</v>
      </c>
      <c r="AE151">
        <v>-0.19838531766031001</v>
      </c>
      <c r="AF151">
        <v>-0.20550791574038699</v>
      </c>
    </row>
    <row r="152" spans="1:32" x14ac:dyDescent="0.25">
      <c r="A152" t="s">
        <v>200</v>
      </c>
      <c r="B152">
        <v>0</v>
      </c>
      <c r="C152">
        <v>-0.11913212957687599</v>
      </c>
      <c r="D152">
        <v>-0.114567862160837</v>
      </c>
      <c r="E152">
        <v>-0.110359500261568</v>
      </c>
      <c r="F152">
        <v>-0.11079000028583801</v>
      </c>
      <c r="G152">
        <v>-0.109095979313865</v>
      </c>
      <c r="H152">
        <v>-0.109274693620508</v>
      </c>
      <c r="I152">
        <v>-0.10865983329359</v>
      </c>
      <c r="J152">
        <v>-0.10421079256679899</v>
      </c>
      <c r="K152">
        <v>-0.10733816565742001</v>
      </c>
      <c r="L152">
        <v>-9.9054011229216907E-2</v>
      </c>
      <c r="M152">
        <v>-0.108867244829321</v>
      </c>
      <c r="N152">
        <v>-0.103469497432173</v>
      </c>
      <c r="O152">
        <v>-0.10048883497090599</v>
      </c>
      <c r="P152">
        <v>-0.104509518692172</v>
      </c>
      <c r="Q152">
        <v>-0.103013221084627</v>
      </c>
      <c r="R152">
        <v>-0.107557054415353</v>
      </c>
      <c r="S152">
        <v>-0.105217999730918</v>
      </c>
      <c r="T152">
        <v>-0.105897453733658</v>
      </c>
      <c r="U152">
        <v>-0.103061636238726</v>
      </c>
      <c r="V152">
        <v>-9.78971580814363E-2</v>
      </c>
      <c r="W152">
        <v>-0.103696385026098</v>
      </c>
      <c r="X152">
        <v>-0.106059705822422</v>
      </c>
      <c r="Y152">
        <v>-0.10145061037306</v>
      </c>
      <c r="Z152">
        <v>-0.104788575300687</v>
      </c>
      <c r="AA152">
        <v>-9.9319644595621301E-2</v>
      </c>
      <c r="AB152">
        <v>-9.7079824705221807E-2</v>
      </c>
      <c r="AC152">
        <v>-0.10571927879822</v>
      </c>
      <c r="AD152">
        <v>-0.105280411916382</v>
      </c>
      <c r="AE152">
        <v>-0.100619923978814</v>
      </c>
      <c r="AF152">
        <v>-0.10304237319152</v>
      </c>
    </row>
    <row r="153" spans="1:32" x14ac:dyDescent="0.25">
      <c r="A153" t="s">
        <v>201</v>
      </c>
      <c r="B153">
        <v>0</v>
      </c>
      <c r="C153">
        <v>-1.2742395870499201E-2</v>
      </c>
      <c r="D153">
        <v>-8.7437222772168595E-3</v>
      </c>
      <c r="E153">
        <v>-3.9620571057928898E-3</v>
      </c>
      <c r="F153">
        <v>-2.7770452886252602E-4</v>
      </c>
      <c r="G153">
        <v>-2.1353938647624602E-3</v>
      </c>
      <c r="H153">
        <v>7.4975017703926496E-4</v>
      </c>
      <c r="I153">
        <v>5.1048343656713204E-3</v>
      </c>
      <c r="J153">
        <v>3.8847845737837098E-3</v>
      </c>
      <c r="K153">
        <v>6.9021004411268204E-3</v>
      </c>
      <c r="L153">
        <v>1.1264490170474E-2</v>
      </c>
      <c r="M153">
        <v>7.0523490522729701E-3</v>
      </c>
      <c r="N153">
        <v>1.27005581543488E-2</v>
      </c>
      <c r="O153">
        <v>1.06020566641772E-2</v>
      </c>
      <c r="P153">
        <v>7.9006613946212001E-3</v>
      </c>
      <c r="Q153">
        <v>8.3581059585316995E-3</v>
      </c>
      <c r="R153">
        <v>1.01290342023658E-2</v>
      </c>
      <c r="S153">
        <v>1.16528949408747E-2</v>
      </c>
      <c r="T153">
        <v>6.7331134237241198E-3</v>
      </c>
      <c r="U153">
        <v>8.8687848696862304E-3</v>
      </c>
      <c r="V153">
        <v>1.16642678918755E-2</v>
      </c>
      <c r="W153">
        <v>8.7698789398525899E-3</v>
      </c>
      <c r="X153">
        <v>1.15060320889442E-2</v>
      </c>
      <c r="Y153">
        <v>1.0058882164623801E-2</v>
      </c>
      <c r="Z153">
        <v>5.1101494378886702E-3</v>
      </c>
      <c r="AA153">
        <v>1.0100168248018199E-2</v>
      </c>
      <c r="AB153">
        <v>9.5577586763578807E-3</v>
      </c>
      <c r="AC153">
        <v>6.4891826460976498E-3</v>
      </c>
      <c r="AD153">
        <v>7.5906598666599101E-3</v>
      </c>
      <c r="AE153">
        <v>1.06983290205819E-2</v>
      </c>
      <c r="AF153">
        <v>9.9197495028283608E-3</v>
      </c>
    </row>
    <row r="154" spans="1:32" x14ac:dyDescent="0.25">
      <c r="A154" t="s">
        <v>202</v>
      </c>
      <c r="B154">
        <v>0</v>
      </c>
      <c r="C154">
        <v>5.8604132728278503E-2</v>
      </c>
      <c r="D154">
        <v>6.2710147320037699E-2</v>
      </c>
      <c r="E154">
        <v>6.6782267146270793E-2</v>
      </c>
      <c r="F154">
        <v>7.1288506631843301E-2</v>
      </c>
      <c r="G154">
        <v>7.1799910754360305E-2</v>
      </c>
      <c r="H154">
        <v>7.57918351212504E-2</v>
      </c>
      <c r="I154">
        <v>7.6895726282212098E-2</v>
      </c>
      <c r="J154">
        <v>7.9433803100631403E-2</v>
      </c>
      <c r="K154">
        <v>8.2272897633836897E-2</v>
      </c>
      <c r="L154">
        <v>8.5905520673304897E-2</v>
      </c>
      <c r="M154">
        <v>8.3607580378285001E-2</v>
      </c>
      <c r="N154">
        <v>8.5774338053605695E-2</v>
      </c>
      <c r="O154">
        <v>8.5964839958968003E-2</v>
      </c>
      <c r="P154">
        <v>8.0581232589396201E-2</v>
      </c>
      <c r="Q154">
        <v>8.3036984688318896E-2</v>
      </c>
      <c r="R154">
        <v>8.5781703366849801E-2</v>
      </c>
      <c r="S154">
        <v>8.6188302216563206E-2</v>
      </c>
      <c r="T154">
        <v>8.2314866532040801E-2</v>
      </c>
      <c r="U154">
        <v>8.2661902010860405E-2</v>
      </c>
      <c r="V154">
        <v>8.4264122885996801E-2</v>
      </c>
      <c r="W154">
        <v>8.4249279496400806E-2</v>
      </c>
      <c r="X154">
        <v>8.3878922738955503E-2</v>
      </c>
      <c r="Y154">
        <v>8.2688863311537894E-2</v>
      </c>
      <c r="Z154">
        <v>8.5559732124578097E-2</v>
      </c>
      <c r="AA154">
        <v>8.3054023370097901E-2</v>
      </c>
      <c r="AB154">
        <v>8.3809881703315298E-2</v>
      </c>
      <c r="AC154">
        <v>8.1184651598574395E-2</v>
      </c>
      <c r="AD154">
        <v>8.4140784604082905E-2</v>
      </c>
      <c r="AE154">
        <v>8.4895379380370201E-2</v>
      </c>
      <c r="AF154">
        <v>8.2191170210786799E-2</v>
      </c>
    </row>
    <row r="155" spans="1:32" x14ac:dyDescent="0.25">
      <c r="A155" t="s">
        <v>203</v>
      </c>
      <c r="B155">
        <v>0</v>
      </c>
      <c r="C155">
        <v>0.13443710382766699</v>
      </c>
      <c r="D155">
        <v>0.137708589085318</v>
      </c>
      <c r="E155">
        <v>0.14748263108456</v>
      </c>
      <c r="F155">
        <v>0.14794635534643599</v>
      </c>
      <c r="G155">
        <v>0.14950525277278601</v>
      </c>
      <c r="H155">
        <v>0.153664118445554</v>
      </c>
      <c r="I155">
        <v>0.15868048708464599</v>
      </c>
      <c r="J155">
        <v>0.15903443710912399</v>
      </c>
      <c r="K155">
        <v>0.16060498765401801</v>
      </c>
      <c r="L155">
        <v>0.168362115723802</v>
      </c>
      <c r="M155">
        <v>0.16493519614072299</v>
      </c>
      <c r="N155">
        <v>0.16230594277327301</v>
      </c>
      <c r="O155">
        <v>0.16726721036436901</v>
      </c>
      <c r="P155">
        <v>0.16381988022487101</v>
      </c>
      <c r="Q155">
        <v>0.162122372640576</v>
      </c>
      <c r="R155">
        <v>0.16347056792398201</v>
      </c>
      <c r="S155">
        <v>0.16266495660501101</v>
      </c>
      <c r="T155">
        <v>0.16275102036125899</v>
      </c>
      <c r="U155">
        <v>0.16255293297151099</v>
      </c>
      <c r="V155">
        <v>0.161582261423521</v>
      </c>
      <c r="W155">
        <v>0.158783187359536</v>
      </c>
      <c r="X155">
        <v>0.16593004020306801</v>
      </c>
      <c r="Y155">
        <v>0.16585318042042399</v>
      </c>
      <c r="Z155">
        <v>0.16750332306097099</v>
      </c>
      <c r="AA155">
        <v>0.164747258479258</v>
      </c>
      <c r="AB155">
        <v>0.16439978141056799</v>
      </c>
      <c r="AC155">
        <v>0.161062912554925</v>
      </c>
      <c r="AD155">
        <v>0.16023390056738199</v>
      </c>
      <c r="AE155">
        <v>0.16558518693330601</v>
      </c>
      <c r="AF155">
        <v>0.16649251422980099</v>
      </c>
    </row>
    <row r="156" spans="1:32" x14ac:dyDescent="0.25">
      <c r="A156" t="s">
        <v>204</v>
      </c>
      <c r="B156">
        <v>0</v>
      </c>
      <c r="C156">
        <v>0.28407227627938803</v>
      </c>
      <c r="D156">
        <v>0.27643875951437102</v>
      </c>
      <c r="E156">
        <v>0.28791368020351499</v>
      </c>
      <c r="F156">
        <v>0.29307874970104397</v>
      </c>
      <c r="G156">
        <v>0.29114339738970502</v>
      </c>
      <c r="H156">
        <v>0.29776371995171302</v>
      </c>
      <c r="I156">
        <v>0.29897275629527098</v>
      </c>
      <c r="J156">
        <v>0.30631255332347002</v>
      </c>
      <c r="K156">
        <v>0.30230917095585502</v>
      </c>
      <c r="L156">
        <v>0.32155641534756102</v>
      </c>
      <c r="M156">
        <v>0.31595540411464801</v>
      </c>
      <c r="N156">
        <v>0.30958387572115198</v>
      </c>
      <c r="O156">
        <v>0.310707931046594</v>
      </c>
      <c r="P156">
        <v>0.30904891380979099</v>
      </c>
      <c r="Q156">
        <v>0.30909035185001599</v>
      </c>
      <c r="R156">
        <v>0.30765559859126101</v>
      </c>
      <c r="S156">
        <v>0.30376073092080502</v>
      </c>
      <c r="T156">
        <v>0.31106774260361503</v>
      </c>
      <c r="U156">
        <v>0.31183295574509701</v>
      </c>
      <c r="V156">
        <v>0.31526198565468599</v>
      </c>
      <c r="W156">
        <v>0.32003849505840398</v>
      </c>
      <c r="X156">
        <v>0.32070070410373602</v>
      </c>
      <c r="Y156">
        <v>0.31455490893607202</v>
      </c>
      <c r="Z156">
        <v>0.32393618298215099</v>
      </c>
      <c r="AA156">
        <v>0.31075147676350801</v>
      </c>
      <c r="AB156">
        <v>0.30830691479928601</v>
      </c>
      <c r="AC156">
        <v>0.31177982923151898</v>
      </c>
      <c r="AD156">
        <v>0.313614364801301</v>
      </c>
      <c r="AE156">
        <v>0.308570812526826</v>
      </c>
      <c r="AF156">
        <v>0.31624425437098702</v>
      </c>
    </row>
    <row r="157" spans="1:32" x14ac:dyDescent="0.25">
      <c r="A157" t="s">
        <v>205</v>
      </c>
      <c r="B157">
        <v>0</v>
      </c>
      <c r="C157">
        <v>0.45349646969061003</v>
      </c>
      <c r="D157">
        <v>0.46714868558369599</v>
      </c>
      <c r="E157">
        <v>0.45784641142444499</v>
      </c>
      <c r="F157">
        <v>0.49426714772191199</v>
      </c>
      <c r="G157">
        <v>0.52584006785543103</v>
      </c>
      <c r="H157">
        <v>0.50831721105281102</v>
      </c>
      <c r="I157">
        <v>0.49070908973208199</v>
      </c>
      <c r="J157">
        <v>0.49221433375878898</v>
      </c>
      <c r="K157">
        <v>0.48062411709941</v>
      </c>
      <c r="L157">
        <v>0.55995196903090205</v>
      </c>
      <c r="M157">
        <v>0.53216723070931105</v>
      </c>
      <c r="N157">
        <v>0.47570614472581602</v>
      </c>
      <c r="O157">
        <v>0.51357092230770596</v>
      </c>
      <c r="P157">
        <v>0.505541231115756</v>
      </c>
      <c r="Q157">
        <v>0.52444387625052902</v>
      </c>
      <c r="R157">
        <v>0.51486824285427601</v>
      </c>
      <c r="S157">
        <v>0.50773274402657198</v>
      </c>
      <c r="T157">
        <v>0.51533346492306198</v>
      </c>
      <c r="U157">
        <v>0.50085143306032398</v>
      </c>
      <c r="V157">
        <v>0.51970480989099199</v>
      </c>
      <c r="W157">
        <v>0.52772557433220502</v>
      </c>
      <c r="X157">
        <v>0.52686562106850499</v>
      </c>
      <c r="Y157">
        <v>0.51780682870297301</v>
      </c>
      <c r="Z157">
        <v>0.52682063101004295</v>
      </c>
      <c r="AA157">
        <v>0.53651943059328699</v>
      </c>
      <c r="AB157">
        <v>0.52638198249150703</v>
      </c>
      <c r="AC157">
        <v>0.53392267328533605</v>
      </c>
      <c r="AD157">
        <v>0.53262269707001697</v>
      </c>
      <c r="AE157">
        <v>0.492999673678022</v>
      </c>
      <c r="AF157">
        <v>0.51100264758899505</v>
      </c>
    </row>
    <row r="158" spans="1:32" x14ac:dyDescent="0.25">
      <c r="A158" t="s">
        <v>206</v>
      </c>
      <c r="B158">
        <v>0</v>
      </c>
      <c r="C158">
        <v>-0.113853499409397</v>
      </c>
      <c r="D158">
        <v>-0.130506302242274</v>
      </c>
      <c r="E158">
        <v>-0.13288188429776299</v>
      </c>
      <c r="F158">
        <v>-0.13592939175325799</v>
      </c>
      <c r="G158">
        <v>-0.136630747326347</v>
      </c>
      <c r="H158">
        <v>-0.130830070723368</v>
      </c>
      <c r="I158">
        <v>-0.131868982097811</v>
      </c>
      <c r="J158">
        <v>-0.13406036680154901</v>
      </c>
      <c r="K158">
        <v>-0.13333428373654899</v>
      </c>
      <c r="L158">
        <v>-0.138075450309318</v>
      </c>
      <c r="M158">
        <v>-0.13314328080943799</v>
      </c>
      <c r="N158">
        <v>-0.12699377911019399</v>
      </c>
      <c r="O158">
        <v>-0.12362159658927099</v>
      </c>
      <c r="P158">
        <v>-0.130250815397463</v>
      </c>
      <c r="Q158">
        <v>-0.13439078198115101</v>
      </c>
      <c r="R158">
        <v>-0.121308415933385</v>
      </c>
      <c r="S158">
        <v>-0.13765903680875599</v>
      </c>
      <c r="T158">
        <v>-0.131547066929043</v>
      </c>
      <c r="U158">
        <v>-0.13308785520305799</v>
      </c>
      <c r="V158">
        <v>-0.13102923385443699</v>
      </c>
      <c r="W158">
        <v>-0.13239322979135901</v>
      </c>
      <c r="X158">
        <v>-0.12890074576423799</v>
      </c>
      <c r="Y158">
        <v>-0.13690037428912799</v>
      </c>
      <c r="Z158">
        <v>-0.12923831663707</v>
      </c>
      <c r="AA158">
        <v>-0.131964874082942</v>
      </c>
      <c r="AB158">
        <v>-0.13014214796829701</v>
      </c>
      <c r="AC158">
        <v>-0.13510631371898599</v>
      </c>
      <c r="AD158">
        <v>-0.13206694362553101</v>
      </c>
      <c r="AE158">
        <v>-0.130490058604433</v>
      </c>
      <c r="AF158">
        <v>-0.124634737016728</v>
      </c>
    </row>
    <row r="159" spans="1:32" x14ac:dyDescent="0.25">
      <c r="A159" t="s">
        <v>207</v>
      </c>
      <c r="B159">
        <v>0</v>
      </c>
      <c r="C159">
        <v>-7.7838350235662601E-2</v>
      </c>
      <c r="D159">
        <v>-8.8208737226234596E-2</v>
      </c>
      <c r="E159">
        <v>-9.0669266236816495E-2</v>
      </c>
      <c r="F159">
        <v>-8.8524722385221397E-2</v>
      </c>
      <c r="G159">
        <v>-8.9186798400132897E-2</v>
      </c>
      <c r="H159">
        <v>-8.5118745726979098E-2</v>
      </c>
      <c r="I159">
        <v>-8.4584923913403096E-2</v>
      </c>
      <c r="J159">
        <v>-8.0928183405385198E-2</v>
      </c>
      <c r="K159">
        <v>-8.3805937788318005E-2</v>
      </c>
      <c r="L159">
        <v>-8.7855223718053599E-2</v>
      </c>
      <c r="M159">
        <v>-8.4501530668080096E-2</v>
      </c>
      <c r="N159">
        <v>-8.3953790826331101E-2</v>
      </c>
      <c r="O159">
        <v>-8.1438752397622993E-2</v>
      </c>
      <c r="P159">
        <v>-8.1123549948423801E-2</v>
      </c>
      <c r="Q159">
        <v>-8.6986181273694896E-2</v>
      </c>
      <c r="R159">
        <v>-8.0504203149524695E-2</v>
      </c>
      <c r="S159">
        <v>-8.3290788214246694E-2</v>
      </c>
      <c r="T159">
        <v>-8.5128125902330695E-2</v>
      </c>
      <c r="U159">
        <v>-8.8118238420215406E-2</v>
      </c>
      <c r="V159">
        <v>-8.45702321722651E-2</v>
      </c>
      <c r="W159">
        <v>-8.7076055966242905E-2</v>
      </c>
      <c r="X159">
        <v>-8.4825662914361902E-2</v>
      </c>
      <c r="Y159">
        <v>-8.3080750987045995E-2</v>
      </c>
      <c r="Z159">
        <v>-8.26973983745172E-2</v>
      </c>
      <c r="AA159">
        <v>-8.8471690257055105E-2</v>
      </c>
      <c r="AB159">
        <v>-8.67612512255862E-2</v>
      </c>
      <c r="AC159">
        <v>-8.6036078561251894E-2</v>
      </c>
      <c r="AD159">
        <v>-8.5466930253650902E-2</v>
      </c>
      <c r="AE159">
        <v>-7.9782760276845804E-2</v>
      </c>
      <c r="AF159">
        <v>-8.3886628825156406E-2</v>
      </c>
    </row>
    <row r="160" spans="1:32" x14ac:dyDescent="0.25">
      <c r="A160" t="s">
        <v>208</v>
      </c>
      <c r="B160">
        <v>0</v>
      </c>
      <c r="C160">
        <v>-2.40681784460447E-2</v>
      </c>
      <c r="D160">
        <v>-2.25110749394506E-2</v>
      </c>
      <c r="E160">
        <v>-2.3200586383268201E-2</v>
      </c>
      <c r="F160">
        <v>-1.8634565259028301E-2</v>
      </c>
      <c r="G160">
        <v>-1.6809899933551E-2</v>
      </c>
      <c r="H160">
        <v>-1.4133872306839899E-2</v>
      </c>
      <c r="I160">
        <v>-1.43237407987935E-2</v>
      </c>
      <c r="J160">
        <v>-1.1946087372244301E-2</v>
      </c>
      <c r="K160">
        <v>-1.3176545574514999E-2</v>
      </c>
      <c r="L160">
        <v>-1.23617574659943E-2</v>
      </c>
      <c r="M160">
        <v>-1.27371744253262E-2</v>
      </c>
      <c r="N160">
        <v>-1.25090846512373E-2</v>
      </c>
      <c r="O160">
        <v>-1.2515051075215399E-2</v>
      </c>
      <c r="P160">
        <v>-1.09209318143855E-2</v>
      </c>
      <c r="Q160">
        <v>-9.2969524699186498E-3</v>
      </c>
      <c r="R160">
        <v>-9.6409752924033094E-3</v>
      </c>
      <c r="S160">
        <v>-8.6352890551441505E-3</v>
      </c>
      <c r="T160">
        <v>-1.21417845451558E-2</v>
      </c>
      <c r="U160">
        <v>-1.11920718112072E-2</v>
      </c>
      <c r="V160">
        <v>-1.16263932546512E-2</v>
      </c>
      <c r="W160">
        <v>-9.7287555907122607E-3</v>
      </c>
      <c r="X160">
        <v>-1.17370703591444E-2</v>
      </c>
      <c r="Y160">
        <v>-1.34159944707762E-2</v>
      </c>
      <c r="Z160">
        <v>-1.1796109442746699E-2</v>
      </c>
      <c r="AA160">
        <v>-1.3848038608000801E-2</v>
      </c>
      <c r="AB160">
        <v>-1.40118608405918E-2</v>
      </c>
      <c r="AC160">
        <v>-1.12662055632947E-2</v>
      </c>
      <c r="AD160">
        <v>-1.0416908971253301E-2</v>
      </c>
      <c r="AE160">
        <v>-1.1805435905373101E-2</v>
      </c>
      <c r="AF160">
        <v>-1.16280449834026E-2</v>
      </c>
    </row>
    <row r="161" spans="1:32" x14ac:dyDescent="0.25">
      <c r="A161" t="s">
        <v>209</v>
      </c>
      <c r="B161">
        <v>0</v>
      </c>
      <c r="C161">
        <v>1.4572270231835599E-2</v>
      </c>
      <c r="D161">
        <v>2.36383610439873E-2</v>
      </c>
      <c r="E161">
        <v>2.9432081942598401E-2</v>
      </c>
      <c r="F161">
        <v>3.2713291304246897E-2</v>
      </c>
      <c r="G161">
        <v>3.6401635680761601E-2</v>
      </c>
      <c r="H161">
        <v>3.8779388181367697E-2</v>
      </c>
      <c r="I161">
        <v>3.8409888268618103E-2</v>
      </c>
      <c r="J161">
        <v>4.1087030973856097E-2</v>
      </c>
      <c r="K161">
        <v>3.9948057042404998E-2</v>
      </c>
      <c r="L161">
        <v>3.9890989181801097E-2</v>
      </c>
      <c r="M161">
        <v>4.0470464061388697E-2</v>
      </c>
      <c r="N161">
        <v>4.1335534265510898E-2</v>
      </c>
      <c r="O161">
        <v>4.1043289949090601E-2</v>
      </c>
      <c r="P161">
        <v>4.4616919463455501E-2</v>
      </c>
      <c r="Q161">
        <v>4.2714419246824897E-2</v>
      </c>
      <c r="R161">
        <v>4.3693976328607199E-2</v>
      </c>
      <c r="S161">
        <v>4.48841693353648E-2</v>
      </c>
      <c r="T161">
        <v>4.2640816753322597E-2</v>
      </c>
      <c r="U161">
        <v>4.2386755938383203E-2</v>
      </c>
      <c r="V161">
        <v>4.2485641484309097E-2</v>
      </c>
      <c r="W161">
        <v>4.3383196165575198E-2</v>
      </c>
      <c r="X161">
        <v>4.1350140262317002E-2</v>
      </c>
      <c r="Y161">
        <v>3.9879987235900402E-2</v>
      </c>
      <c r="Z161">
        <v>4.1373432961259303E-2</v>
      </c>
      <c r="AA161">
        <v>4.1668306333729699E-2</v>
      </c>
      <c r="AB161">
        <v>3.9596254281641499E-2</v>
      </c>
      <c r="AC161">
        <v>4.1079398285473398E-2</v>
      </c>
      <c r="AD161">
        <v>4.20645376379448E-2</v>
      </c>
      <c r="AE161">
        <v>4.1747897404886998E-2</v>
      </c>
      <c r="AF161">
        <v>4.1303070248310002E-2</v>
      </c>
    </row>
    <row r="162" spans="1:32" x14ac:dyDescent="0.25">
      <c r="A162" t="s">
        <v>210</v>
      </c>
      <c r="B162">
        <v>0</v>
      </c>
      <c r="C162">
        <v>5.7144568720378403E-2</v>
      </c>
      <c r="D162">
        <v>7.5369988926976106E-2</v>
      </c>
      <c r="E162">
        <v>8.3534568035530804E-2</v>
      </c>
      <c r="F162">
        <v>8.7942366213208695E-2</v>
      </c>
      <c r="G162">
        <v>9.3779038942761003E-2</v>
      </c>
      <c r="H162">
        <v>9.5686514047365001E-2</v>
      </c>
      <c r="I162">
        <v>9.6483032984950895E-2</v>
      </c>
      <c r="J162">
        <v>9.5519599580223699E-2</v>
      </c>
      <c r="K162">
        <v>9.7966148172317302E-2</v>
      </c>
      <c r="L162">
        <v>9.6924094556953305E-2</v>
      </c>
      <c r="M162">
        <v>9.7372494068760002E-2</v>
      </c>
      <c r="N162">
        <v>9.7290358531861895E-2</v>
      </c>
      <c r="O162">
        <v>9.7688726063659803E-2</v>
      </c>
      <c r="P162">
        <v>9.8907711076400506E-2</v>
      </c>
      <c r="Q162">
        <v>9.7837534600318896E-2</v>
      </c>
      <c r="R162">
        <v>9.9034589126504299E-2</v>
      </c>
      <c r="S162">
        <v>0.102697956375031</v>
      </c>
      <c r="T162">
        <v>9.9491208299689299E-2</v>
      </c>
      <c r="U162">
        <v>9.8813628492223804E-2</v>
      </c>
      <c r="V162">
        <v>9.9054767431125207E-2</v>
      </c>
      <c r="W162">
        <v>9.9235684548260206E-2</v>
      </c>
      <c r="X162">
        <v>9.8466338979440501E-2</v>
      </c>
      <c r="Y162">
        <v>9.6565153089777603E-2</v>
      </c>
      <c r="Z162">
        <v>9.7887166657666599E-2</v>
      </c>
      <c r="AA162">
        <v>9.8793022425947605E-2</v>
      </c>
      <c r="AB162">
        <v>9.8212752392998204E-2</v>
      </c>
      <c r="AC162">
        <v>9.9263079899424497E-2</v>
      </c>
      <c r="AD162">
        <v>9.7380159675710204E-2</v>
      </c>
      <c r="AE162">
        <v>9.79594860138681E-2</v>
      </c>
      <c r="AF162">
        <v>9.8402800593959394E-2</v>
      </c>
    </row>
    <row r="163" spans="1:32" x14ac:dyDescent="0.25">
      <c r="A163" t="s">
        <v>211</v>
      </c>
      <c r="B163">
        <v>0</v>
      </c>
      <c r="C163">
        <v>0.115014157741137</v>
      </c>
      <c r="D163">
        <v>0.14601969315779401</v>
      </c>
      <c r="E163">
        <v>0.163399570235153</v>
      </c>
      <c r="F163">
        <v>0.17313657261909601</v>
      </c>
      <c r="G163">
        <v>0.182163267472534</v>
      </c>
      <c r="H163">
        <v>0.17791614436321401</v>
      </c>
      <c r="I163">
        <v>0.181741795024919</v>
      </c>
      <c r="J163">
        <v>0.181919679851303</v>
      </c>
      <c r="K163">
        <v>0.18200345560209799</v>
      </c>
      <c r="L163">
        <v>0.18239560436720301</v>
      </c>
      <c r="M163">
        <v>0.18493986848733501</v>
      </c>
      <c r="N163">
        <v>0.18784476922069701</v>
      </c>
      <c r="O163">
        <v>0.18671279019591899</v>
      </c>
      <c r="P163">
        <v>0.183008410687517</v>
      </c>
      <c r="Q163">
        <v>0.186851694116004</v>
      </c>
      <c r="R163">
        <v>0.191576556504055</v>
      </c>
      <c r="S163">
        <v>0.18743848527781301</v>
      </c>
      <c r="T163">
        <v>0.187421654500115</v>
      </c>
      <c r="U163">
        <v>0.187979660271966</v>
      </c>
      <c r="V163">
        <v>0.18504605862114201</v>
      </c>
      <c r="W163">
        <v>0.182903931648247</v>
      </c>
      <c r="X163">
        <v>0.182613439662936</v>
      </c>
      <c r="Y163">
        <v>0.183598671209937</v>
      </c>
      <c r="Z163">
        <v>0.184092104944514</v>
      </c>
      <c r="AA163">
        <v>0.18714370066028199</v>
      </c>
      <c r="AB163">
        <v>0.18702395564233201</v>
      </c>
      <c r="AC163">
        <v>0.18316066357458</v>
      </c>
      <c r="AD163">
        <v>0.180134826876829</v>
      </c>
      <c r="AE163">
        <v>0.18252281266088799</v>
      </c>
      <c r="AF163">
        <v>0.187784283597211</v>
      </c>
    </row>
    <row r="164" spans="1:32" x14ac:dyDescent="0.25">
      <c r="A164" t="s">
        <v>212</v>
      </c>
      <c r="B164">
        <v>0</v>
      </c>
      <c r="C164">
        <v>0.15618083904837499</v>
      </c>
      <c r="D164">
        <v>0.20631983774308399</v>
      </c>
      <c r="E164">
        <v>0.22086650862684201</v>
      </c>
      <c r="F164">
        <v>0.23915973543107599</v>
      </c>
      <c r="G164">
        <v>0.241510292394192</v>
      </c>
      <c r="H164">
        <v>0.24293860704134501</v>
      </c>
      <c r="I164">
        <v>0.24291658310758699</v>
      </c>
      <c r="J164">
        <v>0.25048739611875198</v>
      </c>
      <c r="K164">
        <v>0.25731080517177402</v>
      </c>
      <c r="L164">
        <v>0.24502185863860301</v>
      </c>
      <c r="M164">
        <v>0.25183666755006801</v>
      </c>
      <c r="N164">
        <v>0.25551882072820098</v>
      </c>
      <c r="O164">
        <v>0.247041801920792</v>
      </c>
      <c r="P164">
        <v>0.24801669938054899</v>
      </c>
      <c r="Q164">
        <v>0.25375227943204598</v>
      </c>
      <c r="R164">
        <v>0.252504872436627</v>
      </c>
      <c r="S164">
        <v>0.2495775876487</v>
      </c>
      <c r="T164">
        <v>0.248569955032168</v>
      </c>
      <c r="U164">
        <v>0.24744600710117001</v>
      </c>
      <c r="V164">
        <v>0.247384452591797</v>
      </c>
      <c r="W164">
        <v>0.24873498238449199</v>
      </c>
      <c r="X164">
        <v>0.249048660967985</v>
      </c>
      <c r="Y164">
        <v>0.25679044074674601</v>
      </c>
      <c r="Z164">
        <v>0.247584221583632</v>
      </c>
      <c r="AA164">
        <v>0.24677373235064701</v>
      </c>
      <c r="AB164">
        <v>0.24572209712690599</v>
      </c>
      <c r="AC164">
        <v>0.247861482427404</v>
      </c>
      <c r="AD164">
        <v>0.239222729835354</v>
      </c>
      <c r="AE164">
        <v>0.24493405420971301</v>
      </c>
      <c r="AF164">
        <v>0.25343285598232801</v>
      </c>
    </row>
    <row r="165" spans="1:32" x14ac:dyDescent="0.25">
      <c r="A165" t="s">
        <v>213</v>
      </c>
      <c r="B165">
        <v>0</v>
      </c>
      <c r="C165">
        <v>-0.43627010145968098</v>
      </c>
      <c r="D165">
        <v>-0.46130156392487098</v>
      </c>
      <c r="E165">
        <v>-0.43569804598886802</v>
      </c>
      <c r="F165">
        <v>-0.40304778939038</v>
      </c>
      <c r="G165">
        <v>-0.45860155981179401</v>
      </c>
      <c r="H165">
        <v>-0.408670825555495</v>
      </c>
      <c r="I165">
        <v>-0.46202287222465099</v>
      </c>
      <c r="J165">
        <v>-0.43832302728810002</v>
      </c>
      <c r="K165">
        <v>-0.481781330310042</v>
      </c>
      <c r="L165">
        <v>-0.45750977562434803</v>
      </c>
      <c r="M165">
        <v>-0.46671222233355197</v>
      </c>
      <c r="N165">
        <v>-0.446215819512921</v>
      </c>
      <c r="O165">
        <v>-0.47284714297907599</v>
      </c>
      <c r="P165">
        <v>-0.43204131855211603</v>
      </c>
      <c r="Q165">
        <v>-0.455674235070888</v>
      </c>
      <c r="R165">
        <v>-0.45680318277231202</v>
      </c>
      <c r="S165">
        <v>-0.45471440914813399</v>
      </c>
      <c r="T165">
        <v>-0.42875934886518002</v>
      </c>
      <c r="U165">
        <v>-0.441534028662037</v>
      </c>
      <c r="V165">
        <v>-0.44641826730217599</v>
      </c>
      <c r="W165">
        <v>-0.41612682794910599</v>
      </c>
      <c r="X165">
        <v>-0.40226370554839902</v>
      </c>
      <c r="Y165">
        <v>-0.43755610951128998</v>
      </c>
      <c r="Z165">
        <v>-0.43618014340093803</v>
      </c>
      <c r="AA165">
        <v>-0.427219894978074</v>
      </c>
      <c r="AB165">
        <v>-0.438013968420087</v>
      </c>
      <c r="AC165">
        <v>-0.43993754718405398</v>
      </c>
      <c r="AD165">
        <v>-0.46484433703743999</v>
      </c>
      <c r="AE165">
        <v>-0.458701742115879</v>
      </c>
      <c r="AF165">
        <v>-0.46333215269657002</v>
      </c>
    </row>
    <row r="166" spans="1:32" x14ac:dyDescent="0.25">
      <c r="A166" t="s">
        <v>214</v>
      </c>
      <c r="B166">
        <v>0</v>
      </c>
      <c r="C166">
        <v>-0.138966983906334</v>
      </c>
      <c r="D166">
        <v>-0.137023871586097</v>
      </c>
      <c r="E166">
        <v>-0.12497995013836</v>
      </c>
      <c r="F166">
        <v>-0.12225402305039</v>
      </c>
      <c r="G166">
        <v>-0.133555650169733</v>
      </c>
      <c r="H166">
        <v>-0.11965391944824599</v>
      </c>
      <c r="I166">
        <v>-0.13246138689853099</v>
      </c>
      <c r="J166">
        <v>-0.12580291366663501</v>
      </c>
      <c r="K166">
        <v>-0.147933871363395</v>
      </c>
      <c r="L166">
        <v>-0.12522290669210401</v>
      </c>
      <c r="M166">
        <v>-0.13832228286189799</v>
      </c>
      <c r="N166">
        <v>-0.13902560721533699</v>
      </c>
      <c r="O166">
        <v>-0.13281875041942101</v>
      </c>
      <c r="P166">
        <v>-0.13468226433309999</v>
      </c>
      <c r="Q166">
        <v>-0.148691936734033</v>
      </c>
      <c r="R166">
        <v>-0.13677614992812001</v>
      </c>
      <c r="S166">
        <v>-0.12064748257793299</v>
      </c>
      <c r="T166">
        <v>-0.115820098395814</v>
      </c>
      <c r="U166">
        <v>-0.12829647403328201</v>
      </c>
      <c r="V166">
        <v>-0.124130037387872</v>
      </c>
      <c r="W166">
        <v>-0.120627185730127</v>
      </c>
      <c r="X166">
        <v>-0.123063353902195</v>
      </c>
      <c r="Y166">
        <v>-0.109791403518551</v>
      </c>
      <c r="Z166">
        <v>-0.12365193631431499</v>
      </c>
      <c r="AA166">
        <v>-0.129210037565897</v>
      </c>
      <c r="AB166">
        <v>-0.130143328507276</v>
      </c>
      <c r="AC166">
        <v>-0.12270926597673899</v>
      </c>
      <c r="AD166">
        <v>-0.121645855420993</v>
      </c>
      <c r="AE166">
        <v>-0.117742594590399</v>
      </c>
      <c r="AF166">
        <v>-0.133335787637058</v>
      </c>
    </row>
    <row r="167" spans="1:32" x14ac:dyDescent="0.25">
      <c r="A167" t="s">
        <v>215</v>
      </c>
      <c r="B167">
        <v>0</v>
      </c>
      <c r="C167">
        <v>-1.4264665434655099E-2</v>
      </c>
      <c r="D167">
        <v>-8.2133321719980393E-3</v>
      </c>
      <c r="E167">
        <v>-2.7399614945906002E-3</v>
      </c>
      <c r="F167">
        <v>-1.3973162572870001E-3</v>
      </c>
      <c r="G167">
        <v>1.75072980017781E-3</v>
      </c>
      <c r="H167">
        <v>1.59721339779678E-3</v>
      </c>
      <c r="I167">
        <v>7.2968135183353799E-3</v>
      </c>
      <c r="J167">
        <v>1.53242817213156E-3</v>
      </c>
      <c r="K167">
        <v>8.9310887496298792E-3</v>
      </c>
      <c r="L167">
        <v>1.04087357836359E-2</v>
      </c>
      <c r="M167">
        <v>7.5140718967369102E-3</v>
      </c>
      <c r="N167">
        <v>8.8766397359010801E-3</v>
      </c>
      <c r="O167">
        <v>1.18243251594966E-2</v>
      </c>
      <c r="P167">
        <v>5.80730434905718E-3</v>
      </c>
      <c r="Q167">
        <v>9.4893082085714103E-3</v>
      </c>
      <c r="R167">
        <v>8.2668957739418999E-3</v>
      </c>
      <c r="S167">
        <v>7.25140311120264E-3</v>
      </c>
      <c r="T167">
        <v>1.27242353026044E-2</v>
      </c>
      <c r="U167">
        <v>1.0044357099734599E-2</v>
      </c>
      <c r="V167">
        <v>8.5902426554789104E-3</v>
      </c>
      <c r="W167">
        <v>1.1973018647398401E-2</v>
      </c>
      <c r="X167">
        <v>1.2594260068156201E-2</v>
      </c>
      <c r="Y167">
        <v>1.38500298389018E-2</v>
      </c>
      <c r="Z167">
        <v>1.06381945549394E-2</v>
      </c>
      <c r="AA167">
        <v>1.03412621801077E-2</v>
      </c>
      <c r="AB167">
        <v>9.7418315740991305E-3</v>
      </c>
      <c r="AC167">
        <v>1.08337999326036E-2</v>
      </c>
      <c r="AD167">
        <v>1.20021337296288E-2</v>
      </c>
      <c r="AE167">
        <v>9.7339737842033203E-3</v>
      </c>
      <c r="AF167">
        <v>1.06055210551948E-2</v>
      </c>
    </row>
    <row r="168" spans="1:32" x14ac:dyDescent="0.25">
      <c r="A168" t="s">
        <v>216</v>
      </c>
      <c r="B168">
        <v>0</v>
      </c>
      <c r="C168">
        <v>5.5386596222920401E-2</v>
      </c>
      <c r="D168">
        <v>6.4966620393843197E-2</v>
      </c>
      <c r="E168">
        <v>6.9826191952921002E-2</v>
      </c>
      <c r="F168">
        <v>6.9484813303121701E-2</v>
      </c>
      <c r="G168">
        <v>7.4233341537865399E-2</v>
      </c>
      <c r="H168">
        <v>7.5365208178269902E-2</v>
      </c>
      <c r="I168">
        <v>8.1481790111956207E-2</v>
      </c>
      <c r="J168">
        <v>7.6259455666079001E-2</v>
      </c>
      <c r="K168">
        <v>8.3076278276306398E-2</v>
      </c>
      <c r="L168">
        <v>8.7047338559854096E-2</v>
      </c>
      <c r="M168">
        <v>8.1233274452476897E-2</v>
      </c>
      <c r="N168">
        <v>8.1945285522284306E-2</v>
      </c>
      <c r="O168">
        <v>8.3408376466287001E-2</v>
      </c>
      <c r="P168">
        <v>8.2623665820259096E-2</v>
      </c>
      <c r="Q168">
        <v>8.4503647133051196E-2</v>
      </c>
      <c r="R168">
        <v>8.21872196120184E-2</v>
      </c>
      <c r="S168">
        <v>8.2266261366082699E-2</v>
      </c>
      <c r="T168">
        <v>8.7341268066645494E-2</v>
      </c>
      <c r="U168">
        <v>8.1260762903663603E-2</v>
      </c>
      <c r="V168">
        <v>8.0849813003984999E-2</v>
      </c>
      <c r="W168">
        <v>8.4545558257362194E-2</v>
      </c>
      <c r="X168">
        <v>8.3880340508792506E-2</v>
      </c>
      <c r="Y168">
        <v>8.7664723560668997E-2</v>
      </c>
      <c r="Z168">
        <v>8.3508515418059898E-2</v>
      </c>
      <c r="AA168">
        <v>8.5641423603989394E-2</v>
      </c>
      <c r="AB168">
        <v>8.5573374270745795E-2</v>
      </c>
      <c r="AC168">
        <v>8.3525835133856599E-2</v>
      </c>
      <c r="AD168">
        <v>8.3541618610405197E-2</v>
      </c>
      <c r="AE168">
        <v>8.6572173514410905E-2</v>
      </c>
      <c r="AF168">
        <v>8.4886880946518598E-2</v>
      </c>
    </row>
    <row r="169" spans="1:32" x14ac:dyDescent="0.25">
      <c r="A169" t="s">
        <v>217</v>
      </c>
      <c r="B169">
        <v>0</v>
      </c>
      <c r="C169">
        <v>0.130418657612456</v>
      </c>
      <c r="D169">
        <v>0.142122419855539</v>
      </c>
      <c r="E169">
        <v>0.145858012960184</v>
      </c>
      <c r="F169">
        <v>0.14697669375309899</v>
      </c>
      <c r="G169">
        <v>0.14774603650007601</v>
      </c>
      <c r="H169">
        <v>0.147299860263366</v>
      </c>
      <c r="I169">
        <v>0.15420512768563999</v>
      </c>
      <c r="J169">
        <v>0.152873709159496</v>
      </c>
      <c r="K169">
        <v>0.157531238815351</v>
      </c>
      <c r="L169">
        <v>0.16157925995335801</v>
      </c>
      <c r="M169">
        <v>0.15912769066628099</v>
      </c>
      <c r="N169">
        <v>0.15952992132697999</v>
      </c>
      <c r="O169">
        <v>0.163372728646242</v>
      </c>
      <c r="P169">
        <v>0.15804611157071999</v>
      </c>
      <c r="Q169">
        <v>0.16146447273731501</v>
      </c>
      <c r="R169">
        <v>0.157944573432199</v>
      </c>
      <c r="S169">
        <v>0.15801613122753</v>
      </c>
      <c r="T169">
        <v>0.164098340039976</v>
      </c>
      <c r="U169">
        <v>0.157777018162125</v>
      </c>
      <c r="V169">
        <v>0.161785242589635</v>
      </c>
      <c r="W169">
        <v>0.15940120095704099</v>
      </c>
      <c r="X169">
        <v>0.162245869193065</v>
      </c>
      <c r="Y169">
        <v>0.16048587381142401</v>
      </c>
      <c r="Z169">
        <v>0.158945820920569</v>
      </c>
      <c r="AA169">
        <v>0.16005320544635801</v>
      </c>
      <c r="AB169">
        <v>0.165033743279277</v>
      </c>
      <c r="AC169">
        <v>0.158663369177175</v>
      </c>
      <c r="AD169">
        <v>0.161197469436726</v>
      </c>
      <c r="AE169">
        <v>0.16409194218689199</v>
      </c>
      <c r="AF169">
        <v>0.16008904369622501</v>
      </c>
    </row>
    <row r="170" spans="1:32" x14ac:dyDescent="0.25">
      <c r="A170" t="s">
        <v>218</v>
      </c>
      <c r="B170">
        <v>0</v>
      </c>
      <c r="C170">
        <v>0.24939329504146601</v>
      </c>
      <c r="D170">
        <v>0.26047996266611001</v>
      </c>
      <c r="E170">
        <v>0.26945916823971999</v>
      </c>
      <c r="F170">
        <v>0.26528330795702898</v>
      </c>
      <c r="G170">
        <v>0.27644791479738801</v>
      </c>
      <c r="H170">
        <v>0.27362235881976199</v>
      </c>
      <c r="I170">
        <v>0.27700913681082501</v>
      </c>
      <c r="J170">
        <v>0.282286753032851</v>
      </c>
      <c r="K170">
        <v>0.28217695653254699</v>
      </c>
      <c r="L170">
        <v>0.28670787573366402</v>
      </c>
      <c r="M170">
        <v>0.28792578770529198</v>
      </c>
      <c r="N170">
        <v>0.284447302611115</v>
      </c>
      <c r="O170">
        <v>0.28790927987723602</v>
      </c>
      <c r="P170">
        <v>0.28811127930831099</v>
      </c>
      <c r="Q170">
        <v>0.28564475492122099</v>
      </c>
      <c r="R170">
        <v>0.28096786335978302</v>
      </c>
      <c r="S170">
        <v>0.27923052643045199</v>
      </c>
      <c r="T170">
        <v>0.293195911575446</v>
      </c>
      <c r="U170">
        <v>0.28821830659047698</v>
      </c>
      <c r="V170">
        <v>0.27975270970364802</v>
      </c>
      <c r="W170">
        <v>0.28350535895913997</v>
      </c>
      <c r="X170">
        <v>0.28329764008172498</v>
      </c>
      <c r="Y170">
        <v>0.29461469467595103</v>
      </c>
      <c r="Z170">
        <v>0.28716348393957303</v>
      </c>
      <c r="AA170">
        <v>0.29131954535179699</v>
      </c>
      <c r="AB170">
        <v>0.29313136694736402</v>
      </c>
      <c r="AC170">
        <v>0.28399608585941</v>
      </c>
      <c r="AD170">
        <v>0.29393876529049701</v>
      </c>
      <c r="AE170">
        <v>0.285771154644196</v>
      </c>
      <c r="AF170">
        <v>0.28607807513796002</v>
      </c>
    </row>
    <row r="171" spans="1:32" x14ac:dyDescent="0.25">
      <c r="A171" t="s">
        <v>219</v>
      </c>
      <c r="B171">
        <v>0</v>
      </c>
      <c r="C171">
        <v>0.41477344186087001</v>
      </c>
      <c r="D171">
        <v>0.46097145566199998</v>
      </c>
      <c r="E171">
        <v>0.43945642274742303</v>
      </c>
      <c r="F171">
        <v>0.38080040219962802</v>
      </c>
      <c r="G171">
        <v>0.42580700601025501</v>
      </c>
      <c r="H171">
        <v>0.39944705601269298</v>
      </c>
      <c r="I171">
        <v>0.40497288710328799</v>
      </c>
      <c r="J171">
        <v>0.42873054838618901</v>
      </c>
      <c r="K171">
        <v>0.405901836573271</v>
      </c>
      <c r="L171">
        <v>0.431542626467253</v>
      </c>
      <c r="M171">
        <v>0.43735056954937801</v>
      </c>
      <c r="N171">
        <v>0.435401839798295</v>
      </c>
      <c r="O171">
        <v>0.46485746409349099</v>
      </c>
      <c r="P171">
        <v>0.47920287621688701</v>
      </c>
      <c r="Q171">
        <v>0.45908598010864698</v>
      </c>
      <c r="R171">
        <v>0.46700122352998502</v>
      </c>
      <c r="S171">
        <v>0.433232283925305</v>
      </c>
      <c r="T171">
        <v>0.45308262888916401</v>
      </c>
      <c r="U171">
        <v>0.44752807838872199</v>
      </c>
      <c r="V171">
        <v>0.434532365418213</v>
      </c>
      <c r="W171">
        <v>0.44683252400158102</v>
      </c>
      <c r="X171">
        <v>0.423917182235937</v>
      </c>
      <c r="Y171">
        <v>0.46041847642382799</v>
      </c>
      <c r="Z171">
        <v>0.44321272319659699</v>
      </c>
      <c r="AA171">
        <v>0.42490213551685402</v>
      </c>
      <c r="AB171">
        <v>0.49904424055248497</v>
      </c>
      <c r="AC171">
        <v>0.446715690350378</v>
      </c>
      <c r="AD171">
        <v>0.45889374552381601</v>
      </c>
      <c r="AE171">
        <v>0.45739727716166301</v>
      </c>
      <c r="AF171">
        <v>0.48144816370196097</v>
      </c>
    </row>
    <row r="172" spans="1:32" x14ac:dyDescent="0.25">
      <c r="A172" t="s">
        <v>220</v>
      </c>
      <c r="B172">
        <v>1</v>
      </c>
      <c r="C172">
        <v>-1.17044745905002E-2</v>
      </c>
      <c r="D172">
        <v>-1.7467082125931701E-2</v>
      </c>
      <c r="E172">
        <v>-2.0643970640214102E-2</v>
      </c>
      <c r="F172">
        <v>-2.0781335516610801E-2</v>
      </c>
      <c r="G172">
        <v>-2.2899068733888101E-2</v>
      </c>
      <c r="H172">
        <v>-2.3422816896852099E-2</v>
      </c>
      <c r="I172">
        <v>-2.4178896224213001E-2</v>
      </c>
      <c r="J172">
        <v>-2.22155078509415E-2</v>
      </c>
      <c r="K172">
        <v>-2.4153340250649601E-2</v>
      </c>
      <c r="L172">
        <v>-2.1211745249059499E-2</v>
      </c>
      <c r="M172">
        <v>-2.2051079564193402E-2</v>
      </c>
      <c r="N172">
        <v>-2.16702665647504E-2</v>
      </c>
      <c r="O172">
        <v>-2.1042946052975599E-2</v>
      </c>
      <c r="P172">
        <v>-2.20332161960901E-2</v>
      </c>
      <c r="Q172">
        <v>-2.2620918619540801E-2</v>
      </c>
      <c r="R172">
        <v>-2.0234203978170499E-2</v>
      </c>
      <c r="S172">
        <v>-2.0003467507881699E-2</v>
      </c>
      <c r="T172">
        <v>-2.1175050134200901E-2</v>
      </c>
      <c r="U172">
        <v>-2.1246775176785099E-2</v>
      </c>
      <c r="V172">
        <v>-2.16643131147666E-2</v>
      </c>
      <c r="W172">
        <v>-2.1472189178138899E-2</v>
      </c>
      <c r="X172">
        <v>-2.0463423973085499E-2</v>
      </c>
      <c r="Y172">
        <v>-2.09463704785092E-2</v>
      </c>
      <c r="Z172">
        <v>-2.2303715850156301E-2</v>
      </c>
      <c r="AA172">
        <v>-2.2000647816606801E-2</v>
      </c>
      <c r="AB172">
        <v>-2.1794764569327E-2</v>
      </c>
      <c r="AC172">
        <v>-2.1856070236780899E-2</v>
      </c>
      <c r="AD172">
        <v>-2.2713736725243201E-2</v>
      </c>
      <c r="AE172">
        <v>-2.3620805988202601E-2</v>
      </c>
      <c r="AF172">
        <v>-2.191565730756E-2</v>
      </c>
    </row>
    <row r="173" spans="1:32" x14ac:dyDescent="0.25">
      <c r="A173" t="s">
        <v>221</v>
      </c>
      <c r="B173">
        <v>1</v>
      </c>
      <c r="C173">
        <v>-3.9725096926081097E-3</v>
      </c>
      <c r="D173">
        <v>-7.5682199732409403E-3</v>
      </c>
      <c r="E173">
        <v>-8.5289491616377007E-3</v>
      </c>
      <c r="F173">
        <v>-1.04767427392019E-2</v>
      </c>
      <c r="G173">
        <v>-1.0360304699074299E-2</v>
      </c>
      <c r="H173">
        <v>-1.0375678897287801E-2</v>
      </c>
      <c r="I173">
        <v>-9.6732445601533205E-3</v>
      </c>
      <c r="J173">
        <v>-9.7004190238461508E-3</v>
      </c>
      <c r="K173">
        <v>-8.8750500616515994E-3</v>
      </c>
      <c r="L173">
        <v>-9.1557123998720208E-3</v>
      </c>
      <c r="M173">
        <v>-8.4893783159445298E-3</v>
      </c>
      <c r="N173">
        <v>-9.4078931493164694E-3</v>
      </c>
      <c r="O173">
        <v>-9.1445986237530495E-3</v>
      </c>
      <c r="P173">
        <v>-8.1274927517520305E-3</v>
      </c>
      <c r="Q173">
        <v>-8.4900727338792104E-3</v>
      </c>
      <c r="R173">
        <v>-7.4958752966035698E-3</v>
      </c>
      <c r="S173">
        <v>-8.3427384652441598E-3</v>
      </c>
      <c r="T173">
        <v>-7.7295648486461E-3</v>
      </c>
      <c r="U173">
        <v>-8.0051415935871294E-3</v>
      </c>
      <c r="V173">
        <v>-7.0135272436541102E-3</v>
      </c>
      <c r="W173">
        <v>-8.0955576082333194E-3</v>
      </c>
      <c r="X173">
        <v>-7.4574575609060801E-3</v>
      </c>
      <c r="Y173">
        <v>-6.3249916704309099E-3</v>
      </c>
      <c r="Z173">
        <v>-7.4259402703073197E-3</v>
      </c>
      <c r="AA173">
        <v>-8.0926177517970897E-3</v>
      </c>
      <c r="AB173">
        <v>-7.7238989771477003E-3</v>
      </c>
      <c r="AC173">
        <v>-7.8200029002564592E-3</v>
      </c>
      <c r="AD173">
        <v>-8.4488211243813009E-3</v>
      </c>
      <c r="AE173">
        <v>-8.27162943336281E-3</v>
      </c>
      <c r="AF173">
        <v>-7.9819428512495905E-3</v>
      </c>
    </row>
    <row r="174" spans="1:32" x14ac:dyDescent="0.25">
      <c r="A174" t="s">
        <v>222</v>
      </c>
      <c r="B174">
        <v>1</v>
      </c>
      <c r="C174">
        <v>7.2308798714205702E-3</v>
      </c>
      <c r="D174">
        <v>6.5000648092712297E-3</v>
      </c>
      <c r="E174">
        <v>6.3721943419461297E-3</v>
      </c>
      <c r="F174">
        <v>7.1069260900441496E-3</v>
      </c>
      <c r="G174">
        <v>7.6837554519210097E-3</v>
      </c>
      <c r="H174">
        <v>8.7417940384893408E-3</v>
      </c>
      <c r="I174">
        <v>9.0327514228939997E-3</v>
      </c>
      <c r="J174">
        <v>9.2552850664940293E-3</v>
      </c>
      <c r="K174">
        <v>9.7672489971604107E-3</v>
      </c>
      <c r="L174">
        <v>9.47096357625043E-3</v>
      </c>
      <c r="M174">
        <v>9.4369779185444203E-3</v>
      </c>
      <c r="N174">
        <v>9.4959091767149399E-3</v>
      </c>
      <c r="O174">
        <v>1.0524924884494399E-2</v>
      </c>
      <c r="P174">
        <v>1.0552263956253799E-2</v>
      </c>
      <c r="Q174">
        <v>1.06373657642769E-2</v>
      </c>
      <c r="R174">
        <v>1.10104337397238E-2</v>
      </c>
      <c r="S174">
        <v>1.1113379446809801E-2</v>
      </c>
      <c r="T174">
        <v>1.14900407654472E-2</v>
      </c>
      <c r="U174">
        <v>1.1331769343896099E-2</v>
      </c>
      <c r="V174">
        <v>1.1649677049684099E-2</v>
      </c>
      <c r="W174">
        <v>1.13032899378833E-2</v>
      </c>
      <c r="X174">
        <v>1.12952069543065E-2</v>
      </c>
      <c r="Y174">
        <v>1.1169592857695599E-2</v>
      </c>
      <c r="Z174">
        <v>1.15446441666894E-2</v>
      </c>
      <c r="AA174">
        <v>1.15138461936167E-2</v>
      </c>
      <c r="AB174">
        <v>1.14757713558416E-2</v>
      </c>
      <c r="AC174">
        <v>1.12593382197143E-2</v>
      </c>
      <c r="AD174">
        <v>1.1657378401141E-2</v>
      </c>
      <c r="AE174">
        <v>1.14447562884773E-2</v>
      </c>
      <c r="AF174">
        <v>1.15453451771746E-2</v>
      </c>
    </row>
    <row r="175" spans="1:32" x14ac:dyDescent="0.25">
      <c r="A175" t="s">
        <v>223</v>
      </c>
      <c r="B175">
        <v>1</v>
      </c>
      <c r="C175">
        <v>1.5053625928925399E-2</v>
      </c>
      <c r="D175">
        <v>1.6552548087406901E-2</v>
      </c>
      <c r="E175">
        <v>1.80025356885797E-2</v>
      </c>
      <c r="F175">
        <v>1.9583035270329001E-2</v>
      </c>
      <c r="G175">
        <v>2.0535096052145398E-2</v>
      </c>
      <c r="H175">
        <v>2.1024809899097399E-2</v>
      </c>
      <c r="I175">
        <v>2.1801983539531201E-2</v>
      </c>
      <c r="J175">
        <v>2.27790268923098E-2</v>
      </c>
      <c r="K175">
        <v>2.3098908992233502E-2</v>
      </c>
      <c r="L175">
        <v>2.3182211243716E-2</v>
      </c>
      <c r="M175">
        <v>2.353842171708E-2</v>
      </c>
      <c r="N175">
        <v>2.3898458353210101E-2</v>
      </c>
      <c r="O175">
        <v>2.40593105286331E-2</v>
      </c>
      <c r="P175">
        <v>2.4577688641218301E-2</v>
      </c>
      <c r="Q175">
        <v>2.44026406393902E-2</v>
      </c>
      <c r="R175">
        <v>2.44996792018191E-2</v>
      </c>
      <c r="S175">
        <v>2.4795074267755901E-2</v>
      </c>
      <c r="T175">
        <v>2.4933007643050498E-2</v>
      </c>
      <c r="U175">
        <v>2.4769116544287099E-2</v>
      </c>
      <c r="V175">
        <v>2.4966472769700199E-2</v>
      </c>
      <c r="W175">
        <v>2.5186241305574199E-2</v>
      </c>
      <c r="X175">
        <v>2.45367670768524E-2</v>
      </c>
      <c r="Y175">
        <v>2.48964869739535E-2</v>
      </c>
      <c r="Z175">
        <v>2.5410938854007002E-2</v>
      </c>
      <c r="AA175">
        <v>2.5138701741756302E-2</v>
      </c>
      <c r="AB175">
        <v>2.54904631292097E-2</v>
      </c>
      <c r="AC175">
        <v>2.50707436531208E-2</v>
      </c>
      <c r="AD175">
        <v>2.54374371404529E-2</v>
      </c>
      <c r="AE175">
        <v>2.5504143890326E-2</v>
      </c>
      <c r="AF175">
        <v>2.4935895936098702E-2</v>
      </c>
    </row>
    <row r="176" spans="1:32" x14ac:dyDescent="0.25">
      <c r="A176" t="s">
        <v>224</v>
      </c>
      <c r="B176">
        <v>1</v>
      </c>
      <c r="C176">
        <v>2.2934697710812101E-2</v>
      </c>
      <c r="D176">
        <v>2.6707369293523599E-2</v>
      </c>
      <c r="E176">
        <v>2.96477085090677E-2</v>
      </c>
      <c r="F176">
        <v>3.1711592586366397E-2</v>
      </c>
      <c r="G176">
        <v>3.3339840085775001E-2</v>
      </c>
      <c r="H176">
        <v>3.3796598296284397E-2</v>
      </c>
      <c r="I176">
        <v>3.517964772512E-2</v>
      </c>
      <c r="J176">
        <v>3.5455959008869199E-2</v>
      </c>
      <c r="K176">
        <v>3.6885368768828503E-2</v>
      </c>
      <c r="L176">
        <v>3.6996260921669702E-2</v>
      </c>
      <c r="M176">
        <v>3.7658746970028897E-2</v>
      </c>
      <c r="N176">
        <v>3.7632512933759299E-2</v>
      </c>
      <c r="O176">
        <v>3.7721615533370598E-2</v>
      </c>
      <c r="P176">
        <v>3.8175081234177503E-2</v>
      </c>
      <c r="Q176">
        <v>3.84924295576968E-2</v>
      </c>
      <c r="R176">
        <v>3.8307304391083798E-2</v>
      </c>
      <c r="S176">
        <v>3.8360934033501597E-2</v>
      </c>
      <c r="T176">
        <v>3.8395748337532801E-2</v>
      </c>
      <c r="U176">
        <v>3.8564130473075497E-2</v>
      </c>
      <c r="V176">
        <v>3.8639775649472602E-2</v>
      </c>
      <c r="W176">
        <v>3.8759916077846797E-2</v>
      </c>
      <c r="X176">
        <v>3.8194016169700598E-2</v>
      </c>
      <c r="Y176">
        <v>3.8572494676127403E-2</v>
      </c>
      <c r="Z176">
        <v>3.8714468675902801E-2</v>
      </c>
      <c r="AA176">
        <v>3.8806697903006997E-2</v>
      </c>
      <c r="AB176">
        <v>3.8969863931683002E-2</v>
      </c>
      <c r="AC176">
        <v>3.9233617991838998E-2</v>
      </c>
      <c r="AD176">
        <v>3.9198792606833302E-2</v>
      </c>
      <c r="AE176">
        <v>3.8765538786718901E-2</v>
      </c>
      <c r="AF176">
        <v>3.8993689715378498E-2</v>
      </c>
    </row>
    <row r="177" spans="1:32" x14ac:dyDescent="0.25">
      <c r="A177" t="s">
        <v>225</v>
      </c>
      <c r="B177">
        <v>1</v>
      </c>
      <c r="C177">
        <v>3.4180113418096403E-2</v>
      </c>
      <c r="D177">
        <v>4.1527791444441603E-2</v>
      </c>
      <c r="E177">
        <v>4.6132417404349702E-2</v>
      </c>
      <c r="F177">
        <v>4.99059320150873E-2</v>
      </c>
      <c r="G177">
        <v>5.2445524454849603E-2</v>
      </c>
      <c r="H177">
        <v>5.3915984393575499E-2</v>
      </c>
      <c r="I177">
        <v>5.44271038440272E-2</v>
      </c>
      <c r="J177">
        <v>5.5633690024897799E-2</v>
      </c>
      <c r="K177">
        <v>5.59615482651072E-2</v>
      </c>
      <c r="L177">
        <v>5.7118359994261403E-2</v>
      </c>
      <c r="M177">
        <v>5.7519792012103103E-2</v>
      </c>
      <c r="N177">
        <v>5.7789474615684303E-2</v>
      </c>
      <c r="O177">
        <v>5.7586630649634499E-2</v>
      </c>
      <c r="P177">
        <v>5.8255209928580701E-2</v>
      </c>
      <c r="Q177">
        <v>5.8788911157991099E-2</v>
      </c>
      <c r="R177">
        <v>5.8905634537839598E-2</v>
      </c>
      <c r="S177">
        <v>5.9178708086895702E-2</v>
      </c>
      <c r="T177">
        <v>5.9317569485096602E-2</v>
      </c>
      <c r="U177">
        <v>5.8507484654699203E-2</v>
      </c>
      <c r="V177">
        <v>5.8905160772157301E-2</v>
      </c>
      <c r="W177">
        <v>5.8006766231106302E-2</v>
      </c>
      <c r="X177">
        <v>5.8274842508363602E-2</v>
      </c>
      <c r="Y177">
        <v>5.7321115438223103E-2</v>
      </c>
      <c r="Z177">
        <v>5.7907046997472997E-2</v>
      </c>
      <c r="AA177">
        <v>5.93393504075439E-2</v>
      </c>
      <c r="AB177">
        <v>5.9766624476905499E-2</v>
      </c>
      <c r="AC177">
        <v>5.9882148468288397E-2</v>
      </c>
      <c r="AD177">
        <v>5.9876429289794003E-2</v>
      </c>
      <c r="AE177">
        <v>6.0268213697173202E-2</v>
      </c>
      <c r="AF177">
        <v>5.9321507673774199E-2</v>
      </c>
    </row>
    <row r="178" spans="1:32" x14ac:dyDescent="0.25">
      <c r="A178" t="s">
        <v>226</v>
      </c>
      <c r="B178">
        <v>1</v>
      </c>
      <c r="C178">
        <v>4.2449844378589299E-2</v>
      </c>
      <c r="D178">
        <v>5.2871011035817699E-2</v>
      </c>
      <c r="E178">
        <v>5.9098402190848401E-2</v>
      </c>
      <c r="F178">
        <v>6.3988282091134593E-2</v>
      </c>
      <c r="G178">
        <v>6.6130811637094999E-2</v>
      </c>
      <c r="H178">
        <v>6.7549392453033999E-2</v>
      </c>
      <c r="I178">
        <v>6.7566400775925101E-2</v>
      </c>
      <c r="J178">
        <v>6.9404231118020604E-2</v>
      </c>
      <c r="K178">
        <v>6.9869690874191495E-2</v>
      </c>
      <c r="L178">
        <v>7.1731336231639103E-2</v>
      </c>
      <c r="M178">
        <v>7.36916313610817E-2</v>
      </c>
      <c r="N178">
        <v>7.28602298591777E-2</v>
      </c>
      <c r="O178">
        <v>7.1810358127074606E-2</v>
      </c>
      <c r="P178">
        <v>7.1794605965229005E-2</v>
      </c>
      <c r="Q178">
        <v>7.2693486955465902E-2</v>
      </c>
      <c r="R178">
        <v>7.3564715180748905E-2</v>
      </c>
      <c r="S178">
        <v>7.2654023922072403E-2</v>
      </c>
      <c r="T178">
        <v>7.2825399102715002E-2</v>
      </c>
      <c r="U178">
        <v>7.2835200436021902E-2</v>
      </c>
      <c r="V178">
        <v>7.2064911613100802E-2</v>
      </c>
      <c r="W178">
        <v>7.3361927099882193E-2</v>
      </c>
      <c r="X178">
        <v>7.3077133770361402E-2</v>
      </c>
      <c r="Y178">
        <v>7.1773369508389001E-2</v>
      </c>
      <c r="Z178">
        <v>7.1502571434742604E-2</v>
      </c>
      <c r="AA178">
        <v>7.3235734770623007E-2</v>
      </c>
      <c r="AB178">
        <v>7.4974943308439804E-2</v>
      </c>
      <c r="AC178">
        <v>7.4694380341051997E-2</v>
      </c>
      <c r="AD178">
        <v>7.4892003170996299E-2</v>
      </c>
      <c r="AE178">
        <v>7.5088067324917199E-2</v>
      </c>
      <c r="AF178">
        <v>7.5236692255013199E-2</v>
      </c>
    </row>
    <row r="179" spans="1:32" x14ac:dyDescent="0.25">
      <c r="A179" t="s">
        <v>227</v>
      </c>
      <c r="B179">
        <v>0</v>
      </c>
      <c r="C179">
        <v>-0.116138560145523</v>
      </c>
      <c r="D179">
        <v>-0.13412829369929199</v>
      </c>
      <c r="E179">
        <v>-0.13765375460259099</v>
      </c>
      <c r="F179">
        <v>-0.13680029176745601</v>
      </c>
      <c r="G179">
        <v>-0.12549990463565799</v>
      </c>
      <c r="H179">
        <v>-0.130484353062289</v>
      </c>
      <c r="I179">
        <v>-0.137112626016414</v>
      </c>
      <c r="J179">
        <v>-0.14282100393119301</v>
      </c>
      <c r="K179">
        <v>-0.135874884344477</v>
      </c>
      <c r="L179">
        <v>-0.132059528988687</v>
      </c>
      <c r="M179">
        <v>-0.14134102223556799</v>
      </c>
      <c r="N179">
        <v>-0.133519107865048</v>
      </c>
      <c r="O179">
        <v>-0.12474956604708499</v>
      </c>
      <c r="P179">
        <v>-0.12893132542368499</v>
      </c>
      <c r="Q179">
        <v>-0.12878332433165501</v>
      </c>
      <c r="R179">
        <v>-0.13376512706421101</v>
      </c>
      <c r="S179">
        <v>-0.13142739788295099</v>
      </c>
      <c r="T179">
        <v>-0.12762693814611101</v>
      </c>
      <c r="U179">
        <v>-0.130452799135817</v>
      </c>
      <c r="V179">
        <v>-0.12909464850633201</v>
      </c>
      <c r="W179">
        <v>-0.13042809440541001</v>
      </c>
      <c r="X179">
        <v>-0.13836030144203099</v>
      </c>
      <c r="Y179">
        <v>-0.13108949924164201</v>
      </c>
      <c r="Z179">
        <v>-0.12526602066400599</v>
      </c>
      <c r="AA179">
        <v>-0.132706433744813</v>
      </c>
      <c r="AB179">
        <v>-0.12989541294895099</v>
      </c>
      <c r="AC179">
        <v>-0.13190098579797599</v>
      </c>
      <c r="AD179">
        <v>-0.13679969274904</v>
      </c>
      <c r="AE179">
        <v>-0.13256899839636399</v>
      </c>
      <c r="AF179">
        <v>-0.12955753502627201</v>
      </c>
    </row>
    <row r="180" spans="1:32" x14ac:dyDescent="0.25">
      <c r="A180" t="s">
        <v>228</v>
      </c>
      <c r="B180">
        <v>0</v>
      </c>
      <c r="C180">
        <v>-7.7338568313717701E-2</v>
      </c>
      <c r="D180">
        <v>-8.5437933026093801E-2</v>
      </c>
      <c r="E180">
        <v>-8.9168225528886202E-2</v>
      </c>
      <c r="F180">
        <v>-8.7775362334985896E-2</v>
      </c>
      <c r="G180">
        <v>-8.6566515631159302E-2</v>
      </c>
      <c r="H180">
        <v>-8.2590950940986105E-2</v>
      </c>
      <c r="I180">
        <v>-8.6120056642761206E-2</v>
      </c>
      <c r="J180">
        <v>-8.7937476244303203E-2</v>
      </c>
      <c r="K180">
        <v>-8.5137727933840696E-2</v>
      </c>
      <c r="L180">
        <v>-8.7784417343682794E-2</v>
      </c>
      <c r="M180">
        <v>-8.4997826738129903E-2</v>
      </c>
      <c r="N180">
        <v>-8.3718750574112599E-2</v>
      </c>
      <c r="O180">
        <v>-8.3456520504480894E-2</v>
      </c>
      <c r="P180">
        <v>-8.1890007751462102E-2</v>
      </c>
      <c r="Q180">
        <v>-8.46096542064394E-2</v>
      </c>
      <c r="R180">
        <v>-8.7031621785902402E-2</v>
      </c>
      <c r="S180">
        <v>-8.71976015176196E-2</v>
      </c>
      <c r="T180">
        <v>-8.3119385132755103E-2</v>
      </c>
      <c r="U180">
        <v>-8.5673255998718598E-2</v>
      </c>
      <c r="V180">
        <v>-8.4370106654314603E-2</v>
      </c>
      <c r="W180">
        <v>-8.34969517039586E-2</v>
      </c>
      <c r="X180">
        <v>-8.5594609843602398E-2</v>
      </c>
      <c r="Y180">
        <v>-8.2424474588177601E-2</v>
      </c>
      <c r="Z180">
        <v>-8.0452740772457704E-2</v>
      </c>
      <c r="AA180">
        <v>-8.2411182063361399E-2</v>
      </c>
      <c r="AB180">
        <v>-8.4587916060818502E-2</v>
      </c>
      <c r="AC180">
        <v>-8.2133345684141906E-2</v>
      </c>
      <c r="AD180">
        <v>-8.55749630274623E-2</v>
      </c>
      <c r="AE180">
        <v>-8.2068188115152596E-2</v>
      </c>
      <c r="AF180">
        <v>-8.0084087157823197E-2</v>
      </c>
    </row>
    <row r="181" spans="1:32" x14ac:dyDescent="0.25">
      <c r="A181" t="s">
        <v>229</v>
      </c>
      <c r="B181">
        <v>0</v>
      </c>
      <c r="C181">
        <v>-2.4278419905438799E-2</v>
      </c>
      <c r="D181">
        <v>-2.3088501125751001E-2</v>
      </c>
      <c r="E181">
        <v>-2.1148420621746801E-2</v>
      </c>
      <c r="F181">
        <v>-1.6616340509642499E-2</v>
      </c>
      <c r="G181">
        <v>-1.5170607946907701E-2</v>
      </c>
      <c r="H181">
        <v>-1.5133332942621199E-2</v>
      </c>
      <c r="I181">
        <v>-1.38048367549982E-2</v>
      </c>
      <c r="J181">
        <v>-1.38567467311577E-2</v>
      </c>
      <c r="K181">
        <v>-1.4266837013455699E-2</v>
      </c>
      <c r="L181">
        <v>-1.51007970709381E-2</v>
      </c>
      <c r="M181">
        <v>-1.2256548413326599E-2</v>
      </c>
      <c r="N181">
        <v>-1.1072007412701699E-2</v>
      </c>
      <c r="O181">
        <v>-1.04288212787184E-2</v>
      </c>
      <c r="P181">
        <v>-1.20947905995775E-2</v>
      </c>
      <c r="Q181">
        <v>-1.37335002989193E-2</v>
      </c>
      <c r="R181">
        <v>-1.3296771309943301E-2</v>
      </c>
      <c r="S181">
        <v>-1.2633894282427401E-2</v>
      </c>
      <c r="T181">
        <v>-1.0199124414516701E-2</v>
      </c>
      <c r="U181">
        <v>-1.2259449590229E-2</v>
      </c>
      <c r="V181">
        <v>-1.0724514743656899E-2</v>
      </c>
      <c r="W181">
        <v>-1.09683492014371E-2</v>
      </c>
      <c r="X181">
        <v>-1.40445977527726E-2</v>
      </c>
      <c r="Y181">
        <v>-1.29353869336165E-2</v>
      </c>
      <c r="Z181">
        <v>-1.1435587697271E-2</v>
      </c>
      <c r="AA181">
        <v>-1.25997904980073E-2</v>
      </c>
      <c r="AB181">
        <v>-1.40790385873256E-2</v>
      </c>
      <c r="AC181">
        <v>-1.25813177591035E-2</v>
      </c>
      <c r="AD181">
        <v>-9.1473464128837504E-3</v>
      </c>
      <c r="AE181">
        <v>-1.02081443949171E-2</v>
      </c>
      <c r="AF181">
        <v>-1.09025701489531E-2</v>
      </c>
    </row>
    <row r="182" spans="1:32" x14ac:dyDescent="0.25">
      <c r="A182" t="s">
        <v>230</v>
      </c>
      <c r="B182">
        <v>0</v>
      </c>
      <c r="C182">
        <v>1.4571449121883099E-2</v>
      </c>
      <c r="D182">
        <v>2.24915758606959E-2</v>
      </c>
      <c r="E182">
        <v>3.0262240066281601E-2</v>
      </c>
      <c r="F182">
        <v>3.3120151705228598E-2</v>
      </c>
      <c r="G182">
        <v>3.6593949542526302E-2</v>
      </c>
      <c r="H182">
        <v>3.8507438979593397E-2</v>
      </c>
      <c r="I182">
        <v>3.8187380634045802E-2</v>
      </c>
      <c r="J182">
        <v>4.0103747036458803E-2</v>
      </c>
      <c r="K182">
        <v>3.9629027219028203E-2</v>
      </c>
      <c r="L182">
        <v>4.0826211180136102E-2</v>
      </c>
      <c r="M182">
        <v>4.0653466038175802E-2</v>
      </c>
      <c r="N182">
        <v>4.1477881831868103E-2</v>
      </c>
      <c r="O182">
        <v>4.3543972931155098E-2</v>
      </c>
      <c r="P182">
        <v>4.1182337351533198E-2</v>
      </c>
      <c r="Q182">
        <v>4.2613881791618798E-2</v>
      </c>
      <c r="R182">
        <v>4.2951720081592697E-2</v>
      </c>
      <c r="S182">
        <v>4.25111742648525E-2</v>
      </c>
      <c r="T182">
        <v>4.2947850614639099E-2</v>
      </c>
      <c r="U182">
        <v>4.2339552551208602E-2</v>
      </c>
      <c r="V182">
        <v>4.3455420624251298E-2</v>
      </c>
      <c r="W182">
        <v>4.3061977959587501E-2</v>
      </c>
      <c r="X182">
        <v>4.0114664825233098E-2</v>
      </c>
      <c r="Y182">
        <v>3.9568942248834102E-2</v>
      </c>
      <c r="Z182">
        <v>4.2057311759872401E-2</v>
      </c>
      <c r="AA182">
        <v>4.17521556780776E-2</v>
      </c>
      <c r="AB182">
        <v>4.2167173769805798E-2</v>
      </c>
      <c r="AC182">
        <v>4.2290137700919397E-2</v>
      </c>
      <c r="AD182">
        <v>4.1785342956850297E-2</v>
      </c>
      <c r="AE182">
        <v>4.3380999270203002E-2</v>
      </c>
      <c r="AF182">
        <v>4.1944051416723298E-2</v>
      </c>
    </row>
    <row r="183" spans="1:32" x14ac:dyDescent="0.25">
      <c r="A183" t="s">
        <v>231</v>
      </c>
      <c r="B183">
        <v>0</v>
      </c>
      <c r="C183">
        <v>5.4842989323465798E-2</v>
      </c>
      <c r="D183">
        <v>7.2822010078439206E-2</v>
      </c>
      <c r="E183">
        <v>8.4172601413861403E-2</v>
      </c>
      <c r="F183">
        <v>8.5766217612048598E-2</v>
      </c>
      <c r="G183">
        <v>9.1872705844219998E-2</v>
      </c>
      <c r="H183">
        <v>9.3352538433107493E-2</v>
      </c>
      <c r="I183">
        <v>9.3844916809723594E-2</v>
      </c>
      <c r="J183">
        <v>9.3631586807691097E-2</v>
      </c>
      <c r="K183">
        <v>9.7739659789095407E-2</v>
      </c>
      <c r="L183">
        <v>9.7178489349472902E-2</v>
      </c>
      <c r="M183">
        <v>9.8595068653004395E-2</v>
      </c>
      <c r="N183">
        <v>9.8593069524580898E-2</v>
      </c>
      <c r="O183">
        <v>0.101158820860902</v>
      </c>
      <c r="P183">
        <v>0.100253404143038</v>
      </c>
      <c r="Q183">
        <v>0.101418644775077</v>
      </c>
      <c r="R183">
        <v>9.8270599145852205E-2</v>
      </c>
      <c r="S183">
        <v>0.101162684498787</v>
      </c>
      <c r="T183">
        <v>9.9835836176328005E-2</v>
      </c>
      <c r="U183">
        <v>9.8024371068402297E-2</v>
      </c>
      <c r="V183">
        <v>9.7602619867997301E-2</v>
      </c>
      <c r="W183">
        <v>9.7499358052836604E-2</v>
      </c>
      <c r="X183">
        <v>9.8843336856099404E-2</v>
      </c>
      <c r="Y183">
        <v>9.5444040949680106E-2</v>
      </c>
      <c r="Z183">
        <v>9.8026987563359202E-2</v>
      </c>
      <c r="AA183">
        <v>9.6394181810463803E-2</v>
      </c>
      <c r="AB183">
        <v>9.7283885440525894E-2</v>
      </c>
      <c r="AC183">
        <v>9.8175983966480307E-2</v>
      </c>
      <c r="AD183">
        <v>9.9314235566013903E-2</v>
      </c>
      <c r="AE183">
        <v>0.100259896467445</v>
      </c>
      <c r="AF183">
        <v>9.9114518452203607E-2</v>
      </c>
    </row>
    <row r="184" spans="1:32" x14ac:dyDescent="0.25">
      <c r="A184" t="s">
        <v>232</v>
      </c>
      <c r="B184">
        <v>0</v>
      </c>
      <c r="C184">
        <v>0.111395962987098</v>
      </c>
      <c r="D184">
        <v>0.14608096447021601</v>
      </c>
      <c r="E184">
        <v>0.16636020142358099</v>
      </c>
      <c r="F184">
        <v>0.16676219017308</v>
      </c>
      <c r="G184">
        <v>0.17350350838324999</v>
      </c>
      <c r="H184">
        <v>0.177193515716045</v>
      </c>
      <c r="I184">
        <v>0.18039956970107901</v>
      </c>
      <c r="J184">
        <v>0.17978520101387799</v>
      </c>
      <c r="K184">
        <v>0.183185727874079</v>
      </c>
      <c r="L184">
        <v>0.17982731575716501</v>
      </c>
      <c r="M184">
        <v>0.18884623191382499</v>
      </c>
      <c r="N184">
        <v>0.18714321232605499</v>
      </c>
      <c r="O184">
        <v>0.18783473476803</v>
      </c>
      <c r="P184">
        <v>0.18480620597800401</v>
      </c>
      <c r="Q184">
        <v>0.18365063444225099</v>
      </c>
      <c r="R184">
        <v>0.18477294063699601</v>
      </c>
      <c r="S184">
        <v>0.18594214924557001</v>
      </c>
      <c r="T184">
        <v>0.188285226554292</v>
      </c>
      <c r="U184">
        <v>0.18517145352959299</v>
      </c>
      <c r="V184">
        <v>0.18356380964240701</v>
      </c>
      <c r="W184">
        <v>0.18515273699669799</v>
      </c>
      <c r="X184">
        <v>0.18136510759296401</v>
      </c>
      <c r="Y184">
        <v>0.18799178642355999</v>
      </c>
      <c r="Z184">
        <v>0.18120709602780699</v>
      </c>
      <c r="AA184">
        <v>0.185324962835759</v>
      </c>
      <c r="AB184">
        <v>0.18445761900667099</v>
      </c>
      <c r="AC184">
        <v>0.18691759195327901</v>
      </c>
      <c r="AD184">
        <v>0.187153585834089</v>
      </c>
      <c r="AE184">
        <v>0.18253411635922301</v>
      </c>
      <c r="AF184">
        <v>0.18231074656559701</v>
      </c>
    </row>
    <row r="185" spans="1:32" x14ac:dyDescent="0.25">
      <c r="A185" t="s">
        <v>233</v>
      </c>
      <c r="B185">
        <v>0</v>
      </c>
      <c r="C185">
        <v>0.15784897204950901</v>
      </c>
      <c r="D185">
        <v>0.19893535007500601</v>
      </c>
      <c r="E185">
        <v>0.219183569392323</v>
      </c>
      <c r="F185">
        <v>0.22637460191151801</v>
      </c>
      <c r="G185">
        <v>0.24111680691597601</v>
      </c>
      <c r="H185">
        <v>0.23622421342257699</v>
      </c>
      <c r="I185">
        <v>0.242310152108282</v>
      </c>
      <c r="J185">
        <v>0.24432638335773199</v>
      </c>
      <c r="K185">
        <v>0.24051514817247399</v>
      </c>
      <c r="L185">
        <v>0.23891634168483999</v>
      </c>
      <c r="M185">
        <v>0.24994109063726599</v>
      </c>
      <c r="N185">
        <v>0.25666608019427301</v>
      </c>
      <c r="O185">
        <v>0.25522136370138598</v>
      </c>
      <c r="P185">
        <v>0.24645418408593101</v>
      </c>
      <c r="Q185">
        <v>0.24812775374302301</v>
      </c>
      <c r="R185">
        <v>0.24612652817926001</v>
      </c>
      <c r="S185">
        <v>0.24853315499598999</v>
      </c>
      <c r="T185">
        <v>0.25777232133505001</v>
      </c>
      <c r="U185">
        <v>0.25811529154037399</v>
      </c>
      <c r="V185">
        <v>0.25661425925563103</v>
      </c>
      <c r="W185">
        <v>0.251972422719205</v>
      </c>
      <c r="X185">
        <v>0.24960782719256999</v>
      </c>
      <c r="Y185">
        <v>0.25189863516904198</v>
      </c>
      <c r="Z185">
        <v>0.25310123931919698</v>
      </c>
      <c r="AA185">
        <v>0.25509212452437702</v>
      </c>
      <c r="AB185">
        <v>0.25037721804635499</v>
      </c>
      <c r="AC185">
        <v>0.25931570828226802</v>
      </c>
      <c r="AD185">
        <v>0.25653787141967199</v>
      </c>
      <c r="AE185">
        <v>0.25176531418558901</v>
      </c>
      <c r="AF185">
        <v>0.24242712777993</v>
      </c>
    </row>
    <row r="186" spans="1:32" x14ac:dyDescent="0.25">
      <c r="A186" t="s">
        <v>234</v>
      </c>
      <c r="B186">
        <v>0</v>
      </c>
      <c r="C186">
        <v>-0.47455688216258102</v>
      </c>
      <c r="D186">
        <v>-0.47078583202426499</v>
      </c>
      <c r="E186">
        <v>-0.44176769619552803</v>
      </c>
      <c r="F186">
        <v>-0.43419205173300301</v>
      </c>
      <c r="G186">
        <v>-0.43688810022512897</v>
      </c>
      <c r="H186">
        <v>-0.43434115835891601</v>
      </c>
      <c r="I186">
        <v>-0.44235942715388898</v>
      </c>
      <c r="J186">
        <v>-0.48444851135366301</v>
      </c>
      <c r="K186">
        <v>-0.451464990837594</v>
      </c>
      <c r="L186">
        <v>-0.49173139584363901</v>
      </c>
      <c r="M186">
        <v>-0.46717259103616798</v>
      </c>
      <c r="N186">
        <v>-0.48570118065039303</v>
      </c>
      <c r="O186">
        <v>-0.44946418042123998</v>
      </c>
      <c r="P186">
        <v>-0.44941809606523803</v>
      </c>
      <c r="Q186">
        <v>-0.40466571793753398</v>
      </c>
      <c r="R186">
        <v>-0.44511419983280998</v>
      </c>
      <c r="S186">
        <v>-0.45069629898491198</v>
      </c>
      <c r="T186">
        <v>-0.46966028240388202</v>
      </c>
      <c r="U186">
        <v>-0.48358137626134801</v>
      </c>
      <c r="V186">
        <v>-0.44574859388791099</v>
      </c>
      <c r="W186">
        <v>-0.49119037203465099</v>
      </c>
      <c r="X186">
        <v>-0.45213063148035298</v>
      </c>
      <c r="Y186">
        <v>-0.44076956251397098</v>
      </c>
      <c r="Z186">
        <v>-0.43686650559220502</v>
      </c>
      <c r="AA186">
        <v>-0.46342052634797898</v>
      </c>
      <c r="AB186">
        <v>-0.43633308620349798</v>
      </c>
      <c r="AC186">
        <v>-0.44111906725663702</v>
      </c>
      <c r="AD186">
        <v>-0.433913727692113</v>
      </c>
      <c r="AE186">
        <v>-0.41414090121757202</v>
      </c>
      <c r="AF186">
        <v>-0.461533742939086</v>
      </c>
    </row>
    <row r="187" spans="1:32" x14ac:dyDescent="0.25">
      <c r="A187" t="s">
        <v>235</v>
      </c>
      <c r="B187">
        <v>0</v>
      </c>
      <c r="C187">
        <v>-0.27651118032811201</v>
      </c>
      <c r="D187">
        <v>-0.26453939768471402</v>
      </c>
      <c r="E187">
        <v>-0.25584008524295399</v>
      </c>
      <c r="F187">
        <v>-0.25360315288873803</v>
      </c>
      <c r="G187">
        <v>-0.25907574464715799</v>
      </c>
      <c r="H187">
        <v>-0.261279636518291</v>
      </c>
      <c r="I187">
        <v>-0.25749537418938001</v>
      </c>
      <c r="J187">
        <v>-0.25304305688245599</v>
      </c>
      <c r="K187">
        <v>-0.25709132443837401</v>
      </c>
      <c r="L187">
        <v>-0.254145039611334</v>
      </c>
      <c r="M187">
        <v>-0.26144982576056802</v>
      </c>
      <c r="N187">
        <v>-0.26817882317369401</v>
      </c>
      <c r="O187">
        <v>-0.25624262029165801</v>
      </c>
      <c r="P187">
        <v>-0.26330055063424401</v>
      </c>
      <c r="Q187">
        <v>-0.25292789400785998</v>
      </c>
      <c r="R187">
        <v>-0.25318034566544501</v>
      </c>
      <c r="S187">
        <v>-0.25791994689512199</v>
      </c>
      <c r="T187">
        <v>-0.25415967695323499</v>
      </c>
      <c r="U187">
        <v>-0.25245909487978802</v>
      </c>
      <c r="V187">
        <v>-0.25376972511460899</v>
      </c>
      <c r="W187">
        <v>-0.25386060686232698</v>
      </c>
      <c r="X187">
        <v>-0.247907741273344</v>
      </c>
      <c r="Y187">
        <v>-0.246833798946507</v>
      </c>
      <c r="Z187">
        <v>-0.25715190686085598</v>
      </c>
      <c r="AA187">
        <v>-0.25230905849760099</v>
      </c>
      <c r="AB187">
        <v>-0.25434280028888201</v>
      </c>
      <c r="AC187">
        <v>-0.25633027875588199</v>
      </c>
      <c r="AD187">
        <v>-0.252962769294027</v>
      </c>
      <c r="AE187">
        <v>-0.24542386197718599</v>
      </c>
      <c r="AF187">
        <v>-0.25053765677523598</v>
      </c>
    </row>
    <row r="188" spans="1:32" x14ac:dyDescent="0.25">
      <c r="A188" t="s">
        <v>236</v>
      </c>
      <c r="B188">
        <v>0</v>
      </c>
      <c r="C188">
        <v>-7.2764702982158702E-2</v>
      </c>
      <c r="D188">
        <v>-6.5676010184371594E-2</v>
      </c>
      <c r="E188">
        <v>-6.9112084574102298E-2</v>
      </c>
      <c r="F188">
        <v>-5.9367123036451003E-2</v>
      </c>
      <c r="G188">
        <v>-6.7551000824888199E-2</v>
      </c>
      <c r="H188">
        <v>-5.5004398581274497E-2</v>
      </c>
      <c r="I188">
        <v>-5.3080201791810097E-2</v>
      </c>
      <c r="J188">
        <v>-4.9439974219771199E-2</v>
      </c>
      <c r="K188">
        <v>-4.8901636812361801E-2</v>
      </c>
      <c r="L188">
        <v>-5.13017959706236E-2</v>
      </c>
      <c r="M188">
        <v>-4.91707652931496E-2</v>
      </c>
      <c r="N188">
        <v>-5.1638222970844298E-2</v>
      </c>
      <c r="O188">
        <v>-5.4873026089117101E-2</v>
      </c>
      <c r="P188">
        <v>-4.3201198572787099E-2</v>
      </c>
      <c r="Q188">
        <v>-5.3194674412221303E-2</v>
      </c>
      <c r="R188">
        <v>-5.1285338951984297E-2</v>
      </c>
      <c r="S188">
        <v>-4.9240498775071501E-2</v>
      </c>
      <c r="T188">
        <v>-4.8843135751573598E-2</v>
      </c>
      <c r="U188">
        <v>-5.2745342284110298E-2</v>
      </c>
      <c r="V188">
        <v>-4.3609439467574597E-2</v>
      </c>
      <c r="W188">
        <v>-5.1315808848644097E-2</v>
      </c>
      <c r="X188">
        <v>-4.4275032417054799E-2</v>
      </c>
      <c r="Y188">
        <v>-5.33600608064538E-2</v>
      </c>
      <c r="Z188">
        <v>-5.66415633958691E-2</v>
      </c>
      <c r="AA188">
        <v>-4.6039693054451498E-2</v>
      </c>
      <c r="AB188">
        <v>-4.3220253426226603E-2</v>
      </c>
      <c r="AC188">
        <v>-4.8565246101368899E-2</v>
      </c>
      <c r="AD188">
        <v>-5.1691002980082702E-2</v>
      </c>
      <c r="AE188">
        <v>-4.6876788537956501E-2</v>
      </c>
      <c r="AF188">
        <v>-4.2740017064533599E-2</v>
      </c>
    </row>
    <row r="189" spans="1:32" x14ac:dyDescent="0.25">
      <c r="A189" t="s">
        <v>237</v>
      </c>
      <c r="B189">
        <v>0</v>
      </c>
      <c r="C189">
        <v>7.63566268393914E-2</v>
      </c>
      <c r="D189">
        <v>8.2358952373815505E-2</v>
      </c>
      <c r="E189">
        <v>8.1549959340142905E-2</v>
      </c>
      <c r="F189">
        <v>8.8631887975133897E-2</v>
      </c>
      <c r="G189">
        <v>8.2971153847041901E-2</v>
      </c>
      <c r="H189">
        <v>9.2242345371914503E-2</v>
      </c>
      <c r="I189">
        <v>0.100388208562335</v>
      </c>
      <c r="J189">
        <v>9.9191062397123206E-2</v>
      </c>
      <c r="K189">
        <v>0.10043557270023</v>
      </c>
      <c r="L189">
        <v>0.106465701188539</v>
      </c>
      <c r="M189">
        <v>0.103495208615717</v>
      </c>
      <c r="N189">
        <v>0.102365433286305</v>
      </c>
      <c r="O189">
        <v>9.6741109168290804E-2</v>
      </c>
      <c r="P189">
        <v>0.10641438769813399</v>
      </c>
      <c r="Q189">
        <v>9.9086763895262595E-2</v>
      </c>
      <c r="R189">
        <v>0.10274256120398299</v>
      </c>
      <c r="S189">
        <v>0.100468248177758</v>
      </c>
      <c r="T189">
        <v>0.100452088041504</v>
      </c>
      <c r="U189">
        <v>0.103403445626488</v>
      </c>
      <c r="V189">
        <v>9.9857491332331599E-2</v>
      </c>
      <c r="W189">
        <v>0.10071770182591901</v>
      </c>
      <c r="X189">
        <v>0.104260406264699</v>
      </c>
      <c r="Y189">
        <v>0.102058455957208</v>
      </c>
      <c r="Z189">
        <v>9.3876087237553599E-2</v>
      </c>
      <c r="AA189">
        <v>0.102547990857885</v>
      </c>
      <c r="AB189">
        <v>0.106843849633427</v>
      </c>
      <c r="AC189">
        <v>9.55842636972844E-2</v>
      </c>
      <c r="AD189">
        <v>9.4635203881426294E-2</v>
      </c>
      <c r="AE189">
        <v>0.101803676224878</v>
      </c>
      <c r="AF189">
        <v>0.107241843269596</v>
      </c>
    </row>
    <row r="190" spans="1:32" x14ac:dyDescent="0.25">
      <c r="A190" t="s">
        <v>238</v>
      </c>
      <c r="B190">
        <v>0</v>
      </c>
      <c r="C190">
        <v>0.239746768224641</v>
      </c>
      <c r="D190">
        <v>0.247822785396659</v>
      </c>
      <c r="E190">
        <v>0.25210104867557498</v>
      </c>
      <c r="F190">
        <v>0.25854933845471101</v>
      </c>
      <c r="G190">
        <v>0.26299162268945298</v>
      </c>
      <c r="H190">
        <v>0.25407669377090197</v>
      </c>
      <c r="I190">
        <v>0.27058386548654501</v>
      </c>
      <c r="J190">
        <v>0.270909666752294</v>
      </c>
      <c r="K190">
        <v>0.26651412636066102</v>
      </c>
      <c r="L190">
        <v>0.27754907506502502</v>
      </c>
      <c r="M190">
        <v>0.26895844530292001</v>
      </c>
      <c r="N190">
        <v>0.27213263561516798</v>
      </c>
      <c r="O190">
        <v>0.263187126914109</v>
      </c>
      <c r="P190">
        <v>0.27153165015782399</v>
      </c>
      <c r="Q190">
        <v>0.275073362846734</v>
      </c>
      <c r="R190">
        <v>0.28173806494280801</v>
      </c>
      <c r="S190">
        <v>0.27346423856382401</v>
      </c>
      <c r="T190">
        <v>0.26991622451775699</v>
      </c>
      <c r="U190">
        <v>0.27610791172451998</v>
      </c>
      <c r="V190">
        <v>0.26630865902252299</v>
      </c>
      <c r="W190">
        <v>0.26960173692649803</v>
      </c>
      <c r="X190">
        <v>0.27539639996028498</v>
      </c>
      <c r="Y190">
        <v>0.27191321739454699</v>
      </c>
      <c r="Z190">
        <v>0.27169997780313998</v>
      </c>
      <c r="AA190">
        <v>0.27602212073933102</v>
      </c>
      <c r="AB190">
        <v>0.27584236934380602</v>
      </c>
      <c r="AC190">
        <v>0.27000748509285</v>
      </c>
      <c r="AD190">
        <v>0.27829667268571601</v>
      </c>
      <c r="AE190">
        <v>0.26910522994852998</v>
      </c>
      <c r="AF190">
        <v>0.28047142852401302</v>
      </c>
    </row>
    <row r="191" spans="1:32" x14ac:dyDescent="0.25">
      <c r="A191" t="s">
        <v>239</v>
      </c>
      <c r="B191">
        <v>0</v>
      </c>
      <c r="C191">
        <v>0.54835582993927401</v>
      </c>
      <c r="D191">
        <v>0.54081719942960305</v>
      </c>
      <c r="E191">
        <v>0.56095567528964396</v>
      </c>
      <c r="F191">
        <v>0.56869530520996603</v>
      </c>
      <c r="G191">
        <v>0.56451858723100801</v>
      </c>
      <c r="H191">
        <v>0.572140868017877</v>
      </c>
      <c r="I191">
        <v>0.58916869918304904</v>
      </c>
      <c r="J191">
        <v>0.57956710405559597</v>
      </c>
      <c r="K191">
        <v>0.55634583895587797</v>
      </c>
      <c r="L191">
        <v>0.58288783797566801</v>
      </c>
      <c r="M191">
        <v>0.56155114552847396</v>
      </c>
      <c r="N191">
        <v>0.56733312284945403</v>
      </c>
      <c r="O191">
        <v>0.56240943245950503</v>
      </c>
      <c r="P191">
        <v>0.58727632023422605</v>
      </c>
      <c r="Q191">
        <v>0.59007996244719196</v>
      </c>
      <c r="R191">
        <v>0.587543903135058</v>
      </c>
      <c r="S191">
        <v>0.59498571057476102</v>
      </c>
      <c r="T191">
        <v>0.57251845970343596</v>
      </c>
      <c r="U191">
        <v>0.56683824405664196</v>
      </c>
      <c r="V191">
        <v>0.57025115333471299</v>
      </c>
      <c r="W191">
        <v>0.57287917804740196</v>
      </c>
      <c r="X191">
        <v>0.57907922548634205</v>
      </c>
      <c r="Y191">
        <v>0.57898794268836595</v>
      </c>
      <c r="Z191">
        <v>0.59204108308931402</v>
      </c>
      <c r="AA191">
        <v>0.59574503136113</v>
      </c>
      <c r="AB191">
        <v>0.58753192013108102</v>
      </c>
      <c r="AC191">
        <v>0.56829430568664396</v>
      </c>
      <c r="AD191">
        <v>0.58223445163861598</v>
      </c>
      <c r="AE191">
        <v>0.56433241623372299</v>
      </c>
      <c r="AF191">
        <v>0.590462393949724</v>
      </c>
    </row>
    <row r="192" spans="1:32" x14ac:dyDescent="0.25">
      <c r="A192" t="s">
        <v>240</v>
      </c>
      <c r="B192">
        <v>0</v>
      </c>
      <c r="C192">
        <v>0.86342026408084604</v>
      </c>
      <c r="D192">
        <v>0.86428533750234904</v>
      </c>
      <c r="E192">
        <v>0.879083141437077</v>
      </c>
      <c r="F192">
        <v>0.90929892488893405</v>
      </c>
      <c r="G192">
        <v>0.82619190199469195</v>
      </c>
      <c r="H192">
        <v>0.90962157514461595</v>
      </c>
      <c r="I192">
        <v>0.91612441418797996</v>
      </c>
      <c r="J192">
        <v>0.906957795819338</v>
      </c>
      <c r="K192">
        <v>0.91277036250556398</v>
      </c>
      <c r="L192">
        <v>0.91329047214729298</v>
      </c>
      <c r="M192">
        <v>0.89613277943135505</v>
      </c>
      <c r="N192">
        <v>0.89258326787011399</v>
      </c>
      <c r="O192">
        <v>0.87466558054497101</v>
      </c>
      <c r="P192">
        <v>0.90363178433393798</v>
      </c>
      <c r="Q192">
        <v>0.94404825641906698</v>
      </c>
      <c r="R192">
        <v>0.91322083754838002</v>
      </c>
      <c r="S192">
        <v>0.90137596755833704</v>
      </c>
      <c r="T192">
        <v>0.90129616551373004</v>
      </c>
      <c r="U192">
        <v>0.89724745668079497</v>
      </c>
      <c r="V192">
        <v>0.89847186092715203</v>
      </c>
      <c r="W192">
        <v>0.90313016839223503</v>
      </c>
      <c r="X192">
        <v>0.89914846227520395</v>
      </c>
      <c r="Y192">
        <v>0.85784914507375898</v>
      </c>
      <c r="Z192">
        <v>0.90630944184286</v>
      </c>
      <c r="AA192">
        <v>0.93762212104836196</v>
      </c>
      <c r="AB192">
        <v>0.89017943841545</v>
      </c>
      <c r="AC192">
        <v>0.85395120125569901</v>
      </c>
      <c r="AD192">
        <v>0.95215157026760799</v>
      </c>
      <c r="AE192">
        <v>0.88370099137135905</v>
      </c>
      <c r="AF192">
        <v>0.86642582697710602</v>
      </c>
    </row>
    <row r="193" spans="1:32" x14ac:dyDescent="0.25">
      <c r="A193" t="s">
        <v>241</v>
      </c>
      <c r="B193">
        <v>0</v>
      </c>
      <c r="C193">
        <v>-0.1176788445586</v>
      </c>
      <c r="D193">
        <v>-0.13045163148614999</v>
      </c>
      <c r="E193">
        <v>-0.13877007885367601</v>
      </c>
      <c r="F193">
        <v>-0.142182119225927</v>
      </c>
      <c r="G193">
        <v>-0.14289654875802699</v>
      </c>
      <c r="H193">
        <v>-0.14217169208184</v>
      </c>
      <c r="I193">
        <v>-0.135735234198748</v>
      </c>
      <c r="J193">
        <v>-0.134389985484065</v>
      </c>
      <c r="K193">
        <v>-0.13498860872284801</v>
      </c>
      <c r="L193">
        <v>-0.13111132245912199</v>
      </c>
      <c r="M193">
        <v>-0.13373135412808301</v>
      </c>
      <c r="N193">
        <v>-0.13474477819310701</v>
      </c>
      <c r="O193">
        <v>-0.134126117553827</v>
      </c>
      <c r="P193">
        <v>-0.135010172498121</v>
      </c>
      <c r="Q193">
        <v>-0.13101644851563499</v>
      </c>
      <c r="R193">
        <v>-0.13326531598529501</v>
      </c>
      <c r="S193">
        <v>-0.13076755563442699</v>
      </c>
      <c r="T193">
        <v>-0.12538620853992899</v>
      </c>
      <c r="U193">
        <v>-0.13002371949941899</v>
      </c>
      <c r="V193">
        <v>-0.12862036506009999</v>
      </c>
      <c r="W193">
        <v>-0.12431059565680901</v>
      </c>
      <c r="X193">
        <v>-0.131568534590908</v>
      </c>
      <c r="Y193">
        <v>-0.13349625256209899</v>
      </c>
      <c r="Z193">
        <v>-0.128549439270565</v>
      </c>
      <c r="AA193">
        <v>-0.13348533457624401</v>
      </c>
      <c r="AB193">
        <v>-0.12972612206210099</v>
      </c>
      <c r="AC193">
        <v>-0.13067074042923499</v>
      </c>
      <c r="AD193">
        <v>-0.13541893247296599</v>
      </c>
      <c r="AE193">
        <v>-0.12579551921698501</v>
      </c>
      <c r="AF193">
        <v>-0.13101236856384799</v>
      </c>
    </row>
    <row r="194" spans="1:32" x14ac:dyDescent="0.25">
      <c r="A194" t="s">
        <v>242</v>
      </c>
      <c r="B194">
        <v>0</v>
      </c>
      <c r="C194">
        <v>-7.8782628169871596E-2</v>
      </c>
      <c r="D194">
        <v>-8.93651581678995E-2</v>
      </c>
      <c r="E194">
        <v>-9.1863583620168193E-2</v>
      </c>
      <c r="F194">
        <v>-9.2376856834864393E-2</v>
      </c>
      <c r="G194">
        <v>-9.0897295687312696E-2</v>
      </c>
      <c r="H194">
        <v>-8.8113485040629699E-2</v>
      </c>
      <c r="I194">
        <v>-8.5743149617037398E-2</v>
      </c>
      <c r="J194">
        <v>-8.6989967090550901E-2</v>
      </c>
      <c r="K194">
        <v>-8.4963729324899498E-2</v>
      </c>
      <c r="L194">
        <v>-8.44050788311735E-2</v>
      </c>
      <c r="M194">
        <v>-8.53494465954895E-2</v>
      </c>
      <c r="N194">
        <v>-8.4748167003278502E-2</v>
      </c>
      <c r="O194">
        <v>-8.6040381016706496E-2</v>
      </c>
      <c r="P194">
        <v>-8.7671738763123605E-2</v>
      </c>
      <c r="Q194">
        <v>-8.3016428984897306E-2</v>
      </c>
      <c r="R194">
        <v>-8.4651267359070997E-2</v>
      </c>
      <c r="S194">
        <v>-8.6844195215399697E-2</v>
      </c>
      <c r="T194">
        <v>-8.2048679310189804E-2</v>
      </c>
      <c r="U194">
        <v>-8.3227678071162201E-2</v>
      </c>
      <c r="V194">
        <v>-8.4612695600631699E-2</v>
      </c>
      <c r="W194">
        <v>-8.1600448815517299E-2</v>
      </c>
      <c r="X194">
        <v>-8.6881730128333001E-2</v>
      </c>
      <c r="Y194">
        <v>-8.7632173255671894E-2</v>
      </c>
      <c r="Z194">
        <v>-8.6142131103427499E-2</v>
      </c>
      <c r="AA194">
        <v>-8.4079962241511999E-2</v>
      </c>
      <c r="AB194">
        <v>-8.4224720171855103E-2</v>
      </c>
      <c r="AC194">
        <v>-8.4671301559706799E-2</v>
      </c>
      <c r="AD194">
        <v>-8.4853910082574396E-2</v>
      </c>
      <c r="AE194">
        <v>-8.3489634266417104E-2</v>
      </c>
      <c r="AF194">
        <v>-8.1684347067850493E-2</v>
      </c>
    </row>
    <row r="195" spans="1:32" x14ac:dyDescent="0.25">
      <c r="A195" t="s">
        <v>243</v>
      </c>
      <c r="B195">
        <v>0</v>
      </c>
      <c r="C195">
        <v>-2.4496689455243199E-2</v>
      </c>
      <c r="D195">
        <v>-2.3669677017081898E-2</v>
      </c>
      <c r="E195">
        <v>-2.0466954531209901E-2</v>
      </c>
      <c r="F195">
        <v>-1.8015174857734399E-2</v>
      </c>
      <c r="G195">
        <v>-1.7312022454582101E-2</v>
      </c>
      <c r="H195">
        <v>-1.49281964358879E-2</v>
      </c>
      <c r="I195">
        <v>-1.46723837273457E-2</v>
      </c>
      <c r="J195">
        <v>-1.52581175870867E-2</v>
      </c>
      <c r="K195">
        <v>-1.32589873548071E-2</v>
      </c>
      <c r="L195">
        <v>-1.5310421537989101E-2</v>
      </c>
      <c r="M195">
        <v>-1.2515655118897399E-2</v>
      </c>
      <c r="N195">
        <v>-1.21763802285818E-2</v>
      </c>
      <c r="O195">
        <v>-1.4580064471033201E-2</v>
      </c>
      <c r="P195">
        <v>-1.2521974133008399E-2</v>
      </c>
      <c r="Q195">
        <v>-1.1218415925522999E-2</v>
      </c>
      <c r="R195">
        <v>-1.0703852929546301E-2</v>
      </c>
      <c r="S195">
        <v>-1.08344018991229E-2</v>
      </c>
      <c r="T195">
        <v>-1.27029270716876E-2</v>
      </c>
      <c r="U195">
        <v>-1.30403473397325E-2</v>
      </c>
      <c r="V195">
        <v>-1.2505563802317699E-2</v>
      </c>
      <c r="W195">
        <v>-1.18024498722663E-2</v>
      </c>
      <c r="X195">
        <v>-1.1961265366421199E-2</v>
      </c>
      <c r="Y195">
        <v>-1.36554920373922E-2</v>
      </c>
      <c r="Z195">
        <v>-1.24764152830096E-2</v>
      </c>
      <c r="AA195">
        <v>-1.12226980273341E-2</v>
      </c>
      <c r="AB195">
        <v>-1.07105578677694E-2</v>
      </c>
      <c r="AC195">
        <v>-1.0749483679127999E-2</v>
      </c>
      <c r="AD195">
        <v>-1.10450266289857E-2</v>
      </c>
      <c r="AE195">
        <v>-1.13783253579006E-2</v>
      </c>
      <c r="AF195">
        <v>-1.3331742837274599E-2</v>
      </c>
    </row>
    <row r="196" spans="1:32" x14ac:dyDescent="0.25">
      <c r="A196" t="s">
        <v>244</v>
      </c>
      <c r="B196">
        <v>0</v>
      </c>
      <c r="C196">
        <v>1.4655903471406599E-2</v>
      </c>
      <c r="D196">
        <v>2.4082786048961101E-2</v>
      </c>
      <c r="E196">
        <v>2.96384859745377E-2</v>
      </c>
      <c r="F196">
        <v>3.3965780807366501E-2</v>
      </c>
      <c r="G196">
        <v>3.5531995491058198E-2</v>
      </c>
      <c r="H196">
        <v>3.8040805145221103E-2</v>
      </c>
      <c r="I196">
        <v>3.8971678817622202E-2</v>
      </c>
      <c r="J196">
        <v>3.8233512597309498E-2</v>
      </c>
      <c r="K196">
        <v>4.1100285077959098E-2</v>
      </c>
      <c r="L196">
        <v>3.6620049669462897E-2</v>
      </c>
      <c r="M196">
        <v>4.26290712933532E-2</v>
      </c>
      <c r="N196">
        <v>4.2600885696416103E-2</v>
      </c>
      <c r="O196">
        <v>4.0499168800839799E-2</v>
      </c>
      <c r="P196">
        <v>4.2411339670082301E-2</v>
      </c>
      <c r="Q196">
        <v>4.2704915063850303E-2</v>
      </c>
      <c r="R196">
        <v>4.3407591447377901E-2</v>
      </c>
      <c r="S196">
        <v>4.4454571946945E-2</v>
      </c>
      <c r="T196">
        <v>4.3397443024298203E-2</v>
      </c>
      <c r="U196">
        <v>4.2051966564867899E-2</v>
      </c>
      <c r="V196">
        <v>4.2568867560325199E-2</v>
      </c>
      <c r="W196">
        <v>4.1724903667024298E-2</v>
      </c>
      <c r="X196">
        <v>3.9433372311488503E-2</v>
      </c>
      <c r="Y196">
        <v>4.1289187509409998E-2</v>
      </c>
      <c r="Z196">
        <v>4.0743438715554997E-2</v>
      </c>
      <c r="AA196">
        <v>4.0949540462464303E-2</v>
      </c>
      <c r="AB196">
        <v>4.0280835771726503E-2</v>
      </c>
      <c r="AC196">
        <v>4.2704765792532698E-2</v>
      </c>
      <c r="AD196">
        <v>4.2006263499469502E-2</v>
      </c>
      <c r="AE196">
        <v>4.2623519018082097E-2</v>
      </c>
      <c r="AF196">
        <v>4.0456817832370401E-2</v>
      </c>
    </row>
    <row r="197" spans="1:32" x14ac:dyDescent="0.25">
      <c r="A197" t="s">
        <v>245</v>
      </c>
      <c r="B197">
        <v>0</v>
      </c>
      <c r="C197">
        <v>5.7759840801191099E-2</v>
      </c>
      <c r="D197">
        <v>7.2720195047300304E-2</v>
      </c>
      <c r="E197">
        <v>8.2026746336942305E-2</v>
      </c>
      <c r="F197">
        <v>8.67939803904033E-2</v>
      </c>
      <c r="G197">
        <v>9.1551575798432205E-2</v>
      </c>
      <c r="H197">
        <v>9.2763967576071096E-2</v>
      </c>
      <c r="I197">
        <v>9.2503382523837899E-2</v>
      </c>
      <c r="J197">
        <v>9.4089295791320901E-2</v>
      </c>
      <c r="K197">
        <v>9.7424732253473298E-2</v>
      </c>
      <c r="L197">
        <v>9.4797147837718004E-2</v>
      </c>
      <c r="M197">
        <v>9.7697920334251301E-2</v>
      </c>
      <c r="N197">
        <v>9.8247075777593104E-2</v>
      </c>
      <c r="O197">
        <v>9.6401528498809702E-2</v>
      </c>
      <c r="P197">
        <v>9.8270524559767397E-2</v>
      </c>
      <c r="Q197">
        <v>9.9521996240861901E-2</v>
      </c>
      <c r="R197">
        <v>0.100665457547749</v>
      </c>
      <c r="S197">
        <v>9.8987278467812301E-2</v>
      </c>
      <c r="T197">
        <v>9.8010052818706395E-2</v>
      </c>
      <c r="U197">
        <v>9.8500893318640995E-2</v>
      </c>
      <c r="V197">
        <v>9.7178882249880597E-2</v>
      </c>
      <c r="W197">
        <v>9.7197112672501598E-2</v>
      </c>
      <c r="X197">
        <v>9.7243696701598104E-2</v>
      </c>
      <c r="Y197">
        <v>9.7173474337720805E-2</v>
      </c>
      <c r="Z197">
        <v>9.7973124394805294E-2</v>
      </c>
      <c r="AA197">
        <v>9.7606470204897405E-2</v>
      </c>
      <c r="AB197">
        <v>9.8631183704394901E-2</v>
      </c>
      <c r="AC197">
        <v>0.100390372092844</v>
      </c>
      <c r="AD197">
        <v>9.8914155247238497E-2</v>
      </c>
      <c r="AE197">
        <v>9.6703712148767204E-2</v>
      </c>
      <c r="AF197">
        <v>9.6938868809971698E-2</v>
      </c>
    </row>
    <row r="198" spans="1:32" x14ac:dyDescent="0.25">
      <c r="A198" t="s">
        <v>246</v>
      </c>
      <c r="B198">
        <v>0</v>
      </c>
      <c r="C198">
        <v>0.118190102618262</v>
      </c>
      <c r="D198">
        <v>0.14510273394301201</v>
      </c>
      <c r="E198">
        <v>0.16226559034260199</v>
      </c>
      <c r="F198">
        <v>0.17237092542667601</v>
      </c>
      <c r="G198">
        <v>0.17935301415610899</v>
      </c>
      <c r="H198">
        <v>0.18056680749790199</v>
      </c>
      <c r="I198">
        <v>0.175839097183601</v>
      </c>
      <c r="J198">
        <v>0.181513008257841</v>
      </c>
      <c r="K198">
        <v>0.18348702814765</v>
      </c>
      <c r="L198">
        <v>0.182706802657154</v>
      </c>
      <c r="M198">
        <v>0.18156394682372101</v>
      </c>
      <c r="N198">
        <v>0.180275457244229</v>
      </c>
      <c r="O198">
        <v>0.17957143368196701</v>
      </c>
      <c r="P198">
        <v>0.18073212456368801</v>
      </c>
      <c r="Q198">
        <v>0.186959402198355</v>
      </c>
      <c r="R198">
        <v>0.187791807958714</v>
      </c>
      <c r="S198">
        <v>0.18515148486446101</v>
      </c>
      <c r="T198">
        <v>0.18148403380783201</v>
      </c>
      <c r="U198">
        <v>0.186636731657502</v>
      </c>
      <c r="V198">
        <v>0.182722832841826</v>
      </c>
      <c r="W198">
        <v>0.18176502170388101</v>
      </c>
      <c r="X198">
        <v>0.18216310922474199</v>
      </c>
      <c r="Y198">
        <v>0.18005207799676901</v>
      </c>
      <c r="Z198">
        <v>0.18092875605626299</v>
      </c>
      <c r="AA198">
        <v>0.18247860128350199</v>
      </c>
      <c r="AB198">
        <v>0.18653626962228101</v>
      </c>
      <c r="AC198">
        <v>0.18508598109111199</v>
      </c>
      <c r="AD198">
        <v>0.18123255051433301</v>
      </c>
      <c r="AE198">
        <v>0.18490327365300699</v>
      </c>
      <c r="AF198">
        <v>0.1878578454632</v>
      </c>
    </row>
    <row r="199" spans="1:32" x14ac:dyDescent="0.25">
      <c r="A199" t="s">
        <v>247</v>
      </c>
      <c r="B199">
        <v>0</v>
      </c>
      <c r="C199">
        <v>0.16373999591260099</v>
      </c>
      <c r="D199">
        <v>0.20410925838954799</v>
      </c>
      <c r="E199">
        <v>0.22590531215406801</v>
      </c>
      <c r="F199">
        <v>0.22800764770777501</v>
      </c>
      <c r="G199">
        <v>0.24280157450626699</v>
      </c>
      <c r="H199">
        <v>0.243500385743048</v>
      </c>
      <c r="I199">
        <v>0.237684570208549</v>
      </c>
      <c r="J199">
        <v>0.24635464681257199</v>
      </c>
      <c r="K199">
        <v>0.249372029182615</v>
      </c>
      <c r="L199">
        <v>0.24268949731179101</v>
      </c>
      <c r="M199">
        <v>0.25085753122961202</v>
      </c>
      <c r="N199">
        <v>0.25102506718850698</v>
      </c>
      <c r="O199">
        <v>0.247363771346337</v>
      </c>
      <c r="P199">
        <v>0.24152336384208201</v>
      </c>
      <c r="Q199">
        <v>0.24170749229879501</v>
      </c>
      <c r="R199">
        <v>0.25144527839507103</v>
      </c>
      <c r="S199">
        <v>0.243740065181657</v>
      </c>
      <c r="T199">
        <v>0.253876443016535</v>
      </c>
      <c r="U199">
        <v>0.255598853517845</v>
      </c>
      <c r="V199">
        <v>0.248864262071533</v>
      </c>
      <c r="W199">
        <v>0.243031076519237</v>
      </c>
      <c r="X199">
        <v>0.239766849964243</v>
      </c>
      <c r="Y199">
        <v>0.25142055485529402</v>
      </c>
      <c r="Z199">
        <v>0.24893579159212201</v>
      </c>
      <c r="AA199">
        <v>0.25512309893627499</v>
      </c>
      <c r="AB199">
        <v>0.250202466904698</v>
      </c>
      <c r="AC199">
        <v>0.247129710973579</v>
      </c>
      <c r="AD199">
        <v>0.24197137796496501</v>
      </c>
      <c r="AE199">
        <v>0.25376726921216203</v>
      </c>
      <c r="AF199">
        <v>0.25574327143450998</v>
      </c>
    </row>
    <row r="200" spans="1:32" x14ac:dyDescent="0.25">
      <c r="A200" t="s">
        <v>248</v>
      </c>
      <c r="B200">
        <v>0</v>
      </c>
      <c r="C200">
        <v>-0.23359626091084601</v>
      </c>
      <c r="D200">
        <v>-0.22541558977998699</v>
      </c>
      <c r="E200">
        <v>-0.230937783195765</v>
      </c>
      <c r="F200">
        <v>-0.213302430662415</v>
      </c>
      <c r="G200">
        <v>-0.21850451627748399</v>
      </c>
      <c r="H200">
        <v>-0.21897720951118599</v>
      </c>
      <c r="I200">
        <v>-0.219668447712592</v>
      </c>
      <c r="J200">
        <v>-0.24065485684318499</v>
      </c>
      <c r="K200">
        <v>-0.198243304291714</v>
      </c>
      <c r="L200">
        <v>-0.21387643730105499</v>
      </c>
      <c r="M200">
        <v>-0.22662003657792401</v>
      </c>
      <c r="N200">
        <v>-0.231110574122358</v>
      </c>
      <c r="O200">
        <v>-0.20192889345855999</v>
      </c>
      <c r="P200">
        <v>-0.22005184118204599</v>
      </c>
      <c r="Q200">
        <v>-0.22895104833631699</v>
      </c>
      <c r="R200">
        <v>-0.218356714609377</v>
      </c>
      <c r="S200">
        <v>-0.22588367107532201</v>
      </c>
      <c r="T200">
        <v>-0.190606123157748</v>
      </c>
      <c r="U200">
        <v>-0.213799621458901</v>
      </c>
      <c r="V200">
        <v>-0.22053116362853101</v>
      </c>
      <c r="W200">
        <v>-0.22080263352888799</v>
      </c>
      <c r="X200">
        <v>-0.22026270546509399</v>
      </c>
      <c r="Y200">
        <v>-0.224425447263845</v>
      </c>
      <c r="Z200">
        <v>-0.21911510014098001</v>
      </c>
      <c r="AA200">
        <v>-0.21297986855332299</v>
      </c>
      <c r="AB200">
        <v>-0.2164858688929</v>
      </c>
      <c r="AC200">
        <v>-0.227556714380521</v>
      </c>
      <c r="AD200">
        <v>-0.21941435343295199</v>
      </c>
      <c r="AE200">
        <v>-0.209259077997316</v>
      </c>
      <c r="AF200">
        <v>-0.22727119768422299</v>
      </c>
    </row>
    <row r="201" spans="1:32" x14ac:dyDescent="0.25">
      <c r="A201" t="s">
        <v>249</v>
      </c>
      <c r="B201">
        <v>0</v>
      </c>
      <c r="C201">
        <v>-0.122621943394137</v>
      </c>
      <c r="D201">
        <v>-0.11277842878491599</v>
      </c>
      <c r="E201">
        <v>-0.107720196574541</v>
      </c>
      <c r="F201">
        <v>-0.106737348377461</v>
      </c>
      <c r="G201">
        <v>-0.10995705509187501</v>
      </c>
      <c r="H201">
        <v>-0.10061599035348601</v>
      </c>
      <c r="I201">
        <v>-9.7100576969731595E-2</v>
      </c>
      <c r="J201">
        <v>-9.9229505978650906E-2</v>
      </c>
      <c r="K201">
        <v>-0.100678111490845</v>
      </c>
      <c r="L201">
        <v>-9.6931940461630603E-2</v>
      </c>
      <c r="M201">
        <v>-0.101959608021506</v>
      </c>
      <c r="N201">
        <v>-0.106275882710784</v>
      </c>
      <c r="O201">
        <v>-9.3665284321541101E-2</v>
      </c>
      <c r="P201">
        <v>-9.7817166556659202E-2</v>
      </c>
      <c r="Q201">
        <v>-9.66091457981752E-2</v>
      </c>
      <c r="R201">
        <v>-9.8281163624376694E-2</v>
      </c>
      <c r="S201">
        <v>-9.8749123057163393E-2</v>
      </c>
      <c r="T201">
        <v>-9.7614565959470101E-2</v>
      </c>
      <c r="U201">
        <v>-0.105954556904893</v>
      </c>
      <c r="V201">
        <v>-9.7218283449884202E-2</v>
      </c>
      <c r="W201">
        <v>-9.5144315032016494E-2</v>
      </c>
      <c r="X201">
        <v>-9.7744104901527004E-2</v>
      </c>
      <c r="Y201">
        <v>-0.100067032356942</v>
      </c>
      <c r="Z201">
        <v>-9.7180853015451499E-2</v>
      </c>
      <c r="AA201">
        <v>-9.5791725662447397E-2</v>
      </c>
      <c r="AB201">
        <v>-9.8042183311504896E-2</v>
      </c>
      <c r="AC201">
        <v>-0.104025874426266</v>
      </c>
      <c r="AD201">
        <v>-9.9578301714457404E-2</v>
      </c>
      <c r="AE201">
        <v>-0.100761266841619</v>
      </c>
      <c r="AF201">
        <v>-0.102255201358011</v>
      </c>
    </row>
    <row r="202" spans="1:32" x14ac:dyDescent="0.25">
      <c r="A202" t="s">
        <v>250</v>
      </c>
      <c r="B202">
        <v>0</v>
      </c>
      <c r="C202">
        <v>-1.67356766441044E-2</v>
      </c>
      <c r="D202">
        <v>-7.8478257303107E-3</v>
      </c>
      <c r="E202">
        <v>-4.6048151281697603E-3</v>
      </c>
      <c r="F202">
        <v>1.0704152036687901E-3</v>
      </c>
      <c r="G202">
        <v>-2.3958576405809198E-3</v>
      </c>
      <c r="H202">
        <v>2.25855764747545E-3</v>
      </c>
      <c r="I202">
        <v>3.8825938169337799E-3</v>
      </c>
      <c r="J202">
        <v>6.1974160686239501E-3</v>
      </c>
      <c r="K202">
        <v>4.65218521609672E-3</v>
      </c>
      <c r="L202">
        <v>1.23843800030387E-2</v>
      </c>
      <c r="M202">
        <v>9.4135657473249906E-3</v>
      </c>
      <c r="N202">
        <v>9.0145924252495405E-3</v>
      </c>
      <c r="O202">
        <v>1.39272148008789E-2</v>
      </c>
      <c r="P202">
        <v>8.6919418584198108E-3</v>
      </c>
      <c r="Q202">
        <v>6.5500342420615702E-3</v>
      </c>
      <c r="R202">
        <v>7.6600086931893898E-3</v>
      </c>
      <c r="S202">
        <v>1.11235406089267E-2</v>
      </c>
      <c r="T202">
        <v>1.2371257218063E-2</v>
      </c>
      <c r="U202">
        <v>8.4843375616115903E-3</v>
      </c>
      <c r="V202">
        <v>1.29214245134756E-2</v>
      </c>
      <c r="W202">
        <v>8.3833806669512591E-3</v>
      </c>
      <c r="X202">
        <v>1.06678416842722E-2</v>
      </c>
      <c r="Y202">
        <v>1.07772679097962E-2</v>
      </c>
      <c r="Z202">
        <v>9.7930835126883095E-3</v>
      </c>
      <c r="AA202">
        <v>1.1121393687075201E-2</v>
      </c>
      <c r="AB202">
        <v>9.2345210325352999E-3</v>
      </c>
      <c r="AC202">
        <v>8.6290332470636E-3</v>
      </c>
      <c r="AD202">
        <v>1.18293397579154E-2</v>
      </c>
      <c r="AE202">
        <v>1.10251679177635E-2</v>
      </c>
      <c r="AF202">
        <v>1.18542148069243E-2</v>
      </c>
    </row>
    <row r="203" spans="1:32" x14ac:dyDescent="0.25">
      <c r="A203" t="s">
        <v>251</v>
      </c>
      <c r="B203">
        <v>0</v>
      </c>
      <c r="C203">
        <v>5.3168166362760998E-2</v>
      </c>
      <c r="D203">
        <v>6.1013255197836E-2</v>
      </c>
      <c r="E203">
        <v>6.6793326993526206E-2</v>
      </c>
      <c r="F203">
        <v>6.8912822099712695E-2</v>
      </c>
      <c r="G203">
        <v>6.8376391517031204E-2</v>
      </c>
      <c r="H203">
        <v>7.2174571042491795E-2</v>
      </c>
      <c r="I203">
        <v>7.3933762416139304E-2</v>
      </c>
      <c r="J203">
        <v>7.6045978713130305E-2</v>
      </c>
      <c r="K203">
        <v>7.5737756577201401E-2</v>
      </c>
      <c r="L203">
        <v>8.3861814003220098E-2</v>
      </c>
      <c r="M203">
        <v>7.7945813049851501E-2</v>
      </c>
      <c r="N203">
        <v>8.0416523276621202E-2</v>
      </c>
      <c r="O203">
        <v>8.3870334259626506E-2</v>
      </c>
      <c r="P203">
        <v>7.9386236996084894E-2</v>
      </c>
      <c r="Q203">
        <v>7.5737564114082195E-2</v>
      </c>
      <c r="R203">
        <v>7.8805826050682398E-2</v>
      </c>
      <c r="S203">
        <v>7.9674469978075799E-2</v>
      </c>
      <c r="T203">
        <v>8.3138498628849797E-2</v>
      </c>
      <c r="U203">
        <v>8.1295932111569297E-2</v>
      </c>
      <c r="V203">
        <v>8.2363204712751298E-2</v>
      </c>
      <c r="W203">
        <v>7.9941907642559304E-2</v>
      </c>
      <c r="X203">
        <v>8.1233856299882307E-2</v>
      </c>
      <c r="Y203">
        <v>8.3383741895629304E-2</v>
      </c>
      <c r="Z203">
        <v>7.9033683031719607E-2</v>
      </c>
      <c r="AA203">
        <v>8.1905277055618703E-2</v>
      </c>
      <c r="AB203">
        <v>8.0076793233985893E-2</v>
      </c>
      <c r="AC203">
        <v>7.68243973139036E-2</v>
      </c>
      <c r="AD203">
        <v>8.2770476251669597E-2</v>
      </c>
      <c r="AE203">
        <v>8.2084136505953503E-2</v>
      </c>
      <c r="AF203">
        <v>8.1706536615557407E-2</v>
      </c>
    </row>
    <row r="204" spans="1:32" x14ac:dyDescent="0.25">
      <c r="A204" t="s">
        <v>252</v>
      </c>
      <c r="B204">
        <v>0</v>
      </c>
      <c r="C204">
        <v>0.127066987785975</v>
      </c>
      <c r="D204">
        <v>0.13484919128321901</v>
      </c>
      <c r="E204">
        <v>0.138908585741609</v>
      </c>
      <c r="F204">
        <v>0.14035205055661101</v>
      </c>
      <c r="G204">
        <v>0.14290330376652399</v>
      </c>
      <c r="H204">
        <v>0.14260682961830101</v>
      </c>
      <c r="I204">
        <v>0.14981321709290199</v>
      </c>
      <c r="J204">
        <v>0.15171086359737501</v>
      </c>
      <c r="K204">
        <v>0.15163757104542</v>
      </c>
      <c r="L204">
        <v>0.15757739552807701</v>
      </c>
      <c r="M204">
        <v>0.153072735583935</v>
      </c>
      <c r="N204">
        <v>0.15551744813110499</v>
      </c>
      <c r="O204">
        <v>0.155728232749206</v>
      </c>
      <c r="P204">
        <v>0.154805365949889</v>
      </c>
      <c r="Q204">
        <v>0.152505632396994</v>
      </c>
      <c r="R204">
        <v>0.15739900389131201</v>
      </c>
      <c r="S204">
        <v>0.152588456646296</v>
      </c>
      <c r="T204">
        <v>0.15725454381953299</v>
      </c>
      <c r="U204">
        <v>0.153902232449383</v>
      </c>
      <c r="V204">
        <v>0.15508575569218899</v>
      </c>
      <c r="W204">
        <v>0.15642593463046101</v>
      </c>
      <c r="X204">
        <v>0.158894595698715</v>
      </c>
      <c r="Y204">
        <v>0.159345349924017</v>
      </c>
      <c r="Z204">
        <v>0.15699495259466001</v>
      </c>
      <c r="AA204">
        <v>0.15551983928657701</v>
      </c>
      <c r="AB204">
        <v>0.15328991751123999</v>
      </c>
      <c r="AC204">
        <v>0.154168107592457</v>
      </c>
      <c r="AD204">
        <v>0.15789196127746699</v>
      </c>
      <c r="AE204">
        <v>0.15515648112574301</v>
      </c>
      <c r="AF204">
        <v>0.155262789453783</v>
      </c>
    </row>
    <row r="205" spans="1:32" x14ac:dyDescent="0.25">
      <c r="A205" t="s">
        <v>253</v>
      </c>
      <c r="B205">
        <v>0</v>
      </c>
      <c r="C205">
        <v>0.25436581589528601</v>
      </c>
      <c r="D205">
        <v>0.25238541364550199</v>
      </c>
      <c r="E205">
        <v>0.26880621788734399</v>
      </c>
      <c r="F205">
        <v>0.25993361949014598</v>
      </c>
      <c r="G205">
        <v>0.27005172892532497</v>
      </c>
      <c r="H205">
        <v>0.26789997322007802</v>
      </c>
      <c r="I205">
        <v>0.27989448623105201</v>
      </c>
      <c r="J205">
        <v>0.27546327642579099</v>
      </c>
      <c r="K205">
        <v>0.27873284147489802</v>
      </c>
      <c r="L205">
        <v>0.28128773918294803</v>
      </c>
      <c r="M205">
        <v>0.283301017380166</v>
      </c>
      <c r="N205">
        <v>0.29056107002333798</v>
      </c>
      <c r="O205">
        <v>0.27889390198601099</v>
      </c>
      <c r="P205">
        <v>0.28124781063737903</v>
      </c>
      <c r="Q205">
        <v>0.28131773590166698</v>
      </c>
      <c r="R205">
        <v>0.28339732904473303</v>
      </c>
      <c r="S205">
        <v>0.27930815299793899</v>
      </c>
      <c r="T205">
        <v>0.28531811488198</v>
      </c>
      <c r="U205">
        <v>0.29103600991960898</v>
      </c>
      <c r="V205">
        <v>0.27961171336197099</v>
      </c>
      <c r="W205">
        <v>0.281105403979025</v>
      </c>
      <c r="X205">
        <v>0.28714680222782502</v>
      </c>
      <c r="Y205">
        <v>0.28841624656923098</v>
      </c>
      <c r="Z205">
        <v>0.28110471132587</v>
      </c>
      <c r="AA205">
        <v>0.27948328867039002</v>
      </c>
      <c r="AB205">
        <v>0.280984171378239</v>
      </c>
      <c r="AC205">
        <v>0.28190806985730199</v>
      </c>
      <c r="AD205">
        <v>0.29321119630196302</v>
      </c>
      <c r="AE205">
        <v>0.27968470097168802</v>
      </c>
      <c r="AF205">
        <v>0.28112606601055001</v>
      </c>
    </row>
    <row r="206" spans="1:32" x14ac:dyDescent="0.25">
      <c r="A206" t="s">
        <v>254</v>
      </c>
      <c r="B206">
        <v>0</v>
      </c>
      <c r="C206">
        <v>0.42187091662522502</v>
      </c>
      <c r="D206">
        <v>0.417498433003888</v>
      </c>
      <c r="E206">
        <v>0.42835678641668201</v>
      </c>
      <c r="F206">
        <v>0.39042445197777897</v>
      </c>
      <c r="G206">
        <v>0.41148674999623802</v>
      </c>
      <c r="H206">
        <v>0.41555292020355999</v>
      </c>
      <c r="I206">
        <v>0.42250263775462299</v>
      </c>
      <c r="J206">
        <v>0.418769778868263</v>
      </c>
      <c r="K206">
        <v>0.425955307093772</v>
      </c>
      <c r="L206">
        <v>0.40403362633293599</v>
      </c>
      <c r="M206">
        <v>0.41772316820394101</v>
      </c>
      <c r="N206">
        <v>0.42311302159949399</v>
      </c>
      <c r="O206">
        <v>0.42092205050569598</v>
      </c>
      <c r="P206">
        <v>0.40796485406634903</v>
      </c>
      <c r="Q206">
        <v>0.42425084892481602</v>
      </c>
      <c r="R206">
        <v>0.42799190201649201</v>
      </c>
      <c r="S206">
        <v>0.43471424054298202</v>
      </c>
      <c r="T206">
        <v>0.43535069508034202</v>
      </c>
      <c r="U206">
        <v>0.45318764050642302</v>
      </c>
      <c r="V206">
        <v>0.41686335672298103</v>
      </c>
      <c r="W206">
        <v>0.422103488209148</v>
      </c>
      <c r="X206">
        <v>0.43915077321698798</v>
      </c>
      <c r="Y206">
        <v>0.455629883457628</v>
      </c>
      <c r="Z206">
        <v>0.443404010700097</v>
      </c>
      <c r="AA206">
        <v>0.43736348492326999</v>
      </c>
      <c r="AB206">
        <v>0.42268965933200298</v>
      </c>
      <c r="AC206">
        <v>0.44124863940357301</v>
      </c>
      <c r="AD206">
        <v>0.42353901634208502</v>
      </c>
      <c r="AE206">
        <v>0.44253625831907101</v>
      </c>
      <c r="AF206">
        <v>0.41262236527861901</v>
      </c>
    </row>
    <row r="207" spans="1:32" x14ac:dyDescent="0.25">
      <c r="A207" t="s">
        <v>255</v>
      </c>
      <c r="B207">
        <v>0</v>
      </c>
      <c r="C207">
        <v>-0.11408915365819899</v>
      </c>
      <c r="D207">
        <v>-0.12766617730923299</v>
      </c>
      <c r="E207">
        <v>-0.13156665597505099</v>
      </c>
      <c r="F207">
        <v>-0.13198619421014701</v>
      </c>
      <c r="G207">
        <v>-0.138647530548033</v>
      </c>
      <c r="H207">
        <v>-0.133306024659675</v>
      </c>
      <c r="I207">
        <v>-0.12529493244822401</v>
      </c>
      <c r="J207">
        <v>-0.126592421303449</v>
      </c>
      <c r="K207">
        <v>-0.12570184482292901</v>
      </c>
      <c r="L207">
        <v>-0.12846682368551199</v>
      </c>
      <c r="M207">
        <v>-0.141501719008604</v>
      </c>
      <c r="N207">
        <v>-0.12979181012377999</v>
      </c>
      <c r="O207">
        <v>-0.134196432548848</v>
      </c>
      <c r="P207">
        <v>-0.134403959975467</v>
      </c>
      <c r="Q207">
        <v>-0.13070613648083501</v>
      </c>
      <c r="R207">
        <v>-0.13482136090604199</v>
      </c>
      <c r="S207">
        <v>-0.134479376218617</v>
      </c>
      <c r="T207">
        <v>-0.13803205160479201</v>
      </c>
      <c r="U207">
        <v>-0.13258703917589701</v>
      </c>
      <c r="V207">
        <v>-0.12807151237355599</v>
      </c>
      <c r="W207">
        <v>-0.13252207447456399</v>
      </c>
      <c r="X207">
        <v>-0.13622669552227901</v>
      </c>
      <c r="Y207">
        <v>-0.128579639187793</v>
      </c>
      <c r="Z207">
        <v>-0.132321896279395</v>
      </c>
      <c r="AA207">
        <v>-0.127339748890751</v>
      </c>
      <c r="AB207">
        <v>-0.132231828641444</v>
      </c>
      <c r="AC207">
        <v>-0.13390138128482801</v>
      </c>
      <c r="AD207">
        <v>-0.12842800546390701</v>
      </c>
      <c r="AE207">
        <v>-0.123800882115591</v>
      </c>
      <c r="AF207">
        <v>-0.12808691652271101</v>
      </c>
    </row>
    <row r="208" spans="1:32" x14ac:dyDescent="0.25">
      <c r="A208" t="s">
        <v>256</v>
      </c>
      <c r="B208">
        <v>0</v>
      </c>
      <c r="C208">
        <v>-7.9386052243400701E-2</v>
      </c>
      <c r="D208">
        <v>-8.6564365230027196E-2</v>
      </c>
      <c r="E208">
        <v>-8.9168613768556199E-2</v>
      </c>
      <c r="F208">
        <v>-8.7906018208725303E-2</v>
      </c>
      <c r="G208">
        <v>-8.4466583955296298E-2</v>
      </c>
      <c r="H208">
        <v>-8.8316764462915504E-2</v>
      </c>
      <c r="I208">
        <v>-8.2498144918918798E-2</v>
      </c>
      <c r="J208">
        <v>-8.1933030763635797E-2</v>
      </c>
      <c r="K208">
        <v>-8.4105533685634906E-2</v>
      </c>
      <c r="L208">
        <v>-8.3891965445598002E-2</v>
      </c>
      <c r="M208">
        <v>-8.7010697230469794E-2</v>
      </c>
      <c r="N208">
        <v>-8.3729545216288698E-2</v>
      </c>
      <c r="O208">
        <v>-8.5336947135428998E-2</v>
      </c>
      <c r="P208">
        <v>-8.4900770443315302E-2</v>
      </c>
      <c r="Q208">
        <v>-8.4214213298005297E-2</v>
      </c>
      <c r="R208">
        <v>-8.4336062509718396E-2</v>
      </c>
      <c r="S208">
        <v>-8.0690865914171503E-2</v>
      </c>
      <c r="T208">
        <v>-8.4874070579582905E-2</v>
      </c>
      <c r="U208">
        <v>-8.1591838084513604E-2</v>
      </c>
      <c r="V208">
        <v>-8.4395915977903094E-2</v>
      </c>
      <c r="W208">
        <v>-8.5090148430145604E-2</v>
      </c>
      <c r="X208">
        <v>-8.3504160011653505E-2</v>
      </c>
      <c r="Y208">
        <v>-8.4770526105805502E-2</v>
      </c>
      <c r="Z208">
        <v>-8.1157742785372605E-2</v>
      </c>
      <c r="AA208">
        <v>-8.2710010476979498E-2</v>
      </c>
      <c r="AB208">
        <v>-8.2008778555310094E-2</v>
      </c>
      <c r="AC208">
        <v>-8.3815321875205406E-2</v>
      </c>
      <c r="AD208">
        <v>-8.3039439644287893E-2</v>
      </c>
      <c r="AE208">
        <v>-7.9937448757292903E-2</v>
      </c>
      <c r="AF208">
        <v>-8.0024988005793996E-2</v>
      </c>
    </row>
    <row r="209" spans="1:32" x14ac:dyDescent="0.25">
      <c r="A209" t="s">
        <v>257</v>
      </c>
      <c r="B209">
        <v>0</v>
      </c>
      <c r="C209">
        <v>-2.5078249767988899E-2</v>
      </c>
      <c r="D209">
        <v>-2.2379132869203601E-2</v>
      </c>
      <c r="E209">
        <v>-2.0918144425579401E-2</v>
      </c>
      <c r="F209">
        <v>-1.7881120227896001E-2</v>
      </c>
      <c r="G209">
        <v>-1.5853966703746801E-2</v>
      </c>
      <c r="H209">
        <v>-1.3793045156849201E-2</v>
      </c>
      <c r="I209">
        <v>-1.48434402029079E-2</v>
      </c>
      <c r="J209">
        <v>-1.19946403846002E-2</v>
      </c>
      <c r="K209">
        <v>-1.3722189133445299E-2</v>
      </c>
      <c r="L209">
        <v>-1.3688416863156199E-2</v>
      </c>
      <c r="M209">
        <v>-1.34332399042854E-2</v>
      </c>
      <c r="N209">
        <v>-1.1071118397631301E-2</v>
      </c>
      <c r="O209">
        <v>-1.23438571654953E-2</v>
      </c>
      <c r="P209">
        <v>-1.1594528944755701E-2</v>
      </c>
      <c r="Q209">
        <v>-1.23556332313767E-2</v>
      </c>
      <c r="R209">
        <v>-1.08382763005948E-2</v>
      </c>
      <c r="S209">
        <v>-9.3333762350842793E-3</v>
      </c>
      <c r="T209">
        <v>-1.3274895846539099E-2</v>
      </c>
      <c r="U209">
        <v>-1.2376844491012199E-2</v>
      </c>
      <c r="V209">
        <v>-1.1510685836234101E-2</v>
      </c>
      <c r="W209">
        <v>-1.2841807222582101E-2</v>
      </c>
      <c r="X209">
        <v>-1.12332046692501E-2</v>
      </c>
      <c r="Y209">
        <v>-1.2387925903022699E-2</v>
      </c>
      <c r="Z209">
        <v>-1.2499884215745299E-2</v>
      </c>
      <c r="AA209">
        <v>-1.11911799090266E-2</v>
      </c>
      <c r="AB209">
        <v>-1.14521534432943E-2</v>
      </c>
      <c r="AC209">
        <v>-9.2224633463616999E-3</v>
      </c>
      <c r="AD209">
        <v>-1.13192891405604E-2</v>
      </c>
      <c r="AE209">
        <v>-9.7704206477252607E-3</v>
      </c>
      <c r="AF209">
        <v>-7.4629709562770898E-3</v>
      </c>
    </row>
    <row r="210" spans="1:32" x14ac:dyDescent="0.25">
      <c r="A210" t="s">
        <v>258</v>
      </c>
      <c r="B210">
        <v>0</v>
      </c>
      <c r="C210">
        <v>1.45838728275926E-2</v>
      </c>
      <c r="D210">
        <v>2.32048718189217E-2</v>
      </c>
      <c r="E210">
        <v>3.0290190431289402E-2</v>
      </c>
      <c r="F210">
        <v>3.30913457506085E-2</v>
      </c>
      <c r="G210">
        <v>3.5712215654381201E-2</v>
      </c>
      <c r="H210">
        <v>3.8058714388277702E-2</v>
      </c>
      <c r="I210">
        <v>3.8835412306058401E-2</v>
      </c>
      <c r="J210">
        <v>3.9275638111474998E-2</v>
      </c>
      <c r="K210">
        <v>4.0180214917537198E-2</v>
      </c>
      <c r="L210">
        <v>3.9536466282751502E-2</v>
      </c>
      <c r="M210">
        <v>4.1510540348874997E-2</v>
      </c>
      <c r="N210">
        <v>4.1183050830194398E-2</v>
      </c>
      <c r="O210">
        <v>3.9407094311782499E-2</v>
      </c>
      <c r="P210">
        <v>4.1150926829126001E-2</v>
      </c>
      <c r="Q210">
        <v>4.2271849505230302E-2</v>
      </c>
      <c r="R210">
        <v>4.3877274476222999E-2</v>
      </c>
      <c r="S210">
        <v>4.4373228717647498E-2</v>
      </c>
      <c r="T210">
        <v>4.2672430961711902E-2</v>
      </c>
      <c r="U210">
        <v>4.00113041189206E-2</v>
      </c>
      <c r="V210">
        <v>4.0010488991971703E-2</v>
      </c>
      <c r="W210">
        <v>4.2117830047626002E-2</v>
      </c>
      <c r="X210">
        <v>4.2555140098393403E-2</v>
      </c>
      <c r="Y210">
        <v>4.0951642303870897E-2</v>
      </c>
      <c r="Z210">
        <v>4.2912965128776501E-2</v>
      </c>
      <c r="AA210">
        <v>4.1063562998061402E-2</v>
      </c>
      <c r="AB210">
        <v>3.9862743893251597E-2</v>
      </c>
      <c r="AC210">
        <v>4.17683875107129E-2</v>
      </c>
      <c r="AD210">
        <v>4.1230074993009201E-2</v>
      </c>
      <c r="AE210">
        <v>4.4814963282416798E-2</v>
      </c>
      <c r="AF210">
        <v>4.2941580953515697E-2</v>
      </c>
    </row>
    <row r="211" spans="1:32" x14ac:dyDescent="0.25">
      <c r="A211" t="s">
        <v>259</v>
      </c>
      <c r="B211">
        <v>0</v>
      </c>
      <c r="C211">
        <v>5.5293541514049298E-2</v>
      </c>
      <c r="D211">
        <v>7.2048043980325605E-2</v>
      </c>
      <c r="E211">
        <v>8.3404438820526297E-2</v>
      </c>
      <c r="F211">
        <v>8.8145815955595994E-2</v>
      </c>
      <c r="G211">
        <v>9.1364702949996504E-2</v>
      </c>
      <c r="H211">
        <v>9.1491761935637503E-2</v>
      </c>
      <c r="I211">
        <v>9.2743804937136895E-2</v>
      </c>
      <c r="J211">
        <v>9.5168679570229203E-2</v>
      </c>
      <c r="K211">
        <v>9.5772299051755203E-2</v>
      </c>
      <c r="L211">
        <v>9.5677516287340697E-2</v>
      </c>
      <c r="M211">
        <v>9.6947046055500502E-2</v>
      </c>
      <c r="N211">
        <v>9.7443372780354004E-2</v>
      </c>
      <c r="O211">
        <v>9.6342429249205705E-2</v>
      </c>
      <c r="P211">
        <v>9.6982617195069704E-2</v>
      </c>
      <c r="Q211">
        <v>9.9506537564386502E-2</v>
      </c>
      <c r="R211">
        <v>0.10094263404140801</v>
      </c>
      <c r="S211">
        <v>9.8412215538305994E-2</v>
      </c>
      <c r="T211">
        <v>9.9009290711460196E-2</v>
      </c>
      <c r="U211">
        <v>9.9422607535856994E-2</v>
      </c>
      <c r="V211">
        <v>9.6563858949262199E-2</v>
      </c>
      <c r="W211">
        <v>9.84242073392598E-2</v>
      </c>
      <c r="X211">
        <v>9.8098933429229401E-2</v>
      </c>
      <c r="Y211">
        <v>9.8228133144664498E-2</v>
      </c>
      <c r="Z211">
        <v>9.8255297526470706E-2</v>
      </c>
      <c r="AA211">
        <v>9.8188828577388199E-2</v>
      </c>
      <c r="AB211">
        <v>9.6773093704449795E-2</v>
      </c>
      <c r="AC211">
        <v>9.8566880179597402E-2</v>
      </c>
      <c r="AD211">
        <v>9.7658515655151101E-2</v>
      </c>
      <c r="AE211">
        <v>9.9074949279837399E-2</v>
      </c>
      <c r="AF211">
        <v>9.9267573835652101E-2</v>
      </c>
    </row>
    <row r="212" spans="1:32" x14ac:dyDescent="0.25">
      <c r="A212" t="s">
        <v>260</v>
      </c>
      <c r="B212">
        <v>0</v>
      </c>
      <c r="C212">
        <v>0.11504675963322999</v>
      </c>
      <c r="D212">
        <v>0.15068439641815501</v>
      </c>
      <c r="E212">
        <v>0.16389807784377899</v>
      </c>
      <c r="F212">
        <v>0.17295541614464</v>
      </c>
      <c r="G212">
        <v>0.17596825404341901</v>
      </c>
      <c r="H212">
        <v>0.17752110327138901</v>
      </c>
      <c r="I212">
        <v>0.18074335665608399</v>
      </c>
      <c r="J212">
        <v>0.17981838350007201</v>
      </c>
      <c r="K212">
        <v>0.182172291473673</v>
      </c>
      <c r="L212">
        <v>0.1831694868372</v>
      </c>
      <c r="M212">
        <v>0.177198552839259</v>
      </c>
      <c r="N212">
        <v>0.18496082229264599</v>
      </c>
      <c r="O212">
        <v>0.18218395479511401</v>
      </c>
      <c r="P212">
        <v>0.18630296552504899</v>
      </c>
      <c r="Q212">
        <v>0.18483463647086201</v>
      </c>
      <c r="R212">
        <v>0.190372677165184</v>
      </c>
      <c r="S212">
        <v>0.186848861827138</v>
      </c>
      <c r="T212">
        <v>0.18923541836489</v>
      </c>
      <c r="U212">
        <v>0.18770043612116899</v>
      </c>
      <c r="V212">
        <v>0.18295120731966699</v>
      </c>
      <c r="W212">
        <v>0.18526198962481599</v>
      </c>
      <c r="X212">
        <v>0.183795267886984</v>
      </c>
      <c r="Y212">
        <v>0.18595380085202801</v>
      </c>
      <c r="Z212">
        <v>0.185750737730348</v>
      </c>
      <c r="AA212">
        <v>0.18242975589325999</v>
      </c>
      <c r="AB212">
        <v>0.182650152503776</v>
      </c>
      <c r="AC212">
        <v>0.18459243726375499</v>
      </c>
      <c r="AD212">
        <v>0.185324575561191</v>
      </c>
      <c r="AE212">
        <v>0.183918675090322</v>
      </c>
      <c r="AF212">
        <v>0.19112384610008601</v>
      </c>
    </row>
    <row r="213" spans="1:32" x14ac:dyDescent="0.25">
      <c r="A213" t="s">
        <v>261</v>
      </c>
      <c r="B213">
        <v>0</v>
      </c>
      <c r="C213">
        <v>0.164275127073361</v>
      </c>
      <c r="D213">
        <v>0.21019306277323499</v>
      </c>
      <c r="E213">
        <v>0.227086374209609</v>
      </c>
      <c r="F213">
        <v>0.24532864450698699</v>
      </c>
      <c r="G213">
        <v>0.247457543998924</v>
      </c>
      <c r="H213">
        <v>0.23997182788794499</v>
      </c>
      <c r="I213">
        <v>0.24417226818718499</v>
      </c>
      <c r="J213">
        <v>0.247845158975386</v>
      </c>
      <c r="K213">
        <v>0.24744308514653801</v>
      </c>
      <c r="L213">
        <v>0.24394681540876201</v>
      </c>
      <c r="M213">
        <v>0.245225274553208</v>
      </c>
      <c r="N213">
        <v>0.257782977171233</v>
      </c>
      <c r="O213">
        <v>0.25328137975752002</v>
      </c>
      <c r="P213">
        <v>0.25629792311483801</v>
      </c>
      <c r="Q213">
        <v>0.24979915382282</v>
      </c>
      <c r="R213">
        <v>0.25344175084922599</v>
      </c>
      <c r="S213">
        <v>0.25477989798112399</v>
      </c>
      <c r="T213">
        <v>0.25611807171112799</v>
      </c>
      <c r="U213">
        <v>0.247956962979625</v>
      </c>
      <c r="V213">
        <v>0.247736802940978</v>
      </c>
      <c r="W213">
        <v>0.24243320126642301</v>
      </c>
      <c r="X213">
        <v>0.246181780413361</v>
      </c>
      <c r="Y213">
        <v>0.24975038598541699</v>
      </c>
      <c r="Z213">
        <v>0.247137549585108</v>
      </c>
      <c r="AA213">
        <v>0.241120884342019</v>
      </c>
      <c r="AB213">
        <v>0.246794118981327</v>
      </c>
      <c r="AC213">
        <v>0.24331325241129501</v>
      </c>
      <c r="AD213">
        <v>0.24599759584483499</v>
      </c>
      <c r="AE213">
        <v>0.25443353949215303</v>
      </c>
      <c r="AF213">
        <v>0.25931458076421299</v>
      </c>
    </row>
    <row r="214" spans="1:32" x14ac:dyDescent="0.25">
      <c r="A214" t="s">
        <v>262</v>
      </c>
      <c r="B214">
        <v>0</v>
      </c>
      <c r="C214">
        <v>-9.9205566283180405E-2</v>
      </c>
      <c r="D214">
        <v>-8.6297049846007307E-2</v>
      </c>
      <c r="E214">
        <v>-9.8163813299731797E-2</v>
      </c>
      <c r="F214">
        <v>-8.7358440337497803E-2</v>
      </c>
      <c r="G214">
        <v>-7.2654688561881994E-2</v>
      </c>
      <c r="H214">
        <v>-7.7123962463212306E-2</v>
      </c>
      <c r="I214">
        <v>-7.7809859477463494E-2</v>
      </c>
      <c r="J214">
        <v>-7.3917245626643396E-2</v>
      </c>
      <c r="K214">
        <v>-7.8282230408218495E-2</v>
      </c>
      <c r="L214">
        <v>-5.8767969570914402E-2</v>
      </c>
      <c r="M214">
        <v>-6.5691564900403093E-2</v>
      </c>
      <c r="N214">
        <v>-5.82702454214752E-2</v>
      </c>
      <c r="O214">
        <v>-6.12618056543257E-2</v>
      </c>
      <c r="P214">
        <v>-8.7031880073173695E-2</v>
      </c>
      <c r="Q214">
        <v>-6.9716867228395901E-2</v>
      </c>
      <c r="R214">
        <v>-6.8993396492044307E-2</v>
      </c>
      <c r="S214">
        <v>-6.8843386417782496E-2</v>
      </c>
      <c r="T214">
        <v>-7.3596588916055306E-2</v>
      </c>
      <c r="U214">
        <v>-6.5853568006239802E-2</v>
      </c>
      <c r="V214">
        <v>-6.6796496426750895E-2</v>
      </c>
      <c r="W214">
        <v>-6.5421567742071002E-2</v>
      </c>
      <c r="X214">
        <v>-6.0528892936408799E-2</v>
      </c>
      <c r="Y214">
        <v>-7.1816923007241601E-2</v>
      </c>
      <c r="Z214">
        <v>-6.1747786534085497E-2</v>
      </c>
      <c r="AA214">
        <v>-5.7895622113546798E-2</v>
      </c>
      <c r="AB214">
        <v>-6.0185989048851897E-2</v>
      </c>
      <c r="AC214">
        <v>-5.3688093577576597E-2</v>
      </c>
      <c r="AD214">
        <v>-5.8484802227163499E-2</v>
      </c>
      <c r="AE214">
        <v>-6.0490736543728101E-2</v>
      </c>
      <c r="AF214">
        <v>-6.8017900230791101E-2</v>
      </c>
    </row>
    <row r="215" spans="1:32" x14ac:dyDescent="0.25">
      <c r="A215" t="s">
        <v>263</v>
      </c>
      <c r="B215">
        <v>0</v>
      </c>
      <c r="C215">
        <v>-3.9992369215025803E-2</v>
      </c>
      <c r="D215">
        <v>-3.77824431176665E-2</v>
      </c>
      <c r="E215">
        <v>-3.4500189205644599E-2</v>
      </c>
      <c r="F215">
        <v>-3.4233989374440797E-2</v>
      </c>
      <c r="G215">
        <v>-3.3059199472496602E-2</v>
      </c>
      <c r="H215">
        <v>-3.0435511182235801E-2</v>
      </c>
      <c r="I215">
        <v>-3.1376254078369498E-2</v>
      </c>
      <c r="J215">
        <v>-2.9045564152523701E-2</v>
      </c>
      <c r="K215">
        <v>-2.7802960016849801E-2</v>
      </c>
      <c r="L215">
        <v>-2.2478749818895E-2</v>
      </c>
      <c r="M215">
        <v>-2.1575485675291699E-2</v>
      </c>
      <c r="N215">
        <v>-2.4181807637782101E-2</v>
      </c>
      <c r="O215">
        <v>-2.3192219949934999E-2</v>
      </c>
      <c r="P215">
        <v>-2.4925511623518699E-2</v>
      </c>
      <c r="Q215">
        <v>-2.5859166166611498E-2</v>
      </c>
      <c r="R215">
        <v>-2.4266465663227099E-2</v>
      </c>
      <c r="S215">
        <v>-2.4682403387044499E-2</v>
      </c>
      <c r="T215">
        <v>-2.4594544144191401E-2</v>
      </c>
      <c r="U215">
        <v>-2.4240549772748698E-2</v>
      </c>
      <c r="V215">
        <v>-2.4680177945795499E-2</v>
      </c>
      <c r="W215">
        <v>-2.47002896893369E-2</v>
      </c>
      <c r="X215">
        <v>-2.4882308994112801E-2</v>
      </c>
      <c r="Y215">
        <v>-2.3306999813481801E-2</v>
      </c>
      <c r="Z215">
        <v>-2.29925648023072E-2</v>
      </c>
      <c r="AA215">
        <v>-2.09056702571731E-2</v>
      </c>
      <c r="AB215">
        <v>-2.2493423332969099E-2</v>
      </c>
      <c r="AC215">
        <v>-2.1728316941251501E-2</v>
      </c>
      <c r="AD215">
        <v>-2.1539330728555101E-2</v>
      </c>
      <c r="AE215">
        <v>-2.50820282221129E-2</v>
      </c>
      <c r="AF215">
        <v>-2.2689776153149599E-2</v>
      </c>
    </row>
    <row r="216" spans="1:32" x14ac:dyDescent="0.25">
      <c r="A216" t="s">
        <v>264</v>
      </c>
      <c r="B216">
        <v>0</v>
      </c>
      <c r="C216">
        <v>-4.0164154369643204E-3</v>
      </c>
      <c r="D216">
        <v>5.3874620297994502E-4</v>
      </c>
      <c r="E216">
        <v>4.6921061687550296E-3</v>
      </c>
      <c r="F216">
        <v>6.8585350773940302E-3</v>
      </c>
      <c r="G216">
        <v>7.7093459466147001E-3</v>
      </c>
      <c r="H216">
        <v>1.0793611480952399E-2</v>
      </c>
      <c r="I216">
        <v>1.08541973824706E-2</v>
      </c>
      <c r="J216">
        <v>1.22887761235004E-2</v>
      </c>
      <c r="K216">
        <v>1.4285630512051801E-2</v>
      </c>
      <c r="L216">
        <v>1.6681390597277801E-2</v>
      </c>
      <c r="M216">
        <v>1.73094264837007E-2</v>
      </c>
      <c r="N216">
        <v>1.6954519897040599E-2</v>
      </c>
      <c r="O216">
        <v>1.7326317228557198E-2</v>
      </c>
      <c r="P216">
        <v>1.74480449216915E-2</v>
      </c>
      <c r="Q216">
        <v>1.7140275042260199E-2</v>
      </c>
      <c r="R216">
        <v>1.6943840814522399E-2</v>
      </c>
      <c r="S216">
        <v>1.6637079555693102E-2</v>
      </c>
      <c r="T216">
        <v>1.71790509611758E-2</v>
      </c>
      <c r="U216">
        <v>1.6205677146504199E-2</v>
      </c>
      <c r="V216">
        <v>1.8021644095993401E-2</v>
      </c>
      <c r="W216">
        <v>1.7937353884985401E-2</v>
      </c>
      <c r="X216">
        <v>1.5748939331922E-2</v>
      </c>
      <c r="Y216">
        <v>1.6630700532493201E-2</v>
      </c>
      <c r="Z216">
        <v>1.66764363765665E-2</v>
      </c>
      <c r="AA216">
        <v>1.7562520209160101E-2</v>
      </c>
      <c r="AB216">
        <v>1.8041516153528499E-2</v>
      </c>
      <c r="AC216">
        <v>1.7464453796404999E-2</v>
      </c>
      <c r="AD216">
        <v>1.7893603937767399E-2</v>
      </c>
      <c r="AE216">
        <v>1.7115094350007399E-2</v>
      </c>
      <c r="AF216">
        <v>1.7161027292255899E-2</v>
      </c>
    </row>
    <row r="217" spans="1:32" x14ac:dyDescent="0.25">
      <c r="A217" t="s">
        <v>265</v>
      </c>
      <c r="B217">
        <v>0</v>
      </c>
      <c r="C217">
        <v>1.98562747362841E-2</v>
      </c>
      <c r="D217">
        <v>2.5159306984362001E-2</v>
      </c>
      <c r="E217">
        <v>3.0284060091755299E-2</v>
      </c>
      <c r="F217">
        <v>3.3858894527815701E-2</v>
      </c>
      <c r="G217">
        <v>3.4033218382526001E-2</v>
      </c>
      <c r="H217">
        <v>3.6307728375930201E-2</v>
      </c>
      <c r="I217">
        <v>3.8046092653279698E-2</v>
      </c>
      <c r="J217">
        <v>4.0181620102676299E-2</v>
      </c>
      <c r="K217">
        <v>4.1971795791662901E-2</v>
      </c>
      <c r="L217">
        <v>4.5254747678106597E-2</v>
      </c>
      <c r="M217">
        <v>4.5367643394260103E-2</v>
      </c>
      <c r="N217">
        <v>4.4957691785930398E-2</v>
      </c>
      <c r="O217">
        <v>4.6604320835507897E-2</v>
      </c>
      <c r="P217">
        <v>4.43683279784877E-2</v>
      </c>
      <c r="Q217">
        <v>4.5725794737429201E-2</v>
      </c>
      <c r="R217">
        <v>4.4920933983711102E-2</v>
      </c>
      <c r="S217">
        <v>4.5445373043857297E-2</v>
      </c>
      <c r="T217">
        <v>4.5641135173061703E-2</v>
      </c>
      <c r="U217">
        <v>4.4771555355758601E-2</v>
      </c>
      <c r="V217">
        <v>4.5334943106838797E-2</v>
      </c>
      <c r="W217">
        <v>4.5752745216756298E-2</v>
      </c>
      <c r="X217">
        <v>4.4494828448805999E-2</v>
      </c>
      <c r="Y217">
        <v>4.5913883743863897E-2</v>
      </c>
      <c r="Z217">
        <v>4.4430312801445701E-2</v>
      </c>
      <c r="AA217">
        <v>4.4982515564892502E-2</v>
      </c>
      <c r="AB217">
        <v>4.5074667175179398E-2</v>
      </c>
      <c r="AC217">
        <v>4.4359038670688501E-2</v>
      </c>
      <c r="AD217">
        <v>4.43081190010296E-2</v>
      </c>
      <c r="AE217">
        <v>4.4305162350462501E-2</v>
      </c>
      <c r="AF217">
        <v>4.4685543548291101E-2</v>
      </c>
    </row>
    <row r="218" spans="1:32" x14ac:dyDescent="0.25">
      <c r="A218" t="s">
        <v>266</v>
      </c>
      <c r="B218">
        <v>0</v>
      </c>
      <c r="C218">
        <v>4.44712000338673E-2</v>
      </c>
      <c r="D218">
        <v>5.0940684733758103E-2</v>
      </c>
      <c r="E218">
        <v>5.6601044906441703E-2</v>
      </c>
      <c r="F218">
        <v>6.0793847083168602E-2</v>
      </c>
      <c r="G218">
        <v>6.1638188184217901E-2</v>
      </c>
      <c r="H218">
        <v>6.4307495950315305E-2</v>
      </c>
      <c r="I218">
        <v>6.5527868805436595E-2</v>
      </c>
      <c r="J218">
        <v>6.7881175061043297E-2</v>
      </c>
      <c r="K218">
        <v>7.1745330293032705E-2</v>
      </c>
      <c r="L218">
        <v>7.4809670493534194E-2</v>
      </c>
      <c r="M218">
        <v>7.2878286806999704E-2</v>
      </c>
      <c r="N218">
        <v>7.2635995367934206E-2</v>
      </c>
      <c r="O218">
        <v>7.4301035150780001E-2</v>
      </c>
      <c r="P218">
        <v>7.3566916787164705E-2</v>
      </c>
      <c r="Q218">
        <v>7.3593668510025204E-2</v>
      </c>
      <c r="R218">
        <v>7.2729924491907197E-2</v>
      </c>
      <c r="S218">
        <v>7.4105428819787697E-2</v>
      </c>
      <c r="T218">
        <v>7.3961171895951403E-2</v>
      </c>
      <c r="U218">
        <v>7.3160403216107395E-2</v>
      </c>
      <c r="V218">
        <v>7.3622228158151198E-2</v>
      </c>
      <c r="W218">
        <v>7.4062332490030899E-2</v>
      </c>
      <c r="X218">
        <v>7.2905722955315E-2</v>
      </c>
      <c r="Y218">
        <v>7.3916461115181298E-2</v>
      </c>
      <c r="Z218">
        <v>7.3839031009090506E-2</v>
      </c>
      <c r="AA218">
        <v>7.2853030915070893E-2</v>
      </c>
      <c r="AB218">
        <v>7.3526225792504396E-2</v>
      </c>
      <c r="AC218">
        <v>7.2567230132514399E-2</v>
      </c>
      <c r="AD218">
        <v>7.2569679912881102E-2</v>
      </c>
      <c r="AE218">
        <v>7.2466872614086394E-2</v>
      </c>
      <c r="AF218">
        <v>7.3420498735599402E-2</v>
      </c>
    </row>
    <row r="219" spans="1:32" x14ac:dyDescent="0.25">
      <c r="A219" t="s">
        <v>267</v>
      </c>
      <c r="B219">
        <v>0</v>
      </c>
      <c r="C219">
        <v>8.2369093878029195E-2</v>
      </c>
      <c r="D219">
        <v>9.0212136907185395E-2</v>
      </c>
      <c r="E219">
        <v>9.6645497507662798E-2</v>
      </c>
      <c r="F219">
        <v>0.100877995195539</v>
      </c>
      <c r="G219">
        <v>0.102381530066232</v>
      </c>
      <c r="H219">
        <v>0.10804720662067301</v>
      </c>
      <c r="I219">
        <v>0.10784257932883699</v>
      </c>
      <c r="J219">
        <v>0.110859512468306</v>
      </c>
      <c r="K219">
        <v>0.114996547496304</v>
      </c>
      <c r="L219">
        <v>0.119182847516997</v>
      </c>
      <c r="M219">
        <v>0.115225542106294</v>
      </c>
      <c r="N219">
        <v>0.116590442617761</v>
      </c>
      <c r="O219">
        <v>0.116465925444646</v>
      </c>
      <c r="P219">
        <v>0.116498443010179</v>
      </c>
      <c r="Q219">
        <v>0.116191301063053</v>
      </c>
      <c r="R219">
        <v>0.114613497710011</v>
      </c>
      <c r="S219">
        <v>0.11579804880505</v>
      </c>
      <c r="T219">
        <v>0.115684282850157</v>
      </c>
      <c r="U219">
        <v>0.11607242932313599</v>
      </c>
      <c r="V219">
        <v>0.116091651805403</v>
      </c>
      <c r="W219">
        <v>0.117810162655578</v>
      </c>
      <c r="X219">
        <v>0.116579153521496</v>
      </c>
      <c r="Y219">
        <v>0.118220990628223</v>
      </c>
      <c r="Z219">
        <v>0.115023587083737</v>
      </c>
      <c r="AA219">
        <v>0.116548293920629</v>
      </c>
      <c r="AB219">
        <v>0.116634751323921</v>
      </c>
      <c r="AC219">
        <v>0.114969182644013</v>
      </c>
      <c r="AD219">
        <v>0.114065974614548</v>
      </c>
      <c r="AE219">
        <v>0.115849366562915</v>
      </c>
      <c r="AF219">
        <v>0.114127468920876</v>
      </c>
    </row>
    <row r="220" spans="1:32" x14ac:dyDescent="0.25">
      <c r="A220" t="s">
        <v>268</v>
      </c>
      <c r="B220">
        <v>0</v>
      </c>
      <c r="C220">
        <v>0.109727676644264</v>
      </c>
      <c r="D220">
        <v>0.117135317258883</v>
      </c>
      <c r="E220">
        <v>0.132514575126357</v>
      </c>
      <c r="F220">
        <v>0.13176767116146901</v>
      </c>
      <c r="G220">
        <v>0.13317810427687701</v>
      </c>
      <c r="H220">
        <v>0.13798152262652599</v>
      </c>
      <c r="I220">
        <v>0.13524796003436801</v>
      </c>
      <c r="J220">
        <v>0.14149018574047101</v>
      </c>
      <c r="K220">
        <v>0.14790844130425301</v>
      </c>
      <c r="L220">
        <v>0.15373678756113199</v>
      </c>
      <c r="M220">
        <v>0.14393695051269001</v>
      </c>
      <c r="N220">
        <v>0.15027871315508701</v>
      </c>
      <c r="O220">
        <v>0.14713729105982101</v>
      </c>
      <c r="P220">
        <v>0.149530062873973</v>
      </c>
      <c r="Q220">
        <v>0.150772811702715</v>
      </c>
      <c r="R220">
        <v>0.14920255002911501</v>
      </c>
      <c r="S220">
        <v>0.149737465842987</v>
      </c>
      <c r="T220">
        <v>0.14836531284636201</v>
      </c>
      <c r="U220">
        <v>0.14779493631440299</v>
      </c>
      <c r="V220">
        <v>0.148312161773173</v>
      </c>
      <c r="W220">
        <v>0.15318337867444901</v>
      </c>
      <c r="X220">
        <v>0.15050997500986299</v>
      </c>
      <c r="Y220">
        <v>0.15053391460839399</v>
      </c>
      <c r="Z220">
        <v>0.147535178502153</v>
      </c>
      <c r="AA220">
        <v>0.14591778470331601</v>
      </c>
      <c r="AB220">
        <v>0.15329027603935999</v>
      </c>
      <c r="AC220">
        <v>0.14553131445985701</v>
      </c>
      <c r="AD220">
        <v>0.14498960216363499</v>
      </c>
      <c r="AE220">
        <v>0.14428950687723499</v>
      </c>
      <c r="AF220">
        <v>0.14690223824123899</v>
      </c>
    </row>
    <row r="221" spans="1:32" x14ac:dyDescent="0.25">
      <c r="A221" t="s">
        <v>269</v>
      </c>
      <c r="B221">
        <v>0</v>
      </c>
      <c r="C221">
        <v>-0.11403342564913101</v>
      </c>
      <c r="D221">
        <v>-0.12377467811376799</v>
      </c>
      <c r="E221">
        <v>-0.12978729920992099</v>
      </c>
      <c r="F221">
        <v>-0.12717997263914799</v>
      </c>
      <c r="G221">
        <v>-0.12916525987674099</v>
      </c>
      <c r="H221">
        <v>-0.12664666233028499</v>
      </c>
      <c r="I221">
        <v>-0.12717168123688799</v>
      </c>
      <c r="J221">
        <v>-0.13887089441334299</v>
      </c>
      <c r="K221">
        <v>-0.12727565200983201</v>
      </c>
      <c r="L221">
        <v>-0.12694263538077299</v>
      </c>
      <c r="M221">
        <v>-0.135229036512345</v>
      </c>
      <c r="N221">
        <v>-0.13289328529397801</v>
      </c>
      <c r="O221">
        <v>-0.127923112344205</v>
      </c>
      <c r="P221">
        <v>-0.13101593924818</v>
      </c>
      <c r="Q221">
        <v>-0.12912752175362399</v>
      </c>
      <c r="R221">
        <v>-0.132224956827528</v>
      </c>
      <c r="S221">
        <v>-0.13147693217630799</v>
      </c>
      <c r="T221">
        <v>-0.13439228104126599</v>
      </c>
      <c r="U221">
        <v>-0.131245476434523</v>
      </c>
      <c r="V221">
        <v>-0.131133290173088</v>
      </c>
      <c r="W221">
        <v>-0.12657283007766401</v>
      </c>
      <c r="X221">
        <v>-0.127233859291038</v>
      </c>
      <c r="Y221">
        <v>-0.128761435056158</v>
      </c>
      <c r="Z221">
        <v>-0.13254002333236301</v>
      </c>
      <c r="AA221">
        <v>-0.13728308082721999</v>
      </c>
      <c r="AB221">
        <v>-0.13653925355634899</v>
      </c>
      <c r="AC221">
        <v>-0.13392317663755901</v>
      </c>
      <c r="AD221">
        <v>-0.139077629745466</v>
      </c>
      <c r="AE221">
        <v>-0.12771337451485401</v>
      </c>
      <c r="AF221">
        <v>-0.126469091466269</v>
      </c>
    </row>
    <row r="222" spans="1:32" x14ac:dyDescent="0.25">
      <c r="A222" t="s">
        <v>270</v>
      </c>
      <c r="B222">
        <v>0</v>
      </c>
      <c r="C222">
        <v>-7.6744337880334093E-2</v>
      </c>
      <c r="D222">
        <v>-8.5584233597155807E-2</v>
      </c>
      <c r="E222">
        <v>-8.7850069383187498E-2</v>
      </c>
      <c r="F222">
        <v>-8.6409222280196304E-2</v>
      </c>
      <c r="G222">
        <v>-8.2204964144090301E-2</v>
      </c>
      <c r="H222">
        <v>-8.2905280710449697E-2</v>
      </c>
      <c r="I222">
        <v>-8.2310836308454094E-2</v>
      </c>
      <c r="J222">
        <v>-8.3017948878466502E-2</v>
      </c>
      <c r="K222">
        <v>-8.2702456199504101E-2</v>
      </c>
      <c r="L222">
        <v>-7.9248659951541095E-2</v>
      </c>
      <c r="M222">
        <v>-8.2811985649967002E-2</v>
      </c>
      <c r="N222">
        <v>-8.3037142461626801E-2</v>
      </c>
      <c r="O222">
        <v>-8.3133556156564301E-2</v>
      </c>
      <c r="P222">
        <v>-8.1845919857577595E-2</v>
      </c>
      <c r="Q222">
        <v>-8.2826114430882197E-2</v>
      </c>
      <c r="R222">
        <v>-8.3493385431020903E-2</v>
      </c>
      <c r="S222">
        <v>-8.2312056214432702E-2</v>
      </c>
      <c r="T222">
        <v>-8.4683824763096993E-2</v>
      </c>
      <c r="U222">
        <v>-8.2913735407078096E-2</v>
      </c>
      <c r="V222">
        <v>-8.4438446374271406E-2</v>
      </c>
      <c r="W222">
        <v>-8.3488244988153604E-2</v>
      </c>
      <c r="X222">
        <v>-8.2201636431791902E-2</v>
      </c>
      <c r="Y222">
        <v>-8.2095119247307793E-2</v>
      </c>
      <c r="Z222">
        <v>-8.76580118990926E-2</v>
      </c>
      <c r="AA222">
        <v>-8.5670498760673605E-2</v>
      </c>
      <c r="AB222">
        <v>-8.8654984550047E-2</v>
      </c>
      <c r="AC222">
        <v>-8.7131486424227605E-2</v>
      </c>
      <c r="AD222">
        <v>-8.61457298526878E-2</v>
      </c>
      <c r="AE222">
        <v>-8.3715545582274994E-2</v>
      </c>
      <c r="AF222">
        <v>-8.1532698139646406E-2</v>
      </c>
    </row>
    <row r="223" spans="1:32" x14ac:dyDescent="0.25">
      <c r="A223" t="s">
        <v>271</v>
      </c>
      <c r="B223">
        <v>0</v>
      </c>
      <c r="C223">
        <v>-2.3861671779809902E-2</v>
      </c>
      <c r="D223">
        <v>-2.2695412663928601E-2</v>
      </c>
      <c r="E223">
        <v>-1.9926490097585601E-2</v>
      </c>
      <c r="F223">
        <v>-1.6505891831271699E-2</v>
      </c>
      <c r="G223">
        <v>-1.5631331974374298E-2</v>
      </c>
      <c r="H223">
        <v>-1.3646736032498E-2</v>
      </c>
      <c r="I223">
        <v>-1.2143558312743601E-2</v>
      </c>
      <c r="J223">
        <v>-1.22883273282529E-2</v>
      </c>
      <c r="K223">
        <v>-1.2318709484724201E-2</v>
      </c>
      <c r="L223">
        <v>-1.2179929731335601E-2</v>
      </c>
      <c r="M223">
        <v>-1.0626307350091299E-2</v>
      </c>
      <c r="N223">
        <v>-1.1183021213064101E-2</v>
      </c>
      <c r="O223">
        <v>-1.1817832527838801E-2</v>
      </c>
      <c r="P223">
        <v>-1.0574774546809501E-2</v>
      </c>
      <c r="Q223">
        <v>-1.0503095358095601E-2</v>
      </c>
      <c r="R223">
        <v>-8.5350881579751795E-3</v>
      </c>
      <c r="S223">
        <v>-1.27227138169276E-2</v>
      </c>
      <c r="T223">
        <v>-1.10189698985596E-2</v>
      </c>
      <c r="U223">
        <v>-1.13317955561998E-2</v>
      </c>
      <c r="V223">
        <v>-1.3211693642596001E-2</v>
      </c>
      <c r="W223">
        <v>-1.1317314128073601E-2</v>
      </c>
      <c r="X223">
        <v>-1.22769599435499E-2</v>
      </c>
      <c r="Y223">
        <v>-1.24215037659836E-2</v>
      </c>
      <c r="Z223">
        <v>-1.12790367573139E-2</v>
      </c>
      <c r="AA223">
        <v>-1.2002422943095999E-2</v>
      </c>
      <c r="AB223">
        <v>-1.46392858748447E-2</v>
      </c>
      <c r="AC223">
        <v>-1.1548526032840499E-2</v>
      </c>
      <c r="AD223">
        <v>-1.42146754324951E-2</v>
      </c>
      <c r="AE223">
        <v>-1.2588846071362099E-2</v>
      </c>
      <c r="AF223">
        <v>-1.1018076637697201E-2</v>
      </c>
    </row>
    <row r="224" spans="1:32" x14ac:dyDescent="0.25">
      <c r="A224" t="s">
        <v>272</v>
      </c>
      <c r="B224">
        <v>0</v>
      </c>
      <c r="C224">
        <v>1.50452849930949E-2</v>
      </c>
      <c r="D224">
        <v>2.4383446526696499E-2</v>
      </c>
      <c r="E224">
        <v>3.0039536991234201E-2</v>
      </c>
      <c r="F224">
        <v>3.5258763221400501E-2</v>
      </c>
      <c r="G224">
        <v>3.6380444374574203E-2</v>
      </c>
      <c r="H224">
        <v>3.8566482808844199E-2</v>
      </c>
      <c r="I224">
        <v>4.16677917662404E-2</v>
      </c>
      <c r="J224">
        <v>4.1964705541570002E-2</v>
      </c>
      <c r="K224">
        <v>4.2457530933222E-2</v>
      </c>
      <c r="L224">
        <v>4.0928798465858798E-2</v>
      </c>
      <c r="M224">
        <v>4.2434730902186003E-2</v>
      </c>
      <c r="N224">
        <v>4.24164035635421E-2</v>
      </c>
      <c r="O224">
        <v>4.04177445033546E-2</v>
      </c>
      <c r="P224">
        <v>4.3207734031802301E-2</v>
      </c>
      <c r="Q224">
        <v>4.3474562737683999E-2</v>
      </c>
      <c r="R224">
        <v>4.3765648147772597E-2</v>
      </c>
      <c r="S224">
        <v>4.2644934740541797E-2</v>
      </c>
      <c r="T224">
        <v>4.1848320004793098E-2</v>
      </c>
      <c r="U224">
        <v>3.9863037333868999E-2</v>
      </c>
      <c r="V224">
        <v>4.0820713574383598E-2</v>
      </c>
      <c r="W224">
        <v>4.0784642238324398E-2</v>
      </c>
      <c r="X224">
        <v>4.0036651886785499E-2</v>
      </c>
      <c r="Y224">
        <v>3.9996518454558899E-2</v>
      </c>
      <c r="Z224">
        <v>4.2425004550536799E-2</v>
      </c>
      <c r="AA224">
        <v>4.1545342284987699E-2</v>
      </c>
      <c r="AB224">
        <v>4.25561149751673E-2</v>
      </c>
      <c r="AC224">
        <v>4.1072059434168903E-2</v>
      </c>
      <c r="AD224">
        <v>4.0560454119433799E-2</v>
      </c>
      <c r="AE224">
        <v>3.98693545773178E-2</v>
      </c>
      <c r="AF224">
        <v>4.2897606320760298E-2</v>
      </c>
    </row>
    <row r="225" spans="1:32" x14ac:dyDescent="0.25">
      <c r="A225" t="s">
        <v>273</v>
      </c>
      <c r="B225">
        <v>0</v>
      </c>
      <c r="C225">
        <v>5.5190717439425302E-2</v>
      </c>
      <c r="D225">
        <v>7.4410408977504297E-2</v>
      </c>
      <c r="E225">
        <v>8.4770072241720104E-2</v>
      </c>
      <c r="F225">
        <v>9.1284716619383394E-2</v>
      </c>
      <c r="G225">
        <v>9.1171935830157105E-2</v>
      </c>
      <c r="H225">
        <v>9.30577411868517E-2</v>
      </c>
      <c r="I225">
        <v>9.6040137420781102E-2</v>
      </c>
      <c r="J225">
        <v>9.8761936887277704E-2</v>
      </c>
      <c r="K225">
        <v>0.100267562448321</v>
      </c>
      <c r="L225">
        <v>9.8598781372351396E-2</v>
      </c>
      <c r="M225">
        <v>9.6941165870729498E-2</v>
      </c>
      <c r="N225">
        <v>9.6741630469094397E-2</v>
      </c>
      <c r="O225">
        <v>9.7503217908156095E-2</v>
      </c>
      <c r="P225">
        <v>9.9547185011207198E-2</v>
      </c>
      <c r="Q225">
        <v>0.100562858176293</v>
      </c>
      <c r="R225">
        <v>9.9437684669058599E-2</v>
      </c>
      <c r="S225">
        <v>9.8357155735339499E-2</v>
      </c>
      <c r="T225">
        <v>9.9813684043897496E-2</v>
      </c>
      <c r="U225">
        <v>9.7193809172826898E-2</v>
      </c>
      <c r="V225">
        <v>9.7114595458779804E-2</v>
      </c>
      <c r="W225">
        <v>9.6119494943628703E-2</v>
      </c>
      <c r="X225">
        <v>9.80591930171065E-2</v>
      </c>
      <c r="Y225">
        <v>9.6461245661691994E-2</v>
      </c>
      <c r="Z225">
        <v>9.9287405156459799E-2</v>
      </c>
      <c r="AA225">
        <v>9.6093688585448298E-2</v>
      </c>
      <c r="AB225">
        <v>9.7953775493677994E-2</v>
      </c>
      <c r="AC225">
        <v>9.7543090207396294E-2</v>
      </c>
      <c r="AD225">
        <v>9.8032023190891202E-2</v>
      </c>
      <c r="AE225">
        <v>9.7537224667672798E-2</v>
      </c>
      <c r="AF225">
        <v>9.7305258962973998E-2</v>
      </c>
    </row>
    <row r="226" spans="1:32" x14ac:dyDescent="0.25">
      <c r="A226" t="s">
        <v>274</v>
      </c>
      <c r="B226">
        <v>0</v>
      </c>
      <c r="C226">
        <v>0.11746959522197099</v>
      </c>
      <c r="D226">
        <v>0.15042480098213401</v>
      </c>
      <c r="E226">
        <v>0.166656922981121</v>
      </c>
      <c r="F226">
        <v>0.173815420406423</v>
      </c>
      <c r="G226">
        <v>0.18005622848635799</v>
      </c>
      <c r="H226">
        <v>0.18237035638051699</v>
      </c>
      <c r="I226">
        <v>0.182009174373055</v>
      </c>
      <c r="J226">
        <v>0.18474521103421701</v>
      </c>
      <c r="K226">
        <v>0.18699961244601501</v>
      </c>
      <c r="L226">
        <v>0.18080518368707801</v>
      </c>
      <c r="M226">
        <v>0.184514624309907</v>
      </c>
      <c r="N226">
        <v>0.18441470883101099</v>
      </c>
      <c r="O226">
        <v>0.18147345002874099</v>
      </c>
      <c r="P226">
        <v>0.18191129890778701</v>
      </c>
      <c r="Q226">
        <v>0.18065821812049099</v>
      </c>
      <c r="R226">
        <v>0.18873833265359799</v>
      </c>
      <c r="S226">
        <v>0.18475912038864001</v>
      </c>
      <c r="T226">
        <v>0.18350363260205799</v>
      </c>
      <c r="U226">
        <v>0.18634064432005101</v>
      </c>
      <c r="V226">
        <v>0.18264851010441999</v>
      </c>
      <c r="W226">
        <v>0.183241446900618</v>
      </c>
      <c r="X226">
        <v>0.182759496927345</v>
      </c>
      <c r="Y226">
        <v>0.181508143031576</v>
      </c>
      <c r="Z226">
        <v>0.187181408927245</v>
      </c>
      <c r="AA226">
        <v>0.18701881867982001</v>
      </c>
      <c r="AB226">
        <v>0.18972272617296701</v>
      </c>
      <c r="AC226">
        <v>0.186915898234227</v>
      </c>
      <c r="AD226">
        <v>0.18660605810150199</v>
      </c>
      <c r="AE226">
        <v>0.18488014062727101</v>
      </c>
      <c r="AF226">
        <v>0.18677204279941401</v>
      </c>
    </row>
    <row r="227" spans="1:32" x14ac:dyDescent="0.25">
      <c r="A227" t="s">
        <v>275</v>
      </c>
      <c r="B227">
        <v>0</v>
      </c>
      <c r="C227">
        <v>0.16473907201804799</v>
      </c>
      <c r="D227">
        <v>0.206176590572138</v>
      </c>
      <c r="E227">
        <v>0.228628553207538</v>
      </c>
      <c r="F227">
        <v>0.234838231356507</v>
      </c>
      <c r="G227">
        <v>0.25263101741292898</v>
      </c>
      <c r="H227">
        <v>0.258200105886705</v>
      </c>
      <c r="I227">
        <v>0.24872744755312701</v>
      </c>
      <c r="J227">
        <v>0.24651599499308099</v>
      </c>
      <c r="K227">
        <v>0.25104248505383697</v>
      </c>
      <c r="L227">
        <v>0.24399394602362301</v>
      </c>
      <c r="M227">
        <v>0.254904848765309</v>
      </c>
      <c r="N227">
        <v>0.25770904167362901</v>
      </c>
      <c r="O227">
        <v>0.25407049555983002</v>
      </c>
      <c r="P227">
        <v>0.243366597850875</v>
      </c>
      <c r="Q227">
        <v>0.241097892909304</v>
      </c>
      <c r="R227">
        <v>0.253506518799481</v>
      </c>
      <c r="S227">
        <v>0.25673853470665398</v>
      </c>
      <c r="T227">
        <v>0.24953870630483799</v>
      </c>
      <c r="U227">
        <v>0.255617061335917</v>
      </c>
      <c r="V227">
        <v>0.25513440485043298</v>
      </c>
      <c r="W227">
        <v>0.25677702438171002</v>
      </c>
      <c r="X227">
        <v>0.24845674829094599</v>
      </c>
      <c r="Y227">
        <v>0.24926684885955899</v>
      </c>
      <c r="Z227">
        <v>0.25735296597754398</v>
      </c>
      <c r="AA227">
        <v>0.25067053911348902</v>
      </c>
      <c r="AB227">
        <v>0.26829189041247298</v>
      </c>
      <c r="AC227">
        <v>0.25530714358623002</v>
      </c>
      <c r="AD227">
        <v>0.25725606928936001</v>
      </c>
      <c r="AE227">
        <v>0.24740252658194101</v>
      </c>
      <c r="AF227">
        <v>0.25396716165752098</v>
      </c>
    </row>
    <row r="228" spans="1:32" x14ac:dyDescent="0.25">
      <c r="A228" t="s">
        <v>276</v>
      </c>
      <c r="B228">
        <v>0</v>
      </c>
      <c r="C228">
        <v>-0.35254039065936699</v>
      </c>
      <c r="D228">
        <v>-0.35455800091877099</v>
      </c>
      <c r="E228">
        <v>-0.33406458862777999</v>
      </c>
      <c r="F228">
        <v>-0.33855655755464298</v>
      </c>
      <c r="G228">
        <v>-0.34825659979896301</v>
      </c>
      <c r="H228">
        <v>-0.34784029594968502</v>
      </c>
      <c r="I228">
        <v>-0.32359251269877598</v>
      </c>
      <c r="J228">
        <v>-0.31963286504509297</v>
      </c>
      <c r="K228">
        <v>-0.32133398060624502</v>
      </c>
      <c r="L228">
        <v>-0.32047308826126902</v>
      </c>
      <c r="M228">
        <v>-0.32830956189857202</v>
      </c>
      <c r="N228">
        <v>-0.34135806322928203</v>
      </c>
      <c r="O228">
        <v>-0.32946411870320103</v>
      </c>
      <c r="P228">
        <v>-0.348319831089557</v>
      </c>
      <c r="Q228">
        <v>-0.34697495280016799</v>
      </c>
      <c r="R228">
        <v>-0.33387381069753902</v>
      </c>
      <c r="S228">
        <v>-0.33084979590771901</v>
      </c>
      <c r="T228">
        <v>-0.33252272249112802</v>
      </c>
      <c r="U228">
        <v>-0.33083470069362197</v>
      </c>
      <c r="V228">
        <v>-0.33404271863915003</v>
      </c>
      <c r="W228">
        <v>-0.32826178528856598</v>
      </c>
      <c r="X228">
        <v>-0.341763608288635</v>
      </c>
      <c r="Y228">
        <v>-0.33549713177935098</v>
      </c>
      <c r="Z228">
        <v>-0.34243954229331902</v>
      </c>
      <c r="AA228">
        <v>-0.31621288693455502</v>
      </c>
      <c r="AB228">
        <v>-0.33495812210898501</v>
      </c>
      <c r="AC228">
        <v>-0.34186674887764301</v>
      </c>
      <c r="AD228">
        <v>-0.33832827709392999</v>
      </c>
      <c r="AE228">
        <v>-0.318056848555619</v>
      </c>
      <c r="AF228">
        <v>-0.33935020350801498</v>
      </c>
    </row>
    <row r="229" spans="1:32" x14ac:dyDescent="0.25">
      <c r="A229" t="s">
        <v>277</v>
      </c>
      <c r="B229">
        <v>0</v>
      </c>
      <c r="C229">
        <v>-0.20092909574401399</v>
      </c>
      <c r="D229">
        <v>-0.19891257437586901</v>
      </c>
      <c r="E229">
        <v>-0.195894566440555</v>
      </c>
      <c r="F229">
        <v>-0.18665606459093501</v>
      </c>
      <c r="G229">
        <v>-0.18701192983464399</v>
      </c>
      <c r="H229">
        <v>-0.18947670117061499</v>
      </c>
      <c r="I229">
        <v>-0.180866807170732</v>
      </c>
      <c r="J229">
        <v>-0.17977697635652401</v>
      </c>
      <c r="K229">
        <v>-0.184092353275398</v>
      </c>
      <c r="L229">
        <v>-0.17678357507884099</v>
      </c>
      <c r="M229">
        <v>-0.184869215704076</v>
      </c>
      <c r="N229">
        <v>-0.18565315821245901</v>
      </c>
      <c r="O229">
        <v>-0.184258542915234</v>
      </c>
      <c r="P229">
        <v>-0.19017338413573701</v>
      </c>
      <c r="Q229">
        <v>-0.189185105279599</v>
      </c>
      <c r="R229">
        <v>-0.18861563268808099</v>
      </c>
      <c r="S229">
        <v>-0.173523550521617</v>
      </c>
      <c r="T229">
        <v>-0.17685299274223801</v>
      </c>
      <c r="U229">
        <v>-0.18743937764309099</v>
      </c>
      <c r="V229">
        <v>-0.183552216020721</v>
      </c>
      <c r="W229">
        <v>-0.17890861497803601</v>
      </c>
      <c r="X229">
        <v>-0.17645686361382301</v>
      </c>
      <c r="Y229">
        <v>-0.17984458889139901</v>
      </c>
      <c r="Z229">
        <v>-0.183152961430955</v>
      </c>
      <c r="AA229">
        <v>-0.18039919167206001</v>
      </c>
      <c r="AB229">
        <v>-0.18867644263944899</v>
      </c>
      <c r="AC229">
        <v>-0.18018341643112001</v>
      </c>
      <c r="AD229">
        <v>-0.19065545683355101</v>
      </c>
      <c r="AE229">
        <v>-0.16570428484242999</v>
      </c>
      <c r="AF229">
        <v>-0.177568536890405</v>
      </c>
    </row>
    <row r="230" spans="1:32" x14ac:dyDescent="0.25">
      <c r="A230" t="s">
        <v>278</v>
      </c>
      <c r="B230">
        <v>0</v>
      </c>
      <c r="C230">
        <v>-3.9692840118584101E-2</v>
      </c>
      <c r="D230">
        <v>-3.41500002543745E-2</v>
      </c>
      <c r="E230">
        <v>-3.2661014131560598E-2</v>
      </c>
      <c r="F230">
        <v>-2.76477481531026E-2</v>
      </c>
      <c r="G230">
        <v>-2.4527831592927402E-2</v>
      </c>
      <c r="H230">
        <v>-2.6739257086505999E-2</v>
      </c>
      <c r="I230">
        <v>-2.0577799239461101E-2</v>
      </c>
      <c r="J230">
        <v>-2.63209663038146E-2</v>
      </c>
      <c r="K230">
        <v>-1.8980806730924601E-2</v>
      </c>
      <c r="L230">
        <v>-1.15952151097655E-2</v>
      </c>
      <c r="M230">
        <v>-1.4640286264161299E-2</v>
      </c>
      <c r="N230">
        <v>-1.34975697443914E-2</v>
      </c>
      <c r="O230">
        <v>-1.02517472209703E-2</v>
      </c>
      <c r="P230">
        <v>-1.7295705976095001E-2</v>
      </c>
      <c r="Q230">
        <v>-1.55445249587624E-2</v>
      </c>
      <c r="R230">
        <v>-1.25719875333337E-2</v>
      </c>
      <c r="S230">
        <v>-1.6559730973505701E-2</v>
      </c>
      <c r="T230">
        <v>-1.6337253384103901E-2</v>
      </c>
      <c r="U230">
        <v>-1.5037092228469801E-2</v>
      </c>
      <c r="V230">
        <v>-1.25499084310388E-2</v>
      </c>
      <c r="W230">
        <v>-1.3412945527654299E-2</v>
      </c>
      <c r="X230">
        <v>-9.5581831955838196E-3</v>
      </c>
      <c r="Y230">
        <v>-1.0546793430034999E-2</v>
      </c>
      <c r="Z230">
        <v>-2.0369478554785901E-2</v>
      </c>
      <c r="AA230">
        <v>-1.18250968138015E-2</v>
      </c>
      <c r="AB230">
        <v>-1.6957391098296099E-2</v>
      </c>
      <c r="AC230">
        <v>-1.27796011178482E-2</v>
      </c>
      <c r="AD230">
        <v>-1.7396838315830099E-2</v>
      </c>
      <c r="AE230">
        <v>-1.2588429207473301E-2</v>
      </c>
      <c r="AF230">
        <v>-1.29236272352531E-2</v>
      </c>
    </row>
    <row r="231" spans="1:32" x14ac:dyDescent="0.25">
      <c r="A231" t="s">
        <v>279</v>
      </c>
      <c r="B231">
        <v>0</v>
      </c>
      <c r="C231">
        <v>6.4549572804233193E-2</v>
      </c>
      <c r="D231">
        <v>6.9476918615750699E-2</v>
      </c>
      <c r="E231">
        <v>7.2512545538315695E-2</v>
      </c>
      <c r="F231">
        <v>7.7522174749944106E-2</v>
      </c>
      <c r="G231">
        <v>7.9046528095541205E-2</v>
      </c>
      <c r="H231">
        <v>8.4824203421186101E-2</v>
      </c>
      <c r="I231">
        <v>8.1846870823420195E-2</v>
      </c>
      <c r="J231">
        <v>8.3639406989856294E-2</v>
      </c>
      <c r="K231">
        <v>8.41647787413769E-2</v>
      </c>
      <c r="L231">
        <v>9.3041281209378796E-2</v>
      </c>
      <c r="M231">
        <v>9.1087763266874705E-2</v>
      </c>
      <c r="N231">
        <v>9.3305441145418E-2</v>
      </c>
      <c r="O231">
        <v>9.6966417000183699E-2</v>
      </c>
      <c r="P231">
        <v>8.7595624563277005E-2</v>
      </c>
      <c r="Q231">
        <v>8.9964223044847899E-2</v>
      </c>
      <c r="R231">
        <v>9.0720931239094998E-2</v>
      </c>
      <c r="S231">
        <v>9.4657712835162E-2</v>
      </c>
      <c r="T231">
        <v>9.2695257290253699E-2</v>
      </c>
      <c r="U231">
        <v>9.3901678027068794E-2</v>
      </c>
      <c r="V231">
        <v>9.4141878890830394E-2</v>
      </c>
      <c r="W231">
        <v>9.2608899964799901E-2</v>
      </c>
      <c r="X231">
        <v>9.1557805216100296E-2</v>
      </c>
      <c r="Y231">
        <v>9.0981482203721903E-2</v>
      </c>
      <c r="Z231">
        <v>9.0016552195903404E-2</v>
      </c>
      <c r="AA231">
        <v>9.2232550878593805E-2</v>
      </c>
      <c r="AB231">
        <v>8.7548265650703005E-2</v>
      </c>
      <c r="AC231">
        <v>8.9306567934543293E-2</v>
      </c>
      <c r="AD231">
        <v>9.3960192301838094E-2</v>
      </c>
      <c r="AE231">
        <v>9.3062390647761395E-2</v>
      </c>
      <c r="AF231">
        <v>8.9899180185622499E-2</v>
      </c>
    </row>
    <row r="232" spans="1:32" x14ac:dyDescent="0.25">
      <c r="A232" t="s">
        <v>280</v>
      </c>
      <c r="B232">
        <v>0</v>
      </c>
      <c r="C232">
        <v>0.16800811174437399</v>
      </c>
      <c r="D232">
        <v>0.180706295714679</v>
      </c>
      <c r="E232">
        <v>0.189874750075194</v>
      </c>
      <c r="F232">
        <v>0.18904207788500199</v>
      </c>
      <c r="G232">
        <v>0.19007357643419401</v>
      </c>
      <c r="H232">
        <v>0.194364287842133</v>
      </c>
      <c r="I232">
        <v>0.19819701433219999</v>
      </c>
      <c r="J232">
        <v>0.197810312493053</v>
      </c>
      <c r="K232">
        <v>0.19973799778144</v>
      </c>
      <c r="L232">
        <v>0.20273945185321199</v>
      </c>
      <c r="M232">
        <v>0.20246578260687401</v>
      </c>
      <c r="N232">
        <v>0.206694564247102</v>
      </c>
      <c r="O232">
        <v>0.20774792153893301</v>
      </c>
      <c r="P232">
        <v>0.201195388451584</v>
      </c>
      <c r="Q232">
        <v>0.19870089882060499</v>
      </c>
      <c r="R232">
        <v>0.20521071123939799</v>
      </c>
      <c r="S232">
        <v>0.21123421254876301</v>
      </c>
      <c r="T232">
        <v>0.20483664862020601</v>
      </c>
      <c r="U232">
        <v>0.20632723204360201</v>
      </c>
      <c r="V232">
        <v>0.20342791135242799</v>
      </c>
      <c r="W232">
        <v>0.20437168236376199</v>
      </c>
      <c r="X232">
        <v>0.20531682576296001</v>
      </c>
      <c r="Y232">
        <v>0.20835699122347401</v>
      </c>
      <c r="Z232">
        <v>0.20484982162496501</v>
      </c>
      <c r="AA232">
        <v>0.20699917776341101</v>
      </c>
      <c r="AB232">
        <v>0.20172191971985401</v>
      </c>
      <c r="AC232">
        <v>0.20884855932760099</v>
      </c>
      <c r="AD232">
        <v>0.21230335030129699</v>
      </c>
      <c r="AE232">
        <v>0.20741123490303301</v>
      </c>
      <c r="AF232">
        <v>0.20251718936620799</v>
      </c>
    </row>
    <row r="233" spans="1:32" x14ac:dyDescent="0.25">
      <c r="A233" t="s">
        <v>281</v>
      </c>
      <c r="B233">
        <v>0</v>
      </c>
      <c r="C233">
        <v>0.372093577292197</v>
      </c>
      <c r="D233">
        <v>0.39627595951173</v>
      </c>
      <c r="E233">
        <v>0.38784524509454499</v>
      </c>
      <c r="F233">
        <v>0.39657154703399999</v>
      </c>
      <c r="G233">
        <v>0.38680478024168202</v>
      </c>
      <c r="H233">
        <v>0.39285733078120499</v>
      </c>
      <c r="I233">
        <v>0.40332141455723403</v>
      </c>
      <c r="J233">
        <v>0.40937039567014399</v>
      </c>
      <c r="K233">
        <v>0.40516851818753502</v>
      </c>
      <c r="L233">
        <v>0.40604866708533799</v>
      </c>
      <c r="M233">
        <v>0.40313455880899801</v>
      </c>
      <c r="N233">
        <v>0.40890793215903298</v>
      </c>
      <c r="O233">
        <v>0.40395633363205402</v>
      </c>
      <c r="P233">
        <v>0.403629921358725</v>
      </c>
      <c r="Q233">
        <v>0.40433655040970301</v>
      </c>
      <c r="R233">
        <v>0.42584527640506298</v>
      </c>
      <c r="S233">
        <v>0.41880354798646802</v>
      </c>
      <c r="T233">
        <v>0.41069927064480699</v>
      </c>
      <c r="U233">
        <v>0.405832422921169</v>
      </c>
      <c r="V233">
        <v>0.40774442077621498</v>
      </c>
      <c r="W233">
        <v>0.41911942430764898</v>
      </c>
      <c r="X233">
        <v>0.41253466770747799</v>
      </c>
      <c r="Y233">
        <v>0.42087012584057498</v>
      </c>
      <c r="Z233">
        <v>0.39793954421533301</v>
      </c>
      <c r="AA233">
        <v>0.41159258165984203</v>
      </c>
      <c r="AB233">
        <v>0.40732471423523597</v>
      </c>
      <c r="AC233">
        <v>0.41426937804921099</v>
      </c>
      <c r="AD233">
        <v>0.42504261265832599</v>
      </c>
      <c r="AE233">
        <v>0.41995412407813898</v>
      </c>
      <c r="AF233">
        <v>0.40186361248178898</v>
      </c>
    </row>
    <row r="234" spans="1:32" x14ac:dyDescent="0.25">
      <c r="A234" t="s">
        <v>282</v>
      </c>
      <c r="B234">
        <v>0</v>
      </c>
      <c r="C234">
        <v>0.58448244463185395</v>
      </c>
      <c r="D234">
        <v>0.65583460101940905</v>
      </c>
      <c r="E234">
        <v>0.61352037983825802</v>
      </c>
      <c r="F234">
        <v>0.62450826143273397</v>
      </c>
      <c r="G234">
        <v>0.62099347974347896</v>
      </c>
      <c r="H234">
        <v>0.62635078682404499</v>
      </c>
      <c r="I234">
        <v>0.62958362957012104</v>
      </c>
      <c r="J234">
        <v>0.62023665236554204</v>
      </c>
      <c r="K234">
        <v>0.63583857135918997</v>
      </c>
      <c r="L234">
        <v>0.65624885421089696</v>
      </c>
      <c r="M234">
        <v>0.60282249043529501</v>
      </c>
      <c r="N234">
        <v>0.64295533736952004</v>
      </c>
      <c r="O234">
        <v>0.65497365934726204</v>
      </c>
      <c r="P234">
        <v>0.61551581023427704</v>
      </c>
      <c r="Q234">
        <v>0.64371793190717796</v>
      </c>
      <c r="R234">
        <v>0.66032742410467005</v>
      </c>
      <c r="S234">
        <v>0.67678123924836597</v>
      </c>
      <c r="T234">
        <v>0.63242922190290296</v>
      </c>
      <c r="U234">
        <v>0.69395870291177597</v>
      </c>
      <c r="V234">
        <v>0.655570213433747</v>
      </c>
      <c r="W234">
        <v>0.65870934990157004</v>
      </c>
      <c r="X234">
        <v>0.67226602128727198</v>
      </c>
      <c r="Y234">
        <v>0.659010972386607</v>
      </c>
      <c r="Z234">
        <v>0.61098641817052102</v>
      </c>
      <c r="AA234">
        <v>0.66212312988887401</v>
      </c>
      <c r="AB234">
        <v>0.65498706860151501</v>
      </c>
      <c r="AC234">
        <v>0.63217298521450804</v>
      </c>
      <c r="AD234">
        <v>0.67490830245869904</v>
      </c>
      <c r="AE234">
        <v>0.695848974707166</v>
      </c>
      <c r="AF234">
        <v>0.62202202963087105</v>
      </c>
    </row>
    <row r="235" spans="1:32" x14ac:dyDescent="0.25">
      <c r="A235" t="s">
        <v>283</v>
      </c>
      <c r="B235">
        <v>0</v>
      </c>
      <c r="C235">
        <v>-0.115832133689768</v>
      </c>
      <c r="D235">
        <v>-0.123597482854438</v>
      </c>
      <c r="E235">
        <v>-0.13067168263848</v>
      </c>
      <c r="F235">
        <v>-0.130555003929088</v>
      </c>
      <c r="G235">
        <v>-0.131743638456261</v>
      </c>
      <c r="H235">
        <v>-0.12844911980443599</v>
      </c>
      <c r="I235">
        <v>-0.12995323158191799</v>
      </c>
      <c r="J235">
        <v>-0.13387676041796501</v>
      </c>
      <c r="K235">
        <v>-0.141760945922001</v>
      </c>
      <c r="L235">
        <v>-0.14217880067524899</v>
      </c>
      <c r="M235">
        <v>-0.13234452451329501</v>
      </c>
      <c r="N235">
        <v>-0.133009373743632</v>
      </c>
      <c r="O235">
        <v>-0.136695986744823</v>
      </c>
      <c r="P235">
        <v>-0.130617655586867</v>
      </c>
      <c r="Q235">
        <v>-0.14056773587274299</v>
      </c>
      <c r="R235">
        <v>-0.13356248776253099</v>
      </c>
      <c r="S235">
        <v>-0.12698062890259201</v>
      </c>
      <c r="T235">
        <v>-0.133534356336133</v>
      </c>
      <c r="U235">
        <v>-0.128493000764272</v>
      </c>
      <c r="V235">
        <v>-0.123417387879615</v>
      </c>
      <c r="W235">
        <v>-0.13293488079992499</v>
      </c>
      <c r="X235">
        <v>-0.12939974297002699</v>
      </c>
      <c r="Y235">
        <v>-0.12617859798089501</v>
      </c>
      <c r="Z235">
        <v>-0.13250392060747301</v>
      </c>
      <c r="AA235">
        <v>-0.133685986006118</v>
      </c>
      <c r="AB235">
        <v>-0.133774223134564</v>
      </c>
      <c r="AC235">
        <v>-0.12850021618681601</v>
      </c>
      <c r="AD235">
        <v>-0.129116843252955</v>
      </c>
      <c r="AE235">
        <v>-0.135847708154261</v>
      </c>
      <c r="AF235">
        <v>-0.127870937708676</v>
      </c>
    </row>
    <row r="236" spans="1:32" x14ac:dyDescent="0.25">
      <c r="A236" t="s">
        <v>284</v>
      </c>
      <c r="B236">
        <v>0</v>
      </c>
      <c r="C236">
        <v>-7.8328384879116003E-2</v>
      </c>
      <c r="D236">
        <v>-8.79343278423452E-2</v>
      </c>
      <c r="E236">
        <v>-8.9045720472160403E-2</v>
      </c>
      <c r="F236">
        <v>-8.81204192298468E-2</v>
      </c>
      <c r="G236">
        <v>-8.6687741170245497E-2</v>
      </c>
      <c r="H236">
        <v>-8.5371442601491598E-2</v>
      </c>
      <c r="I236">
        <v>-8.5298673428807106E-2</v>
      </c>
      <c r="J236">
        <v>-8.6418270848474199E-2</v>
      </c>
      <c r="K236">
        <v>-8.4352059056272397E-2</v>
      </c>
      <c r="L236">
        <v>-8.6048919514193106E-2</v>
      </c>
      <c r="M236">
        <v>-8.8704502207385794E-2</v>
      </c>
      <c r="N236">
        <v>-8.2161700968114093E-2</v>
      </c>
      <c r="O236">
        <v>-8.3865917280041502E-2</v>
      </c>
      <c r="P236">
        <v>-8.4501975661365705E-2</v>
      </c>
      <c r="Q236">
        <v>-8.3768330907188895E-2</v>
      </c>
      <c r="R236">
        <v>-8.3474533985931701E-2</v>
      </c>
      <c r="S236">
        <v>-8.1750901190272507E-2</v>
      </c>
      <c r="T236">
        <v>-8.3246784332620394E-2</v>
      </c>
      <c r="U236">
        <v>-8.3836923323474602E-2</v>
      </c>
      <c r="V236">
        <v>-8.2255039756910397E-2</v>
      </c>
      <c r="W236">
        <v>-8.0936463617943197E-2</v>
      </c>
      <c r="X236">
        <v>-8.3725453404466896E-2</v>
      </c>
      <c r="Y236">
        <v>-8.4617404714633498E-2</v>
      </c>
      <c r="Z236">
        <v>-8.3624660550651903E-2</v>
      </c>
      <c r="AA236">
        <v>-8.5282254989065998E-2</v>
      </c>
      <c r="AB236">
        <v>-8.4176463869474E-2</v>
      </c>
      <c r="AC236">
        <v>-8.3123232545942394E-2</v>
      </c>
      <c r="AD236">
        <v>-8.3779777268161604E-2</v>
      </c>
      <c r="AE236">
        <v>-8.2555745805178896E-2</v>
      </c>
      <c r="AF236">
        <v>-8.1264358925094496E-2</v>
      </c>
    </row>
    <row r="237" spans="1:32" x14ac:dyDescent="0.25">
      <c r="A237" t="s">
        <v>285</v>
      </c>
      <c r="B237">
        <v>0</v>
      </c>
      <c r="C237">
        <v>-2.5191582254764599E-2</v>
      </c>
      <c r="D237">
        <v>-2.18978516658777E-2</v>
      </c>
      <c r="E237">
        <v>-2.09251685179963E-2</v>
      </c>
      <c r="F237">
        <v>-1.7800024141732401E-2</v>
      </c>
      <c r="G237">
        <v>-1.4553737831021599E-2</v>
      </c>
      <c r="H237">
        <v>-1.44230762126625E-2</v>
      </c>
      <c r="I237">
        <v>-1.3300940960722899E-2</v>
      </c>
      <c r="J237">
        <v>-1.15942806229368E-2</v>
      </c>
      <c r="K237">
        <v>-1.2347240615679701E-2</v>
      </c>
      <c r="L237">
        <v>-1.2084383106444E-2</v>
      </c>
      <c r="M237">
        <v>-1.4053580508395801E-2</v>
      </c>
      <c r="N237">
        <v>-9.6948632315800292E-3</v>
      </c>
      <c r="O237">
        <v>-9.6663787120628494E-3</v>
      </c>
      <c r="P237">
        <v>-1.1960603243296199E-2</v>
      </c>
      <c r="Q237">
        <v>-9.6716304630899107E-3</v>
      </c>
      <c r="R237">
        <v>-8.5914001010273505E-3</v>
      </c>
      <c r="S237">
        <v>-9.8140847511441996E-3</v>
      </c>
      <c r="T237">
        <v>-9.0676156309202598E-3</v>
      </c>
      <c r="U237">
        <v>-1.16950107297756E-2</v>
      </c>
      <c r="V237">
        <v>-1.19852992922034E-2</v>
      </c>
      <c r="W237">
        <v>-1.03190730536428E-2</v>
      </c>
      <c r="X237">
        <v>-1.1985841362449E-2</v>
      </c>
      <c r="Y237">
        <v>-1.2309332841795299E-2</v>
      </c>
      <c r="Z237">
        <v>-1.3237100897590099E-2</v>
      </c>
      <c r="AA237">
        <v>-1.1970656889879199E-2</v>
      </c>
      <c r="AB237">
        <v>-1.32954097296202E-2</v>
      </c>
      <c r="AC237">
        <v>-1.3588525933277499E-2</v>
      </c>
      <c r="AD237">
        <v>-1.31124351087174E-2</v>
      </c>
      <c r="AE237">
        <v>-1.21919636745458E-2</v>
      </c>
      <c r="AF237">
        <v>-1.32908767705134E-2</v>
      </c>
    </row>
    <row r="238" spans="1:32" x14ac:dyDescent="0.25">
      <c r="A238" t="s">
        <v>286</v>
      </c>
      <c r="B238">
        <v>0</v>
      </c>
      <c r="C238">
        <v>1.3533213783712901E-2</v>
      </c>
      <c r="D238">
        <v>2.5036030279573001E-2</v>
      </c>
      <c r="E238">
        <v>3.0458276702250701E-2</v>
      </c>
      <c r="F238">
        <v>3.5271997791203998E-2</v>
      </c>
      <c r="G238">
        <v>3.63809778853195E-2</v>
      </c>
      <c r="H238">
        <v>3.8376510915425502E-2</v>
      </c>
      <c r="I238">
        <v>3.97660425305063E-2</v>
      </c>
      <c r="J238">
        <v>4.3022940714422198E-2</v>
      </c>
      <c r="K238">
        <v>4.2823574424959501E-2</v>
      </c>
      <c r="L238">
        <v>4.1307888981547199E-2</v>
      </c>
      <c r="M238">
        <v>4.2302681654062299E-2</v>
      </c>
      <c r="N238">
        <v>4.2342614062296197E-2</v>
      </c>
      <c r="O238">
        <v>4.29608758131068E-2</v>
      </c>
      <c r="P238">
        <v>4.2959028451920497E-2</v>
      </c>
      <c r="Q238">
        <v>4.3861602702880802E-2</v>
      </c>
      <c r="R238">
        <v>4.5592031829247599E-2</v>
      </c>
      <c r="S238">
        <v>4.3257441452244701E-2</v>
      </c>
      <c r="T238">
        <v>4.3237657007549002E-2</v>
      </c>
      <c r="U238">
        <v>4.0500063942356002E-2</v>
      </c>
      <c r="V238">
        <v>4.39025325326972E-2</v>
      </c>
      <c r="W238">
        <v>4.1723371332281198E-2</v>
      </c>
      <c r="X238">
        <v>4.0710846748075298E-2</v>
      </c>
      <c r="Y238">
        <v>4.1085484665418302E-2</v>
      </c>
      <c r="Z238">
        <v>4.2343152074246597E-2</v>
      </c>
      <c r="AA238">
        <v>3.9302763389512503E-2</v>
      </c>
      <c r="AB238">
        <v>4.0902597219343403E-2</v>
      </c>
      <c r="AC238">
        <v>4.1886935927854099E-2</v>
      </c>
      <c r="AD238">
        <v>4.1346102502242403E-2</v>
      </c>
      <c r="AE238">
        <v>4.2533461285341703E-2</v>
      </c>
      <c r="AF238">
        <v>4.1992948698467897E-2</v>
      </c>
    </row>
    <row r="239" spans="1:32" x14ac:dyDescent="0.25">
      <c r="A239" t="s">
        <v>287</v>
      </c>
      <c r="B239">
        <v>0</v>
      </c>
      <c r="C239">
        <v>5.3069879427995403E-2</v>
      </c>
      <c r="D239">
        <v>7.3239823586126296E-2</v>
      </c>
      <c r="E239">
        <v>8.5885862539985494E-2</v>
      </c>
      <c r="F239">
        <v>9.2852133078967197E-2</v>
      </c>
      <c r="G239">
        <v>9.3522754440854297E-2</v>
      </c>
      <c r="H239">
        <v>9.5296909463860796E-2</v>
      </c>
      <c r="I239">
        <v>9.6308985870872596E-2</v>
      </c>
      <c r="J239">
        <v>9.7826319778068299E-2</v>
      </c>
      <c r="K239">
        <v>9.6323590065830494E-2</v>
      </c>
      <c r="L239">
        <v>9.9040051369460397E-2</v>
      </c>
      <c r="M239">
        <v>9.8043577402818494E-2</v>
      </c>
      <c r="N239">
        <v>9.8619124171702696E-2</v>
      </c>
      <c r="O239">
        <v>9.9254344002167205E-2</v>
      </c>
      <c r="P239">
        <v>0.10057410600945201</v>
      </c>
      <c r="Q239">
        <v>9.8848450572495306E-2</v>
      </c>
      <c r="R239">
        <v>0.101847633556801</v>
      </c>
      <c r="S239">
        <v>0.102524861393281</v>
      </c>
      <c r="T239">
        <v>9.8882218384920298E-2</v>
      </c>
      <c r="U239">
        <v>0.100429203551841</v>
      </c>
      <c r="V239">
        <v>0.1005983046088</v>
      </c>
      <c r="W239">
        <v>0.10019464993504899</v>
      </c>
      <c r="X239">
        <v>9.8099021383759699E-2</v>
      </c>
      <c r="Y239">
        <v>9.6478851338617694E-2</v>
      </c>
      <c r="Z239">
        <v>9.9015421816258706E-2</v>
      </c>
      <c r="AA239">
        <v>9.6164670064228505E-2</v>
      </c>
      <c r="AB239">
        <v>9.7439662805049607E-2</v>
      </c>
      <c r="AC239">
        <v>9.8296718268785596E-2</v>
      </c>
      <c r="AD239">
        <v>9.9865134635951397E-2</v>
      </c>
      <c r="AE239">
        <v>9.7804868897791802E-2</v>
      </c>
      <c r="AF239">
        <v>9.7293093288492505E-2</v>
      </c>
    </row>
    <row r="240" spans="1:32" x14ac:dyDescent="0.25">
      <c r="A240" t="s">
        <v>288</v>
      </c>
      <c r="B240">
        <v>0</v>
      </c>
      <c r="C240">
        <v>0.114933449355707</v>
      </c>
      <c r="D240">
        <v>0.14913141660002999</v>
      </c>
      <c r="E240">
        <v>0.16544950687395199</v>
      </c>
      <c r="F240">
        <v>0.17522885387502601</v>
      </c>
      <c r="G240">
        <v>0.177509598352348</v>
      </c>
      <c r="H240">
        <v>0.17984344539504701</v>
      </c>
      <c r="I240">
        <v>0.18196755554737101</v>
      </c>
      <c r="J240">
        <v>0.18587521158800299</v>
      </c>
      <c r="K240">
        <v>0.18466058731444501</v>
      </c>
      <c r="L240">
        <v>0.17978461381995001</v>
      </c>
      <c r="M240">
        <v>0.18471525314430201</v>
      </c>
      <c r="N240">
        <v>0.18590964819559</v>
      </c>
      <c r="O240">
        <v>0.18561560003958899</v>
      </c>
      <c r="P240">
        <v>0.18861664157847599</v>
      </c>
      <c r="Q240">
        <v>0.19310376960625</v>
      </c>
      <c r="R240">
        <v>0.186909739297342</v>
      </c>
      <c r="S240">
        <v>0.19695056596839999</v>
      </c>
      <c r="T240">
        <v>0.18954027915322599</v>
      </c>
      <c r="U240">
        <v>0.18571233062597101</v>
      </c>
      <c r="V240">
        <v>0.187475838195865</v>
      </c>
      <c r="W240">
        <v>0.18561755977039399</v>
      </c>
      <c r="X240">
        <v>0.178513745264406</v>
      </c>
      <c r="Y240">
        <v>0.18271905357568399</v>
      </c>
      <c r="Z240">
        <v>0.18621444637814899</v>
      </c>
      <c r="AA240">
        <v>0.184900814455672</v>
      </c>
      <c r="AB240">
        <v>0.18260951869105399</v>
      </c>
      <c r="AC240">
        <v>0.181962372436308</v>
      </c>
      <c r="AD240">
        <v>0.17803123503625301</v>
      </c>
      <c r="AE240">
        <v>0.18404957582623899</v>
      </c>
      <c r="AF240">
        <v>0.18525741558880501</v>
      </c>
    </row>
    <row r="241" spans="1:32" x14ac:dyDescent="0.25">
      <c r="A241" t="s">
        <v>289</v>
      </c>
      <c r="B241">
        <v>0</v>
      </c>
      <c r="C241">
        <v>0.16079852068703199</v>
      </c>
      <c r="D241">
        <v>0.19992544523481201</v>
      </c>
      <c r="E241">
        <v>0.225503055846589</v>
      </c>
      <c r="F241">
        <v>0.23929681843349901</v>
      </c>
      <c r="G241">
        <v>0.24386792778618299</v>
      </c>
      <c r="H241">
        <v>0.244581297381573</v>
      </c>
      <c r="I241">
        <v>0.24511193140582399</v>
      </c>
      <c r="J241">
        <v>0.24260891180708399</v>
      </c>
      <c r="K241">
        <v>0.250487696778667</v>
      </c>
      <c r="L241">
        <v>0.24748379901720599</v>
      </c>
      <c r="M241">
        <v>0.24966065193519699</v>
      </c>
      <c r="N241">
        <v>0.25956131716894798</v>
      </c>
      <c r="O241">
        <v>0.25690635770829001</v>
      </c>
      <c r="P241">
        <v>0.250889119663667</v>
      </c>
      <c r="Q241">
        <v>0.25754111332972701</v>
      </c>
      <c r="R241">
        <v>0.26296384199080902</v>
      </c>
      <c r="S241">
        <v>0.25551429117811703</v>
      </c>
      <c r="T241">
        <v>0.25171181582969399</v>
      </c>
      <c r="U241">
        <v>0.24734142047333901</v>
      </c>
      <c r="V241">
        <v>0.24489401285432</v>
      </c>
      <c r="W241">
        <v>0.240832888202856</v>
      </c>
      <c r="X241">
        <v>0.24448645165490501</v>
      </c>
      <c r="Y241">
        <v>0.244668836754726</v>
      </c>
      <c r="Z241">
        <v>0.247665775418414</v>
      </c>
      <c r="AA241">
        <v>0.25862066956991397</v>
      </c>
      <c r="AB241">
        <v>0.24878935338577901</v>
      </c>
      <c r="AC241">
        <v>0.24976730424251101</v>
      </c>
      <c r="AD241">
        <v>0.24376659012461999</v>
      </c>
      <c r="AE241">
        <v>0.252886495115548</v>
      </c>
      <c r="AF241">
        <v>0.247028891908292</v>
      </c>
    </row>
    <row r="242" spans="1:32" x14ac:dyDescent="0.25">
      <c r="A242" t="s">
        <v>290</v>
      </c>
      <c r="B242">
        <v>0</v>
      </c>
      <c r="C242">
        <v>-0.349643316746582</v>
      </c>
      <c r="D242">
        <v>-0.35597511670472898</v>
      </c>
      <c r="E242">
        <v>-0.345145274453665</v>
      </c>
      <c r="F242">
        <v>-0.35788465504941602</v>
      </c>
      <c r="G242">
        <v>-0.34269942218952698</v>
      </c>
      <c r="H242">
        <v>-0.327250636186041</v>
      </c>
      <c r="I242">
        <v>-0.329460720775548</v>
      </c>
      <c r="J242">
        <v>-0.32260660624742499</v>
      </c>
      <c r="K242">
        <v>-0.32692261299471898</v>
      </c>
      <c r="L242">
        <v>-0.31249015583692202</v>
      </c>
      <c r="M242">
        <v>-0.33710184954549199</v>
      </c>
      <c r="N242">
        <v>-0.33496214349726799</v>
      </c>
      <c r="O242">
        <v>-0.32892802839191199</v>
      </c>
      <c r="P242">
        <v>-0.34531434220929302</v>
      </c>
      <c r="Q242">
        <v>-0.35040390761253298</v>
      </c>
      <c r="R242">
        <v>-0.37420757413364603</v>
      </c>
      <c r="S242">
        <v>-0.341148869289218</v>
      </c>
      <c r="T242">
        <v>-0.33186855307667601</v>
      </c>
      <c r="U242">
        <v>-0.33629592691547</v>
      </c>
      <c r="V242">
        <v>-0.330089217460871</v>
      </c>
      <c r="W242">
        <v>-0.34750512298574898</v>
      </c>
      <c r="X242">
        <v>-0.331476744333003</v>
      </c>
      <c r="Y242">
        <v>-0.33647737820157497</v>
      </c>
      <c r="Z242">
        <v>-0.32741408264827698</v>
      </c>
      <c r="AA242">
        <v>-0.32583640205745001</v>
      </c>
      <c r="AB242">
        <v>-0.34894605847001198</v>
      </c>
      <c r="AC242">
        <v>-0.33015272019560699</v>
      </c>
      <c r="AD242">
        <v>-0.335355948783289</v>
      </c>
      <c r="AE242">
        <v>-0.33868772827645</v>
      </c>
      <c r="AF242">
        <v>-0.34300419758475997</v>
      </c>
    </row>
    <row r="243" spans="1:32" x14ac:dyDescent="0.25">
      <c r="A243" t="s">
        <v>291</v>
      </c>
      <c r="B243">
        <v>0</v>
      </c>
      <c r="C243">
        <v>-0.188855641353805</v>
      </c>
      <c r="D243">
        <v>-0.18046220231430399</v>
      </c>
      <c r="E243">
        <v>-0.181366766739265</v>
      </c>
      <c r="F243">
        <v>-0.17919876658129999</v>
      </c>
      <c r="G243">
        <v>-0.18634855825044599</v>
      </c>
      <c r="H243">
        <v>-0.17623459632143801</v>
      </c>
      <c r="I243">
        <v>-0.172171490412491</v>
      </c>
      <c r="J243">
        <v>-0.17100980616830899</v>
      </c>
      <c r="K243">
        <v>-0.169271010326593</v>
      </c>
      <c r="L243">
        <v>-0.17002930131181301</v>
      </c>
      <c r="M243">
        <v>-0.17845345293947401</v>
      </c>
      <c r="N243">
        <v>-0.17299716264937301</v>
      </c>
      <c r="O243">
        <v>-0.17244974258717599</v>
      </c>
      <c r="P243">
        <v>-0.175544438427853</v>
      </c>
      <c r="Q243">
        <v>-0.17672212271437701</v>
      </c>
      <c r="R243">
        <v>-0.18369669872442701</v>
      </c>
      <c r="S243">
        <v>-0.17146423850831899</v>
      </c>
      <c r="T243">
        <v>-0.17193797092815899</v>
      </c>
      <c r="U243">
        <v>-0.17666247138921201</v>
      </c>
      <c r="V243">
        <v>-0.17101945576459601</v>
      </c>
      <c r="W243">
        <v>-0.176174866642485</v>
      </c>
      <c r="X243">
        <v>-0.17879993464770999</v>
      </c>
      <c r="Y243">
        <v>-0.167756251801919</v>
      </c>
      <c r="Z243">
        <v>-0.17145916921822801</v>
      </c>
      <c r="AA243">
        <v>-0.17004479623156099</v>
      </c>
      <c r="AB243">
        <v>-0.172898310255581</v>
      </c>
      <c r="AC243">
        <v>-0.16588047004537501</v>
      </c>
      <c r="AD243">
        <v>-0.17226842558219199</v>
      </c>
      <c r="AE243">
        <v>-0.173273316697103</v>
      </c>
      <c r="AF243">
        <v>-0.169896837709585</v>
      </c>
    </row>
    <row r="244" spans="1:32" x14ac:dyDescent="0.25">
      <c r="A244" t="s">
        <v>292</v>
      </c>
      <c r="B244">
        <v>0</v>
      </c>
      <c r="C244">
        <v>-3.3674443283522301E-2</v>
      </c>
      <c r="D244">
        <v>-3.3095351028144801E-2</v>
      </c>
      <c r="E244">
        <v>-2.8363993025827101E-2</v>
      </c>
      <c r="F244">
        <v>-3.0087509872448199E-2</v>
      </c>
      <c r="G244">
        <v>-2.3997469157399001E-2</v>
      </c>
      <c r="H244">
        <v>-2.2315491943226799E-2</v>
      </c>
      <c r="I244">
        <v>-1.9866478366210201E-2</v>
      </c>
      <c r="J244">
        <v>-1.9627735220650401E-2</v>
      </c>
      <c r="K244">
        <v>-1.6350032893312699E-2</v>
      </c>
      <c r="L244">
        <v>-9.0801445268512901E-3</v>
      </c>
      <c r="M244">
        <v>-1.9192637229836801E-2</v>
      </c>
      <c r="N244">
        <v>-1.51242034388547E-2</v>
      </c>
      <c r="O244">
        <v>-1.4350577660940399E-2</v>
      </c>
      <c r="P244">
        <v>-1.3537468508141699E-2</v>
      </c>
      <c r="Q244">
        <v>-1.5749971515069801E-2</v>
      </c>
      <c r="R244">
        <v>-1.7454154934349202E-2</v>
      </c>
      <c r="S244">
        <v>-1.6264213659538899E-2</v>
      </c>
      <c r="T244">
        <v>-1.05411278722137E-2</v>
      </c>
      <c r="U244">
        <v>-1.05887068772234E-2</v>
      </c>
      <c r="V244">
        <v>-2.1408014366932002E-2</v>
      </c>
      <c r="W244">
        <v>-1.37010188654592E-2</v>
      </c>
      <c r="X244">
        <v>-8.8409599481501702E-3</v>
      </c>
      <c r="Y244">
        <v>-1.19455855514985E-2</v>
      </c>
      <c r="Z244">
        <v>-1.68008527620973E-2</v>
      </c>
      <c r="AA244">
        <v>-9.4002046427021004E-3</v>
      </c>
      <c r="AB244">
        <v>-2.1184819337931701E-2</v>
      </c>
      <c r="AC244">
        <v>-1.26803858786267E-2</v>
      </c>
      <c r="AD244">
        <v>-1.67061071284644E-2</v>
      </c>
      <c r="AE244">
        <v>-1.4000735136947299E-2</v>
      </c>
      <c r="AF244">
        <v>-8.2865994028569999E-3</v>
      </c>
    </row>
    <row r="245" spans="1:32" x14ac:dyDescent="0.25">
      <c r="A245" t="s">
        <v>293</v>
      </c>
      <c r="B245">
        <v>0</v>
      </c>
      <c r="C245">
        <v>6.4913479805600596E-2</v>
      </c>
      <c r="D245">
        <v>6.6400567424347898E-2</v>
      </c>
      <c r="E245">
        <v>7.7728914398845897E-2</v>
      </c>
      <c r="F245">
        <v>7.8538227895302903E-2</v>
      </c>
      <c r="G245">
        <v>8.3213394864329798E-2</v>
      </c>
      <c r="H245">
        <v>8.6726452904691206E-2</v>
      </c>
      <c r="I245">
        <v>8.2089900527516496E-2</v>
      </c>
      <c r="J245">
        <v>8.5761765137638404E-2</v>
      </c>
      <c r="K245">
        <v>9.2613342130436802E-2</v>
      </c>
      <c r="L245">
        <v>9.4165674569461802E-2</v>
      </c>
      <c r="M245">
        <v>8.9883325094412103E-2</v>
      </c>
      <c r="N245">
        <v>8.8736124716836506E-2</v>
      </c>
      <c r="O245">
        <v>9.2723437508310497E-2</v>
      </c>
      <c r="P245">
        <v>9.0095404122761499E-2</v>
      </c>
      <c r="Q245">
        <v>8.9713597240599505E-2</v>
      </c>
      <c r="R245">
        <v>8.8047430627695905E-2</v>
      </c>
      <c r="S245">
        <v>9.1740930865415099E-2</v>
      </c>
      <c r="T245">
        <v>9.3233717437381E-2</v>
      </c>
      <c r="U245">
        <v>9.1936727526867199E-2</v>
      </c>
      <c r="V245">
        <v>9.0570269149719301E-2</v>
      </c>
      <c r="W245">
        <v>8.9932221264186193E-2</v>
      </c>
      <c r="X245">
        <v>9.7733637120013303E-2</v>
      </c>
      <c r="Y245">
        <v>9.6831640978785105E-2</v>
      </c>
      <c r="Z245">
        <v>8.9951685995489097E-2</v>
      </c>
      <c r="AA245">
        <v>9.3114545673297702E-2</v>
      </c>
      <c r="AB245">
        <v>8.6399158264276202E-2</v>
      </c>
      <c r="AC245">
        <v>9.2604689668219206E-2</v>
      </c>
      <c r="AD245">
        <v>9.4542620355244897E-2</v>
      </c>
      <c r="AE245">
        <v>9.2517236416749304E-2</v>
      </c>
      <c r="AF245">
        <v>9.3745038141846301E-2</v>
      </c>
    </row>
    <row r="246" spans="1:32" x14ac:dyDescent="0.25">
      <c r="A246" t="s">
        <v>294</v>
      </c>
      <c r="B246">
        <v>0</v>
      </c>
      <c r="C246">
        <v>0.181631083577699</v>
      </c>
      <c r="D246">
        <v>0.17859521064690001</v>
      </c>
      <c r="E246">
        <v>0.18683195739625399</v>
      </c>
      <c r="F246">
        <v>0.19258372317936701</v>
      </c>
      <c r="G246">
        <v>0.19284628834744899</v>
      </c>
      <c r="H246">
        <v>0.20054927070218601</v>
      </c>
      <c r="I246">
        <v>0.199465441229428</v>
      </c>
      <c r="J246">
        <v>0.19336908895926899</v>
      </c>
      <c r="K246">
        <v>0.202431684917072</v>
      </c>
      <c r="L246">
        <v>0.20368544288884299</v>
      </c>
      <c r="M246">
        <v>0.210006748958766</v>
      </c>
      <c r="N246">
        <v>0.205986268016146</v>
      </c>
      <c r="O246">
        <v>0.20530049657861901</v>
      </c>
      <c r="P246">
        <v>0.20871663938764201</v>
      </c>
      <c r="Q246">
        <v>0.20364893868550901</v>
      </c>
      <c r="R246">
        <v>0.206007164220564</v>
      </c>
      <c r="S246">
        <v>0.20464350871129999</v>
      </c>
      <c r="T246">
        <v>0.21356585458866401</v>
      </c>
      <c r="U246">
        <v>0.20846213261697699</v>
      </c>
      <c r="V246">
        <v>0.20505720310464401</v>
      </c>
      <c r="W246">
        <v>0.20668705227322401</v>
      </c>
      <c r="X246">
        <v>0.21116252202600799</v>
      </c>
      <c r="Y246">
        <v>0.208475759219344</v>
      </c>
      <c r="Z246">
        <v>0.20820736252365399</v>
      </c>
      <c r="AA246">
        <v>0.20845813920800599</v>
      </c>
      <c r="AB246">
        <v>0.20676275908389499</v>
      </c>
      <c r="AC246">
        <v>0.21230728536214399</v>
      </c>
      <c r="AD246">
        <v>0.212607568397188</v>
      </c>
      <c r="AE246">
        <v>0.21030742285440901</v>
      </c>
      <c r="AF246">
        <v>0.21024404086280599</v>
      </c>
    </row>
    <row r="247" spans="1:32" x14ac:dyDescent="0.25">
      <c r="A247" t="s">
        <v>295</v>
      </c>
      <c r="B247">
        <v>0</v>
      </c>
      <c r="C247">
        <v>0.37864197641856601</v>
      </c>
      <c r="D247">
        <v>0.37847852818136102</v>
      </c>
      <c r="E247">
        <v>0.37319617836315999</v>
      </c>
      <c r="F247">
        <v>0.39071938433354098</v>
      </c>
      <c r="G247">
        <v>0.397421101320512</v>
      </c>
      <c r="H247">
        <v>0.39198066972149098</v>
      </c>
      <c r="I247">
        <v>0.39856014701870002</v>
      </c>
      <c r="J247">
        <v>0.40233656859807498</v>
      </c>
      <c r="K247">
        <v>0.41335855418274398</v>
      </c>
      <c r="L247">
        <v>0.402977304924591</v>
      </c>
      <c r="M247">
        <v>0.41900679876008201</v>
      </c>
      <c r="N247">
        <v>0.41239497921592799</v>
      </c>
      <c r="O247">
        <v>0.41503605829472401</v>
      </c>
      <c r="P247">
        <v>0.402708949539759</v>
      </c>
      <c r="Q247">
        <v>0.40415304371876098</v>
      </c>
      <c r="R247">
        <v>0.41193072248433299</v>
      </c>
      <c r="S247">
        <v>0.411954616249887</v>
      </c>
      <c r="T247">
        <v>0.42050964408631902</v>
      </c>
      <c r="U247">
        <v>0.405868520195514</v>
      </c>
      <c r="V247">
        <v>0.40264999494474701</v>
      </c>
      <c r="W247">
        <v>0.41764635683767198</v>
      </c>
      <c r="X247">
        <v>0.41613992363414998</v>
      </c>
      <c r="Y247">
        <v>0.42240698822893802</v>
      </c>
      <c r="Z247">
        <v>0.41240837318018903</v>
      </c>
      <c r="AA247">
        <v>0.421123247355839</v>
      </c>
      <c r="AB247">
        <v>0.41678085015956901</v>
      </c>
      <c r="AC247">
        <v>0.41028138823934102</v>
      </c>
      <c r="AD247">
        <v>0.41497902228434302</v>
      </c>
      <c r="AE247">
        <v>0.41801342885891601</v>
      </c>
      <c r="AF247">
        <v>0.406977416232782</v>
      </c>
    </row>
    <row r="248" spans="1:32" x14ac:dyDescent="0.25">
      <c r="A248" t="s">
        <v>296</v>
      </c>
      <c r="B248">
        <v>0</v>
      </c>
      <c r="C248">
        <v>0.61446032734586598</v>
      </c>
      <c r="D248">
        <v>0.61036229998121105</v>
      </c>
      <c r="E248">
        <v>0.58770114266644702</v>
      </c>
      <c r="F248">
        <v>0.66938542660600697</v>
      </c>
      <c r="G248">
        <v>0.59970867108114101</v>
      </c>
      <c r="H248">
        <v>0.65598476129970595</v>
      </c>
      <c r="I248">
        <v>0.66895177036588105</v>
      </c>
      <c r="J248">
        <v>0.65603787538404101</v>
      </c>
      <c r="K248">
        <v>0.68538236821229004</v>
      </c>
      <c r="L248">
        <v>0.63245420819217102</v>
      </c>
      <c r="M248">
        <v>0.64712444681579895</v>
      </c>
      <c r="N248">
        <v>0.655077201678962</v>
      </c>
      <c r="O248">
        <v>0.67850397660890105</v>
      </c>
      <c r="P248">
        <v>0.63379534615314004</v>
      </c>
      <c r="Q248">
        <v>0.64462572465624401</v>
      </c>
      <c r="R248">
        <v>0.61925040026976597</v>
      </c>
      <c r="S248">
        <v>0.65029633839132905</v>
      </c>
      <c r="T248">
        <v>0.67397104293618604</v>
      </c>
      <c r="U248">
        <v>0.65282549458796901</v>
      </c>
      <c r="V248">
        <v>0.68560580399273396</v>
      </c>
      <c r="W248">
        <v>0.63751976779301101</v>
      </c>
      <c r="X248">
        <v>0.675768246597371</v>
      </c>
      <c r="Y248">
        <v>0.63021915259955097</v>
      </c>
      <c r="Z248">
        <v>0.63673506912904898</v>
      </c>
      <c r="AA248">
        <v>0.70313129944780395</v>
      </c>
      <c r="AB248">
        <v>0.69654583720132601</v>
      </c>
      <c r="AC248">
        <v>0.65750033554693998</v>
      </c>
      <c r="AD248">
        <v>0.64487473709038301</v>
      </c>
      <c r="AE248">
        <v>0.66272980692971595</v>
      </c>
      <c r="AF248">
        <v>0.60693877119827899</v>
      </c>
    </row>
    <row r="249" spans="1:32" x14ac:dyDescent="0.25">
      <c r="A249" t="s">
        <v>297</v>
      </c>
      <c r="B249">
        <v>0</v>
      </c>
      <c r="C249">
        <v>1.16885187298783E-2</v>
      </c>
      <c r="D249">
        <v>1.50242371022605E-2</v>
      </c>
      <c r="E249">
        <v>1.7079333041857499E-2</v>
      </c>
      <c r="F249">
        <v>1.82095310050235E-2</v>
      </c>
      <c r="G249">
        <v>1.8756425488461601E-2</v>
      </c>
      <c r="H249">
        <v>1.9310383992464299E-2</v>
      </c>
      <c r="I249">
        <v>1.95782022656701E-2</v>
      </c>
      <c r="J249">
        <v>2.0147040673496298E-2</v>
      </c>
      <c r="K249">
        <v>2.0165422474262899E-2</v>
      </c>
      <c r="L249">
        <v>2.02600842763529E-2</v>
      </c>
      <c r="M249">
        <v>2.0203430528240099E-2</v>
      </c>
      <c r="N249">
        <v>2.02856566069105E-2</v>
      </c>
      <c r="O249">
        <v>2.0149030865829001E-2</v>
      </c>
      <c r="P249">
        <v>2.01445873048571E-2</v>
      </c>
      <c r="Q249">
        <v>2.0414966743038401E-2</v>
      </c>
      <c r="R249">
        <v>2.0396782426458399E-2</v>
      </c>
      <c r="S249">
        <v>2.0367292416591101E-2</v>
      </c>
      <c r="T249">
        <v>2.05353691802201E-2</v>
      </c>
      <c r="U249">
        <v>2.0564191021425302E-2</v>
      </c>
      <c r="V249">
        <v>2.0689428738631201E-2</v>
      </c>
      <c r="W249">
        <v>2.0892201226627299E-2</v>
      </c>
      <c r="X249">
        <v>2.0665105691417999E-2</v>
      </c>
      <c r="Y249">
        <v>2.0837499824974799E-2</v>
      </c>
      <c r="Z249">
        <v>2.0866192442578601E-2</v>
      </c>
      <c r="AA249">
        <v>2.08957964130712E-2</v>
      </c>
      <c r="AB249">
        <v>2.0762544433698599E-2</v>
      </c>
      <c r="AC249">
        <v>2.0666387955252899E-2</v>
      </c>
      <c r="AD249">
        <v>2.0851260235448199E-2</v>
      </c>
      <c r="AE249">
        <v>2.0791822253767599E-2</v>
      </c>
      <c r="AF249">
        <v>2.08613702131051E-2</v>
      </c>
    </row>
    <row r="250" spans="1:32" x14ac:dyDescent="0.25">
      <c r="A250" t="s">
        <v>52</v>
      </c>
      <c r="B250">
        <v>8.4663000000000001E-16</v>
      </c>
      <c r="C250">
        <v>4.9407077477297999E-3</v>
      </c>
      <c r="D250">
        <v>6.53769296963952E-3</v>
      </c>
      <c r="E250">
        <v>7.4497537638486596E-3</v>
      </c>
      <c r="F250">
        <v>8.1417617124392092E-3</v>
      </c>
      <c r="G250">
        <v>8.4891260266968995E-3</v>
      </c>
      <c r="H250">
        <v>8.6880930224835593E-3</v>
      </c>
      <c r="I250">
        <v>8.7893990247884194E-3</v>
      </c>
      <c r="J250">
        <v>8.9349889752317196E-3</v>
      </c>
      <c r="K250">
        <v>8.9832064914308601E-3</v>
      </c>
      <c r="L250">
        <v>8.99239555748527E-3</v>
      </c>
      <c r="M250">
        <v>8.9167444588878399E-3</v>
      </c>
      <c r="N250">
        <v>8.9318873063103394E-3</v>
      </c>
      <c r="O250">
        <v>9.0249810987302493E-3</v>
      </c>
      <c r="P250">
        <v>9.01432962298712E-3</v>
      </c>
      <c r="Q250">
        <v>8.9893619528434304E-3</v>
      </c>
      <c r="R250">
        <v>8.9315219187861908E-3</v>
      </c>
      <c r="S250">
        <v>8.9240396172987606E-3</v>
      </c>
      <c r="T250">
        <v>8.9922324420471603E-3</v>
      </c>
      <c r="U250">
        <v>8.9824671495883392E-3</v>
      </c>
      <c r="V250">
        <v>9.0431323853640104E-3</v>
      </c>
      <c r="W250">
        <v>9.0264132561865898E-3</v>
      </c>
      <c r="X250">
        <v>9.0063943762914208E-3</v>
      </c>
      <c r="Y250">
        <v>9.0282955807075797E-3</v>
      </c>
      <c r="Z250">
        <v>9.0062747828230406E-3</v>
      </c>
      <c r="AA250">
        <v>8.8849946163273193E-3</v>
      </c>
      <c r="AB250">
        <v>8.9564369907060796E-3</v>
      </c>
      <c r="AC250">
        <v>8.9245507159581502E-3</v>
      </c>
      <c r="AD250">
        <v>8.9696866549221193E-3</v>
      </c>
      <c r="AE250">
        <v>8.9879634924261292E-3</v>
      </c>
      <c r="AF250">
        <v>8.9512720436951201E-3</v>
      </c>
    </row>
    <row r="251" spans="1:32" x14ac:dyDescent="0.25">
      <c r="A251" t="s">
        <v>71</v>
      </c>
      <c r="B251">
        <v>1.7175000000000001E-16</v>
      </c>
      <c r="C251">
        <v>6.8060806141788197E-3</v>
      </c>
      <c r="D251">
        <v>1.0670925101121401E-2</v>
      </c>
      <c r="E251">
        <v>1.30749964430622E-2</v>
      </c>
      <c r="F251">
        <v>1.4771371517023299E-2</v>
      </c>
      <c r="G251">
        <v>1.5825978212201799E-2</v>
      </c>
      <c r="H251">
        <v>1.6404905313550801E-2</v>
      </c>
      <c r="I251">
        <v>1.6752340194747101E-2</v>
      </c>
      <c r="J251">
        <v>1.7087415468851098E-2</v>
      </c>
      <c r="K251">
        <v>1.72208606577339E-2</v>
      </c>
      <c r="L251">
        <v>1.7292022279681699E-2</v>
      </c>
      <c r="M251">
        <v>1.72115555843083E-2</v>
      </c>
      <c r="N251">
        <v>1.72132012675692E-2</v>
      </c>
      <c r="O251">
        <v>1.7370287409402298E-2</v>
      </c>
      <c r="P251">
        <v>1.7360209353284198E-2</v>
      </c>
      <c r="Q251">
        <v>1.7348993407217499E-2</v>
      </c>
      <c r="R251">
        <v>1.7239764449209199E-2</v>
      </c>
      <c r="S251">
        <v>1.7220059074488599E-2</v>
      </c>
      <c r="T251">
        <v>1.7290946776118199E-2</v>
      </c>
      <c r="U251">
        <v>1.7298501541557602E-2</v>
      </c>
      <c r="V251">
        <v>1.73972200271344E-2</v>
      </c>
      <c r="W251">
        <v>1.74028984220677E-2</v>
      </c>
      <c r="X251">
        <v>1.7351847499853301E-2</v>
      </c>
      <c r="Y251">
        <v>1.7388067878845202E-2</v>
      </c>
      <c r="Z251">
        <v>1.7370720201810599E-2</v>
      </c>
      <c r="AA251">
        <v>1.7182946998274998E-2</v>
      </c>
      <c r="AB251">
        <v>1.72184170387219E-2</v>
      </c>
      <c r="AC251">
        <v>1.7192389003105501E-2</v>
      </c>
      <c r="AD251">
        <v>1.72704151316855E-2</v>
      </c>
      <c r="AE251">
        <v>1.7322992114381999E-2</v>
      </c>
      <c r="AF251">
        <v>1.7261530204353701E-2</v>
      </c>
    </row>
    <row r="252" spans="1:32" x14ac:dyDescent="0.25">
      <c r="A252" t="s">
        <v>53</v>
      </c>
      <c r="B252">
        <v>1.6030399999999999E-15</v>
      </c>
      <c r="C252">
        <v>1.8548186376467601E-3</v>
      </c>
      <c r="D252">
        <v>2.4399874332747401E-3</v>
      </c>
      <c r="E252">
        <v>2.77246371594761E-3</v>
      </c>
      <c r="F252">
        <v>3.0256832712912099E-3</v>
      </c>
      <c r="G252">
        <v>3.1507669549246898E-3</v>
      </c>
      <c r="H252">
        <v>3.2228809845434498E-3</v>
      </c>
      <c r="I252">
        <v>3.2590270709321099E-3</v>
      </c>
      <c r="J252">
        <v>3.3123273747159999E-3</v>
      </c>
      <c r="K252">
        <v>3.32997196388834E-3</v>
      </c>
      <c r="L252">
        <v>3.3328318078735299E-3</v>
      </c>
      <c r="M252">
        <v>3.3043080570828499E-3</v>
      </c>
      <c r="N252">
        <v>3.3100267186048698E-3</v>
      </c>
      <c r="O252">
        <v>3.34462091427238E-3</v>
      </c>
      <c r="P252">
        <v>3.34079473927927E-3</v>
      </c>
      <c r="Q252">
        <v>3.3311015866250402E-3</v>
      </c>
      <c r="R252">
        <v>3.3098166595074302E-3</v>
      </c>
      <c r="S252">
        <v>3.3069804499037299E-3</v>
      </c>
      <c r="T252">
        <v>3.33272842073255E-3</v>
      </c>
      <c r="U252">
        <v>3.32900045227516E-3</v>
      </c>
      <c r="V252">
        <v>3.3515224364262098E-3</v>
      </c>
      <c r="W252">
        <v>3.3449499923595698E-3</v>
      </c>
      <c r="X252">
        <v>3.33779195492872E-3</v>
      </c>
      <c r="Y252">
        <v>3.3458557914229099E-3</v>
      </c>
      <c r="Z252">
        <v>3.3375411539841699E-3</v>
      </c>
      <c r="AA252">
        <v>3.29228143592528E-3</v>
      </c>
      <c r="AB252">
        <v>3.31966459147176E-3</v>
      </c>
      <c r="AC252">
        <v>3.3074770404965099E-3</v>
      </c>
      <c r="AD252">
        <v>3.3242278897330801E-3</v>
      </c>
      <c r="AE252">
        <v>3.3307648825178699E-3</v>
      </c>
      <c r="AF252">
        <v>3.31717696507902E-3</v>
      </c>
    </row>
    <row r="253" spans="1:32" x14ac:dyDescent="0.25">
      <c r="A253" t="s">
        <v>298</v>
      </c>
      <c r="B253">
        <v>0</v>
      </c>
      <c r="C253">
        <v>5.94359340465858E-2</v>
      </c>
      <c r="D253">
        <v>7.1080107117359806E-2</v>
      </c>
      <c r="E253">
        <v>7.6371358743407197E-2</v>
      </c>
      <c r="F253">
        <v>8.1061434023958295E-2</v>
      </c>
      <c r="G253">
        <v>7.9593210912757603E-2</v>
      </c>
      <c r="H253">
        <v>7.9304355829725601E-2</v>
      </c>
      <c r="I253">
        <v>8.0778014026803402E-2</v>
      </c>
      <c r="J253">
        <v>8.0322892211412894E-2</v>
      </c>
      <c r="K253">
        <v>8.2174313656910802E-2</v>
      </c>
      <c r="L253">
        <v>8.2029639889504902E-2</v>
      </c>
      <c r="M253">
        <v>8.2263768028122894E-2</v>
      </c>
      <c r="N253">
        <v>8.1874225308612006E-2</v>
      </c>
      <c r="O253">
        <v>8.1315363932275203E-2</v>
      </c>
      <c r="P253">
        <v>8.1302359878019106E-2</v>
      </c>
      <c r="Q253">
        <v>8.0925458662041302E-2</v>
      </c>
      <c r="R253">
        <v>8.1696090275885494E-2</v>
      </c>
      <c r="S253">
        <v>8.2306515203141306E-2</v>
      </c>
      <c r="T253">
        <v>8.2757901986291002E-2</v>
      </c>
      <c r="U253">
        <v>8.1039522881279996E-2</v>
      </c>
      <c r="V253">
        <v>8.1655276429912396E-2</v>
      </c>
      <c r="W253">
        <v>8.1613356745597707E-2</v>
      </c>
      <c r="X253">
        <v>8.1388872700028703E-2</v>
      </c>
      <c r="Y253">
        <v>8.1843403101888604E-2</v>
      </c>
      <c r="Z253">
        <v>8.2542257913813102E-2</v>
      </c>
      <c r="AA253">
        <v>8.1428446968567297E-2</v>
      </c>
      <c r="AB253">
        <v>8.0883927212351006E-2</v>
      </c>
      <c r="AC253">
        <v>8.3331982136003901E-2</v>
      </c>
      <c r="AD253">
        <v>8.3286205200449395E-2</v>
      </c>
      <c r="AE253">
        <v>8.2519083125699999E-2</v>
      </c>
      <c r="AF253">
        <v>8.3416888497671093E-2</v>
      </c>
    </row>
    <row r="254" spans="1:32" x14ac:dyDescent="0.25">
      <c r="A254" t="s">
        <v>299</v>
      </c>
      <c r="B254">
        <v>0</v>
      </c>
      <c r="C254">
        <v>1.0193238900000001E-12</v>
      </c>
      <c r="D254">
        <v>6.9451089737279899E-3</v>
      </c>
      <c r="E254">
        <v>1.09405987995113E-2</v>
      </c>
      <c r="F254">
        <v>1.3440745539746999E-2</v>
      </c>
      <c r="G254">
        <v>1.5201368991466501E-2</v>
      </c>
      <c r="H254">
        <v>1.6310393034137401E-2</v>
      </c>
      <c r="I254">
        <v>1.6942047318923799E-2</v>
      </c>
      <c r="J254">
        <v>1.73359543337403E-2</v>
      </c>
      <c r="K254">
        <v>1.7720877779712398E-2</v>
      </c>
      <c r="L254">
        <v>1.7894794099230199E-2</v>
      </c>
      <c r="M254">
        <v>1.7967567436535901E-2</v>
      </c>
      <c r="N254">
        <v>1.7889310816591598E-2</v>
      </c>
      <c r="O254">
        <v>1.7888451170896401E-2</v>
      </c>
      <c r="P254">
        <v>1.8060358714970699E-2</v>
      </c>
      <c r="Q254">
        <v>1.80558534126888E-2</v>
      </c>
      <c r="R254">
        <v>1.80460622035374E-2</v>
      </c>
      <c r="S254">
        <v>1.79290910210015E-2</v>
      </c>
      <c r="T254">
        <v>1.7908529061319099E-2</v>
      </c>
      <c r="U254">
        <v>1.7984543997007101E-2</v>
      </c>
      <c r="V254">
        <v>1.7985347683102199E-2</v>
      </c>
      <c r="W254">
        <v>1.8087346486756101E-2</v>
      </c>
      <c r="X254">
        <v>1.8097085740241301E-2</v>
      </c>
      <c r="Y254">
        <v>1.8044579646644798E-2</v>
      </c>
      <c r="Z254">
        <v>1.80865152541776E-2</v>
      </c>
      <c r="AA254">
        <v>1.8067009221774798E-2</v>
      </c>
      <c r="AB254">
        <v>1.78710932805465E-2</v>
      </c>
      <c r="AC254">
        <v>1.79085609811621E-2</v>
      </c>
      <c r="AD254">
        <v>1.7880528573494502E-2</v>
      </c>
      <c r="AE254">
        <v>1.79630940165082E-2</v>
      </c>
      <c r="AF254">
        <v>1.8021341647011802E-2</v>
      </c>
    </row>
    <row r="255" spans="1:32" x14ac:dyDescent="0.25">
      <c r="A255" t="s">
        <v>300</v>
      </c>
      <c r="B255">
        <v>0</v>
      </c>
      <c r="C255">
        <v>6.0561681519340098E-2</v>
      </c>
      <c r="D255">
        <v>7.2785850343138503E-2</v>
      </c>
      <c r="E255">
        <v>7.7391062924492104E-2</v>
      </c>
      <c r="F255">
        <v>7.8608172320786804E-2</v>
      </c>
      <c r="G255">
        <v>8.1102471928585398E-2</v>
      </c>
      <c r="H255">
        <v>8.1150462142596594E-2</v>
      </c>
      <c r="I255">
        <v>8.15048139355148E-2</v>
      </c>
      <c r="J255">
        <v>8.0918840256275396E-2</v>
      </c>
      <c r="K255">
        <v>8.1094228669355103E-2</v>
      </c>
      <c r="L255">
        <v>8.0953471552508302E-2</v>
      </c>
      <c r="M255">
        <v>8.1209108379057801E-2</v>
      </c>
      <c r="N255">
        <v>8.3165612515060106E-2</v>
      </c>
      <c r="O255">
        <v>8.2972204988183904E-2</v>
      </c>
      <c r="P255">
        <v>8.1995514060097294E-2</v>
      </c>
      <c r="Q255">
        <v>8.2401245470095003E-2</v>
      </c>
      <c r="R255">
        <v>8.1874412951822795E-2</v>
      </c>
      <c r="S255">
        <v>8.1741383662841297E-2</v>
      </c>
      <c r="T255">
        <v>8.1932595946800094E-2</v>
      </c>
      <c r="U255">
        <v>8.1969399716265906E-2</v>
      </c>
      <c r="V255">
        <v>8.2188240497271303E-2</v>
      </c>
      <c r="W255">
        <v>8.1327014334690501E-2</v>
      </c>
      <c r="X255">
        <v>8.4295830525755705E-2</v>
      </c>
      <c r="Y255">
        <v>8.4027099338572997E-2</v>
      </c>
      <c r="Z255">
        <v>8.3404549539710104E-2</v>
      </c>
      <c r="AA255">
        <v>8.2667079903656196E-2</v>
      </c>
      <c r="AB255">
        <v>8.2338486992867901E-2</v>
      </c>
      <c r="AC255">
        <v>8.18918663832367E-2</v>
      </c>
      <c r="AD255">
        <v>8.2752457757212794E-2</v>
      </c>
      <c r="AE255">
        <v>8.1803204737481899E-2</v>
      </c>
      <c r="AF255">
        <v>8.1701393135798203E-2</v>
      </c>
    </row>
    <row r="256" spans="1:32" x14ac:dyDescent="0.25">
      <c r="A256" t="s">
        <v>301</v>
      </c>
      <c r="B256">
        <v>0</v>
      </c>
      <c r="C256">
        <v>8.0910976443691204E-2</v>
      </c>
      <c r="D256">
        <v>8.0232141918462896E-2</v>
      </c>
      <c r="E256">
        <v>8.1499605396645899E-2</v>
      </c>
      <c r="F256">
        <v>8.1495926755210904E-2</v>
      </c>
      <c r="G256">
        <v>8.1299463424447799E-2</v>
      </c>
      <c r="H256">
        <v>8.0981888970265703E-2</v>
      </c>
      <c r="I256">
        <v>8.3004581848806006E-2</v>
      </c>
      <c r="J256">
        <v>8.1710693094506695E-2</v>
      </c>
      <c r="K256">
        <v>8.6314134422262101E-2</v>
      </c>
      <c r="L256">
        <v>8.12326854269627E-2</v>
      </c>
      <c r="M256">
        <v>8.2680888192026694E-2</v>
      </c>
      <c r="N256">
        <v>8.6646428885340507E-2</v>
      </c>
      <c r="O256">
        <v>8.4519136093421404E-2</v>
      </c>
      <c r="P256">
        <v>8.0761981969188906E-2</v>
      </c>
      <c r="Q256">
        <v>8.3556181281482997E-2</v>
      </c>
      <c r="R256">
        <v>8.3374795484649905E-2</v>
      </c>
      <c r="S256">
        <v>8.0220182466633302E-2</v>
      </c>
      <c r="T256">
        <v>8.6752093184184004E-2</v>
      </c>
      <c r="U256">
        <v>8.2376021678592301E-2</v>
      </c>
      <c r="V256">
        <v>8.3472678587082905E-2</v>
      </c>
      <c r="W256">
        <v>8.2238821478205798E-2</v>
      </c>
      <c r="X256">
        <v>8.5475235310082595E-2</v>
      </c>
      <c r="Y256">
        <v>8.2336614392193905E-2</v>
      </c>
      <c r="Z256">
        <v>8.4085571464038306E-2</v>
      </c>
      <c r="AA256">
        <v>8.5130659645382897E-2</v>
      </c>
      <c r="AB256">
        <v>8.2819429241705406E-2</v>
      </c>
      <c r="AC256">
        <v>8.4988407430578797E-2</v>
      </c>
      <c r="AD256">
        <v>8.4132859099925197E-2</v>
      </c>
      <c r="AE256">
        <v>8.0311393616407198E-2</v>
      </c>
      <c r="AF256">
        <v>8.2289914677629805E-2</v>
      </c>
    </row>
    <row r="257" spans="1:32" x14ac:dyDescent="0.25">
      <c r="A257" t="s">
        <v>302</v>
      </c>
      <c r="B257">
        <v>0</v>
      </c>
      <c r="C257">
        <v>5.9526780380343598E-2</v>
      </c>
      <c r="D257">
        <v>7.2030479633473296E-2</v>
      </c>
      <c r="E257">
        <v>7.6805505178146799E-2</v>
      </c>
      <c r="F257">
        <v>8.0485848343683206E-2</v>
      </c>
      <c r="G257">
        <v>8.1721799391349603E-2</v>
      </c>
      <c r="H257">
        <v>8.1420884951224501E-2</v>
      </c>
      <c r="I257">
        <v>8.1910406110552197E-2</v>
      </c>
      <c r="J257">
        <v>8.3087800904085601E-2</v>
      </c>
      <c r="K257">
        <v>8.1576453304396307E-2</v>
      </c>
      <c r="L257">
        <v>8.1491817797459495E-2</v>
      </c>
      <c r="M257">
        <v>8.1091446580677004E-2</v>
      </c>
      <c r="N257">
        <v>8.1558962024289305E-2</v>
      </c>
      <c r="O257">
        <v>8.1105185490590703E-2</v>
      </c>
      <c r="P257">
        <v>8.1402958345377099E-2</v>
      </c>
      <c r="Q257">
        <v>8.2333017545625095E-2</v>
      </c>
      <c r="R257">
        <v>8.2470042495295298E-2</v>
      </c>
      <c r="S257">
        <v>8.1344208937909293E-2</v>
      </c>
      <c r="T257">
        <v>8.2494591449323001E-2</v>
      </c>
      <c r="U257">
        <v>8.2292702411339999E-2</v>
      </c>
      <c r="V257">
        <v>8.3161925874779899E-2</v>
      </c>
      <c r="W257">
        <v>8.1804659148525499E-2</v>
      </c>
      <c r="X257">
        <v>8.1491056901787901E-2</v>
      </c>
      <c r="Y257">
        <v>7.9964138820387207E-2</v>
      </c>
      <c r="Z257">
        <v>8.2359472383339197E-2</v>
      </c>
      <c r="AA257">
        <v>8.2643733271743597E-2</v>
      </c>
      <c r="AB257">
        <v>8.2802935994977803E-2</v>
      </c>
      <c r="AC257">
        <v>8.2975033832448697E-2</v>
      </c>
      <c r="AD257">
        <v>8.3426223618278603E-2</v>
      </c>
      <c r="AE257">
        <v>8.1703153163286593E-2</v>
      </c>
      <c r="AF257">
        <v>8.2159580130456406E-2</v>
      </c>
    </row>
    <row r="258" spans="1:32" x14ac:dyDescent="0.25">
      <c r="A258" t="s">
        <v>303</v>
      </c>
      <c r="B258">
        <v>0</v>
      </c>
      <c r="C258">
        <v>0.16758098979387101</v>
      </c>
      <c r="D258">
        <v>0.169511093856445</v>
      </c>
      <c r="E258">
        <v>0.168542727434628</v>
      </c>
      <c r="F258">
        <v>0.166337415825178</v>
      </c>
      <c r="G258">
        <v>0.169954872204478</v>
      </c>
      <c r="H258">
        <v>0.16843170871746899</v>
      </c>
      <c r="I258">
        <v>0.169562387566111</v>
      </c>
      <c r="J258">
        <v>0.17182229377563399</v>
      </c>
      <c r="K258">
        <v>0.168444661899875</v>
      </c>
      <c r="L258">
        <v>0.169930171269492</v>
      </c>
      <c r="M258">
        <v>0.17532388154153999</v>
      </c>
      <c r="N258">
        <v>0.174870674640622</v>
      </c>
      <c r="O258">
        <v>0.170985578728785</v>
      </c>
      <c r="P258">
        <v>0.17076850641042199</v>
      </c>
      <c r="Q258">
        <v>0.169511367665899</v>
      </c>
      <c r="R258">
        <v>0.172242091188304</v>
      </c>
      <c r="S258">
        <v>0.17150667353704699</v>
      </c>
      <c r="T258">
        <v>0.171188580481521</v>
      </c>
      <c r="U258">
        <v>0.17686129558105801</v>
      </c>
      <c r="V258">
        <v>0.16964159632252199</v>
      </c>
      <c r="W258">
        <v>0.17120201376861199</v>
      </c>
      <c r="X258">
        <v>0.16775712014734301</v>
      </c>
      <c r="Y258">
        <v>0.170220639636949</v>
      </c>
      <c r="Z258">
        <v>0.17506872019080599</v>
      </c>
      <c r="AA258">
        <v>0.173518408788287</v>
      </c>
      <c r="AB258">
        <v>0.17476233815953901</v>
      </c>
      <c r="AC258">
        <v>0.17030083391745801</v>
      </c>
      <c r="AD258">
        <v>0.17617627611831299</v>
      </c>
      <c r="AE258">
        <v>0.16777908477091499</v>
      </c>
      <c r="AF258">
        <v>0.17022405653967099</v>
      </c>
    </row>
    <row r="259" spans="1:32" x14ac:dyDescent="0.25">
      <c r="A259" t="s">
        <v>304</v>
      </c>
      <c r="B259">
        <v>0</v>
      </c>
      <c r="C259">
        <v>5.8711809211782498E-2</v>
      </c>
      <c r="D259">
        <v>7.1076252525110101E-2</v>
      </c>
      <c r="E259">
        <v>7.6872251805508302E-2</v>
      </c>
      <c r="F259">
        <v>7.9233303339172501E-2</v>
      </c>
      <c r="G259">
        <v>7.9225067469790605E-2</v>
      </c>
      <c r="H259">
        <v>8.1261369542903306E-2</v>
      </c>
      <c r="I259">
        <v>8.2297067551974301E-2</v>
      </c>
      <c r="J259">
        <v>8.0959887282923804E-2</v>
      </c>
      <c r="K259">
        <v>8.2142580034668497E-2</v>
      </c>
      <c r="L259">
        <v>8.3953576489446693E-2</v>
      </c>
      <c r="M259">
        <v>8.3241473510749994E-2</v>
      </c>
      <c r="N259">
        <v>8.3930689794333699E-2</v>
      </c>
      <c r="O259">
        <v>8.1284533299915501E-2</v>
      </c>
      <c r="P259">
        <v>8.2122318270417202E-2</v>
      </c>
      <c r="Q259">
        <v>8.1001520485740997E-2</v>
      </c>
      <c r="R259">
        <v>8.1967803261907293E-2</v>
      </c>
      <c r="S259">
        <v>8.1274614691264194E-2</v>
      </c>
      <c r="T259">
        <v>8.1200458194502903E-2</v>
      </c>
      <c r="U259">
        <v>8.1146494795097404E-2</v>
      </c>
      <c r="V259">
        <v>8.2538743041315907E-2</v>
      </c>
      <c r="W259">
        <v>8.3244002103396095E-2</v>
      </c>
      <c r="X259">
        <v>8.2499869519146798E-2</v>
      </c>
      <c r="Y259">
        <v>8.2555302239942202E-2</v>
      </c>
      <c r="Z259">
        <v>8.2074026016037999E-2</v>
      </c>
      <c r="AA259">
        <v>8.0897885182039594E-2</v>
      </c>
      <c r="AB259">
        <v>8.2321948867750905E-2</v>
      </c>
      <c r="AC259">
        <v>8.1612871795271297E-2</v>
      </c>
      <c r="AD259">
        <v>8.2544820561936294E-2</v>
      </c>
      <c r="AE259">
        <v>8.0839972309480201E-2</v>
      </c>
      <c r="AF259">
        <v>8.1869525369997906E-2</v>
      </c>
    </row>
    <row r="260" spans="1:32" x14ac:dyDescent="0.25">
      <c r="A260" t="s">
        <v>305</v>
      </c>
      <c r="B260">
        <v>0</v>
      </c>
      <c r="C260">
        <v>4.4077546926360997E-2</v>
      </c>
      <c r="D260">
        <v>4.4859781479825799E-2</v>
      </c>
      <c r="E260">
        <v>4.6241209514504403E-2</v>
      </c>
      <c r="F260">
        <v>4.7002183505271002E-2</v>
      </c>
      <c r="G260">
        <v>4.8024978235699498E-2</v>
      </c>
      <c r="H260">
        <v>4.89838550330184E-2</v>
      </c>
      <c r="I260">
        <v>4.7790246766968497E-2</v>
      </c>
      <c r="J260">
        <v>4.89278266558675E-2</v>
      </c>
      <c r="K260">
        <v>4.8480336477797703E-2</v>
      </c>
      <c r="L260">
        <v>4.91591238467479E-2</v>
      </c>
      <c r="M260">
        <v>4.9250276111561402E-2</v>
      </c>
      <c r="N260">
        <v>4.97965146269915E-2</v>
      </c>
      <c r="O260">
        <v>4.8486140390958901E-2</v>
      </c>
      <c r="P260">
        <v>4.9865057854667098E-2</v>
      </c>
      <c r="Q260">
        <v>4.9038357420025998E-2</v>
      </c>
      <c r="R260">
        <v>4.9714671153923903E-2</v>
      </c>
      <c r="S260">
        <v>4.85226423572888E-2</v>
      </c>
      <c r="T260">
        <v>4.8395545812167803E-2</v>
      </c>
      <c r="U260">
        <v>4.7086633450653899E-2</v>
      </c>
      <c r="V260">
        <v>4.8478762093060797E-2</v>
      </c>
      <c r="W260">
        <v>4.9438874797448601E-2</v>
      </c>
      <c r="X260">
        <v>4.8481325693569902E-2</v>
      </c>
      <c r="Y260">
        <v>4.91853837351095E-2</v>
      </c>
      <c r="Z260">
        <v>4.9029359769923897E-2</v>
      </c>
      <c r="AA260">
        <v>4.93865070032211E-2</v>
      </c>
      <c r="AB260">
        <v>5.00327614110763E-2</v>
      </c>
      <c r="AC260">
        <v>4.8902747483713101E-2</v>
      </c>
      <c r="AD260">
        <v>4.9283027060487601E-2</v>
      </c>
      <c r="AE260">
        <v>4.82268694813697E-2</v>
      </c>
      <c r="AF260">
        <v>4.8434995397278198E-2</v>
      </c>
    </row>
    <row r="261" spans="1:32" x14ac:dyDescent="0.25">
      <c r="A261" t="s">
        <v>306</v>
      </c>
      <c r="B261">
        <v>0</v>
      </c>
      <c r="C261">
        <v>5.8933063687490399E-2</v>
      </c>
      <c r="D261">
        <v>7.1524292462600003E-2</v>
      </c>
      <c r="E261">
        <v>7.6171234426597595E-2</v>
      </c>
      <c r="F261">
        <v>7.9568634112318501E-2</v>
      </c>
      <c r="G261">
        <v>8.1877224588893696E-2</v>
      </c>
      <c r="H261">
        <v>8.1283499743698903E-2</v>
      </c>
      <c r="I261">
        <v>8.0742506843479694E-2</v>
      </c>
      <c r="J261">
        <v>8.1987039368560194E-2</v>
      </c>
      <c r="K261">
        <v>8.1795890074771796E-2</v>
      </c>
      <c r="L261">
        <v>8.2863182645153105E-2</v>
      </c>
      <c r="M261">
        <v>8.2324874189261807E-2</v>
      </c>
      <c r="N261">
        <v>8.3016234762983795E-2</v>
      </c>
      <c r="O261">
        <v>8.3101156141465501E-2</v>
      </c>
      <c r="P261">
        <v>8.2124195890007301E-2</v>
      </c>
      <c r="Q261">
        <v>8.1593828629961507E-2</v>
      </c>
      <c r="R261">
        <v>8.2744004549723305E-2</v>
      </c>
      <c r="S261">
        <v>8.2361279439998505E-2</v>
      </c>
      <c r="T261">
        <v>8.2377205328048805E-2</v>
      </c>
      <c r="U261">
        <v>8.1997266784063202E-2</v>
      </c>
      <c r="V261">
        <v>8.10600293781992E-2</v>
      </c>
      <c r="W261">
        <v>8.23266110981586E-2</v>
      </c>
      <c r="X261">
        <v>8.2419318638270803E-2</v>
      </c>
      <c r="Y261">
        <v>8.0543824692583699E-2</v>
      </c>
      <c r="Z261">
        <v>8.0160065394062605E-2</v>
      </c>
      <c r="AA261">
        <v>8.1839611412212104E-2</v>
      </c>
      <c r="AB261">
        <v>8.3814493413169502E-2</v>
      </c>
      <c r="AC261">
        <v>8.2676663350471094E-2</v>
      </c>
      <c r="AD261">
        <v>8.2491589927398898E-2</v>
      </c>
      <c r="AE261">
        <v>8.1317069241556697E-2</v>
      </c>
      <c r="AF261">
        <v>8.2141883716393194E-2</v>
      </c>
    </row>
    <row r="262" spans="1:32" x14ac:dyDescent="0.25">
      <c r="A262" t="s">
        <v>307</v>
      </c>
      <c r="B262">
        <v>0</v>
      </c>
      <c r="C262">
        <v>4.1097154279572799E-2</v>
      </c>
      <c r="D262">
        <v>4.5067455799958099E-2</v>
      </c>
      <c r="E262">
        <v>4.42788438741787E-2</v>
      </c>
      <c r="F262">
        <v>4.5542938305115001E-2</v>
      </c>
      <c r="G262">
        <v>4.7538896009031002E-2</v>
      </c>
      <c r="H262">
        <v>4.7146164129933103E-2</v>
      </c>
      <c r="I262">
        <v>4.7298605713604898E-2</v>
      </c>
      <c r="J262">
        <v>4.7566671887341497E-2</v>
      </c>
      <c r="K262">
        <v>4.85814943779612E-2</v>
      </c>
      <c r="L262">
        <v>4.93508533835645E-2</v>
      </c>
      <c r="M262">
        <v>4.7765807721042101E-2</v>
      </c>
      <c r="N262">
        <v>4.8893103833106702E-2</v>
      </c>
      <c r="O262">
        <v>4.8160653793161097E-2</v>
      </c>
      <c r="P262">
        <v>4.7773623717210001E-2</v>
      </c>
      <c r="Q262">
        <v>4.9697205968242203E-2</v>
      </c>
      <c r="R262">
        <v>4.7958459631519103E-2</v>
      </c>
      <c r="S262">
        <v>4.6766925522643402E-2</v>
      </c>
      <c r="T262">
        <v>4.8846614257168797E-2</v>
      </c>
      <c r="U262">
        <v>4.6827261684231999E-2</v>
      </c>
      <c r="V262">
        <v>4.62477922164393E-2</v>
      </c>
      <c r="W262">
        <v>4.8119276604281801E-2</v>
      </c>
      <c r="X262">
        <v>4.7697585706577901E-2</v>
      </c>
      <c r="Y262">
        <v>4.9609973715208401E-2</v>
      </c>
      <c r="Z262">
        <v>4.7209867751399799E-2</v>
      </c>
      <c r="AA262">
        <v>4.8136188305792298E-2</v>
      </c>
      <c r="AB262">
        <v>4.7818277059162501E-2</v>
      </c>
      <c r="AC262">
        <v>4.9670705471324302E-2</v>
      </c>
      <c r="AD262">
        <v>4.75482793271308E-2</v>
      </c>
      <c r="AE262">
        <v>4.67539262337529E-2</v>
      </c>
      <c r="AF262">
        <v>4.6939367145112799E-2</v>
      </c>
    </row>
    <row r="263" spans="1:32" x14ac:dyDescent="0.25">
      <c r="A263" t="s">
        <v>308</v>
      </c>
      <c r="B263">
        <v>0</v>
      </c>
      <c r="C263">
        <v>5.9119955683447599E-2</v>
      </c>
      <c r="D263">
        <v>7.1021841358646004E-2</v>
      </c>
      <c r="E263">
        <v>7.7033800420237594E-2</v>
      </c>
      <c r="F263">
        <v>7.9638699930366402E-2</v>
      </c>
      <c r="G263">
        <v>8.2349371232369004E-2</v>
      </c>
      <c r="H263">
        <v>8.2010188596145506E-2</v>
      </c>
      <c r="I263">
        <v>8.08758047991332E-2</v>
      </c>
      <c r="J263">
        <v>8.1534159762738104E-2</v>
      </c>
      <c r="K263">
        <v>8.16543236033236E-2</v>
      </c>
      <c r="L263">
        <v>8.2815202721223904E-2</v>
      </c>
      <c r="M263">
        <v>8.3044190787157801E-2</v>
      </c>
      <c r="N263">
        <v>8.2198168092916399E-2</v>
      </c>
      <c r="O263">
        <v>8.1694765577894193E-2</v>
      </c>
      <c r="P263">
        <v>8.22366182433419E-2</v>
      </c>
      <c r="Q263">
        <v>8.1880409494654693E-2</v>
      </c>
      <c r="R263">
        <v>8.2888808229287195E-2</v>
      </c>
      <c r="S263">
        <v>8.2303314497501098E-2</v>
      </c>
      <c r="T263">
        <v>8.2444886379551899E-2</v>
      </c>
      <c r="U263">
        <v>8.1891758222026004E-2</v>
      </c>
      <c r="V263">
        <v>8.1916390720462501E-2</v>
      </c>
      <c r="W263">
        <v>8.0708275321829503E-2</v>
      </c>
      <c r="X263">
        <v>8.0574438716000202E-2</v>
      </c>
      <c r="Y263">
        <v>8.1635545175446494E-2</v>
      </c>
      <c r="Z263">
        <v>8.31181909560747E-2</v>
      </c>
      <c r="AA263">
        <v>8.1318904174339804E-2</v>
      </c>
      <c r="AB263">
        <v>8.1742070354963295E-2</v>
      </c>
      <c r="AC263">
        <v>8.1625098135267901E-2</v>
      </c>
      <c r="AD263">
        <v>8.2762881832701404E-2</v>
      </c>
      <c r="AE263">
        <v>8.2951237114375201E-2</v>
      </c>
      <c r="AF263">
        <v>8.2323735870102499E-2</v>
      </c>
    </row>
    <row r="264" spans="1:32" x14ac:dyDescent="0.25">
      <c r="A264" t="s">
        <v>309</v>
      </c>
      <c r="B264">
        <v>0</v>
      </c>
      <c r="C264">
        <v>0.12990615972825001</v>
      </c>
      <c r="D264">
        <v>0.12926654920656699</v>
      </c>
      <c r="E264">
        <v>0.132194541562211</v>
      </c>
      <c r="F264">
        <v>0.13324351741340201</v>
      </c>
      <c r="G264">
        <v>0.13406587209351301</v>
      </c>
      <c r="H264">
        <v>0.13502277212886199</v>
      </c>
      <c r="I264">
        <v>0.13324889581544999</v>
      </c>
      <c r="J264">
        <v>0.13491792339112699</v>
      </c>
      <c r="K264">
        <v>0.13395000038936999</v>
      </c>
      <c r="L264">
        <v>0.140028993232269</v>
      </c>
      <c r="M264">
        <v>0.14027970978891</v>
      </c>
      <c r="N264">
        <v>0.13208168621834299</v>
      </c>
      <c r="O264">
        <v>0.13633376376436901</v>
      </c>
      <c r="P264">
        <v>0.13500817406607499</v>
      </c>
      <c r="Q264">
        <v>0.136070056894565</v>
      </c>
      <c r="R264">
        <v>0.13677949099050901</v>
      </c>
      <c r="S264">
        <v>0.13375875894612799</v>
      </c>
      <c r="T264">
        <v>0.13584594701055699</v>
      </c>
      <c r="U264">
        <v>0.13384580533506599</v>
      </c>
      <c r="V264">
        <v>0.133997196744509</v>
      </c>
      <c r="W264">
        <v>0.13715206574432001</v>
      </c>
      <c r="X264">
        <v>0.13784826784106</v>
      </c>
      <c r="Y264">
        <v>0.13702262176670399</v>
      </c>
      <c r="Z264">
        <v>0.14015943644761999</v>
      </c>
      <c r="AA264">
        <v>0.13555190497827299</v>
      </c>
      <c r="AB264">
        <v>0.137659598416663</v>
      </c>
      <c r="AC264">
        <v>0.13857960770345201</v>
      </c>
      <c r="AD264">
        <v>0.13639140464888899</v>
      </c>
      <c r="AE264">
        <v>0.131731117510625</v>
      </c>
      <c r="AF264">
        <v>0.13725995648705799</v>
      </c>
    </row>
    <row r="265" spans="1:32" x14ac:dyDescent="0.25">
      <c r="A265" t="s">
        <v>310</v>
      </c>
      <c r="B265">
        <v>0</v>
      </c>
      <c r="C265">
        <v>5.8614280210746598E-2</v>
      </c>
      <c r="D265">
        <v>7.1574282236777004E-2</v>
      </c>
      <c r="E265">
        <v>7.7577753074246206E-2</v>
      </c>
      <c r="F265">
        <v>7.9968847020993702E-2</v>
      </c>
      <c r="G265">
        <v>8.2176938059367599E-2</v>
      </c>
      <c r="H265">
        <v>8.0046401883360901E-2</v>
      </c>
      <c r="I265">
        <v>8.09472803120585E-2</v>
      </c>
      <c r="J265">
        <v>8.0690747389546194E-2</v>
      </c>
      <c r="K265">
        <v>8.1717752429274496E-2</v>
      </c>
      <c r="L265">
        <v>8.2344290540949799E-2</v>
      </c>
      <c r="M265">
        <v>8.2164117716084298E-2</v>
      </c>
      <c r="N265">
        <v>8.1958451797203097E-2</v>
      </c>
      <c r="O265">
        <v>8.1232837782733505E-2</v>
      </c>
      <c r="P265">
        <v>8.1079493924472307E-2</v>
      </c>
      <c r="Q265">
        <v>8.2241774752067606E-2</v>
      </c>
      <c r="R265">
        <v>8.2153413864156005E-2</v>
      </c>
      <c r="S265">
        <v>8.2287967234513898E-2</v>
      </c>
      <c r="T265">
        <v>8.3109221384555398E-2</v>
      </c>
      <c r="U265">
        <v>8.22960945440709E-2</v>
      </c>
      <c r="V265">
        <v>8.2227461666047705E-2</v>
      </c>
      <c r="W265">
        <v>8.1877704267187906E-2</v>
      </c>
      <c r="X265">
        <v>8.1648372432174904E-2</v>
      </c>
      <c r="Y265">
        <v>8.1992289679423999E-2</v>
      </c>
      <c r="Z265">
        <v>8.1719745576994296E-2</v>
      </c>
      <c r="AA265">
        <v>8.2711287552327803E-2</v>
      </c>
      <c r="AB265">
        <v>8.2780289725582004E-2</v>
      </c>
      <c r="AC265">
        <v>8.1746834304904606E-2</v>
      </c>
      <c r="AD265">
        <v>8.06077838277625E-2</v>
      </c>
      <c r="AE265">
        <v>8.0356207737924901E-2</v>
      </c>
      <c r="AF265">
        <v>8.1972185495183397E-2</v>
      </c>
    </row>
    <row r="266" spans="1:32" x14ac:dyDescent="0.25">
      <c r="A266" t="s">
        <v>311</v>
      </c>
      <c r="B266">
        <v>0</v>
      </c>
      <c r="C266">
        <v>0.150654410715125</v>
      </c>
      <c r="D266">
        <v>0.15010908603201101</v>
      </c>
      <c r="E266">
        <v>0.15103134327581899</v>
      </c>
      <c r="F266">
        <v>0.141332201147886</v>
      </c>
      <c r="G266">
        <v>0.14905912176491201</v>
      </c>
      <c r="H266">
        <v>0.143922294624971</v>
      </c>
      <c r="I266">
        <v>0.15349761642221299</v>
      </c>
      <c r="J266">
        <v>0.15420856032074801</v>
      </c>
      <c r="K266">
        <v>0.153082033003278</v>
      </c>
      <c r="L266">
        <v>0.15640960948079499</v>
      </c>
      <c r="M266">
        <v>0.159745509212884</v>
      </c>
      <c r="N266">
        <v>0.15209596626013799</v>
      </c>
      <c r="O266">
        <v>0.159047252671498</v>
      </c>
      <c r="P266">
        <v>0.16286125846039401</v>
      </c>
      <c r="Q266">
        <v>0.15498922829852199</v>
      </c>
      <c r="R266">
        <v>0.15349898703859799</v>
      </c>
      <c r="S266">
        <v>0.150565083955602</v>
      </c>
      <c r="T266">
        <v>0.15468593985986101</v>
      </c>
      <c r="U266">
        <v>0.16202388571425899</v>
      </c>
      <c r="V266">
        <v>0.15016966677593799</v>
      </c>
      <c r="W266">
        <v>0.15837119553992901</v>
      </c>
      <c r="X266">
        <v>0.148773011715052</v>
      </c>
      <c r="Y266">
        <v>0.15394221937677999</v>
      </c>
      <c r="Z266">
        <v>0.15045987245081599</v>
      </c>
      <c r="AA266">
        <v>0.15171220632840099</v>
      </c>
      <c r="AB266">
        <v>0.16187636342994</v>
      </c>
      <c r="AC266">
        <v>0.15678429024931401</v>
      </c>
      <c r="AD266">
        <v>0.15398504821720099</v>
      </c>
      <c r="AE266">
        <v>0.16111184419972199</v>
      </c>
      <c r="AF266">
        <v>0.156731488772859</v>
      </c>
    </row>
    <row r="267" spans="1:32" x14ac:dyDescent="0.25">
      <c r="A267" t="s">
        <v>312</v>
      </c>
      <c r="B267">
        <v>0</v>
      </c>
      <c r="C267">
        <v>1.1602873185278299E-2</v>
      </c>
      <c r="D267">
        <v>1.49941310824033E-2</v>
      </c>
      <c r="E267">
        <v>1.69941182843069E-2</v>
      </c>
      <c r="F267">
        <v>1.8263410982189299E-2</v>
      </c>
      <c r="G267">
        <v>1.91697076693218E-2</v>
      </c>
      <c r="H267">
        <v>1.9249759331258599E-2</v>
      </c>
      <c r="I267">
        <v>1.95301631756108E-2</v>
      </c>
      <c r="J267">
        <v>1.9662585339115898E-2</v>
      </c>
      <c r="K267">
        <v>1.9951199508825099E-2</v>
      </c>
      <c r="L267">
        <v>2.0082441324782499E-2</v>
      </c>
      <c r="M267">
        <v>2.0298011744866999E-2</v>
      </c>
      <c r="N267">
        <v>2.03224904903757E-2</v>
      </c>
      <c r="O267">
        <v>2.02617581854907E-2</v>
      </c>
      <c r="P267">
        <v>2.0194208228576802E-2</v>
      </c>
      <c r="Q267">
        <v>2.0378074594357198E-2</v>
      </c>
      <c r="R267">
        <v>2.01433845629705E-2</v>
      </c>
      <c r="S267">
        <v>2.02245824804126E-2</v>
      </c>
      <c r="T267">
        <v>2.0254948628053701E-2</v>
      </c>
      <c r="U267">
        <v>2.0160358950931798E-2</v>
      </c>
      <c r="V267">
        <v>2.0096567592487499E-2</v>
      </c>
      <c r="W267">
        <v>2.0089999570226301E-2</v>
      </c>
      <c r="X267">
        <v>1.98819681083936E-2</v>
      </c>
      <c r="Y267">
        <v>1.9799653979710001E-2</v>
      </c>
      <c r="Z267">
        <v>2.00754826094947E-2</v>
      </c>
      <c r="AA267">
        <v>2.0433485289046399E-2</v>
      </c>
      <c r="AB267">
        <v>2.06382199567961E-2</v>
      </c>
      <c r="AC267">
        <v>2.07192760176221E-2</v>
      </c>
      <c r="AD267">
        <v>2.06940106768994E-2</v>
      </c>
      <c r="AE267">
        <v>2.0739636415923499E-2</v>
      </c>
      <c r="AF267">
        <v>2.05267120471831E-2</v>
      </c>
    </row>
    <row r="268" spans="1:32" x14ac:dyDescent="0.25">
      <c r="A268" t="s">
        <v>313</v>
      </c>
      <c r="B268">
        <v>0</v>
      </c>
      <c r="C268">
        <v>5.8654361123263998E-2</v>
      </c>
      <c r="D268">
        <v>7.1014830551650698E-2</v>
      </c>
      <c r="E268">
        <v>7.7566884167476896E-2</v>
      </c>
      <c r="F268">
        <v>7.7418925414478507E-2</v>
      </c>
      <c r="G268">
        <v>7.88331888110997E-2</v>
      </c>
      <c r="H268">
        <v>7.9607887628688603E-2</v>
      </c>
      <c r="I268">
        <v>8.09038979377254E-2</v>
      </c>
      <c r="J268">
        <v>8.1680322416446002E-2</v>
      </c>
      <c r="K268">
        <v>8.1246415295944702E-2</v>
      </c>
      <c r="L268">
        <v>8.1410578035834805E-2</v>
      </c>
      <c r="M268">
        <v>8.3135042574938797E-2</v>
      </c>
      <c r="N268">
        <v>8.2111880222586406E-2</v>
      </c>
      <c r="O268">
        <v>8.2444474882474403E-2</v>
      </c>
      <c r="P268">
        <v>8.2119819489487794E-2</v>
      </c>
      <c r="Q268">
        <v>8.2937204943029294E-2</v>
      </c>
      <c r="R268">
        <v>8.2244297219956006E-2</v>
      </c>
      <c r="S268">
        <v>8.2893895747067306E-2</v>
      </c>
      <c r="T268">
        <v>8.3008627397625601E-2</v>
      </c>
      <c r="U268">
        <v>8.3074868723314696E-2</v>
      </c>
      <c r="V268">
        <v>8.1416807577608705E-2</v>
      </c>
      <c r="W268">
        <v>8.1926127451498201E-2</v>
      </c>
      <c r="X268">
        <v>8.22448914184465E-2</v>
      </c>
      <c r="Y268">
        <v>8.1959074435556195E-2</v>
      </c>
      <c r="Z268">
        <v>8.0786878933040998E-2</v>
      </c>
      <c r="AA268">
        <v>8.1877929768732705E-2</v>
      </c>
      <c r="AB268">
        <v>8.1889656131948901E-2</v>
      </c>
      <c r="AC268">
        <v>8.2060707256976007E-2</v>
      </c>
      <c r="AD268">
        <v>8.2562122111314001E-2</v>
      </c>
      <c r="AE268">
        <v>8.1088365774611704E-2</v>
      </c>
      <c r="AF268">
        <v>8.0656969181061397E-2</v>
      </c>
    </row>
    <row r="269" spans="1:32" x14ac:dyDescent="0.25">
      <c r="A269" t="s">
        <v>314</v>
      </c>
      <c r="B269">
        <v>0</v>
      </c>
      <c r="C269">
        <v>0.26454963553623401</v>
      </c>
      <c r="D269">
        <v>0.26847208237438103</v>
      </c>
      <c r="E269">
        <v>0.26686425732303198</v>
      </c>
      <c r="F269">
        <v>0.26282037018917198</v>
      </c>
      <c r="G269">
        <v>0.26633570094175202</v>
      </c>
      <c r="H269">
        <v>0.27458382262893199</v>
      </c>
      <c r="I269">
        <v>0.27073420120805802</v>
      </c>
      <c r="J269">
        <v>0.27335015848535599</v>
      </c>
      <c r="K269">
        <v>0.26934219546262</v>
      </c>
      <c r="L269">
        <v>0.27005242214057201</v>
      </c>
      <c r="M269">
        <v>0.26463338279242099</v>
      </c>
      <c r="N269">
        <v>0.27672548346746301</v>
      </c>
      <c r="O269">
        <v>0.27926374138542498</v>
      </c>
      <c r="P269">
        <v>0.269747611409003</v>
      </c>
      <c r="Q269">
        <v>0.27529136849909702</v>
      </c>
      <c r="R269">
        <v>0.270484447611402</v>
      </c>
      <c r="S269">
        <v>0.27221546700221999</v>
      </c>
      <c r="T269">
        <v>0.26868037404571099</v>
      </c>
      <c r="U269">
        <v>0.27240705094488599</v>
      </c>
      <c r="V269">
        <v>0.26077371510254599</v>
      </c>
      <c r="W269">
        <v>0.27284314702715801</v>
      </c>
      <c r="X269">
        <v>0.26624635119319301</v>
      </c>
      <c r="Y269">
        <v>0.27263635822655102</v>
      </c>
      <c r="Z269">
        <v>0.27282864808094298</v>
      </c>
      <c r="AA269">
        <v>0.27686357466176498</v>
      </c>
      <c r="AB269">
        <v>0.27026533802028602</v>
      </c>
      <c r="AC269">
        <v>0.26590558000882403</v>
      </c>
      <c r="AD269">
        <v>0.27088983927947702</v>
      </c>
      <c r="AE269">
        <v>0.26391806956128699</v>
      </c>
      <c r="AF269">
        <v>0.26892816768319799</v>
      </c>
    </row>
    <row r="270" spans="1:32" x14ac:dyDescent="0.25">
      <c r="A270" t="s">
        <v>315</v>
      </c>
      <c r="B270">
        <v>0</v>
      </c>
      <c r="C270">
        <v>6.0099527509956299E-2</v>
      </c>
      <c r="D270">
        <v>7.1681225125369299E-2</v>
      </c>
      <c r="E270">
        <v>7.7419176968822195E-2</v>
      </c>
      <c r="F270">
        <v>7.9199006114596293E-2</v>
      </c>
      <c r="G270">
        <v>8.1689265584953E-2</v>
      </c>
      <c r="H270">
        <v>8.1396088260283495E-2</v>
      </c>
      <c r="I270">
        <v>7.9760115066820805E-2</v>
      </c>
      <c r="J270">
        <v>8.1921180537467497E-2</v>
      </c>
      <c r="K270">
        <v>8.1778343678257398E-2</v>
      </c>
      <c r="L270">
        <v>8.0587104546012103E-2</v>
      </c>
      <c r="M270">
        <v>8.1367571146324105E-2</v>
      </c>
      <c r="N270">
        <v>8.1570647640835797E-2</v>
      </c>
      <c r="O270">
        <v>8.1839453914296797E-2</v>
      </c>
      <c r="P270">
        <v>8.15769485423576E-2</v>
      </c>
      <c r="Q270">
        <v>8.18307477812696E-2</v>
      </c>
      <c r="R270">
        <v>8.25379743250787E-2</v>
      </c>
      <c r="S270">
        <v>8.1798572262552605E-2</v>
      </c>
      <c r="T270">
        <v>8.1379257544471895E-2</v>
      </c>
      <c r="U270">
        <v>8.2024129491188397E-2</v>
      </c>
      <c r="V270">
        <v>8.1796809169972895E-2</v>
      </c>
      <c r="W270">
        <v>8.0799103063759994E-2</v>
      </c>
      <c r="X270">
        <v>8.0963612134142202E-2</v>
      </c>
      <c r="Y270">
        <v>8.1921685583153006E-2</v>
      </c>
      <c r="Z270">
        <v>8.1963718569025304E-2</v>
      </c>
      <c r="AA270">
        <v>8.1552691652868395E-2</v>
      </c>
      <c r="AB270">
        <v>8.15815803298197E-2</v>
      </c>
      <c r="AC270">
        <v>8.1645366197626495E-2</v>
      </c>
      <c r="AD270">
        <v>8.1652895788220506E-2</v>
      </c>
      <c r="AE270">
        <v>8.0976517400332501E-2</v>
      </c>
      <c r="AF270">
        <v>8.2851498581575797E-2</v>
      </c>
    </row>
    <row r="271" spans="1:32" x14ac:dyDescent="0.25">
      <c r="A271" t="s">
        <v>316</v>
      </c>
      <c r="B271">
        <v>0</v>
      </c>
      <c r="C271">
        <v>0.12327754909029</v>
      </c>
      <c r="D271">
        <v>0.12076391488133401</v>
      </c>
      <c r="E271">
        <v>0.122634923050703</v>
      </c>
      <c r="F271">
        <v>0.116289607017453</v>
      </c>
      <c r="G271">
        <v>0.122801926709403</v>
      </c>
      <c r="H271">
        <v>0.121532064620956</v>
      </c>
      <c r="I271">
        <v>0.12418172559905701</v>
      </c>
      <c r="J271">
        <v>0.12246476955600299</v>
      </c>
      <c r="K271">
        <v>0.122477565241518</v>
      </c>
      <c r="L271">
        <v>0.121991846742746</v>
      </c>
      <c r="M271">
        <v>0.12216105294426099</v>
      </c>
      <c r="N271">
        <v>0.124967541971008</v>
      </c>
      <c r="O271">
        <v>0.119064441852331</v>
      </c>
      <c r="P271">
        <v>0.120043772506455</v>
      </c>
      <c r="Q271">
        <v>0.12199236094108</v>
      </c>
      <c r="R271">
        <v>0.123573944015355</v>
      </c>
      <c r="S271">
        <v>0.12270630019596</v>
      </c>
      <c r="T271">
        <v>0.12129957605295499</v>
      </c>
      <c r="U271">
        <v>0.125156836226966</v>
      </c>
      <c r="V271">
        <v>0.120673909349336</v>
      </c>
      <c r="W271">
        <v>0.121896473966083</v>
      </c>
      <c r="X271">
        <v>0.12589035530814</v>
      </c>
      <c r="Y271">
        <v>0.12646876534875401</v>
      </c>
      <c r="Z271">
        <v>0.122501795387069</v>
      </c>
      <c r="AA271">
        <v>0.12218170971153</v>
      </c>
      <c r="AB271">
        <v>0.122828750984379</v>
      </c>
      <c r="AC271">
        <v>0.124374340178078</v>
      </c>
      <c r="AD271">
        <v>0.126253470010014</v>
      </c>
      <c r="AE271">
        <v>0.123136596502414</v>
      </c>
      <c r="AF271">
        <v>0.122190601060215</v>
      </c>
    </row>
    <row r="272" spans="1:32" x14ac:dyDescent="0.25">
      <c r="A272" t="s">
        <v>317</v>
      </c>
      <c r="B272">
        <v>0</v>
      </c>
      <c r="C272">
        <v>5.93115838122742E-2</v>
      </c>
      <c r="D272">
        <v>7.1742110977392401E-2</v>
      </c>
      <c r="E272">
        <v>7.7355585455588502E-2</v>
      </c>
      <c r="F272">
        <v>8.0144895615145595E-2</v>
      </c>
      <c r="G272">
        <v>8.0649028880204601E-2</v>
      </c>
      <c r="H272">
        <v>7.9939919557451694E-2</v>
      </c>
      <c r="I272">
        <v>8.0337035744264207E-2</v>
      </c>
      <c r="J272">
        <v>8.0015158344332496E-2</v>
      </c>
      <c r="K272">
        <v>8.1088432053692802E-2</v>
      </c>
      <c r="L272">
        <v>8.1188746856363403E-2</v>
      </c>
      <c r="M272">
        <v>8.0656059624338999E-2</v>
      </c>
      <c r="N272">
        <v>8.1580258969195005E-2</v>
      </c>
      <c r="O272">
        <v>8.1948321530445206E-2</v>
      </c>
      <c r="P272">
        <v>8.2061353029097006E-2</v>
      </c>
      <c r="Q272">
        <v>8.2308798238196798E-2</v>
      </c>
      <c r="R272">
        <v>8.3090134228355206E-2</v>
      </c>
      <c r="S272">
        <v>8.2005959350605506E-2</v>
      </c>
      <c r="T272">
        <v>8.3416308599516695E-2</v>
      </c>
      <c r="U272">
        <v>8.1864468758828496E-2</v>
      </c>
      <c r="V272">
        <v>8.1295898458404597E-2</v>
      </c>
      <c r="W272">
        <v>8.2150976878059404E-2</v>
      </c>
      <c r="X272">
        <v>8.1022481368105997E-2</v>
      </c>
      <c r="Y272">
        <v>8.2426218545126995E-2</v>
      </c>
      <c r="Z272">
        <v>8.1712107923650398E-2</v>
      </c>
      <c r="AA272">
        <v>8.0984091157073806E-2</v>
      </c>
      <c r="AB272">
        <v>8.0784386676493597E-2</v>
      </c>
      <c r="AC272">
        <v>8.08466726268703E-2</v>
      </c>
      <c r="AD272">
        <v>8.1351549980363605E-2</v>
      </c>
      <c r="AE272">
        <v>8.0839008050138203E-2</v>
      </c>
      <c r="AF272">
        <v>8.1873067402960797E-2</v>
      </c>
    </row>
    <row r="273" spans="1:32" x14ac:dyDescent="0.25">
      <c r="A273" t="s">
        <v>318</v>
      </c>
      <c r="B273">
        <v>0</v>
      </c>
      <c r="C273">
        <v>4.4241672956783197E-2</v>
      </c>
      <c r="D273">
        <v>4.4519887567716E-2</v>
      </c>
      <c r="E273">
        <v>4.7630617372905103E-2</v>
      </c>
      <c r="F273">
        <v>4.61802951879864E-2</v>
      </c>
      <c r="G273">
        <v>4.5496574150167099E-2</v>
      </c>
      <c r="H273">
        <v>4.6442006715343001E-2</v>
      </c>
      <c r="I273">
        <v>4.7263977454750597E-2</v>
      </c>
      <c r="J273">
        <v>4.6963383609151602E-2</v>
      </c>
      <c r="K273">
        <v>4.7865650924387E-2</v>
      </c>
      <c r="L273">
        <v>4.8627156185962798E-2</v>
      </c>
      <c r="M273">
        <v>4.5690365879139397E-2</v>
      </c>
      <c r="N273">
        <v>4.73750354984947E-2</v>
      </c>
      <c r="O273">
        <v>4.6388886017872402E-2</v>
      </c>
      <c r="P273">
        <v>4.8980418680173603E-2</v>
      </c>
      <c r="Q273">
        <v>4.85387995442048E-2</v>
      </c>
      <c r="R273">
        <v>4.7682522957489398E-2</v>
      </c>
      <c r="S273">
        <v>4.8101473508655103E-2</v>
      </c>
      <c r="T273">
        <v>4.8474495615257802E-2</v>
      </c>
      <c r="U273">
        <v>4.6971341597554998E-2</v>
      </c>
      <c r="V273">
        <v>4.6719994797859203E-2</v>
      </c>
      <c r="W273">
        <v>4.9294839681174901E-2</v>
      </c>
      <c r="X273">
        <v>4.7819649806917303E-2</v>
      </c>
      <c r="Y273">
        <v>4.7994775190319E-2</v>
      </c>
      <c r="Z273">
        <v>4.6466241410263599E-2</v>
      </c>
      <c r="AA273">
        <v>4.5099819394585197E-2</v>
      </c>
      <c r="AB273">
        <v>4.7270194656603502E-2</v>
      </c>
      <c r="AC273">
        <v>4.4343642030284798E-2</v>
      </c>
      <c r="AD273">
        <v>4.6035400077112702E-2</v>
      </c>
      <c r="AE273">
        <v>4.5695990824362299E-2</v>
      </c>
      <c r="AF273">
        <v>4.6845477025678997E-2</v>
      </c>
    </row>
    <row r="274" spans="1:32" x14ac:dyDescent="0.25">
      <c r="A274" t="s">
        <v>319</v>
      </c>
      <c r="B274">
        <v>0</v>
      </c>
      <c r="C274">
        <v>5.8869136237144203E-2</v>
      </c>
      <c r="D274">
        <v>7.1472083717922505E-2</v>
      </c>
      <c r="E274">
        <v>7.7629983872972305E-2</v>
      </c>
      <c r="F274">
        <v>7.9392250057634103E-2</v>
      </c>
      <c r="G274">
        <v>8.0420204645546195E-2</v>
      </c>
      <c r="H274">
        <v>8.0693497593363195E-2</v>
      </c>
      <c r="I274">
        <v>8.0547656331152198E-2</v>
      </c>
      <c r="J274">
        <v>8.1447812394409305E-2</v>
      </c>
      <c r="K274">
        <v>8.2023646516791601E-2</v>
      </c>
      <c r="L274">
        <v>8.0344156327909796E-2</v>
      </c>
      <c r="M274">
        <v>8.0958731137705506E-2</v>
      </c>
      <c r="N274">
        <v>8.15004069568393E-2</v>
      </c>
      <c r="O274">
        <v>8.1118871508501403E-2</v>
      </c>
      <c r="P274">
        <v>8.0546960587886601E-2</v>
      </c>
      <c r="Q274">
        <v>8.0670364983364495E-2</v>
      </c>
      <c r="R274">
        <v>8.19080310294905E-2</v>
      </c>
      <c r="S274">
        <v>8.2300665209207202E-2</v>
      </c>
      <c r="T274">
        <v>8.1936267439830804E-2</v>
      </c>
      <c r="U274">
        <v>8.2242168566036097E-2</v>
      </c>
      <c r="V274">
        <v>8.2304388134991802E-2</v>
      </c>
      <c r="W274">
        <v>8.1229795453043693E-2</v>
      </c>
      <c r="X274">
        <v>8.1136380482171006E-2</v>
      </c>
      <c r="Y274">
        <v>8.1135617396520004E-2</v>
      </c>
      <c r="Z274">
        <v>8.3030158856425201E-2</v>
      </c>
      <c r="AA274">
        <v>8.2117938295067999E-2</v>
      </c>
      <c r="AB274">
        <v>8.4258180115616796E-2</v>
      </c>
      <c r="AC274">
        <v>8.2883189331489304E-2</v>
      </c>
      <c r="AD274">
        <v>8.2879847425449002E-2</v>
      </c>
      <c r="AE274">
        <v>8.0559727045962107E-2</v>
      </c>
      <c r="AF274">
        <v>8.1227716547302195E-2</v>
      </c>
    </row>
    <row r="275" spans="1:32" x14ac:dyDescent="0.25">
      <c r="A275" t="s">
        <v>320</v>
      </c>
      <c r="B275">
        <v>0</v>
      </c>
      <c r="C275">
        <v>0.183036163966252</v>
      </c>
      <c r="D275">
        <v>0.18925276631260901</v>
      </c>
      <c r="E275">
        <v>0.18376323607832001</v>
      </c>
      <c r="F275">
        <v>0.187568846026089</v>
      </c>
      <c r="G275">
        <v>0.185147246079472</v>
      </c>
      <c r="H275">
        <v>0.186010542410188</v>
      </c>
      <c r="I275">
        <v>0.184512567001438</v>
      </c>
      <c r="J275">
        <v>0.185932776312836</v>
      </c>
      <c r="K275">
        <v>0.18367330319035699</v>
      </c>
      <c r="L275">
        <v>0.18356320221137601</v>
      </c>
      <c r="M275">
        <v>0.18413511788827899</v>
      </c>
      <c r="N275">
        <v>0.18844584740455</v>
      </c>
      <c r="O275">
        <v>0.186021789593208</v>
      </c>
      <c r="P275">
        <v>0.18600848708279299</v>
      </c>
      <c r="Q275">
        <v>0.187554867900213</v>
      </c>
      <c r="R275">
        <v>0.19133109064037601</v>
      </c>
      <c r="S275">
        <v>0.19258498068895699</v>
      </c>
      <c r="T275">
        <v>0.185841650737364</v>
      </c>
      <c r="U275">
        <v>0.19118663456719101</v>
      </c>
      <c r="V275">
        <v>0.184932988675825</v>
      </c>
      <c r="W275">
        <v>0.19395414086649801</v>
      </c>
      <c r="X275">
        <v>0.18579583724030399</v>
      </c>
      <c r="Y275">
        <v>0.18885556600679401</v>
      </c>
      <c r="Z275">
        <v>0.185671307458532</v>
      </c>
      <c r="AA275">
        <v>0.191152703884926</v>
      </c>
      <c r="AB275">
        <v>0.188846648925938</v>
      </c>
      <c r="AC275">
        <v>0.18849463389500901</v>
      </c>
      <c r="AD275">
        <v>0.19416752677840199</v>
      </c>
      <c r="AE275">
        <v>0.191338857566069</v>
      </c>
      <c r="AF275">
        <v>0.18404661325566901</v>
      </c>
    </row>
    <row r="276" spans="1:32" x14ac:dyDescent="0.25">
      <c r="A276" t="s">
        <v>321</v>
      </c>
      <c r="B276">
        <v>0</v>
      </c>
      <c r="C276">
        <v>5.9029449354682302E-2</v>
      </c>
      <c r="D276">
        <v>7.1147515157473099E-2</v>
      </c>
      <c r="E276">
        <v>7.7681929262947702E-2</v>
      </c>
      <c r="F276">
        <v>8.0373952205455304E-2</v>
      </c>
      <c r="G276">
        <v>8.0913847157280006E-2</v>
      </c>
      <c r="H276">
        <v>8.0793536850913505E-2</v>
      </c>
      <c r="I276">
        <v>8.1375395219338703E-2</v>
      </c>
      <c r="J276">
        <v>8.2137410187493695E-2</v>
      </c>
      <c r="K276">
        <v>8.1321865871814197E-2</v>
      </c>
      <c r="L276">
        <v>8.1510343594175597E-2</v>
      </c>
      <c r="M276">
        <v>8.2592746741237302E-2</v>
      </c>
      <c r="N276">
        <v>8.1755205369152206E-2</v>
      </c>
      <c r="O276">
        <v>8.2405250287901799E-2</v>
      </c>
      <c r="P276">
        <v>8.2922535985583898E-2</v>
      </c>
      <c r="Q276">
        <v>8.3028546426880401E-2</v>
      </c>
      <c r="R276">
        <v>8.2756581532737294E-2</v>
      </c>
      <c r="S276">
        <v>8.3240489662416997E-2</v>
      </c>
      <c r="T276">
        <v>8.2604055323144202E-2</v>
      </c>
      <c r="U276">
        <v>8.2282080417789297E-2</v>
      </c>
      <c r="V276">
        <v>8.1967101562707298E-2</v>
      </c>
      <c r="W276">
        <v>8.10516336011875E-2</v>
      </c>
      <c r="X276">
        <v>8.0973057435225995E-2</v>
      </c>
      <c r="Y276">
        <v>8.0827931803358399E-2</v>
      </c>
      <c r="Z276">
        <v>8.2128219110629799E-2</v>
      </c>
      <c r="AA276">
        <v>8.2413538805488906E-2</v>
      </c>
      <c r="AB276">
        <v>8.2077270703342101E-2</v>
      </c>
      <c r="AC276">
        <v>8.1261292652751893E-2</v>
      </c>
      <c r="AD276">
        <v>8.0771548280711106E-2</v>
      </c>
      <c r="AE276">
        <v>8.2010797477532899E-2</v>
      </c>
      <c r="AF276">
        <v>8.1893911136622297E-2</v>
      </c>
    </row>
    <row r="277" spans="1:32" x14ac:dyDescent="0.25">
      <c r="A277" t="s">
        <v>322</v>
      </c>
      <c r="B277">
        <v>0</v>
      </c>
      <c r="C277">
        <v>0.18208830337472501</v>
      </c>
      <c r="D277">
        <v>0.181854694762521</v>
      </c>
      <c r="E277">
        <v>0.17891397139801199</v>
      </c>
      <c r="F277">
        <v>0.19011505665466799</v>
      </c>
      <c r="G277">
        <v>0.18631927121686201</v>
      </c>
      <c r="H277">
        <v>0.188099451252702</v>
      </c>
      <c r="I277">
        <v>0.18845235531440499</v>
      </c>
      <c r="J277">
        <v>0.18819641625913699</v>
      </c>
      <c r="K277">
        <v>0.18915818498835901</v>
      </c>
      <c r="L277">
        <v>0.18687995970687901</v>
      </c>
      <c r="M277">
        <v>0.19220044538459399</v>
      </c>
      <c r="N277">
        <v>0.19056037448757299</v>
      </c>
      <c r="O277">
        <v>0.1918434278725</v>
      </c>
      <c r="P277">
        <v>0.19105921027356401</v>
      </c>
      <c r="Q277">
        <v>0.190113838200271</v>
      </c>
      <c r="R277">
        <v>0.189905322876499</v>
      </c>
      <c r="S277">
        <v>0.188870375109226</v>
      </c>
      <c r="T277">
        <v>0.190329054921585</v>
      </c>
      <c r="U277">
        <v>0.18922042711477599</v>
      </c>
      <c r="V277">
        <v>0.188569703113903</v>
      </c>
      <c r="W277">
        <v>0.189416201010464</v>
      </c>
      <c r="X277">
        <v>0.19090096719457</v>
      </c>
      <c r="Y277">
        <v>0.18887762686437801</v>
      </c>
      <c r="Z277">
        <v>0.188665099099984</v>
      </c>
      <c r="AA277">
        <v>0.192784875020382</v>
      </c>
      <c r="AB277">
        <v>0.195087237586717</v>
      </c>
      <c r="AC277">
        <v>0.18887390283845801</v>
      </c>
      <c r="AD277">
        <v>0.190099876715252</v>
      </c>
      <c r="AE277">
        <v>0.189308486340976</v>
      </c>
      <c r="AF277">
        <v>0.18426257396815801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Y212"/>
  <sheetViews>
    <sheetView topLeftCell="B2" zoomScale="85" zoomScaleNormal="85" workbookViewId="0">
      <selection activeCell="B49" sqref="B49:AY50"/>
    </sheetView>
  </sheetViews>
  <sheetFormatPr defaultRowHeight="15" x14ac:dyDescent="0.25"/>
  <sheetData>
    <row r="1" spans="1:51" x14ac:dyDescent="0.25">
      <c r="A1" t="s">
        <v>58</v>
      </c>
    </row>
    <row r="2" spans="1:51" x14ac:dyDescent="0.25">
      <c r="A2" t="s">
        <v>56</v>
      </c>
      <c r="B2">
        <v>-2.6995955999999998E-2</v>
      </c>
      <c r="C2">
        <v>-2.4236711999999997E-2</v>
      </c>
      <c r="D2">
        <v>-2.1477467999999996E-2</v>
      </c>
      <c r="E2">
        <v>-1.8718223999999995E-2</v>
      </c>
      <c r="F2">
        <v>-1.5958979999999994E-2</v>
      </c>
      <c r="G2">
        <v>-1.3199735999999993E-2</v>
      </c>
      <c r="H2">
        <v>-1.0440491999999992E-2</v>
      </c>
      <c r="I2">
        <v>-7.6812479999999921E-3</v>
      </c>
      <c r="J2">
        <v>-4.922003999999992E-3</v>
      </c>
      <c r="K2">
        <v>-2.1627599999999919E-3</v>
      </c>
      <c r="L2">
        <v>5.9648400000000823E-4</v>
      </c>
      <c r="M2">
        <v>3.3557280000000083E-3</v>
      </c>
      <c r="N2">
        <v>6.1149720000000084E-3</v>
      </c>
      <c r="O2">
        <v>8.8742160000000077E-3</v>
      </c>
      <c r="P2">
        <v>1.1633460000000009E-2</v>
      </c>
      <c r="Q2">
        <v>1.439270400000001E-2</v>
      </c>
      <c r="R2">
        <v>1.7151948000000011E-2</v>
      </c>
      <c r="S2">
        <v>1.9911192000000012E-2</v>
      </c>
      <c r="T2">
        <v>2.2670436000000013E-2</v>
      </c>
      <c r="U2">
        <v>2.5429680000000014E-2</v>
      </c>
      <c r="V2">
        <v>2.8188924000000014E-2</v>
      </c>
      <c r="W2">
        <v>3.0948168000000015E-2</v>
      </c>
      <c r="X2">
        <v>3.3707412000000013E-2</v>
      </c>
      <c r="Y2">
        <v>3.6466656000000014E-2</v>
      </c>
      <c r="Z2">
        <v>3.9225900000000015E-2</v>
      </c>
      <c r="AA2">
        <v>4.1985144000000016E-2</v>
      </c>
      <c r="AB2">
        <v>4.4744388000000017E-2</v>
      </c>
      <c r="AC2">
        <v>4.7503632000000018E-2</v>
      </c>
      <c r="AD2">
        <v>5.0262876000000019E-2</v>
      </c>
      <c r="AE2">
        <v>5.302212000000002E-2</v>
      </c>
      <c r="AF2">
        <v>5.5781364000000021E-2</v>
      </c>
      <c r="AG2">
        <v>5.8540608000000022E-2</v>
      </c>
      <c r="AH2">
        <v>6.1299852000000023E-2</v>
      </c>
      <c r="AI2">
        <v>6.4059096000000024E-2</v>
      </c>
      <c r="AJ2">
        <v>6.6818340000000018E-2</v>
      </c>
      <c r="AK2">
        <v>6.9577584000000012E-2</v>
      </c>
      <c r="AL2">
        <v>7.2336828000000006E-2</v>
      </c>
      <c r="AM2">
        <v>7.5096072E-2</v>
      </c>
      <c r="AN2">
        <v>7.7855315999999994E-2</v>
      </c>
      <c r="AO2">
        <v>8.0614559999999988E-2</v>
      </c>
      <c r="AP2">
        <v>8.3373803999999982E-2</v>
      </c>
      <c r="AQ2">
        <v>8.6133047999999976E-2</v>
      </c>
      <c r="AR2">
        <v>8.889229199999997E-2</v>
      </c>
      <c r="AS2">
        <v>9.1651535999999964E-2</v>
      </c>
      <c r="AT2">
        <v>9.4410779999999958E-2</v>
      </c>
      <c r="AU2">
        <v>9.7170023999999952E-2</v>
      </c>
      <c r="AV2">
        <v>9.9929267999999946E-2</v>
      </c>
      <c r="AW2">
        <v>0.10268851199999994</v>
      </c>
      <c r="AX2">
        <v>0.10544775599999993</v>
      </c>
      <c r="AY2">
        <v>0.10820699999999993</v>
      </c>
    </row>
    <row r="3" spans="1:51" x14ac:dyDescent="0.25">
      <c r="A3" t="s">
        <v>57</v>
      </c>
      <c r="B3" s="5">
        <v>8.8967971530249106E-4</v>
      </c>
      <c r="C3" s="5">
        <v>0</v>
      </c>
      <c r="D3" s="5">
        <v>0</v>
      </c>
      <c r="E3" s="5">
        <v>0</v>
      </c>
      <c r="F3" s="5">
        <v>1.7793594306049821E-3</v>
      </c>
      <c r="G3" s="5">
        <v>3.5587188612099642E-3</v>
      </c>
      <c r="H3" s="5">
        <v>5.3380782918149468E-3</v>
      </c>
      <c r="I3" s="5">
        <v>7.1174377224199285E-3</v>
      </c>
      <c r="J3" s="5">
        <v>8.8967971530249119E-3</v>
      </c>
      <c r="K3" s="5">
        <v>1.8683274021352312E-2</v>
      </c>
      <c r="L3" s="5">
        <v>1.5124555160142349E-2</v>
      </c>
      <c r="M3" s="5">
        <v>3.2028469750889681E-2</v>
      </c>
      <c r="N3" s="5">
        <v>4.0035587188612103E-2</v>
      </c>
      <c r="O3" s="5">
        <v>5.5160142348754451E-2</v>
      </c>
      <c r="P3" s="5">
        <v>8.1850533807829182E-2</v>
      </c>
      <c r="Q3" s="5">
        <v>9.8754448398576514E-2</v>
      </c>
      <c r="R3" s="5">
        <v>0.11743772241992882</v>
      </c>
      <c r="S3" s="5">
        <v>0.1298932384341637</v>
      </c>
      <c r="T3" s="5">
        <v>0.18594306049822065</v>
      </c>
      <c r="U3" s="5">
        <v>0.19750889679715303</v>
      </c>
      <c r="V3" s="5">
        <v>0.22330960854092527</v>
      </c>
      <c r="W3" s="5">
        <v>0.23754448398576514</v>
      </c>
      <c r="X3" s="5">
        <v>0.23309608540925267</v>
      </c>
      <c r="Y3" s="5">
        <v>0.27402135231316727</v>
      </c>
      <c r="Z3" s="5">
        <v>0.2669039145907473</v>
      </c>
      <c r="AA3" s="5">
        <v>0.28469750889679718</v>
      </c>
      <c r="AB3" s="5">
        <v>0.30871886120996439</v>
      </c>
      <c r="AC3" s="5">
        <v>0.26601423487544484</v>
      </c>
      <c r="AD3" s="5">
        <v>0.23843416370106763</v>
      </c>
      <c r="AE3" s="5">
        <v>0.21263345195729538</v>
      </c>
      <c r="AF3" s="5">
        <v>0.17259786476868327</v>
      </c>
      <c r="AG3" s="5">
        <v>0.16192170818505339</v>
      </c>
      <c r="AH3" s="5">
        <v>0.13612099644128114</v>
      </c>
      <c r="AI3" s="5">
        <v>0.11654804270462633</v>
      </c>
      <c r="AJ3" s="5">
        <v>8.0960854092526693E-2</v>
      </c>
      <c r="AK3" s="5">
        <v>6.1387900355871883E-2</v>
      </c>
      <c r="AL3" s="5">
        <v>4.7153024911032029E-2</v>
      </c>
      <c r="AM3" s="5">
        <v>3.9145907473309607E-2</v>
      </c>
      <c r="AN3" s="5">
        <v>3.1138790035587189E-2</v>
      </c>
      <c r="AO3" s="5">
        <v>1.7793594306049824E-2</v>
      </c>
      <c r="AP3" s="5">
        <v>1.4234875444839857E-2</v>
      </c>
      <c r="AQ3" s="5">
        <v>1.1565836298932384E-2</v>
      </c>
      <c r="AR3" s="5">
        <v>0</v>
      </c>
      <c r="AS3" s="5">
        <v>5.3380782918149468E-3</v>
      </c>
      <c r="AT3" s="5">
        <v>0</v>
      </c>
      <c r="AU3" s="5">
        <v>2.6690391459074734E-3</v>
      </c>
      <c r="AV3" s="5">
        <v>1.7793594306049821E-3</v>
      </c>
      <c r="AW3" s="5">
        <v>8.8967971530249106E-4</v>
      </c>
      <c r="AX3" s="5">
        <v>0</v>
      </c>
      <c r="AY3" s="5">
        <v>1.7793594306049821E-3</v>
      </c>
    </row>
    <row r="17" spans="1:51" x14ac:dyDescent="0.25">
      <c r="A17" t="s">
        <v>23</v>
      </c>
    </row>
    <row r="18" spans="1:51" x14ac:dyDescent="0.25">
      <c r="A18" t="s">
        <v>56</v>
      </c>
      <c r="B18">
        <v>-2.6995955999999998E-2</v>
      </c>
      <c r="C18">
        <v>-2.4236711999999997E-2</v>
      </c>
      <c r="D18">
        <v>-2.1477467999999996E-2</v>
      </c>
      <c r="E18">
        <v>-1.8718223999999995E-2</v>
      </c>
      <c r="F18">
        <v>-1.5958979999999994E-2</v>
      </c>
      <c r="G18">
        <v>-1.3199735999999993E-2</v>
      </c>
      <c r="H18">
        <v>-1.0440491999999992E-2</v>
      </c>
      <c r="I18">
        <v>-7.6812479999999921E-3</v>
      </c>
      <c r="J18">
        <v>-4.922003999999992E-3</v>
      </c>
      <c r="K18">
        <v>-2.1627599999999919E-3</v>
      </c>
      <c r="L18">
        <v>5.9648400000000823E-4</v>
      </c>
      <c r="M18">
        <v>3.3557280000000083E-3</v>
      </c>
      <c r="N18">
        <v>6.1149720000000084E-3</v>
      </c>
      <c r="O18">
        <v>8.8742160000000077E-3</v>
      </c>
      <c r="P18">
        <v>1.1633460000000009E-2</v>
      </c>
      <c r="Q18">
        <v>1.439270400000001E-2</v>
      </c>
      <c r="R18">
        <v>1.7151948000000011E-2</v>
      </c>
      <c r="S18">
        <v>1.9911192000000012E-2</v>
      </c>
      <c r="T18">
        <v>2.2670436000000013E-2</v>
      </c>
      <c r="U18">
        <v>2.5429680000000014E-2</v>
      </c>
      <c r="V18">
        <v>2.8188924000000014E-2</v>
      </c>
      <c r="W18">
        <v>3.0948168000000015E-2</v>
      </c>
      <c r="X18">
        <v>3.3707412000000013E-2</v>
      </c>
      <c r="Y18">
        <v>3.6466656000000014E-2</v>
      </c>
      <c r="Z18">
        <v>3.9225900000000015E-2</v>
      </c>
      <c r="AA18">
        <v>4.1985144000000016E-2</v>
      </c>
      <c r="AB18">
        <v>4.4744388000000017E-2</v>
      </c>
      <c r="AC18">
        <v>4.7503632000000018E-2</v>
      </c>
      <c r="AD18">
        <v>5.0262876000000019E-2</v>
      </c>
      <c r="AE18">
        <v>5.302212000000002E-2</v>
      </c>
      <c r="AF18">
        <v>5.5781364000000021E-2</v>
      </c>
      <c r="AG18">
        <v>5.8540608000000022E-2</v>
      </c>
      <c r="AH18">
        <v>6.1299852000000023E-2</v>
      </c>
      <c r="AI18">
        <v>6.4059096000000024E-2</v>
      </c>
      <c r="AJ18">
        <v>6.6818340000000018E-2</v>
      </c>
      <c r="AK18">
        <v>6.9577584000000012E-2</v>
      </c>
      <c r="AL18">
        <v>7.2336828000000006E-2</v>
      </c>
      <c r="AM18">
        <v>7.5096072E-2</v>
      </c>
      <c r="AN18">
        <v>7.7855315999999994E-2</v>
      </c>
      <c r="AO18">
        <v>8.0614559999999988E-2</v>
      </c>
      <c r="AP18">
        <v>8.3373803999999982E-2</v>
      </c>
      <c r="AQ18">
        <v>8.6133047999999976E-2</v>
      </c>
      <c r="AR18">
        <v>8.889229199999997E-2</v>
      </c>
      <c r="AS18">
        <v>9.1651535999999964E-2</v>
      </c>
      <c r="AT18">
        <v>9.4410779999999958E-2</v>
      </c>
      <c r="AU18">
        <v>9.7170023999999952E-2</v>
      </c>
      <c r="AV18">
        <v>9.9929267999999946E-2</v>
      </c>
      <c r="AW18">
        <v>0.10268851199999994</v>
      </c>
      <c r="AX18">
        <v>0.10544775599999993</v>
      </c>
      <c r="AY18">
        <v>0.10820699999999993</v>
      </c>
    </row>
    <row r="19" spans="1:51" x14ac:dyDescent="0.25">
      <c r="A19" t="s">
        <v>57</v>
      </c>
      <c r="B19" s="5">
        <v>8.8967971530249106E-4</v>
      </c>
      <c r="C19" s="5">
        <v>0</v>
      </c>
      <c r="D19" s="5">
        <v>0</v>
      </c>
      <c r="E19" s="5">
        <v>0</v>
      </c>
      <c r="F19" s="5">
        <v>1.7793594306049821E-3</v>
      </c>
      <c r="G19" s="5">
        <v>3.5587188612099642E-3</v>
      </c>
      <c r="H19" s="5">
        <v>5.3380782918149468E-3</v>
      </c>
      <c r="I19" s="5">
        <v>7.1174377224199285E-3</v>
      </c>
      <c r="J19" s="5">
        <v>8.8967971530249119E-3</v>
      </c>
      <c r="K19" s="5">
        <v>1.8683274021352312E-2</v>
      </c>
      <c r="L19" s="5">
        <v>1.5124555160142349E-2</v>
      </c>
      <c r="M19" s="5">
        <v>3.2028469750889681E-2</v>
      </c>
      <c r="N19" s="5">
        <v>4.0035587188612103E-2</v>
      </c>
      <c r="O19" s="5">
        <v>5.5160142348754451E-2</v>
      </c>
      <c r="P19" s="5">
        <v>8.1850533807829182E-2</v>
      </c>
      <c r="Q19" s="5">
        <v>9.8754448398576514E-2</v>
      </c>
      <c r="R19" s="5">
        <v>0.11743772241992882</v>
      </c>
      <c r="S19" s="5">
        <v>0.1298932384341637</v>
      </c>
      <c r="T19" s="5">
        <v>0.18594306049822065</v>
      </c>
      <c r="U19" s="5">
        <v>0.19750889679715303</v>
      </c>
      <c r="V19" s="5">
        <v>0.22330960854092527</v>
      </c>
      <c r="W19" s="5">
        <v>0.23754448398576514</v>
      </c>
      <c r="X19" s="5">
        <v>0.23309608540925267</v>
      </c>
      <c r="Y19" s="5">
        <v>0.27402135231316727</v>
      </c>
      <c r="Z19" s="5">
        <v>0.2669039145907473</v>
      </c>
      <c r="AA19" s="5">
        <v>0.28469750889679718</v>
      </c>
      <c r="AB19" s="5">
        <v>0.30871886120996439</v>
      </c>
      <c r="AC19" s="5">
        <v>0.26601423487544484</v>
      </c>
      <c r="AD19" s="5">
        <v>0.23843416370106763</v>
      </c>
      <c r="AE19" s="5">
        <v>0.21263345195729538</v>
      </c>
      <c r="AF19" s="5">
        <v>0.17259786476868327</v>
      </c>
      <c r="AG19" s="5">
        <v>0.16192170818505339</v>
      </c>
      <c r="AH19" s="5">
        <v>0.13612099644128114</v>
      </c>
      <c r="AI19" s="5">
        <v>0.11654804270462633</v>
      </c>
      <c r="AJ19" s="5">
        <v>8.0960854092526693E-2</v>
      </c>
      <c r="AK19" s="5">
        <v>6.1387900355871883E-2</v>
      </c>
      <c r="AL19" s="5">
        <v>4.7153024911032029E-2</v>
      </c>
      <c r="AM19" s="5">
        <v>3.9145907473309607E-2</v>
      </c>
      <c r="AN19" s="5">
        <v>3.1138790035587189E-2</v>
      </c>
      <c r="AO19" s="5">
        <v>1.7793594306049824E-2</v>
      </c>
      <c r="AP19" s="5">
        <v>1.4234875444839857E-2</v>
      </c>
      <c r="AQ19" s="5">
        <v>1.1565836298932384E-2</v>
      </c>
      <c r="AR19" s="5">
        <v>0</v>
      </c>
      <c r="AS19" s="5">
        <v>5.3380782918149468E-3</v>
      </c>
      <c r="AT19" s="5">
        <v>0</v>
      </c>
      <c r="AU19" s="5">
        <v>2.6690391459074734E-3</v>
      </c>
      <c r="AV19" s="5">
        <v>1.7793594306049821E-3</v>
      </c>
      <c r="AW19" s="5">
        <v>8.8967971530249106E-4</v>
      </c>
      <c r="AX19" s="5">
        <v>0</v>
      </c>
      <c r="AY19" s="5">
        <v>1.7793594306049821E-3</v>
      </c>
    </row>
    <row r="33" spans="1:51" x14ac:dyDescent="0.25">
      <c r="A33" t="s">
        <v>24</v>
      </c>
    </row>
    <row r="34" spans="1:51" x14ac:dyDescent="0.25">
      <c r="A34" t="s">
        <v>56</v>
      </c>
      <c r="B34">
        <v>-2.6995955999999998E-2</v>
      </c>
      <c r="C34">
        <v>-2.4236711999999997E-2</v>
      </c>
      <c r="D34">
        <v>-2.1477467999999996E-2</v>
      </c>
      <c r="E34">
        <v>-1.8718223999999995E-2</v>
      </c>
      <c r="F34">
        <v>-1.5958979999999994E-2</v>
      </c>
      <c r="G34">
        <v>-1.3199735999999993E-2</v>
      </c>
      <c r="H34">
        <v>-1.0440491999999992E-2</v>
      </c>
      <c r="I34">
        <v>-7.6812479999999921E-3</v>
      </c>
      <c r="J34">
        <v>-4.922003999999992E-3</v>
      </c>
      <c r="K34">
        <v>-2.1627599999999919E-3</v>
      </c>
      <c r="L34">
        <v>5.9648400000000823E-4</v>
      </c>
      <c r="M34">
        <v>3.3557280000000083E-3</v>
      </c>
      <c r="N34">
        <v>6.1149720000000084E-3</v>
      </c>
      <c r="O34">
        <v>8.8742160000000077E-3</v>
      </c>
      <c r="P34">
        <v>1.1633460000000009E-2</v>
      </c>
      <c r="Q34">
        <v>1.439270400000001E-2</v>
      </c>
      <c r="R34">
        <v>1.7151948000000011E-2</v>
      </c>
      <c r="S34">
        <v>1.9911192000000012E-2</v>
      </c>
      <c r="T34">
        <v>2.2670436000000013E-2</v>
      </c>
      <c r="U34">
        <v>2.5429680000000014E-2</v>
      </c>
      <c r="V34">
        <v>2.8188924000000014E-2</v>
      </c>
      <c r="W34">
        <v>3.0948168000000015E-2</v>
      </c>
      <c r="X34">
        <v>3.3707412000000013E-2</v>
      </c>
      <c r="Y34">
        <v>3.6466656000000014E-2</v>
      </c>
      <c r="Z34">
        <v>3.9225900000000015E-2</v>
      </c>
      <c r="AA34">
        <v>4.1985144000000016E-2</v>
      </c>
      <c r="AB34">
        <v>4.4744388000000017E-2</v>
      </c>
      <c r="AC34">
        <v>4.7503632000000018E-2</v>
      </c>
      <c r="AD34">
        <v>5.0262876000000019E-2</v>
      </c>
      <c r="AE34">
        <v>5.302212000000002E-2</v>
      </c>
      <c r="AF34">
        <v>5.5781364000000021E-2</v>
      </c>
      <c r="AG34">
        <v>5.8540608000000022E-2</v>
      </c>
      <c r="AH34">
        <v>6.1299852000000023E-2</v>
      </c>
      <c r="AI34">
        <v>6.4059096000000024E-2</v>
      </c>
      <c r="AJ34">
        <v>6.6818340000000018E-2</v>
      </c>
      <c r="AK34">
        <v>6.9577584000000012E-2</v>
      </c>
      <c r="AL34">
        <v>7.2336828000000006E-2</v>
      </c>
      <c r="AM34">
        <v>7.5096072E-2</v>
      </c>
      <c r="AN34">
        <v>7.7855315999999994E-2</v>
      </c>
      <c r="AO34">
        <v>8.0614559999999988E-2</v>
      </c>
      <c r="AP34">
        <v>8.3373803999999982E-2</v>
      </c>
      <c r="AQ34">
        <v>8.6133047999999976E-2</v>
      </c>
      <c r="AR34">
        <v>8.889229199999997E-2</v>
      </c>
      <c r="AS34">
        <v>9.1651535999999964E-2</v>
      </c>
      <c r="AT34">
        <v>9.4410779999999958E-2</v>
      </c>
      <c r="AU34">
        <v>9.7170023999999952E-2</v>
      </c>
      <c r="AV34">
        <v>9.9929267999999946E-2</v>
      </c>
      <c r="AW34">
        <v>0.10268851199999994</v>
      </c>
      <c r="AX34">
        <v>0.10544775599999993</v>
      </c>
      <c r="AY34">
        <v>0.10820699999999993</v>
      </c>
    </row>
    <row r="35" spans="1:51" x14ac:dyDescent="0.25">
      <c r="A35" t="s">
        <v>57</v>
      </c>
      <c r="B35" s="5">
        <v>8.8967971530249106E-4</v>
      </c>
      <c r="C35" s="5">
        <v>0</v>
      </c>
      <c r="D35" s="5">
        <v>0</v>
      </c>
      <c r="E35" s="5">
        <v>0</v>
      </c>
      <c r="F35" s="5">
        <v>1.7793594306049821E-3</v>
      </c>
      <c r="G35" s="5">
        <v>3.5587188612099642E-3</v>
      </c>
      <c r="H35" s="5">
        <v>5.3380782918149468E-3</v>
      </c>
      <c r="I35" s="5">
        <v>7.1174377224199285E-3</v>
      </c>
      <c r="J35" s="5">
        <v>8.8967971530249119E-3</v>
      </c>
      <c r="K35" s="5">
        <v>1.8683274021352312E-2</v>
      </c>
      <c r="L35" s="5">
        <v>1.5124555160142349E-2</v>
      </c>
      <c r="M35" s="5">
        <v>3.2028469750889681E-2</v>
      </c>
      <c r="N35" s="5">
        <v>4.0035587188612103E-2</v>
      </c>
      <c r="O35" s="5">
        <v>5.5160142348754451E-2</v>
      </c>
      <c r="P35" s="5">
        <v>8.1850533807829182E-2</v>
      </c>
      <c r="Q35" s="5">
        <v>9.8754448398576514E-2</v>
      </c>
      <c r="R35" s="5">
        <v>0.11743772241992882</v>
      </c>
      <c r="S35" s="5">
        <v>0.1298932384341637</v>
      </c>
      <c r="T35" s="5">
        <v>0.18594306049822065</v>
      </c>
      <c r="U35" s="5">
        <v>0.19750889679715303</v>
      </c>
      <c r="V35" s="5">
        <v>0.22330960854092527</v>
      </c>
      <c r="W35" s="5">
        <v>0.23754448398576514</v>
      </c>
      <c r="X35" s="5">
        <v>0.23309608540925267</v>
      </c>
      <c r="Y35" s="5">
        <v>0.27402135231316727</v>
      </c>
      <c r="Z35" s="5">
        <v>0.2669039145907473</v>
      </c>
      <c r="AA35" s="5">
        <v>0.28469750889679718</v>
      </c>
      <c r="AB35" s="5">
        <v>0.30871886120996439</v>
      </c>
      <c r="AC35" s="5">
        <v>0.26601423487544484</v>
      </c>
      <c r="AD35" s="5">
        <v>0.23843416370106763</v>
      </c>
      <c r="AE35" s="5">
        <v>0.21263345195729538</v>
      </c>
      <c r="AF35" s="5">
        <v>0.17259786476868327</v>
      </c>
      <c r="AG35" s="5">
        <v>0.16192170818505339</v>
      </c>
      <c r="AH35" s="5">
        <v>0.13612099644128114</v>
      </c>
      <c r="AI35" s="5">
        <v>0.11654804270462633</v>
      </c>
      <c r="AJ35" s="5">
        <v>8.0960854092526693E-2</v>
      </c>
      <c r="AK35" s="5">
        <v>6.1387900355871883E-2</v>
      </c>
      <c r="AL35" s="5">
        <v>4.7153024911032029E-2</v>
      </c>
      <c r="AM35" s="5">
        <v>3.9145907473309607E-2</v>
      </c>
      <c r="AN35" s="5">
        <v>3.1138790035587189E-2</v>
      </c>
      <c r="AO35" s="5">
        <v>1.7793594306049824E-2</v>
      </c>
      <c r="AP35" s="5">
        <v>1.4234875444839857E-2</v>
      </c>
      <c r="AQ35" s="5">
        <v>1.1565836298932384E-2</v>
      </c>
      <c r="AR35" s="5">
        <v>0</v>
      </c>
      <c r="AS35" s="5">
        <v>5.3380782918149468E-3</v>
      </c>
      <c r="AT35" s="5">
        <v>0</v>
      </c>
      <c r="AU35" s="5">
        <v>2.6690391459074734E-3</v>
      </c>
      <c r="AV35" s="5">
        <v>1.7793594306049821E-3</v>
      </c>
      <c r="AW35" s="5">
        <v>8.8967971530249106E-4</v>
      </c>
      <c r="AX35" s="5">
        <v>0</v>
      </c>
      <c r="AY35" s="5">
        <v>1.7793594306049821E-3</v>
      </c>
    </row>
    <row r="48" spans="1:51" x14ac:dyDescent="0.25">
      <c r="A48" t="s">
        <v>25</v>
      </c>
    </row>
    <row r="49" spans="1:51" x14ac:dyDescent="0.25">
      <c r="A49" t="s">
        <v>56</v>
      </c>
      <c r="B49">
        <v>-2.6995955999999998E-2</v>
      </c>
      <c r="C49">
        <v>-2.4236711999999997E-2</v>
      </c>
      <c r="D49">
        <v>-2.1477467999999996E-2</v>
      </c>
      <c r="E49">
        <v>-1.8718223999999995E-2</v>
      </c>
      <c r="F49">
        <v>-1.5958979999999994E-2</v>
      </c>
      <c r="G49">
        <v>-1.3199735999999993E-2</v>
      </c>
      <c r="H49">
        <v>-1.0440491999999992E-2</v>
      </c>
      <c r="I49">
        <v>-7.6812479999999921E-3</v>
      </c>
      <c r="J49">
        <v>-4.922003999999992E-3</v>
      </c>
      <c r="K49">
        <v>-2.1627599999999919E-3</v>
      </c>
      <c r="L49">
        <v>5.9648400000000823E-4</v>
      </c>
      <c r="M49">
        <v>3.3557280000000083E-3</v>
      </c>
      <c r="N49">
        <v>6.1149720000000084E-3</v>
      </c>
      <c r="O49">
        <v>8.8742160000000077E-3</v>
      </c>
      <c r="P49">
        <v>1.1633460000000009E-2</v>
      </c>
      <c r="Q49">
        <v>1.439270400000001E-2</v>
      </c>
      <c r="R49">
        <v>1.7151948000000011E-2</v>
      </c>
      <c r="S49">
        <v>1.9911192000000012E-2</v>
      </c>
      <c r="T49">
        <v>2.2670436000000013E-2</v>
      </c>
      <c r="U49">
        <v>2.5429680000000014E-2</v>
      </c>
      <c r="V49">
        <v>2.8188924000000014E-2</v>
      </c>
      <c r="W49">
        <v>3.0948168000000015E-2</v>
      </c>
      <c r="X49">
        <v>3.3707412000000013E-2</v>
      </c>
      <c r="Y49">
        <v>3.6466656000000014E-2</v>
      </c>
      <c r="Z49">
        <v>3.9225900000000015E-2</v>
      </c>
      <c r="AA49">
        <v>4.1985144000000016E-2</v>
      </c>
      <c r="AB49">
        <v>4.4744388000000017E-2</v>
      </c>
      <c r="AC49">
        <v>4.7503632000000018E-2</v>
      </c>
      <c r="AD49">
        <v>5.0262876000000019E-2</v>
      </c>
      <c r="AE49">
        <v>5.302212000000002E-2</v>
      </c>
      <c r="AF49">
        <v>5.5781364000000021E-2</v>
      </c>
      <c r="AG49">
        <v>5.8540608000000022E-2</v>
      </c>
      <c r="AH49">
        <v>6.1299852000000023E-2</v>
      </c>
      <c r="AI49">
        <v>6.4059096000000024E-2</v>
      </c>
      <c r="AJ49">
        <v>6.6818340000000018E-2</v>
      </c>
      <c r="AK49">
        <v>6.9577584000000012E-2</v>
      </c>
      <c r="AL49">
        <v>7.2336828000000006E-2</v>
      </c>
      <c r="AM49">
        <v>7.5096072E-2</v>
      </c>
      <c r="AN49">
        <v>7.7855315999999994E-2</v>
      </c>
      <c r="AO49">
        <v>8.0614559999999988E-2</v>
      </c>
      <c r="AP49">
        <v>8.3373803999999982E-2</v>
      </c>
      <c r="AQ49">
        <v>8.6133047999999976E-2</v>
      </c>
      <c r="AR49">
        <v>8.889229199999997E-2</v>
      </c>
      <c r="AS49">
        <v>9.1651535999999964E-2</v>
      </c>
      <c r="AT49">
        <v>9.4410779999999958E-2</v>
      </c>
      <c r="AU49">
        <v>9.7170023999999952E-2</v>
      </c>
      <c r="AV49">
        <v>9.9929267999999946E-2</v>
      </c>
      <c r="AW49">
        <v>0.10268851199999994</v>
      </c>
      <c r="AX49">
        <v>0.10544775599999993</v>
      </c>
      <c r="AY49">
        <v>0.10820699999999993</v>
      </c>
    </row>
    <row r="50" spans="1:51" x14ac:dyDescent="0.25">
      <c r="A50" t="s">
        <v>57</v>
      </c>
      <c r="B50" s="5">
        <v>8.8967971530249106E-4</v>
      </c>
      <c r="C50" s="5">
        <v>0</v>
      </c>
      <c r="D50" s="5">
        <v>0</v>
      </c>
      <c r="E50" s="5">
        <v>0</v>
      </c>
      <c r="F50" s="5">
        <v>1.7793594306049821E-3</v>
      </c>
      <c r="G50" s="5">
        <v>3.5587188612099642E-3</v>
      </c>
      <c r="H50" s="5">
        <v>5.3380782918149468E-3</v>
      </c>
      <c r="I50" s="5">
        <v>7.1174377224199285E-3</v>
      </c>
      <c r="J50" s="5">
        <v>8.8967971530249119E-3</v>
      </c>
      <c r="K50" s="5">
        <v>1.8683274021352312E-2</v>
      </c>
      <c r="L50" s="5">
        <v>1.5124555160142349E-2</v>
      </c>
      <c r="M50" s="5">
        <v>3.2028469750889681E-2</v>
      </c>
      <c r="N50" s="5">
        <v>4.0035587188612103E-2</v>
      </c>
      <c r="O50" s="5">
        <v>5.5160142348754451E-2</v>
      </c>
      <c r="P50" s="5">
        <v>8.1850533807829182E-2</v>
      </c>
      <c r="Q50" s="5">
        <v>9.8754448398576514E-2</v>
      </c>
      <c r="R50" s="5">
        <v>0.11743772241992882</v>
      </c>
      <c r="S50" s="5">
        <v>0.1298932384341637</v>
      </c>
      <c r="T50" s="5">
        <v>0.18594306049822065</v>
      </c>
      <c r="U50" s="5">
        <v>0.19750889679715303</v>
      </c>
      <c r="V50" s="5">
        <v>0.22330960854092527</v>
      </c>
      <c r="W50" s="5">
        <v>0.23754448398576514</v>
      </c>
      <c r="X50" s="5">
        <v>0.23309608540925267</v>
      </c>
      <c r="Y50" s="5">
        <v>0.27402135231316727</v>
      </c>
      <c r="Z50" s="5">
        <v>0.2669039145907473</v>
      </c>
      <c r="AA50" s="5">
        <v>0.28469750889679718</v>
      </c>
      <c r="AB50" s="5">
        <v>0.30871886120996439</v>
      </c>
      <c r="AC50" s="5">
        <v>0.26601423487544484</v>
      </c>
      <c r="AD50" s="5">
        <v>0.23843416370106763</v>
      </c>
      <c r="AE50" s="5">
        <v>0.21263345195729538</v>
      </c>
      <c r="AF50" s="5">
        <v>0.17259786476868327</v>
      </c>
      <c r="AG50" s="5">
        <v>0.16192170818505339</v>
      </c>
      <c r="AH50" s="5">
        <v>0.13612099644128114</v>
      </c>
      <c r="AI50" s="5">
        <v>0.11654804270462633</v>
      </c>
      <c r="AJ50" s="5">
        <v>8.0960854092526693E-2</v>
      </c>
      <c r="AK50" s="5">
        <v>6.1387900355871883E-2</v>
      </c>
      <c r="AL50" s="5">
        <v>4.7153024911032029E-2</v>
      </c>
      <c r="AM50" s="5">
        <v>3.9145907473309607E-2</v>
      </c>
      <c r="AN50" s="5">
        <v>3.1138790035587189E-2</v>
      </c>
      <c r="AO50" s="5">
        <v>1.7793594306049824E-2</v>
      </c>
      <c r="AP50" s="5">
        <v>1.4234875444839857E-2</v>
      </c>
      <c r="AQ50" s="5">
        <v>1.1565836298932384E-2</v>
      </c>
      <c r="AR50" s="5">
        <v>0</v>
      </c>
      <c r="AS50" s="5">
        <v>5.3380782918149468E-3</v>
      </c>
      <c r="AT50" s="5">
        <v>0</v>
      </c>
      <c r="AU50" s="5">
        <v>2.6690391459074734E-3</v>
      </c>
      <c r="AV50" s="5">
        <v>1.7793594306049821E-3</v>
      </c>
      <c r="AW50" s="5">
        <v>8.8967971530249106E-4</v>
      </c>
      <c r="AX50" s="5">
        <v>0</v>
      </c>
      <c r="AY50" s="5">
        <v>1.7793594306049821E-3</v>
      </c>
    </row>
    <row r="63" spans="1:51" x14ac:dyDescent="0.25">
      <c r="A63" t="s">
        <v>26</v>
      </c>
    </row>
    <row r="64" spans="1:51" x14ac:dyDescent="0.25">
      <c r="A64" t="s">
        <v>56</v>
      </c>
      <c r="B64">
        <v>-2.6995955999999998E-2</v>
      </c>
      <c r="C64">
        <v>-2.4236711999999997E-2</v>
      </c>
      <c r="D64">
        <v>-2.1477467999999996E-2</v>
      </c>
      <c r="E64">
        <v>-1.8718223999999995E-2</v>
      </c>
      <c r="F64">
        <v>-1.5958979999999994E-2</v>
      </c>
      <c r="G64">
        <v>-1.3199735999999993E-2</v>
      </c>
      <c r="H64">
        <v>-1.0440491999999992E-2</v>
      </c>
      <c r="I64">
        <v>-7.6812479999999921E-3</v>
      </c>
      <c r="J64">
        <v>-4.922003999999992E-3</v>
      </c>
      <c r="K64">
        <v>-2.1627599999999919E-3</v>
      </c>
      <c r="L64">
        <v>5.9648400000000823E-4</v>
      </c>
      <c r="M64">
        <v>3.3557280000000083E-3</v>
      </c>
      <c r="N64">
        <v>6.1149720000000084E-3</v>
      </c>
      <c r="O64">
        <v>8.8742160000000077E-3</v>
      </c>
      <c r="P64">
        <v>1.1633460000000009E-2</v>
      </c>
      <c r="Q64">
        <v>1.439270400000001E-2</v>
      </c>
      <c r="R64">
        <v>1.7151948000000011E-2</v>
      </c>
      <c r="S64">
        <v>1.9911192000000012E-2</v>
      </c>
      <c r="T64">
        <v>2.2670436000000013E-2</v>
      </c>
      <c r="U64">
        <v>2.5429680000000014E-2</v>
      </c>
      <c r="V64">
        <v>2.8188924000000014E-2</v>
      </c>
      <c r="W64">
        <v>3.0948168000000015E-2</v>
      </c>
      <c r="X64">
        <v>3.3707412000000013E-2</v>
      </c>
      <c r="Y64">
        <v>3.6466656000000014E-2</v>
      </c>
      <c r="Z64">
        <v>3.9225900000000015E-2</v>
      </c>
      <c r="AA64">
        <v>4.1985144000000016E-2</v>
      </c>
      <c r="AB64">
        <v>4.4744388000000017E-2</v>
      </c>
      <c r="AC64">
        <v>4.7503632000000018E-2</v>
      </c>
      <c r="AD64">
        <v>5.0262876000000019E-2</v>
      </c>
      <c r="AE64">
        <v>5.302212000000002E-2</v>
      </c>
      <c r="AF64">
        <v>5.5781364000000021E-2</v>
      </c>
      <c r="AG64">
        <v>5.8540608000000022E-2</v>
      </c>
      <c r="AH64">
        <v>6.1299852000000023E-2</v>
      </c>
      <c r="AI64">
        <v>6.4059096000000024E-2</v>
      </c>
      <c r="AJ64">
        <v>6.6818340000000018E-2</v>
      </c>
      <c r="AK64">
        <v>6.9577584000000012E-2</v>
      </c>
      <c r="AL64">
        <v>7.2336828000000006E-2</v>
      </c>
      <c r="AM64">
        <v>7.5096072E-2</v>
      </c>
      <c r="AN64">
        <v>7.7855315999999994E-2</v>
      </c>
      <c r="AO64">
        <v>8.0614559999999988E-2</v>
      </c>
      <c r="AP64">
        <v>8.3373803999999982E-2</v>
      </c>
      <c r="AQ64">
        <v>8.6133047999999976E-2</v>
      </c>
      <c r="AR64">
        <v>8.889229199999997E-2</v>
      </c>
      <c r="AS64">
        <v>9.1651535999999964E-2</v>
      </c>
      <c r="AT64">
        <v>9.4410779999999958E-2</v>
      </c>
      <c r="AU64">
        <v>9.7170023999999952E-2</v>
      </c>
      <c r="AV64">
        <v>9.9929267999999946E-2</v>
      </c>
      <c r="AW64">
        <v>0.10268851199999994</v>
      </c>
      <c r="AX64">
        <v>0.10544775599999993</v>
      </c>
      <c r="AY64">
        <v>0.10820699999999993</v>
      </c>
    </row>
    <row r="65" spans="1:51" x14ac:dyDescent="0.25">
      <c r="A65" t="s">
        <v>57</v>
      </c>
      <c r="B65" s="5">
        <v>8.8967971530249106E-4</v>
      </c>
      <c r="C65" s="5">
        <v>0</v>
      </c>
      <c r="D65" s="5">
        <v>0</v>
      </c>
      <c r="E65" s="5">
        <v>0</v>
      </c>
      <c r="F65" s="5">
        <v>1.7793594306049821E-3</v>
      </c>
      <c r="G65" s="5">
        <v>3.5587188612099642E-3</v>
      </c>
      <c r="H65" s="5">
        <v>5.3380782918149468E-3</v>
      </c>
      <c r="I65" s="5">
        <v>7.1174377224199285E-3</v>
      </c>
      <c r="J65" s="5">
        <v>8.8967971530249119E-3</v>
      </c>
      <c r="K65" s="5">
        <v>1.8683274021352312E-2</v>
      </c>
      <c r="L65" s="5">
        <v>1.5124555160142349E-2</v>
      </c>
      <c r="M65" s="5">
        <v>3.2028469750889681E-2</v>
      </c>
      <c r="N65" s="5">
        <v>4.0035587188612103E-2</v>
      </c>
      <c r="O65" s="5">
        <v>5.5160142348754451E-2</v>
      </c>
      <c r="P65" s="5">
        <v>8.1850533807829182E-2</v>
      </c>
      <c r="Q65" s="5">
        <v>9.8754448398576514E-2</v>
      </c>
      <c r="R65" s="5">
        <v>0.11743772241992882</v>
      </c>
      <c r="S65" s="5">
        <v>0.1298932384341637</v>
      </c>
      <c r="T65" s="5">
        <v>0.18594306049822065</v>
      </c>
      <c r="U65" s="5">
        <v>0.19750889679715303</v>
      </c>
      <c r="V65" s="5">
        <v>0.22330960854092527</v>
      </c>
      <c r="W65" s="5">
        <v>0.23754448398576514</v>
      </c>
      <c r="X65" s="5">
        <v>0.23309608540925267</v>
      </c>
      <c r="Y65" s="5">
        <v>0.27402135231316727</v>
      </c>
      <c r="Z65" s="5">
        <v>0.2669039145907473</v>
      </c>
      <c r="AA65" s="5">
        <v>0.28469750889679718</v>
      </c>
      <c r="AB65" s="5">
        <v>0.30871886120996439</v>
      </c>
      <c r="AC65" s="5">
        <v>0.26601423487544484</v>
      </c>
      <c r="AD65" s="5">
        <v>0.23843416370106763</v>
      </c>
      <c r="AE65" s="5">
        <v>0.21263345195729538</v>
      </c>
      <c r="AF65" s="5">
        <v>0.17259786476868327</v>
      </c>
      <c r="AG65" s="5">
        <v>0.16192170818505339</v>
      </c>
      <c r="AH65" s="5">
        <v>0.13612099644128114</v>
      </c>
      <c r="AI65" s="5">
        <v>0.11654804270462633</v>
      </c>
      <c r="AJ65" s="5">
        <v>8.0960854092526693E-2</v>
      </c>
      <c r="AK65" s="5">
        <v>6.1387900355871883E-2</v>
      </c>
      <c r="AL65" s="5">
        <v>4.7153024911032029E-2</v>
      </c>
      <c r="AM65" s="5">
        <v>3.9145907473309607E-2</v>
      </c>
      <c r="AN65" s="5">
        <v>3.1138790035587189E-2</v>
      </c>
      <c r="AO65" s="5">
        <v>1.7793594306049824E-2</v>
      </c>
      <c r="AP65" s="5">
        <v>1.4234875444839857E-2</v>
      </c>
      <c r="AQ65" s="5">
        <v>1.1565836298932384E-2</v>
      </c>
      <c r="AR65" s="5">
        <v>0</v>
      </c>
      <c r="AS65" s="5">
        <v>5.3380782918149468E-3</v>
      </c>
      <c r="AT65" s="5">
        <v>0</v>
      </c>
      <c r="AU65" s="5">
        <v>2.6690391459074734E-3</v>
      </c>
      <c r="AV65" s="5">
        <v>1.7793594306049821E-3</v>
      </c>
      <c r="AW65" s="5">
        <v>8.8967971530249106E-4</v>
      </c>
      <c r="AX65" s="5">
        <v>0</v>
      </c>
      <c r="AY65" s="5">
        <v>1.7793594306049821E-3</v>
      </c>
    </row>
    <row r="79" spans="1:51" x14ac:dyDescent="0.25">
      <c r="A79" t="s">
        <v>27</v>
      </c>
    </row>
    <row r="80" spans="1:51" x14ac:dyDescent="0.25">
      <c r="A80" t="s">
        <v>56</v>
      </c>
      <c r="B80">
        <v>-2.6995955999999998E-2</v>
      </c>
      <c r="C80">
        <v>-2.4236711999999997E-2</v>
      </c>
      <c r="D80">
        <v>-2.1477467999999996E-2</v>
      </c>
      <c r="E80">
        <v>-1.8718223999999995E-2</v>
      </c>
      <c r="F80">
        <v>-1.5958979999999994E-2</v>
      </c>
      <c r="G80">
        <v>-1.3199735999999993E-2</v>
      </c>
      <c r="H80">
        <v>-1.0440491999999992E-2</v>
      </c>
      <c r="I80">
        <v>-7.6812479999999921E-3</v>
      </c>
      <c r="J80">
        <v>-4.922003999999992E-3</v>
      </c>
      <c r="K80">
        <v>-2.1627599999999919E-3</v>
      </c>
      <c r="L80">
        <v>5.9648400000000823E-4</v>
      </c>
      <c r="M80">
        <v>3.3557280000000083E-3</v>
      </c>
      <c r="N80">
        <v>6.1149720000000084E-3</v>
      </c>
      <c r="O80">
        <v>8.8742160000000077E-3</v>
      </c>
      <c r="P80">
        <v>1.1633460000000009E-2</v>
      </c>
      <c r="Q80">
        <v>1.439270400000001E-2</v>
      </c>
      <c r="R80">
        <v>1.7151948000000011E-2</v>
      </c>
      <c r="S80">
        <v>1.9911192000000012E-2</v>
      </c>
      <c r="T80">
        <v>2.2670436000000013E-2</v>
      </c>
      <c r="U80">
        <v>2.5429680000000014E-2</v>
      </c>
      <c r="V80">
        <v>2.8188924000000014E-2</v>
      </c>
      <c r="W80">
        <v>3.0948168000000015E-2</v>
      </c>
      <c r="X80">
        <v>3.3707412000000013E-2</v>
      </c>
      <c r="Y80">
        <v>3.6466656000000014E-2</v>
      </c>
      <c r="Z80">
        <v>3.9225900000000015E-2</v>
      </c>
      <c r="AA80">
        <v>4.1985144000000016E-2</v>
      </c>
      <c r="AB80">
        <v>4.4744388000000017E-2</v>
      </c>
      <c r="AC80">
        <v>4.7503632000000018E-2</v>
      </c>
      <c r="AD80">
        <v>5.0262876000000019E-2</v>
      </c>
      <c r="AE80">
        <v>5.302212000000002E-2</v>
      </c>
      <c r="AF80">
        <v>5.5781364000000021E-2</v>
      </c>
      <c r="AG80">
        <v>5.8540608000000022E-2</v>
      </c>
      <c r="AH80">
        <v>6.1299852000000023E-2</v>
      </c>
      <c r="AI80">
        <v>6.4059096000000024E-2</v>
      </c>
      <c r="AJ80">
        <v>6.6818340000000018E-2</v>
      </c>
      <c r="AK80">
        <v>6.9577584000000012E-2</v>
      </c>
      <c r="AL80">
        <v>7.2336828000000006E-2</v>
      </c>
      <c r="AM80">
        <v>7.5096072E-2</v>
      </c>
      <c r="AN80">
        <v>7.7855315999999994E-2</v>
      </c>
      <c r="AO80">
        <v>8.0614559999999988E-2</v>
      </c>
      <c r="AP80">
        <v>8.3373803999999982E-2</v>
      </c>
      <c r="AQ80">
        <v>8.6133047999999976E-2</v>
      </c>
      <c r="AR80">
        <v>8.889229199999997E-2</v>
      </c>
      <c r="AS80">
        <v>9.1651535999999964E-2</v>
      </c>
      <c r="AT80">
        <v>9.4410779999999958E-2</v>
      </c>
      <c r="AU80">
        <v>9.7170023999999952E-2</v>
      </c>
      <c r="AV80">
        <v>9.9929267999999946E-2</v>
      </c>
      <c r="AW80">
        <v>0.10268851199999994</v>
      </c>
      <c r="AX80">
        <v>0.10544775599999993</v>
      </c>
      <c r="AY80">
        <v>0.10820699999999993</v>
      </c>
    </row>
    <row r="81" spans="1:51" x14ac:dyDescent="0.25">
      <c r="A81" t="s">
        <v>57</v>
      </c>
      <c r="B81" s="5">
        <v>8.8967971530249106E-4</v>
      </c>
      <c r="C81" s="5">
        <v>0</v>
      </c>
      <c r="D81" s="5">
        <v>0</v>
      </c>
      <c r="E81" s="5">
        <v>0</v>
      </c>
      <c r="F81" s="5">
        <v>1.7793594306049821E-3</v>
      </c>
      <c r="G81" s="5">
        <v>3.5587188612099642E-3</v>
      </c>
      <c r="H81" s="5">
        <v>5.3380782918149468E-3</v>
      </c>
      <c r="I81" s="5">
        <v>7.1174377224199285E-3</v>
      </c>
      <c r="J81" s="5">
        <v>8.8967971530249119E-3</v>
      </c>
      <c r="K81" s="5">
        <v>1.8683274021352312E-2</v>
      </c>
      <c r="L81" s="5">
        <v>1.5124555160142349E-2</v>
      </c>
      <c r="M81" s="5">
        <v>3.2028469750889681E-2</v>
      </c>
      <c r="N81" s="5">
        <v>4.0035587188612103E-2</v>
      </c>
      <c r="O81" s="5">
        <v>5.5160142348754451E-2</v>
      </c>
      <c r="P81" s="5">
        <v>8.1850533807829182E-2</v>
      </c>
      <c r="Q81" s="5">
        <v>9.8754448398576514E-2</v>
      </c>
      <c r="R81" s="5">
        <v>0.11743772241992882</v>
      </c>
      <c r="S81" s="5">
        <v>0.1298932384341637</v>
      </c>
      <c r="T81" s="5">
        <v>0.18594306049822065</v>
      </c>
      <c r="U81" s="5">
        <v>0.19750889679715303</v>
      </c>
      <c r="V81" s="5">
        <v>0.22330960854092527</v>
      </c>
      <c r="W81" s="5">
        <v>0.23754448398576514</v>
      </c>
      <c r="X81" s="5">
        <v>0.23309608540925267</v>
      </c>
      <c r="Y81" s="5">
        <v>0.27402135231316727</v>
      </c>
      <c r="Z81" s="5">
        <v>0.2669039145907473</v>
      </c>
      <c r="AA81" s="5">
        <v>0.28469750889679718</v>
      </c>
      <c r="AB81" s="5">
        <v>0.30871886120996439</v>
      </c>
      <c r="AC81" s="5">
        <v>0.26601423487544484</v>
      </c>
      <c r="AD81" s="5">
        <v>0.23843416370106763</v>
      </c>
      <c r="AE81" s="5">
        <v>0.21263345195729538</v>
      </c>
      <c r="AF81" s="5">
        <v>0.17259786476868327</v>
      </c>
      <c r="AG81" s="5">
        <v>0.16192170818505339</v>
      </c>
      <c r="AH81" s="5">
        <v>0.13612099644128114</v>
      </c>
      <c r="AI81" s="5">
        <v>0.11654804270462633</v>
      </c>
      <c r="AJ81" s="5">
        <v>8.0960854092526693E-2</v>
      </c>
      <c r="AK81" s="5">
        <v>6.1387900355871883E-2</v>
      </c>
      <c r="AL81" s="5">
        <v>4.7153024911032029E-2</v>
      </c>
      <c r="AM81" s="5">
        <v>3.9145907473309607E-2</v>
      </c>
      <c r="AN81" s="5">
        <v>3.1138790035587189E-2</v>
      </c>
      <c r="AO81" s="5">
        <v>1.7793594306049824E-2</v>
      </c>
      <c r="AP81" s="5">
        <v>1.4234875444839857E-2</v>
      </c>
      <c r="AQ81" s="5">
        <v>1.1565836298932384E-2</v>
      </c>
      <c r="AR81" s="5">
        <v>0</v>
      </c>
      <c r="AS81" s="5">
        <v>5.3380782918149468E-3</v>
      </c>
      <c r="AT81" s="5">
        <v>0</v>
      </c>
      <c r="AU81" s="5">
        <v>2.6690391459074734E-3</v>
      </c>
      <c r="AV81" s="5">
        <v>1.7793594306049821E-3</v>
      </c>
      <c r="AW81" s="5">
        <v>8.8967971530249106E-4</v>
      </c>
      <c r="AX81" s="5">
        <v>0</v>
      </c>
      <c r="AY81" s="5">
        <v>1.7793594306049821E-3</v>
      </c>
    </row>
    <row r="95" spans="1:51" x14ac:dyDescent="0.25">
      <c r="A95" t="s">
        <v>59</v>
      </c>
    </row>
    <row r="96" spans="1:51" x14ac:dyDescent="0.25">
      <c r="A96" t="s">
        <v>56</v>
      </c>
      <c r="B96">
        <v>-2.6995955999999998E-2</v>
      </c>
      <c r="C96">
        <v>-2.4236711999999997E-2</v>
      </c>
      <c r="D96">
        <v>-2.1477467999999996E-2</v>
      </c>
      <c r="E96">
        <v>-1.8718223999999995E-2</v>
      </c>
      <c r="F96">
        <v>-1.5958979999999994E-2</v>
      </c>
      <c r="G96">
        <v>-1.3199735999999993E-2</v>
      </c>
      <c r="H96">
        <v>-1.0440491999999992E-2</v>
      </c>
      <c r="I96">
        <v>-7.6812479999999921E-3</v>
      </c>
      <c r="J96">
        <v>-4.922003999999992E-3</v>
      </c>
      <c r="K96">
        <v>-2.1627599999999919E-3</v>
      </c>
      <c r="L96">
        <v>5.9648400000000823E-4</v>
      </c>
      <c r="M96">
        <v>3.3557280000000083E-3</v>
      </c>
      <c r="N96">
        <v>6.1149720000000084E-3</v>
      </c>
      <c r="O96">
        <v>8.8742160000000077E-3</v>
      </c>
      <c r="P96">
        <v>1.1633460000000009E-2</v>
      </c>
      <c r="Q96">
        <v>1.439270400000001E-2</v>
      </c>
      <c r="R96">
        <v>1.7151948000000011E-2</v>
      </c>
      <c r="S96">
        <v>1.9911192000000012E-2</v>
      </c>
      <c r="T96">
        <v>2.2670436000000013E-2</v>
      </c>
      <c r="U96">
        <v>2.5429680000000014E-2</v>
      </c>
      <c r="V96">
        <v>2.8188924000000014E-2</v>
      </c>
      <c r="W96">
        <v>3.0948168000000015E-2</v>
      </c>
      <c r="X96">
        <v>3.3707412000000013E-2</v>
      </c>
      <c r="Y96">
        <v>3.6466656000000014E-2</v>
      </c>
      <c r="Z96">
        <v>3.9225900000000015E-2</v>
      </c>
      <c r="AA96">
        <v>4.1985144000000016E-2</v>
      </c>
      <c r="AB96">
        <v>4.4744388000000017E-2</v>
      </c>
      <c r="AC96">
        <v>4.7503632000000018E-2</v>
      </c>
      <c r="AD96">
        <v>5.0262876000000019E-2</v>
      </c>
      <c r="AE96">
        <v>5.302212000000002E-2</v>
      </c>
      <c r="AF96">
        <v>5.5781364000000021E-2</v>
      </c>
      <c r="AG96">
        <v>5.8540608000000022E-2</v>
      </c>
      <c r="AH96">
        <v>6.1299852000000023E-2</v>
      </c>
      <c r="AI96">
        <v>6.4059096000000024E-2</v>
      </c>
      <c r="AJ96">
        <v>6.6818340000000018E-2</v>
      </c>
      <c r="AK96">
        <v>6.9577584000000012E-2</v>
      </c>
      <c r="AL96">
        <v>7.2336828000000006E-2</v>
      </c>
      <c r="AM96">
        <v>7.5096072E-2</v>
      </c>
      <c r="AN96">
        <v>7.7855315999999994E-2</v>
      </c>
      <c r="AO96">
        <v>8.0614559999999988E-2</v>
      </c>
      <c r="AP96">
        <v>8.3373803999999982E-2</v>
      </c>
      <c r="AQ96">
        <v>8.6133047999999976E-2</v>
      </c>
      <c r="AR96">
        <v>8.889229199999997E-2</v>
      </c>
      <c r="AS96">
        <v>9.1651535999999964E-2</v>
      </c>
      <c r="AT96">
        <v>9.4410779999999958E-2</v>
      </c>
      <c r="AU96">
        <v>9.7170023999999952E-2</v>
      </c>
      <c r="AV96">
        <v>9.9929267999999946E-2</v>
      </c>
      <c r="AW96">
        <v>0.10268851199999994</v>
      </c>
      <c r="AX96">
        <v>0.10544775599999993</v>
      </c>
      <c r="AY96">
        <v>0.10820699999999993</v>
      </c>
    </row>
    <row r="97" spans="1:51" x14ac:dyDescent="0.25">
      <c r="A97" t="s">
        <v>57</v>
      </c>
      <c r="B97" s="5">
        <v>8.8967971530249106E-4</v>
      </c>
      <c r="C97" s="5">
        <v>0</v>
      </c>
      <c r="D97" s="5">
        <v>0</v>
      </c>
      <c r="E97" s="5">
        <v>0</v>
      </c>
      <c r="F97" s="5">
        <v>1.7793594306049821E-3</v>
      </c>
      <c r="G97" s="5">
        <v>3.5587188612099642E-3</v>
      </c>
      <c r="H97" s="5">
        <v>5.3380782918149468E-3</v>
      </c>
      <c r="I97" s="5">
        <v>7.1174377224199285E-3</v>
      </c>
      <c r="J97" s="5">
        <v>8.8967971530249119E-3</v>
      </c>
      <c r="K97" s="5">
        <v>1.8683274021352312E-2</v>
      </c>
      <c r="L97" s="5">
        <v>1.5124555160142349E-2</v>
      </c>
      <c r="M97" s="5">
        <v>3.2028469750889681E-2</v>
      </c>
      <c r="N97" s="5">
        <v>4.0035587188612103E-2</v>
      </c>
      <c r="O97" s="5">
        <v>5.5160142348754451E-2</v>
      </c>
      <c r="P97" s="5">
        <v>8.1850533807829182E-2</v>
      </c>
      <c r="Q97" s="5">
        <v>9.8754448398576514E-2</v>
      </c>
      <c r="R97" s="5">
        <v>0.11743772241992882</v>
      </c>
      <c r="S97" s="5">
        <v>0.1298932384341637</v>
      </c>
      <c r="T97" s="5">
        <v>0.18594306049822065</v>
      </c>
      <c r="U97" s="5">
        <v>0.19750889679715303</v>
      </c>
      <c r="V97" s="5">
        <v>0.22330960854092527</v>
      </c>
      <c r="W97" s="5">
        <v>0.23754448398576514</v>
      </c>
      <c r="X97" s="5">
        <v>0.23309608540925267</v>
      </c>
      <c r="Y97" s="5">
        <v>0.27402135231316727</v>
      </c>
      <c r="Z97" s="5">
        <v>0.2669039145907473</v>
      </c>
      <c r="AA97" s="5">
        <v>0.28469750889679718</v>
      </c>
      <c r="AB97" s="5">
        <v>0.30871886120996439</v>
      </c>
      <c r="AC97" s="5">
        <v>0.26601423487544484</v>
      </c>
      <c r="AD97" s="5">
        <v>0.23843416370106763</v>
      </c>
      <c r="AE97" s="5">
        <v>0.21263345195729538</v>
      </c>
      <c r="AF97" s="5">
        <v>0.17259786476868327</v>
      </c>
      <c r="AG97" s="5">
        <v>0.16192170818505339</v>
      </c>
      <c r="AH97" s="5">
        <v>0.13612099644128114</v>
      </c>
      <c r="AI97" s="5">
        <v>0.11654804270462633</v>
      </c>
      <c r="AJ97" s="5">
        <v>8.0960854092526693E-2</v>
      </c>
      <c r="AK97" s="5">
        <v>6.1387900355871883E-2</v>
      </c>
      <c r="AL97" s="5">
        <v>4.7153024911032029E-2</v>
      </c>
      <c r="AM97" s="5">
        <v>3.9145907473309607E-2</v>
      </c>
      <c r="AN97" s="5">
        <v>3.1138790035587189E-2</v>
      </c>
      <c r="AO97" s="5">
        <v>1.7793594306049824E-2</v>
      </c>
      <c r="AP97" s="5">
        <v>1.4234875444839857E-2</v>
      </c>
      <c r="AQ97" s="5">
        <v>1.1565836298932384E-2</v>
      </c>
      <c r="AR97" s="5">
        <v>0</v>
      </c>
      <c r="AS97" s="5">
        <v>5.3380782918149468E-3</v>
      </c>
      <c r="AT97" s="5">
        <v>0</v>
      </c>
      <c r="AU97" s="5">
        <v>2.6690391459074734E-3</v>
      </c>
      <c r="AV97" s="5">
        <v>1.7793594306049821E-3</v>
      </c>
      <c r="AW97" s="5">
        <v>8.8967971530249106E-4</v>
      </c>
      <c r="AX97" s="5">
        <v>0</v>
      </c>
      <c r="AY97" s="5">
        <v>1.7793594306049821E-3</v>
      </c>
    </row>
    <row r="111" spans="1:51" x14ac:dyDescent="0.25">
      <c r="A111" t="s">
        <v>29</v>
      </c>
    </row>
    <row r="112" spans="1:51" x14ac:dyDescent="0.25">
      <c r="A112" t="s">
        <v>56</v>
      </c>
      <c r="B112">
        <v>-2.6995955999999998E-2</v>
      </c>
      <c r="C112">
        <v>-2.4236711999999997E-2</v>
      </c>
      <c r="D112">
        <v>-2.1477467999999996E-2</v>
      </c>
      <c r="E112">
        <v>-1.8718223999999995E-2</v>
      </c>
      <c r="F112">
        <v>-1.5958979999999994E-2</v>
      </c>
      <c r="G112">
        <v>-1.3199735999999993E-2</v>
      </c>
      <c r="H112">
        <v>-1.0440491999999992E-2</v>
      </c>
      <c r="I112">
        <v>-7.6812479999999921E-3</v>
      </c>
      <c r="J112">
        <v>-4.922003999999992E-3</v>
      </c>
      <c r="K112">
        <v>-2.1627599999999919E-3</v>
      </c>
      <c r="L112">
        <v>5.9648400000000823E-4</v>
      </c>
      <c r="M112">
        <v>3.3557280000000083E-3</v>
      </c>
      <c r="N112">
        <v>6.1149720000000084E-3</v>
      </c>
      <c r="O112">
        <v>8.8742160000000077E-3</v>
      </c>
      <c r="P112">
        <v>1.1633460000000009E-2</v>
      </c>
      <c r="Q112">
        <v>1.439270400000001E-2</v>
      </c>
      <c r="R112">
        <v>1.7151948000000011E-2</v>
      </c>
      <c r="S112">
        <v>1.9911192000000012E-2</v>
      </c>
      <c r="T112">
        <v>2.2670436000000013E-2</v>
      </c>
      <c r="U112">
        <v>2.5429680000000014E-2</v>
      </c>
      <c r="V112">
        <v>2.8188924000000014E-2</v>
      </c>
      <c r="W112">
        <v>3.0948168000000015E-2</v>
      </c>
      <c r="X112">
        <v>3.3707412000000013E-2</v>
      </c>
      <c r="Y112">
        <v>3.6466656000000014E-2</v>
      </c>
      <c r="Z112">
        <v>3.9225900000000015E-2</v>
      </c>
      <c r="AA112">
        <v>4.1985144000000016E-2</v>
      </c>
      <c r="AB112">
        <v>4.4744388000000017E-2</v>
      </c>
      <c r="AC112">
        <v>4.7503632000000018E-2</v>
      </c>
      <c r="AD112">
        <v>5.0262876000000019E-2</v>
      </c>
      <c r="AE112">
        <v>5.302212000000002E-2</v>
      </c>
      <c r="AF112">
        <v>5.5781364000000021E-2</v>
      </c>
      <c r="AG112">
        <v>5.8540608000000022E-2</v>
      </c>
      <c r="AH112">
        <v>6.1299852000000023E-2</v>
      </c>
      <c r="AI112">
        <v>6.4059096000000024E-2</v>
      </c>
      <c r="AJ112">
        <v>6.6818340000000018E-2</v>
      </c>
      <c r="AK112">
        <v>6.9577584000000012E-2</v>
      </c>
      <c r="AL112">
        <v>7.2336828000000006E-2</v>
      </c>
      <c r="AM112">
        <v>7.5096072E-2</v>
      </c>
      <c r="AN112">
        <v>7.7855315999999994E-2</v>
      </c>
      <c r="AO112">
        <v>8.0614559999999988E-2</v>
      </c>
      <c r="AP112">
        <v>8.3373803999999982E-2</v>
      </c>
      <c r="AQ112">
        <v>8.6133047999999976E-2</v>
      </c>
      <c r="AR112">
        <v>8.889229199999997E-2</v>
      </c>
      <c r="AS112">
        <v>9.1651535999999964E-2</v>
      </c>
      <c r="AT112">
        <v>9.4410779999999958E-2</v>
      </c>
      <c r="AU112">
        <v>9.7170023999999952E-2</v>
      </c>
      <c r="AV112">
        <v>9.9929267999999946E-2</v>
      </c>
      <c r="AW112">
        <v>0.10268851199999994</v>
      </c>
      <c r="AX112">
        <v>0.10544775599999993</v>
      </c>
      <c r="AY112">
        <v>0.10820699999999993</v>
      </c>
    </row>
    <row r="113" spans="1:51" x14ac:dyDescent="0.25">
      <c r="A113" t="s">
        <v>57</v>
      </c>
      <c r="B113" s="5">
        <v>8.8967971530249106E-4</v>
      </c>
      <c r="C113" s="5">
        <v>0</v>
      </c>
      <c r="D113" s="5">
        <v>0</v>
      </c>
      <c r="E113" s="5">
        <v>0</v>
      </c>
      <c r="F113" s="5">
        <v>1.7793594306049821E-3</v>
      </c>
      <c r="G113" s="5">
        <v>3.5587188612099642E-3</v>
      </c>
      <c r="H113" s="5">
        <v>5.3380782918149468E-3</v>
      </c>
      <c r="I113" s="5">
        <v>7.1174377224199285E-3</v>
      </c>
      <c r="J113" s="5">
        <v>8.8967971530249119E-3</v>
      </c>
      <c r="K113" s="5">
        <v>1.8683274021352312E-2</v>
      </c>
      <c r="L113" s="5">
        <v>1.5124555160142349E-2</v>
      </c>
      <c r="M113" s="5">
        <v>3.2028469750889681E-2</v>
      </c>
      <c r="N113" s="5">
        <v>4.0035587188612103E-2</v>
      </c>
      <c r="O113" s="5">
        <v>5.5160142348754451E-2</v>
      </c>
      <c r="P113" s="5">
        <v>8.1850533807829182E-2</v>
      </c>
      <c r="Q113" s="5">
        <v>9.8754448398576514E-2</v>
      </c>
      <c r="R113" s="5">
        <v>0.11743772241992882</v>
      </c>
      <c r="S113" s="5">
        <v>0.1298932384341637</v>
      </c>
      <c r="T113" s="5">
        <v>0.18594306049822065</v>
      </c>
      <c r="U113" s="5">
        <v>0.19750889679715303</v>
      </c>
      <c r="V113" s="5">
        <v>0.22330960854092527</v>
      </c>
      <c r="W113" s="5">
        <v>0.23754448398576514</v>
      </c>
      <c r="X113" s="5">
        <v>0.23309608540925267</v>
      </c>
      <c r="Y113" s="5">
        <v>0.27402135231316727</v>
      </c>
      <c r="Z113" s="5">
        <v>0.2669039145907473</v>
      </c>
      <c r="AA113" s="5">
        <v>0.28469750889679718</v>
      </c>
      <c r="AB113" s="5">
        <v>0.30871886120996439</v>
      </c>
      <c r="AC113" s="5">
        <v>0.26601423487544484</v>
      </c>
      <c r="AD113" s="5">
        <v>0.23843416370106763</v>
      </c>
      <c r="AE113" s="5">
        <v>0.21263345195729538</v>
      </c>
      <c r="AF113" s="5">
        <v>0.17259786476868327</v>
      </c>
      <c r="AG113" s="5">
        <v>0.16192170818505339</v>
      </c>
      <c r="AH113" s="5">
        <v>0.13612099644128114</v>
      </c>
      <c r="AI113" s="5">
        <v>0.11654804270462633</v>
      </c>
      <c r="AJ113" s="5">
        <v>8.0960854092526693E-2</v>
      </c>
      <c r="AK113" s="5">
        <v>6.1387900355871883E-2</v>
      </c>
      <c r="AL113" s="5">
        <v>4.7153024911032029E-2</v>
      </c>
      <c r="AM113" s="5">
        <v>3.9145907473309607E-2</v>
      </c>
      <c r="AN113" s="5">
        <v>3.1138790035587189E-2</v>
      </c>
      <c r="AO113" s="5">
        <v>1.7793594306049824E-2</v>
      </c>
      <c r="AP113" s="5">
        <v>1.4234875444839857E-2</v>
      </c>
      <c r="AQ113" s="5">
        <v>1.1565836298932384E-2</v>
      </c>
      <c r="AR113" s="5">
        <v>0</v>
      </c>
      <c r="AS113" s="5">
        <v>5.3380782918149468E-3</v>
      </c>
      <c r="AT113" s="5">
        <v>0</v>
      </c>
      <c r="AU113" s="5">
        <v>2.6690391459074734E-3</v>
      </c>
      <c r="AV113" s="5">
        <v>1.7793594306049821E-3</v>
      </c>
      <c r="AW113" s="5">
        <v>8.8967971530249106E-4</v>
      </c>
      <c r="AX113" s="5">
        <v>0</v>
      </c>
      <c r="AY113" s="5">
        <v>1.7793594306049821E-3</v>
      </c>
    </row>
    <row r="127" spans="1:51" x14ac:dyDescent="0.25">
      <c r="A127" t="s">
        <v>60</v>
      </c>
    </row>
    <row r="128" spans="1:51" x14ac:dyDescent="0.25">
      <c r="A128" t="s">
        <v>56</v>
      </c>
      <c r="B128">
        <v>-2.6995955999999998E-2</v>
      </c>
      <c r="C128">
        <v>-2.4236711999999997E-2</v>
      </c>
      <c r="D128">
        <v>-2.1477467999999996E-2</v>
      </c>
      <c r="E128">
        <v>-1.8718223999999995E-2</v>
      </c>
      <c r="F128">
        <v>-1.5958979999999994E-2</v>
      </c>
      <c r="G128">
        <v>-1.3199735999999993E-2</v>
      </c>
      <c r="H128">
        <v>-1.0440491999999992E-2</v>
      </c>
      <c r="I128">
        <v>-7.6812479999999921E-3</v>
      </c>
      <c r="J128">
        <v>-4.922003999999992E-3</v>
      </c>
      <c r="K128">
        <v>-2.1627599999999919E-3</v>
      </c>
      <c r="L128">
        <v>5.9648400000000823E-4</v>
      </c>
      <c r="M128">
        <v>3.3557280000000083E-3</v>
      </c>
      <c r="N128">
        <v>6.1149720000000084E-3</v>
      </c>
      <c r="O128">
        <v>8.8742160000000077E-3</v>
      </c>
      <c r="P128">
        <v>1.1633460000000009E-2</v>
      </c>
      <c r="Q128">
        <v>1.439270400000001E-2</v>
      </c>
      <c r="R128">
        <v>1.7151948000000011E-2</v>
      </c>
      <c r="S128">
        <v>1.9911192000000012E-2</v>
      </c>
      <c r="T128">
        <v>2.2670436000000013E-2</v>
      </c>
      <c r="U128">
        <v>2.5429680000000014E-2</v>
      </c>
      <c r="V128">
        <v>2.8188924000000014E-2</v>
      </c>
      <c r="W128">
        <v>3.0948168000000015E-2</v>
      </c>
      <c r="X128">
        <v>3.3707412000000013E-2</v>
      </c>
      <c r="Y128">
        <v>3.6466656000000014E-2</v>
      </c>
      <c r="Z128">
        <v>3.9225900000000015E-2</v>
      </c>
      <c r="AA128">
        <v>4.1985144000000016E-2</v>
      </c>
      <c r="AB128">
        <v>4.4744388000000017E-2</v>
      </c>
      <c r="AC128">
        <v>4.7503632000000018E-2</v>
      </c>
      <c r="AD128">
        <v>5.0262876000000019E-2</v>
      </c>
      <c r="AE128">
        <v>5.302212000000002E-2</v>
      </c>
      <c r="AF128">
        <v>5.5781364000000021E-2</v>
      </c>
      <c r="AG128">
        <v>5.8540608000000022E-2</v>
      </c>
      <c r="AH128">
        <v>6.1299852000000023E-2</v>
      </c>
      <c r="AI128">
        <v>6.4059096000000024E-2</v>
      </c>
      <c r="AJ128">
        <v>6.6818340000000018E-2</v>
      </c>
      <c r="AK128">
        <v>6.9577584000000012E-2</v>
      </c>
      <c r="AL128">
        <v>7.2336828000000006E-2</v>
      </c>
      <c r="AM128">
        <v>7.5096072E-2</v>
      </c>
      <c r="AN128">
        <v>7.7855315999999994E-2</v>
      </c>
      <c r="AO128">
        <v>8.0614559999999988E-2</v>
      </c>
      <c r="AP128">
        <v>8.3373803999999982E-2</v>
      </c>
      <c r="AQ128">
        <v>8.6133047999999976E-2</v>
      </c>
      <c r="AR128">
        <v>8.889229199999997E-2</v>
      </c>
      <c r="AS128">
        <v>9.1651535999999964E-2</v>
      </c>
      <c r="AT128">
        <v>9.4410779999999958E-2</v>
      </c>
      <c r="AU128">
        <v>9.7170023999999952E-2</v>
      </c>
      <c r="AV128">
        <v>9.9929267999999946E-2</v>
      </c>
      <c r="AW128">
        <v>0.10268851199999994</v>
      </c>
      <c r="AX128">
        <v>0.10544775599999993</v>
      </c>
      <c r="AY128">
        <v>0.10820699999999993</v>
      </c>
    </row>
    <row r="129" spans="1:51" x14ac:dyDescent="0.25">
      <c r="A129" t="s">
        <v>57</v>
      </c>
      <c r="B129" s="5">
        <v>8.8967971530249106E-4</v>
      </c>
      <c r="C129" s="5">
        <v>0</v>
      </c>
      <c r="D129" s="5">
        <v>0</v>
      </c>
      <c r="E129" s="5">
        <v>0</v>
      </c>
      <c r="F129" s="5">
        <v>1.7793594306049821E-3</v>
      </c>
      <c r="G129" s="5">
        <v>3.5587188612099642E-3</v>
      </c>
      <c r="H129" s="5">
        <v>5.3380782918149468E-3</v>
      </c>
      <c r="I129" s="5">
        <v>7.1174377224199285E-3</v>
      </c>
      <c r="J129" s="5">
        <v>8.8967971530249119E-3</v>
      </c>
      <c r="K129" s="5">
        <v>1.8683274021352312E-2</v>
      </c>
      <c r="L129" s="5">
        <v>1.5124555160142349E-2</v>
      </c>
      <c r="M129" s="5">
        <v>3.2028469750889681E-2</v>
      </c>
      <c r="N129" s="5">
        <v>4.0035587188612103E-2</v>
      </c>
      <c r="O129" s="5">
        <v>5.5160142348754451E-2</v>
      </c>
      <c r="P129" s="5">
        <v>8.1850533807829182E-2</v>
      </c>
      <c r="Q129" s="5">
        <v>9.8754448398576514E-2</v>
      </c>
      <c r="R129" s="5">
        <v>0.11743772241992882</v>
      </c>
      <c r="S129" s="5">
        <v>0.1298932384341637</v>
      </c>
      <c r="T129" s="5">
        <v>0.18594306049822065</v>
      </c>
      <c r="U129" s="5">
        <v>0.19750889679715303</v>
      </c>
      <c r="V129" s="5">
        <v>0.22330960854092527</v>
      </c>
      <c r="W129" s="5">
        <v>0.23754448398576514</v>
      </c>
      <c r="X129" s="5">
        <v>0.23309608540925267</v>
      </c>
      <c r="Y129" s="5">
        <v>0.27402135231316727</v>
      </c>
      <c r="Z129" s="5">
        <v>0.2669039145907473</v>
      </c>
      <c r="AA129" s="5">
        <v>0.28469750889679718</v>
      </c>
      <c r="AB129" s="5">
        <v>0.30871886120996439</v>
      </c>
      <c r="AC129" s="5">
        <v>0.26601423487544484</v>
      </c>
      <c r="AD129" s="5">
        <v>0.23843416370106763</v>
      </c>
      <c r="AE129" s="5">
        <v>0.21263345195729538</v>
      </c>
      <c r="AF129" s="5">
        <v>0.17259786476868327</v>
      </c>
      <c r="AG129" s="5">
        <v>0.16192170818505339</v>
      </c>
      <c r="AH129" s="5">
        <v>0.13612099644128114</v>
      </c>
      <c r="AI129" s="5">
        <v>0.11654804270462633</v>
      </c>
      <c r="AJ129" s="5">
        <v>8.0960854092526693E-2</v>
      </c>
      <c r="AK129" s="5">
        <v>6.1387900355871883E-2</v>
      </c>
      <c r="AL129" s="5">
        <v>4.7153024911032029E-2</v>
      </c>
      <c r="AM129" s="5">
        <v>3.9145907473309607E-2</v>
      </c>
      <c r="AN129" s="5">
        <v>3.1138790035587189E-2</v>
      </c>
      <c r="AO129" s="5">
        <v>1.7793594306049824E-2</v>
      </c>
      <c r="AP129" s="5">
        <v>1.4234875444839857E-2</v>
      </c>
      <c r="AQ129" s="5">
        <v>1.1565836298932384E-2</v>
      </c>
      <c r="AR129" s="5">
        <v>0</v>
      </c>
      <c r="AS129" s="5">
        <v>5.3380782918149468E-3</v>
      </c>
      <c r="AT129" s="5">
        <v>0</v>
      </c>
      <c r="AU129" s="5">
        <v>2.6690391459074734E-3</v>
      </c>
      <c r="AV129" s="5">
        <v>1.7793594306049821E-3</v>
      </c>
      <c r="AW129" s="5">
        <v>8.8967971530249106E-4</v>
      </c>
      <c r="AX129" s="5">
        <v>0</v>
      </c>
      <c r="AY129" s="5">
        <v>1.7793594306049821E-3</v>
      </c>
    </row>
    <row r="143" spans="1:51" x14ac:dyDescent="0.25">
      <c r="A143" t="s">
        <v>61</v>
      </c>
    </row>
    <row r="144" spans="1:51" x14ac:dyDescent="0.25">
      <c r="A144" t="s">
        <v>56</v>
      </c>
      <c r="B144">
        <v>-2.6995955999999998E-2</v>
      </c>
      <c r="C144">
        <v>-2.4236711999999997E-2</v>
      </c>
      <c r="D144">
        <v>-2.1477467999999996E-2</v>
      </c>
      <c r="E144">
        <v>-1.8718223999999995E-2</v>
      </c>
      <c r="F144">
        <v>-1.5958979999999994E-2</v>
      </c>
      <c r="G144">
        <v>-1.3199735999999993E-2</v>
      </c>
      <c r="H144">
        <v>-1.0440491999999992E-2</v>
      </c>
      <c r="I144">
        <v>-7.6812479999999921E-3</v>
      </c>
      <c r="J144">
        <v>-4.922003999999992E-3</v>
      </c>
      <c r="K144">
        <v>-2.1627599999999919E-3</v>
      </c>
      <c r="L144">
        <v>5.9648400000000823E-4</v>
      </c>
      <c r="M144">
        <v>3.3557280000000083E-3</v>
      </c>
      <c r="N144">
        <v>6.1149720000000084E-3</v>
      </c>
      <c r="O144">
        <v>8.8742160000000077E-3</v>
      </c>
      <c r="P144">
        <v>1.1633460000000009E-2</v>
      </c>
      <c r="Q144">
        <v>1.439270400000001E-2</v>
      </c>
      <c r="R144">
        <v>1.7151948000000011E-2</v>
      </c>
      <c r="S144">
        <v>1.9911192000000012E-2</v>
      </c>
      <c r="T144">
        <v>2.2670436000000013E-2</v>
      </c>
      <c r="U144">
        <v>2.5429680000000014E-2</v>
      </c>
      <c r="V144">
        <v>2.8188924000000014E-2</v>
      </c>
      <c r="W144">
        <v>3.0948168000000015E-2</v>
      </c>
      <c r="X144">
        <v>3.3707412000000013E-2</v>
      </c>
      <c r="Y144">
        <v>3.6466656000000014E-2</v>
      </c>
      <c r="Z144">
        <v>3.9225900000000015E-2</v>
      </c>
      <c r="AA144">
        <v>4.1985144000000016E-2</v>
      </c>
      <c r="AB144">
        <v>4.4744388000000017E-2</v>
      </c>
      <c r="AC144">
        <v>4.7503632000000018E-2</v>
      </c>
      <c r="AD144">
        <v>5.0262876000000019E-2</v>
      </c>
      <c r="AE144">
        <v>5.302212000000002E-2</v>
      </c>
      <c r="AF144">
        <v>5.5781364000000021E-2</v>
      </c>
      <c r="AG144">
        <v>5.8540608000000022E-2</v>
      </c>
      <c r="AH144">
        <v>6.1299852000000023E-2</v>
      </c>
      <c r="AI144">
        <v>6.4059096000000024E-2</v>
      </c>
      <c r="AJ144">
        <v>6.6818340000000018E-2</v>
      </c>
      <c r="AK144">
        <v>6.9577584000000012E-2</v>
      </c>
      <c r="AL144">
        <v>7.2336828000000006E-2</v>
      </c>
      <c r="AM144">
        <v>7.5096072E-2</v>
      </c>
      <c r="AN144">
        <v>7.7855315999999994E-2</v>
      </c>
      <c r="AO144">
        <v>8.0614559999999988E-2</v>
      </c>
      <c r="AP144">
        <v>8.3373803999999982E-2</v>
      </c>
      <c r="AQ144">
        <v>8.6133047999999976E-2</v>
      </c>
      <c r="AR144">
        <v>8.889229199999997E-2</v>
      </c>
      <c r="AS144">
        <v>9.1651535999999964E-2</v>
      </c>
      <c r="AT144">
        <v>9.4410779999999958E-2</v>
      </c>
      <c r="AU144">
        <v>9.7170023999999952E-2</v>
      </c>
      <c r="AV144">
        <v>9.9929267999999946E-2</v>
      </c>
      <c r="AW144">
        <v>0.10268851199999994</v>
      </c>
      <c r="AX144">
        <v>0.10544775599999993</v>
      </c>
      <c r="AY144">
        <v>0.10820699999999993</v>
      </c>
    </row>
    <row r="145" spans="1:51" x14ac:dyDescent="0.25">
      <c r="A145" t="s">
        <v>57</v>
      </c>
      <c r="B145" s="5">
        <v>8.8967971530249106E-4</v>
      </c>
      <c r="C145" s="5">
        <v>0</v>
      </c>
      <c r="D145" s="5">
        <v>0</v>
      </c>
      <c r="E145" s="5">
        <v>0</v>
      </c>
      <c r="F145" s="5">
        <v>1.7793594306049821E-3</v>
      </c>
      <c r="G145" s="5">
        <v>3.5587188612099642E-3</v>
      </c>
      <c r="H145" s="5">
        <v>5.3380782918149468E-3</v>
      </c>
      <c r="I145" s="5">
        <v>7.1174377224199285E-3</v>
      </c>
      <c r="J145" s="5">
        <v>8.8967971530249119E-3</v>
      </c>
      <c r="K145" s="5">
        <v>1.8683274021352312E-2</v>
      </c>
      <c r="L145" s="5">
        <v>1.5124555160142349E-2</v>
      </c>
      <c r="M145" s="5">
        <v>3.2028469750889681E-2</v>
      </c>
      <c r="N145" s="5">
        <v>4.0035587188612103E-2</v>
      </c>
      <c r="O145" s="5">
        <v>5.5160142348754451E-2</v>
      </c>
      <c r="P145" s="5">
        <v>8.1850533807829182E-2</v>
      </c>
      <c r="Q145" s="5">
        <v>9.8754448398576514E-2</v>
      </c>
      <c r="R145" s="5">
        <v>0.11743772241992882</v>
      </c>
      <c r="S145" s="5">
        <v>0.1298932384341637</v>
      </c>
      <c r="T145" s="5">
        <v>0.18594306049822065</v>
      </c>
      <c r="U145" s="5">
        <v>0.19750889679715303</v>
      </c>
      <c r="V145" s="5">
        <v>0.22330960854092527</v>
      </c>
      <c r="W145" s="5">
        <v>0.23754448398576514</v>
      </c>
      <c r="X145" s="5">
        <v>0.23309608540925267</v>
      </c>
      <c r="Y145" s="5">
        <v>0.27402135231316727</v>
      </c>
      <c r="Z145" s="5">
        <v>0.2669039145907473</v>
      </c>
      <c r="AA145" s="5">
        <v>0.28469750889679718</v>
      </c>
      <c r="AB145" s="5">
        <v>0.30871886120996439</v>
      </c>
      <c r="AC145" s="5">
        <v>0.26601423487544484</v>
      </c>
      <c r="AD145" s="5">
        <v>0.23843416370106763</v>
      </c>
      <c r="AE145" s="5">
        <v>0.21263345195729538</v>
      </c>
      <c r="AF145" s="5">
        <v>0.17259786476868327</v>
      </c>
      <c r="AG145" s="5">
        <v>0.16192170818505339</v>
      </c>
      <c r="AH145" s="5">
        <v>0.13612099644128114</v>
      </c>
      <c r="AI145" s="5">
        <v>0.11654804270462633</v>
      </c>
      <c r="AJ145" s="5">
        <v>8.0960854092526693E-2</v>
      </c>
      <c r="AK145" s="5">
        <v>6.1387900355871883E-2</v>
      </c>
      <c r="AL145" s="5">
        <v>4.7153024911032029E-2</v>
      </c>
      <c r="AM145" s="5">
        <v>3.9145907473309607E-2</v>
      </c>
      <c r="AN145" s="5">
        <v>3.1138790035587189E-2</v>
      </c>
      <c r="AO145" s="5">
        <v>1.7793594306049824E-2</v>
      </c>
      <c r="AP145" s="5">
        <v>1.4234875444839857E-2</v>
      </c>
      <c r="AQ145" s="5">
        <v>1.1565836298932384E-2</v>
      </c>
      <c r="AR145" s="5">
        <v>0</v>
      </c>
      <c r="AS145" s="5">
        <v>5.3380782918149468E-3</v>
      </c>
      <c r="AT145" s="5">
        <v>0</v>
      </c>
      <c r="AU145" s="5">
        <v>2.6690391459074734E-3</v>
      </c>
      <c r="AV145" s="5">
        <v>1.7793594306049821E-3</v>
      </c>
      <c r="AW145" s="5">
        <v>8.8967971530249106E-4</v>
      </c>
      <c r="AX145" s="5">
        <v>0</v>
      </c>
      <c r="AY145" s="5">
        <v>1.7793594306049821E-3</v>
      </c>
    </row>
    <row r="160" spans="1:51" x14ac:dyDescent="0.25">
      <c r="A160" t="s">
        <v>32</v>
      </c>
    </row>
    <row r="161" spans="1:51" x14ac:dyDescent="0.25">
      <c r="A161" t="s">
        <v>56</v>
      </c>
      <c r="B161">
        <v>-2.6995955999999998E-2</v>
      </c>
      <c r="C161">
        <v>-2.4236711999999997E-2</v>
      </c>
      <c r="D161">
        <v>-2.1477467999999996E-2</v>
      </c>
      <c r="E161">
        <v>-1.8718223999999995E-2</v>
      </c>
      <c r="F161">
        <v>-1.5958979999999994E-2</v>
      </c>
      <c r="G161">
        <v>-1.3199735999999993E-2</v>
      </c>
      <c r="H161">
        <v>-1.0440491999999992E-2</v>
      </c>
      <c r="I161">
        <v>-7.6812479999999921E-3</v>
      </c>
      <c r="J161">
        <v>-4.922003999999992E-3</v>
      </c>
      <c r="K161">
        <v>-2.1627599999999919E-3</v>
      </c>
      <c r="L161">
        <v>5.9648400000000823E-4</v>
      </c>
      <c r="M161">
        <v>3.3557280000000083E-3</v>
      </c>
      <c r="N161">
        <v>6.1149720000000084E-3</v>
      </c>
      <c r="O161">
        <v>8.8742160000000077E-3</v>
      </c>
      <c r="P161">
        <v>1.1633460000000009E-2</v>
      </c>
      <c r="Q161">
        <v>1.439270400000001E-2</v>
      </c>
      <c r="R161">
        <v>1.7151948000000011E-2</v>
      </c>
      <c r="S161">
        <v>1.9911192000000012E-2</v>
      </c>
      <c r="T161">
        <v>2.2670436000000013E-2</v>
      </c>
      <c r="U161">
        <v>2.5429680000000014E-2</v>
      </c>
      <c r="V161">
        <v>2.8188924000000014E-2</v>
      </c>
      <c r="W161">
        <v>3.0948168000000015E-2</v>
      </c>
      <c r="X161">
        <v>3.3707412000000013E-2</v>
      </c>
      <c r="Y161">
        <v>3.6466656000000014E-2</v>
      </c>
      <c r="Z161">
        <v>3.9225900000000015E-2</v>
      </c>
      <c r="AA161">
        <v>4.1985144000000016E-2</v>
      </c>
      <c r="AB161">
        <v>4.4744388000000017E-2</v>
      </c>
      <c r="AC161">
        <v>4.7503632000000018E-2</v>
      </c>
      <c r="AD161">
        <v>5.0262876000000019E-2</v>
      </c>
      <c r="AE161">
        <v>5.302212000000002E-2</v>
      </c>
      <c r="AF161">
        <v>5.5781364000000021E-2</v>
      </c>
      <c r="AG161">
        <v>5.8540608000000022E-2</v>
      </c>
      <c r="AH161">
        <v>6.1299852000000023E-2</v>
      </c>
      <c r="AI161">
        <v>6.4059096000000024E-2</v>
      </c>
      <c r="AJ161">
        <v>6.6818340000000018E-2</v>
      </c>
      <c r="AK161">
        <v>6.9577584000000012E-2</v>
      </c>
      <c r="AL161">
        <v>7.2336828000000006E-2</v>
      </c>
      <c r="AM161">
        <v>7.5096072E-2</v>
      </c>
      <c r="AN161">
        <v>7.7855315999999994E-2</v>
      </c>
      <c r="AO161">
        <v>8.0614559999999988E-2</v>
      </c>
      <c r="AP161">
        <v>8.3373803999999982E-2</v>
      </c>
      <c r="AQ161">
        <v>8.6133047999999976E-2</v>
      </c>
      <c r="AR161">
        <v>8.889229199999997E-2</v>
      </c>
      <c r="AS161">
        <v>9.1651535999999964E-2</v>
      </c>
      <c r="AT161">
        <v>9.4410779999999958E-2</v>
      </c>
      <c r="AU161">
        <v>9.7170023999999952E-2</v>
      </c>
      <c r="AV161">
        <v>9.9929267999999946E-2</v>
      </c>
      <c r="AW161">
        <v>0.10268851199999994</v>
      </c>
      <c r="AX161">
        <v>0.10544775599999993</v>
      </c>
      <c r="AY161">
        <v>0.10820699999999993</v>
      </c>
    </row>
    <row r="162" spans="1:51" x14ac:dyDescent="0.25">
      <c r="A162" t="s">
        <v>57</v>
      </c>
      <c r="B162" s="5">
        <v>8.8967971530249106E-4</v>
      </c>
      <c r="C162" s="5">
        <v>0</v>
      </c>
      <c r="D162" s="5">
        <v>0</v>
      </c>
      <c r="E162" s="5">
        <v>0</v>
      </c>
      <c r="F162" s="5">
        <v>1.7793594306049821E-3</v>
      </c>
      <c r="G162" s="5">
        <v>3.5587188612099642E-3</v>
      </c>
      <c r="H162" s="5">
        <v>5.3380782918149468E-3</v>
      </c>
      <c r="I162" s="5">
        <v>7.1174377224199285E-3</v>
      </c>
      <c r="J162" s="5">
        <v>8.8967971530249119E-3</v>
      </c>
      <c r="K162" s="5">
        <v>1.8683274021352312E-2</v>
      </c>
      <c r="L162" s="5">
        <v>1.5124555160142349E-2</v>
      </c>
      <c r="M162" s="5">
        <v>3.2028469750889681E-2</v>
      </c>
      <c r="N162" s="5">
        <v>4.0035587188612103E-2</v>
      </c>
      <c r="O162" s="5">
        <v>5.5160142348754451E-2</v>
      </c>
      <c r="P162" s="5">
        <v>8.1850533807829182E-2</v>
      </c>
      <c r="Q162" s="5">
        <v>9.8754448398576514E-2</v>
      </c>
      <c r="R162" s="5">
        <v>0.11743772241992882</v>
      </c>
      <c r="S162" s="5">
        <v>0.1298932384341637</v>
      </c>
      <c r="T162" s="5">
        <v>0.18594306049822065</v>
      </c>
      <c r="U162" s="5">
        <v>0.19750889679715303</v>
      </c>
      <c r="V162" s="5">
        <v>0.22330960854092527</v>
      </c>
      <c r="W162" s="5">
        <v>0.23754448398576514</v>
      </c>
      <c r="X162" s="5">
        <v>0.23309608540925267</v>
      </c>
      <c r="Y162" s="5">
        <v>0.27402135231316727</v>
      </c>
      <c r="Z162" s="5">
        <v>0.2669039145907473</v>
      </c>
      <c r="AA162" s="5">
        <v>0.28469750889679718</v>
      </c>
      <c r="AB162" s="5">
        <v>0.30871886120996439</v>
      </c>
      <c r="AC162" s="5">
        <v>0.26601423487544484</v>
      </c>
      <c r="AD162" s="5">
        <v>0.23843416370106763</v>
      </c>
      <c r="AE162" s="5">
        <v>0.21263345195729538</v>
      </c>
      <c r="AF162" s="5">
        <v>0.17259786476868327</v>
      </c>
      <c r="AG162" s="5">
        <v>0.16192170818505339</v>
      </c>
      <c r="AH162" s="5">
        <v>0.13612099644128114</v>
      </c>
      <c r="AI162" s="5">
        <v>0.11654804270462633</v>
      </c>
      <c r="AJ162" s="5">
        <v>8.0960854092526693E-2</v>
      </c>
      <c r="AK162" s="5">
        <v>6.1387900355871883E-2</v>
      </c>
      <c r="AL162" s="5">
        <v>4.7153024911032029E-2</v>
      </c>
      <c r="AM162" s="5">
        <v>3.9145907473309607E-2</v>
      </c>
      <c r="AN162" s="5">
        <v>3.1138790035587189E-2</v>
      </c>
      <c r="AO162" s="5">
        <v>1.7793594306049824E-2</v>
      </c>
      <c r="AP162" s="5">
        <v>1.4234875444839857E-2</v>
      </c>
      <c r="AQ162" s="5">
        <v>1.1565836298932384E-2</v>
      </c>
      <c r="AR162" s="5">
        <v>0</v>
      </c>
      <c r="AS162" s="5">
        <v>5.3380782918149468E-3</v>
      </c>
      <c r="AT162" s="5">
        <v>0</v>
      </c>
      <c r="AU162" s="5">
        <v>2.6690391459074734E-3</v>
      </c>
      <c r="AV162" s="5">
        <v>1.7793594306049821E-3</v>
      </c>
      <c r="AW162" s="5">
        <v>8.8967971530249106E-4</v>
      </c>
      <c r="AX162" s="5">
        <v>0</v>
      </c>
      <c r="AY162" s="5">
        <v>1.7793594306049821E-3</v>
      </c>
    </row>
    <row r="178" spans="1:51" x14ac:dyDescent="0.25">
      <c r="A178" t="s">
        <v>33</v>
      </c>
    </row>
    <row r="179" spans="1:51" x14ac:dyDescent="0.25">
      <c r="A179" t="s">
        <v>56</v>
      </c>
      <c r="B179">
        <v>-2.6995955999999998E-2</v>
      </c>
      <c r="C179">
        <v>-2.4236711999999997E-2</v>
      </c>
      <c r="D179">
        <v>-2.1477467999999996E-2</v>
      </c>
      <c r="E179">
        <v>-1.8718223999999995E-2</v>
      </c>
      <c r="F179">
        <v>-1.5958979999999994E-2</v>
      </c>
      <c r="G179">
        <v>-1.3199735999999993E-2</v>
      </c>
      <c r="H179">
        <v>-1.0440491999999992E-2</v>
      </c>
      <c r="I179">
        <v>-7.6812479999999921E-3</v>
      </c>
      <c r="J179">
        <v>-4.922003999999992E-3</v>
      </c>
      <c r="K179">
        <v>-2.1627599999999919E-3</v>
      </c>
      <c r="L179">
        <v>5.9648400000000823E-4</v>
      </c>
      <c r="M179">
        <v>3.3557280000000083E-3</v>
      </c>
      <c r="N179">
        <v>6.1149720000000084E-3</v>
      </c>
      <c r="O179">
        <v>8.8742160000000077E-3</v>
      </c>
      <c r="P179">
        <v>1.1633460000000009E-2</v>
      </c>
      <c r="Q179">
        <v>1.439270400000001E-2</v>
      </c>
      <c r="R179">
        <v>1.7151948000000011E-2</v>
      </c>
      <c r="S179">
        <v>1.9911192000000012E-2</v>
      </c>
      <c r="T179">
        <v>2.2670436000000013E-2</v>
      </c>
      <c r="U179">
        <v>2.5429680000000014E-2</v>
      </c>
      <c r="V179">
        <v>2.8188924000000014E-2</v>
      </c>
      <c r="W179">
        <v>3.0948168000000015E-2</v>
      </c>
      <c r="X179">
        <v>3.3707412000000013E-2</v>
      </c>
      <c r="Y179">
        <v>3.6466656000000014E-2</v>
      </c>
      <c r="Z179">
        <v>3.9225900000000015E-2</v>
      </c>
      <c r="AA179">
        <v>4.1985144000000016E-2</v>
      </c>
      <c r="AB179">
        <v>4.4744388000000017E-2</v>
      </c>
      <c r="AC179">
        <v>4.7503632000000018E-2</v>
      </c>
      <c r="AD179">
        <v>5.0262876000000019E-2</v>
      </c>
      <c r="AE179">
        <v>5.302212000000002E-2</v>
      </c>
      <c r="AF179">
        <v>5.5781364000000021E-2</v>
      </c>
      <c r="AG179">
        <v>5.8540608000000022E-2</v>
      </c>
      <c r="AH179">
        <v>6.1299852000000023E-2</v>
      </c>
      <c r="AI179">
        <v>6.4059096000000024E-2</v>
      </c>
      <c r="AJ179">
        <v>6.6818340000000018E-2</v>
      </c>
      <c r="AK179">
        <v>6.9577584000000012E-2</v>
      </c>
      <c r="AL179">
        <v>7.2336828000000006E-2</v>
      </c>
      <c r="AM179">
        <v>7.5096072E-2</v>
      </c>
      <c r="AN179">
        <v>7.7855315999999994E-2</v>
      </c>
      <c r="AO179">
        <v>8.0614559999999988E-2</v>
      </c>
      <c r="AP179">
        <v>8.3373803999999982E-2</v>
      </c>
      <c r="AQ179">
        <v>8.6133047999999976E-2</v>
      </c>
      <c r="AR179">
        <v>8.889229199999997E-2</v>
      </c>
      <c r="AS179">
        <v>9.1651535999999964E-2</v>
      </c>
      <c r="AT179">
        <v>9.4410779999999958E-2</v>
      </c>
      <c r="AU179">
        <v>9.7170023999999952E-2</v>
      </c>
      <c r="AV179">
        <v>9.9929267999999946E-2</v>
      </c>
      <c r="AW179">
        <v>0.10268851199999994</v>
      </c>
      <c r="AX179">
        <v>0.10544775599999993</v>
      </c>
      <c r="AY179">
        <v>0.10820699999999993</v>
      </c>
    </row>
    <row r="180" spans="1:51" x14ac:dyDescent="0.25">
      <c r="A180" t="s">
        <v>57</v>
      </c>
      <c r="B180" s="5">
        <v>8.8967971530249106E-4</v>
      </c>
      <c r="C180" s="5">
        <v>0</v>
      </c>
      <c r="D180" s="5">
        <v>0</v>
      </c>
      <c r="E180" s="5">
        <v>0</v>
      </c>
      <c r="F180" s="5">
        <v>1.7793594306049821E-3</v>
      </c>
      <c r="G180" s="5">
        <v>3.5587188612099642E-3</v>
      </c>
      <c r="H180" s="5">
        <v>5.3380782918149468E-3</v>
      </c>
      <c r="I180" s="5">
        <v>7.1174377224199285E-3</v>
      </c>
      <c r="J180" s="5">
        <v>8.8967971530249119E-3</v>
      </c>
      <c r="K180" s="5">
        <v>1.8683274021352312E-2</v>
      </c>
      <c r="L180" s="5">
        <v>1.5124555160142349E-2</v>
      </c>
      <c r="M180" s="5">
        <v>3.2028469750889681E-2</v>
      </c>
      <c r="N180" s="5">
        <v>4.0035587188612103E-2</v>
      </c>
      <c r="O180" s="5">
        <v>5.5160142348754451E-2</v>
      </c>
      <c r="P180" s="5">
        <v>8.1850533807829182E-2</v>
      </c>
      <c r="Q180" s="5">
        <v>9.8754448398576514E-2</v>
      </c>
      <c r="R180" s="5">
        <v>0.11743772241992882</v>
      </c>
      <c r="S180" s="5">
        <v>0.1298932384341637</v>
      </c>
      <c r="T180" s="5">
        <v>0.18594306049822065</v>
      </c>
      <c r="U180" s="5">
        <v>0.19750889679715303</v>
      </c>
      <c r="V180" s="5">
        <v>0.22330960854092527</v>
      </c>
      <c r="W180" s="5">
        <v>0.23754448398576514</v>
      </c>
      <c r="X180" s="5">
        <v>0.23309608540925267</v>
      </c>
      <c r="Y180" s="5">
        <v>0.27402135231316727</v>
      </c>
      <c r="Z180" s="5">
        <v>0.2669039145907473</v>
      </c>
      <c r="AA180" s="5">
        <v>0.28469750889679718</v>
      </c>
      <c r="AB180" s="5">
        <v>0.30871886120996439</v>
      </c>
      <c r="AC180" s="5">
        <v>0.26601423487544484</v>
      </c>
      <c r="AD180" s="5">
        <v>0.23843416370106763</v>
      </c>
      <c r="AE180" s="5">
        <v>0.21263345195729538</v>
      </c>
      <c r="AF180" s="5">
        <v>0.17259786476868327</v>
      </c>
      <c r="AG180" s="5">
        <v>0.16192170818505339</v>
      </c>
      <c r="AH180" s="5">
        <v>0.13612099644128114</v>
      </c>
      <c r="AI180" s="5">
        <v>0.11654804270462633</v>
      </c>
      <c r="AJ180" s="5">
        <v>8.0960854092526693E-2</v>
      </c>
      <c r="AK180" s="5">
        <v>6.1387900355871883E-2</v>
      </c>
      <c r="AL180" s="5">
        <v>4.7153024911032029E-2</v>
      </c>
      <c r="AM180" s="5">
        <v>3.9145907473309607E-2</v>
      </c>
      <c r="AN180" s="5">
        <v>3.1138790035587189E-2</v>
      </c>
      <c r="AO180" s="5">
        <v>1.7793594306049824E-2</v>
      </c>
      <c r="AP180" s="5">
        <v>1.4234875444839857E-2</v>
      </c>
      <c r="AQ180" s="5">
        <v>1.1565836298932384E-2</v>
      </c>
      <c r="AR180" s="5">
        <v>0</v>
      </c>
      <c r="AS180" s="5">
        <v>5.3380782918149468E-3</v>
      </c>
      <c r="AT180" s="5">
        <v>0</v>
      </c>
      <c r="AU180" s="5">
        <v>2.6690391459074734E-3</v>
      </c>
      <c r="AV180" s="5">
        <v>1.7793594306049821E-3</v>
      </c>
      <c r="AW180" s="5">
        <v>8.8967971530249106E-4</v>
      </c>
      <c r="AX180" s="5">
        <v>0</v>
      </c>
      <c r="AY180" s="5">
        <v>1.7793594306049821E-3</v>
      </c>
    </row>
    <row r="194" spans="1:51" x14ac:dyDescent="0.25">
      <c r="A194" t="s">
        <v>34</v>
      </c>
    </row>
    <row r="195" spans="1:51" x14ac:dyDescent="0.25">
      <c r="A195" t="s">
        <v>56</v>
      </c>
      <c r="B195">
        <v>-2.6995955999999998E-2</v>
      </c>
      <c r="C195">
        <v>-2.4236711999999997E-2</v>
      </c>
      <c r="D195">
        <v>-2.1477467999999996E-2</v>
      </c>
      <c r="E195">
        <v>-1.8718223999999995E-2</v>
      </c>
      <c r="F195">
        <v>-1.5958979999999994E-2</v>
      </c>
      <c r="G195">
        <v>-1.3199735999999993E-2</v>
      </c>
      <c r="H195">
        <v>-1.0440491999999992E-2</v>
      </c>
      <c r="I195">
        <v>-7.6812479999999921E-3</v>
      </c>
      <c r="J195">
        <v>-4.922003999999992E-3</v>
      </c>
      <c r="K195">
        <v>-2.1627599999999919E-3</v>
      </c>
      <c r="L195">
        <v>5.9648400000000823E-4</v>
      </c>
      <c r="M195">
        <v>3.3557280000000083E-3</v>
      </c>
      <c r="N195">
        <v>6.1149720000000084E-3</v>
      </c>
      <c r="O195">
        <v>8.8742160000000077E-3</v>
      </c>
      <c r="P195">
        <v>1.1633460000000009E-2</v>
      </c>
      <c r="Q195">
        <v>1.439270400000001E-2</v>
      </c>
      <c r="R195">
        <v>1.7151948000000011E-2</v>
      </c>
      <c r="S195">
        <v>1.9911192000000012E-2</v>
      </c>
      <c r="T195">
        <v>2.2670436000000013E-2</v>
      </c>
      <c r="U195">
        <v>2.5429680000000014E-2</v>
      </c>
      <c r="V195">
        <v>2.8188924000000014E-2</v>
      </c>
      <c r="W195">
        <v>3.0948168000000015E-2</v>
      </c>
      <c r="X195">
        <v>3.3707412000000013E-2</v>
      </c>
      <c r="Y195">
        <v>3.6466656000000014E-2</v>
      </c>
      <c r="Z195">
        <v>3.9225900000000015E-2</v>
      </c>
      <c r="AA195">
        <v>4.1985144000000016E-2</v>
      </c>
      <c r="AB195">
        <v>4.4744388000000017E-2</v>
      </c>
      <c r="AC195">
        <v>4.7503632000000018E-2</v>
      </c>
      <c r="AD195">
        <v>5.0262876000000019E-2</v>
      </c>
      <c r="AE195">
        <v>5.302212000000002E-2</v>
      </c>
      <c r="AF195">
        <v>5.5781364000000021E-2</v>
      </c>
      <c r="AG195">
        <v>5.8540608000000022E-2</v>
      </c>
      <c r="AH195">
        <v>6.1299852000000023E-2</v>
      </c>
      <c r="AI195">
        <v>6.4059096000000024E-2</v>
      </c>
      <c r="AJ195">
        <v>6.6818340000000018E-2</v>
      </c>
      <c r="AK195">
        <v>6.9577584000000012E-2</v>
      </c>
      <c r="AL195">
        <v>7.2336828000000006E-2</v>
      </c>
      <c r="AM195">
        <v>7.5096072E-2</v>
      </c>
      <c r="AN195">
        <v>7.7855315999999994E-2</v>
      </c>
      <c r="AO195">
        <v>8.0614559999999988E-2</v>
      </c>
      <c r="AP195">
        <v>8.3373803999999982E-2</v>
      </c>
      <c r="AQ195">
        <v>8.6133047999999976E-2</v>
      </c>
      <c r="AR195">
        <v>8.889229199999997E-2</v>
      </c>
      <c r="AS195">
        <v>9.1651535999999964E-2</v>
      </c>
      <c r="AT195">
        <v>9.4410779999999958E-2</v>
      </c>
      <c r="AU195">
        <v>9.7170023999999952E-2</v>
      </c>
      <c r="AV195">
        <v>9.9929267999999946E-2</v>
      </c>
      <c r="AW195">
        <v>0.10268851199999994</v>
      </c>
      <c r="AX195">
        <v>0.10544775599999993</v>
      </c>
      <c r="AY195">
        <v>0.10820699999999993</v>
      </c>
    </row>
    <row r="196" spans="1:51" x14ac:dyDescent="0.25">
      <c r="A196" t="s">
        <v>57</v>
      </c>
      <c r="B196" s="5">
        <v>8.8967971530249106E-4</v>
      </c>
      <c r="C196" s="5">
        <v>0</v>
      </c>
      <c r="D196" s="5">
        <v>0</v>
      </c>
      <c r="E196" s="5">
        <v>0</v>
      </c>
      <c r="F196" s="5">
        <v>1.7793594306049821E-3</v>
      </c>
      <c r="G196" s="5">
        <v>3.5587188612099642E-3</v>
      </c>
      <c r="H196" s="5">
        <v>5.3380782918149468E-3</v>
      </c>
      <c r="I196" s="5">
        <v>7.1174377224199285E-3</v>
      </c>
      <c r="J196" s="5">
        <v>8.8967971530249119E-3</v>
      </c>
      <c r="K196" s="5">
        <v>1.8683274021352312E-2</v>
      </c>
      <c r="L196" s="5">
        <v>1.5124555160142349E-2</v>
      </c>
      <c r="M196" s="5">
        <v>3.2028469750889681E-2</v>
      </c>
      <c r="N196" s="5">
        <v>4.0035587188612103E-2</v>
      </c>
      <c r="O196" s="5">
        <v>5.5160142348754451E-2</v>
      </c>
      <c r="P196" s="5">
        <v>8.1850533807829182E-2</v>
      </c>
      <c r="Q196" s="5">
        <v>9.8754448398576514E-2</v>
      </c>
      <c r="R196" s="5">
        <v>0.11743772241992882</v>
      </c>
      <c r="S196" s="5">
        <v>0.1298932384341637</v>
      </c>
      <c r="T196" s="5">
        <v>0.18594306049822065</v>
      </c>
      <c r="U196" s="5">
        <v>0.19750889679715303</v>
      </c>
      <c r="V196" s="5">
        <v>0.22330960854092527</v>
      </c>
      <c r="W196" s="5">
        <v>0.23754448398576514</v>
      </c>
      <c r="X196" s="5">
        <v>0.23309608540925267</v>
      </c>
      <c r="Y196" s="5">
        <v>0.27402135231316727</v>
      </c>
      <c r="Z196" s="5">
        <v>0.2669039145907473</v>
      </c>
      <c r="AA196" s="5">
        <v>0.28469750889679718</v>
      </c>
      <c r="AB196" s="5">
        <v>0.30871886120996439</v>
      </c>
      <c r="AC196" s="5">
        <v>0.26601423487544484</v>
      </c>
      <c r="AD196" s="5">
        <v>0.23843416370106763</v>
      </c>
      <c r="AE196" s="5">
        <v>0.21263345195729538</v>
      </c>
      <c r="AF196" s="5">
        <v>0.17259786476868327</v>
      </c>
      <c r="AG196" s="5">
        <v>0.16192170818505339</v>
      </c>
      <c r="AH196" s="5">
        <v>0.13612099644128114</v>
      </c>
      <c r="AI196" s="5">
        <v>0.11654804270462633</v>
      </c>
      <c r="AJ196" s="5">
        <v>8.0960854092526693E-2</v>
      </c>
      <c r="AK196" s="5">
        <v>6.1387900355871883E-2</v>
      </c>
      <c r="AL196" s="5">
        <v>4.7153024911032029E-2</v>
      </c>
      <c r="AM196" s="5">
        <v>3.9145907473309607E-2</v>
      </c>
      <c r="AN196" s="5">
        <v>3.1138790035587189E-2</v>
      </c>
      <c r="AO196" s="5">
        <v>1.7793594306049824E-2</v>
      </c>
      <c r="AP196" s="5">
        <v>1.4234875444839857E-2</v>
      </c>
      <c r="AQ196" s="5">
        <v>1.1565836298932384E-2</v>
      </c>
      <c r="AR196" s="5">
        <v>0</v>
      </c>
      <c r="AS196" s="5">
        <v>5.3380782918149468E-3</v>
      </c>
      <c r="AT196" s="5">
        <v>0</v>
      </c>
      <c r="AU196" s="5">
        <v>2.6690391459074734E-3</v>
      </c>
      <c r="AV196" s="5">
        <v>1.7793594306049821E-3</v>
      </c>
      <c r="AW196" s="5">
        <v>8.8967971530249106E-4</v>
      </c>
      <c r="AX196" s="5">
        <v>0</v>
      </c>
      <c r="AY196" s="5">
        <v>1.7793594306049821E-3</v>
      </c>
    </row>
    <row r="210" spans="1:51" x14ac:dyDescent="0.25">
      <c r="A210" t="s">
        <v>35</v>
      </c>
    </row>
    <row r="211" spans="1:51" x14ac:dyDescent="0.25">
      <c r="A211" t="s">
        <v>56</v>
      </c>
      <c r="B211">
        <v>-2.6995955999999998E-2</v>
      </c>
      <c r="C211">
        <v>-2.4236711999999997E-2</v>
      </c>
      <c r="D211">
        <v>-2.1477467999999996E-2</v>
      </c>
      <c r="E211">
        <v>-1.8718223999999995E-2</v>
      </c>
      <c r="F211">
        <v>-1.5958979999999994E-2</v>
      </c>
      <c r="G211">
        <v>-1.3199735999999993E-2</v>
      </c>
      <c r="H211">
        <v>-1.0440491999999992E-2</v>
      </c>
      <c r="I211">
        <v>-7.6812479999999921E-3</v>
      </c>
      <c r="J211">
        <v>-4.922003999999992E-3</v>
      </c>
      <c r="K211">
        <v>-2.1627599999999919E-3</v>
      </c>
      <c r="L211">
        <v>5.9648400000000823E-4</v>
      </c>
      <c r="M211">
        <v>3.3557280000000083E-3</v>
      </c>
      <c r="N211">
        <v>6.1149720000000084E-3</v>
      </c>
      <c r="O211">
        <v>8.8742160000000077E-3</v>
      </c>
      <c r="P211">
        <v>1.1633460000000009E-2</v>
      </c>
      <c r="Q211">
        <v>1.439270400000001E-2</v>
      </c>
      <c r="R211">
        <v>1.7151948000000011E-2</v>
      </c>
      <c r="S211">
        <v>1.9911192000000012E-2</v>
      </c>
      <c r="T211">
        <v>2.2670436000000013E-2</v>
      </c>
      <c r="U211">
        <v>2.5429680000000014E-2</v>
      </c>
      <c r="V211">
        <v>2.8188924000000014E-2</v>
      </c>
      <c r="W211">
        <v>3.0948168000000015E-2</v>
      </c>
      <c r="X211">
        <v>3.3707412000000013E-2</v>
      </c>
      <c r="Y211">
        <v>3.6466656000000014E-2</v>
      </c>
      <c r="Z211">
        <v>3.9225900000000015E-2</v>
      </c>
      <c r="AA211">
        <v>4.1985144000000016E-2</v>
      </c>
      <c r="AB211">
        <v>4.4744388000000017E-2</v>
      </c>
      <c r="AC211">
        <v>4.7503632000000018E-2</v>
      </c>
      <c r="AD211">
        <v>5.0262876000000019E-2</v>
      </c>
      <c r="AE211">
        <v>5.302212000000002E-2</v>
      </c>
      <c r="AF211">
        <v>5.5781364000000021E-2</v>
      </c>
      <c r="AG211">
        <v>5.8540608000000022E-2</v>
      </c>
      <c r="AH211">
        <v>6.1299852000000023E-2</v>
      </c>
      <c r="AI211">
        <v>6.4059096000000024E-2</v>
      </c>
      <c r="AJ211">
        <v>6.6818340000000018E-2</v>
      </c>
      <c r="AK211">
        <v>6.9577584000000012E-2</v>
      </c>
      <c r="AL211">
        <v>7.2336828000000006E-2</v>
      </c>
      <c r="AM211">
        <v>7.5096072E-2</v>
      </c>
      <c r="AN211">
        <v>7.7855315999999994E-2</v>
      </c>
      <c r="AO211">
        <v>8.0614559999999988E-2</v>
      </c>
      <c r="AP211">
        <v>8.3373803999999982E-2</v>
      </c>
      <c r="AQ211">
        <v>8.6133047999999976E-2</v>
      </c>
      <c r="AR211">
        <v>8.889229199999997E-2</v>
      </c>
      <c r="AS211">
        <v>9.1651535999999964E-2</v>
      </c>
      <c r="AT211">
        <v>9.4410779999999958E-2</v>
      </c>
      <c r="AU211">
        <v>9.7170023999999952E-2</v>
      </c>
      <c r="AV211">
        <v>9.9929267999999946E-2</v>
      </c>
      <c r="AW211">
        <v>0.10268851199999994</v>
      </c>
      <c r="AX211">
        <v>0.10544775599999993</v>
      </c>
      <c r="AY211">
        <v>0.10820699999999993</v>
      </c>
    </row>
    <row r="212" spans="1:51" x14ac:dyDescent="0.25">
      <c r="A212" t="s">
        <v>57</v>
      </c>
      <c r="B212" s="5">
        <v>8.8967971530249106E-4</v>
      </c>
      <c r="C212" s="5">
        <v>0</v>
      </c>
      <c r="D212" s="5">
        <v>0</v>
      </c>
      <c r="E212" s="5">
        <v>0</v>
      </c>
      <c r="F212" s="5">
        <v>1.7793594306049821E-3</v>
      </c>
      <c r="G212" s="5">
        <v>3.5587188612099642E-3</v>
      </c>
      <c r="H212" s="5">
        <v>5.3380782918149468E-3</v>
      </c>
      <c r="I212" s="5">
        <v>7.1174377224199285E-3</v>
      </c>
      <c r="J212" s="5">
        <v>8.8967971530249119E-3</v>
      </c>
      <c r="K212" s="5">
        <v>1.8683274021352312E-2</v>
      </c>
      <c r="L212" s="5">
        <v>1.5124555160142349E-2</v>
      </c>
      <c r="M212" s="5">
        <v>3.2028469750889681E-2</v>
      </c>
      <c r="N212" s="5">
        <v>4.0035587188612103E-2</v>
      </c>
      <c r="O212" s="5">
        <v>5.5160142348754451E-2</v>
      </c>
      <c r="P212" s="5">
        <v>8.1850533807829182E-2</v>
      </c>
      <c r="Q212" s="5">
        <v>9.8754448398576514E-2</v>
      </c>
      <c r="R212" s="5">
        <v>0.11743772241992882</v>
      </c>
      <c r="S212" s="5">
        <v>0.1298932384341637</v>
      </c>
      <c r="T212" s="5">
        <v>0.18594306049822065</v>
      </c>
      <c r="U212" s="5">
        <v>0.19750889679715303</v>
      </c>
      <c r="V212" s="5">
        <v>0.22330960854092527</v>
      </c>
      <c r="W212" s="5">
        <v>0.23754448398576514</v>
      </c>
      <c r="X212" s="5">
        <v>0.23309608540925267</v>
      </c>
      <c r="Y212" s="5">
        <v>0.27402135231316727</v>
      </c>
      <c r="Z212" s="5">
        <v>0.2669039145907473</v>
      </c>
      <c r="AA212" s="5">
        <v>0.28469750889679718</v>
      </c>
      <c r="AB212" s="5">
        <v>0.30871886120996439</v>
      </c>
      <c r="AC212" s="5">
        <v>0.26601423487544484</v>
      </c>
      <c r="AD212" s="5">
        <v>0.23843416370106763</v>
      </c>
      <c r="AE212" s="5">
        <v>0.21263345195729538</v>
      </c>
      <c r="AF212" s="5">
        <v>0.17259786476868327</v>
      </c>
      <c r="AG212" s="5">
        <v>0.16192170818505339</v>
      </c>
      <c r="AH212" s="5">
        <v>0.13612099644128114</v>
      </c>
      <c r="AI212" s="5">
        <v>0.11654804270462633</v>
      </c>
      <c r="AJ212" s="5">
        <v>8.0960854092526693E-2</v>
      </c>
      <c r="AK212" s="5">
        <v>6.1387900355871883E-2</v>
      </c>
      <c r="AL212" s="5">
        <v>4.7153024911032029E-2</v>
      </c>
      <c r="AM212" s="5">
        <v>3.9145907473309607E-2</v>
      </c>
      <c r="AN212" s="5">
        <v>3.1138790035587189E-2</v>
      </c>
      <c r="AO212" s="5">
        <v>1.7793594306049824E-2</v>
      </c>
      <c r="AP212" s="5">
        <v>1.4234875444839857E-2</v>
      </c>
      <c r="AQ212" s="5">
        <v>1.1565836298932384E-2</v>
      </c>
      <c r="AR212" s="5">
        <v>0</v>
      </c>
      <c r="AS212" s="5">
        <v>5.3380782918149468E-3</v>
      </c>
      <c r="AT212" s="5">
        <v>0</v>
      </c>
      <c r="AU212" s="5">
        <v>2.6690391459074734E-3</v>
      </c>
      <c r="AV212" s="5">
        <v>1.7793594306049821E-3</v>
      </c>
      <c r="AW212" s="5">
        <v>8.8967971530249106E-4</v>
      </c>
      <c r="AX212" s="5">
        <v>0</v>
      </c>
      <c r="AY212" s="5">
        <v>1.7793594306049821E-3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Y212"/>
  <sheetViews>
    <sheetView zoomScaleNormal="100" workbookViewId="0">
      <selection activeCell="F13" sqref="F13"/>
    </sheetView>
  </sheetViews>
  <sheetFormatPr defaultRowHeight="15" x14ac:dyDescent="0.25"/>
  <sheetData>
    <row r="1" spans="1:51" x14ac:dyDescent="0.25">
      <c r="A1" t="s">
        <v>58</v>
      </c>
    </row>
    <row r="2" spans="1:51" x14ac:dyDescent="0.25">
      <c r="A2" t="s">
        <v>56</v>
      </c>
      <c r="B2">
        <v>-2.6995955999999998E-2</v>
      </c>
      <c r="C2">
        <v>-2.4236711999999997E-2</v>
      </c>
      <c r="D2">
        <v>-2.1477467999999996E-2</v>
      </c>
      <c r="E2">
        <v>-1.8718223999999995E-2</v>
      </c>
      <c r="F2">
        <v>-1.5958979999999994E-2</v>
      </c>
      <c r="G2">
        <v>-1.3199735999999993E-2</v>
      </c>
      <c r="H2">
        <v>-1.0440491999999992E-2</v>
      </c>
      <c r="I2">
        <v>-7.6812479999999921E-3</v>
      </c>
      <c r="J2">
        <v>-4.922003999999992E-3</v>
      </c>
      <c r="K2">
        <v>-2.1627599999999919E-3</v>
      </c>
      <c r="L2">
        <v>5.9648400000000823E-4</v>
      </c>
      <c r="M2">
        <v>3.3557280000000083E-3</v>
      </c>
      <c r="N2">
        <v>6.1149720000000084E-3</v>
      </c>
      <c r="O2">
        <v>8.8742160000000077E-3</v>
      </c>
      <c r="P2">
        <v>1.1633460000000009E-2</v>
      </c>
      <c r="Q2">
        <v>1.439270400000001E-2</v>
      </c>
      <c r="R2">
        <v>1.7151948000000011E-2</v>
      </c>
      <c r="S2">
        <v>1.9911192000000012E-2</v>
      </c>
      <c r="T2">
        <v>2.2670436000000013E-2</v>
      </c>
      <c r="U2">
        <v>2.5429680000000014E-2</v>
      </c>
      <c r="V2">
        <v>2.8188924000000014E-2</v>
      </c>
      <c r="W2">
        <v>3.0948168000000015E-2</v>
      </c>
      <c r="X2">
        <v>3.3707412000000013E-2</v>
      </c>
      <c r="Y2">
        <v>3.6466656000000014E-2</v>
      </c>
      <c r="Z2">
        <v>3.9225900000000015E-2</v>
      </c>
      <c r="AA2">
        <v>4.1985144000000016E-2</v>
      </c>
      <c r="AB2">
        <v>4.4744388000000017E-2</v>
      </c>
      <c r="AC2">
        <v>4.7503632000000018E-2</v>
      </c>
      <c r="AD2">
        <v>5.0262876000000019E-2</v>
      </c>
      <c r="AE2">
        <v>5.302212000000002E-2</v>
      </c>
      <c r="AF2">
        <v>5.5781364000000021E-2</v>
      </c>
      <c r="AG2">
        <v>5.8540608000000022E-2</v>
      </c>
      <c r="AH2">
        <v>6.1299852000000023E-2</v>
      </c>
      <c r="AI2">
        <v>6.4059096000000024E-2</v>
      </c>
      <c r="AJ2">
        <v>6.6818340000000018E-2</v>
      </c>
      <c r="AK2">
        <v>6.9577584000000012E-2</v>
      </c>
      <c r="AL2">
        <v>7.2336828000000006E-2</v>
      </c>
      <c r="AM2">
        <v>7.5096072E-2</v>
      </c>
      <c r="AN2">
        <v>7.7855315999999994E-2</v>
      </c>
      <c r="AO2">
        <v>8.0614559999999988E-2</v>
      </c>
      <c r="AP2">
        <v>8.3373803999999982E-2</v>
      </c>
      <c r="AQ2">
        <v>8.6133047999999976E-2</v>
      </c>
      <c r="AR2">
        <v>8.889229199999997E-2</v>
      </c>
      <c r="AS2">
        <v>9.1651535999999964E-2</v>
      </c>
      <c r="AT2">
        <v>9.4410779999999958E-2</v>
      </c>
      <c r="AU2">
        <v>9.7170023999999952E-2</v>
      </c>
      <c r="AV2">
        <v>9.9929267999999946E-2</v>
      </c>
      <c r="AW2">
        <v>0.10268851199999994</v>
      </c>
      <c r="AX2">
        <v>0.10544775599999993</v>
      </c>
      <c r="AY2">
        <v>0.10820699999999993</v>
      </c>
    </row>
    <row r="3" spans="1:51" x14ac:dyDescent="0.25">
      <c r="A3" t="s">
        <v>57</v>
      </c>
      <c r="B3" s="5">
        <v>8.8967971530249106E-4</v>
      </c>
      <c r="C3" s="5">
        <v>0</v>
      </c>
      <c r="D3" s="5">
        <v>0</v>
      </c>
      <c r="E3" s="5">
        <v>0</v>
      </c>
      <c r="F3" s="5">
        <v>1.7793594306049821E-3</v>
      </c>
      <c r="G3" s="5">
        <v>3.5587188612099642E-3</v>
      </c>
      <c r="H3" s="5">
        <v>5.3380782918149468E-3</v>
      </c>
      <c r="I3" s="5">
        <v>7.1174377224199285E-3</v>
      </c>
      <c r="J3" s="5">
        <v>8.8967971530249119E-3</v>
      </c>
      <c r="K3" s="5">
        <v>1.8683274021352312E-2</v>
      </c>
      <c r="L3" s="5">
        <v>1.5124555160142349E-2</v>
      </c>
      <c r="M3" s="5">
        <v>3.2028469750889681E-2</v>
      </c>
      <c r="N3" s="5">
        <v>4.0035587188612103E-2</v>
      </c>
      <c r="O3" s="5">
        <v>5.5160142348754451E-2</v>
      </c>
      <c r="P3" s="5">
        <v>8.1850533807829182E-2</v>
      </c>
      <c r="Q3" s="5">
        <v>9.8754448398576514E-2</v>
      </c>
      <c r="R3" s="5">
        <v>0.11743772241992882</v>
      </c>
      <c r="S3" s="5">
        <v>0.1298932384341637</v>
      </c>
      <c r="T3" s="5">
        <v>0.18594306049822065</v>
      </c>
      <c r="U3" s="5">
        <v>0.19750889679715303</v>
      </c>
      <c r="V3" s="5">
        <v>0.22330960854092527</v>
      </c>
      <c r="W3" s="5">
        <v>0.23754448398576514</v>
      </c>
      <c r="X3" s="5">
        <v>0.23309608540925267</v>
      </c>
      <c r="Y3" s="5">
        <v>0.27402135231316727</v>
      </c>
      <c r="Z3" s="5">
        <v>0.2669039145907473</v>
      </c>
      <c r="AA3" s="5">
        <v>0.28469750889679718</v>
      </c>
      <c r="AB3" s="5">
        <v>0.30871886120996439</v>
      </c>
      <c r="AC3" s="5">
        <v>0.26601423487544484</v>
      </c>
      <c r="AD3" s="5">
        <v>0.23843416370106763</v>
      </c>
      <c r="AE3" s="5">
        <v>0.21263345195729538</v>
      </c>
      <c r="AF3" s="5">
        <v>0.17259786476868327</v>
      </c>
      <c r="AG3" s="5">
        <v>0.16192170818505339</v>
      </c>
      <c r="AH3" s="5">
        <v>0.13612099644128114</v>
      </c>
      <c r="AI3" s="5">
        <v>0.11654804270462633</v>
      </c>
      <c r="AJ3" s="5">
        <v>8.0960854092526693E-2</v>
      </c>
      <c r="AK3" s="5">
        <v>6.1387900355871883E-2</v>
      </c>
      <c r="AL3" s="5">
        <v>4.7153024911032029E-2</v>
      </c>
      <c r="AM3" s="5">
        <v>3.9145907473309607E-2</v>
      </c>
      <c r="AN3" s="5">
        <v>3.1138790035587189E-2</v>
      </c>
      <c r="AO3" s="5">
        <v>1.7793594306049824E-2</v>
      </c>
      <c r="AP3" s="5">
        <v>1.4234875444839857E-2</v>
      </c>
      <c r="AQ3" s="5">
        <v>1.1565836298932384E-2</v>
      </c>
      <c r="AR3" s="5">
        <v>0</v>
      </c>
      <c r="AS3" s="5">
        <v>5.3380782918149468E-3</v>
      </c>
      <c r="AT3" s="5">
        <v>0</v>
      </c>
      <c r="AU3" s="5">
        <v>2.6690391459074734E-3</v>
      </c>
      <c r="AV3" s="5">
        <v>1.7793594306049821E-3</v>
      </c>
      <c r="AW3" s="5">
        <v>8.8967971530249106E-4</v>
      </c>
      <c r="AX3" s="5">
        <v>0</v>
      </c>
      <c r="AY3" s="5">
        <v>1.7793594306049821E-3</v>
      </c>
    </row>
    <row r="17" spans="1:51" x14ac:dyDescent="0.25">
      <c r="A17" t="s">
        <v>23</v>
      </c>
    </row>
    <row r="18" spans="1:51" x14ac:dyDescent="0.25">
      <c r="A18" t="s">
        <v>56</v>
      </c>
      <c r="B18">
        <v>-2.6995955999999998E-2</v>
      </c>
      <c r="C18">
        <v>-2.4236711999999997E-2</v>
      </c>
      <c r="D18">
        <v>-2.1477467999999996E-2</v>
      </c>
      <c r="E18">
        <v>-1.8718223999999995E-2</v>
      </c>
      <c r="F18">
        <v>-1.5958979999999994E-2</v>
      </c>
      <c r="G18">
        <v>-1.3199735999999993E-2</v>
      </c>
      <c r="H18">
        <v>-1.0440491999999992E-2</v>
      </c>
      <c r="I18">
        <v>-7.6812479999999921E-3</v>
      </c>
      <c r="J18">
        <v>-4.922003999999992E-3</v>
      </c>
      <c r="K18">
        <v>-2.1627599999999919E-3</v>
      </c>
      <c r="L18">
        <v>5.9648400000000823E-4</v>
      </c>
      <c r="M18">
        <v>3.3557280000000083E-3</v>
      </c>
      <c r="N18">
        <v>6.1149720000000084E-3</v>
      </c>
      <c r="O18">
        <v>8.8742160000000077E-3</v>
      </c>
      <c r="P18">
        <v>1.1633460000000009E-2</v>
      </c>
      <c r="Q18">
        <v>1.439270400000001E-2</v>
      </c>
      <c r="R18">
        <v>1.7151948000000011E-2</v>
      </c>
      <c r="S18">
        <v>1.9911192000000012E-2</v>
      </c>
      <c r="T18">
        <v>2.2670436000000013E-2</v>
      </c>
      <c r="U18">
        <v>2.5429680000000014E-2</v>
      </c>
      <c r="V18">
        <v>2.8188924000000014E-2</v>
      </c>
      <c r="W18">
        <v>3.0948168000000015E-2</v>
      </c>
      <c r="X18">
        <v>3.3707412000000013E-2</v>
      </c>
      <c r="Y18">
        <v>3.6466656000000014E-2</v>
      </c>
      <c r="Z18">
        <v>3.9225900000000015E-2</v>
      </c>
      <c r="AA18">
        <v>4.1985144000000016E-2</v>
      </c>
      <c r="AB18">
        <v>4.4744388000000017E-2</v>
      </c>
      <c r="AC18">
        <v>4.7503632000000018E-2</v>
      </c>
      <c r="AD18">
        <v>5.0262876000000019E-2</v>
      </c>
      <c r="AE18">
        <v>5.302212000000002E-2</v>
      </c>
      <c r="AF18">
        <v>5.5781364000000021E-2</v>
      </c>
      <c r="AG18">
        <v>5.8540608000000022E-2</v>
      </c>
      <c r="AH18">
        <v>6.1299852000000023E-2</v>
      </c>
      <c r="AI18">
        <v>6.4059096000000024E-2</v>
      </c>
      <c r="AJ18">
        <v>6.6818340000000018E-2</v>
      </c>
      <c r="AK18">
        <v>6.9577584000000012E-2</v>
      </c>
      <c r="AL18">
        <v>7.2336828000000006E-2</v>
      </c>
      <c r="AM18">
        <v>7.5096072E-2</v>
      </c>
      <c r="AN18">
        <v>7.7855315999999994E-2</v>
      </c>
      <c r="AO18">
        <v>8.0614559999999988E-2</v>
      </c>
      <c r="AP18">
        <v>8.3373803999999982E-2</v>
      </c>
      <c r="AQ18">
        <v>8.6133047999999976E-2</v>
      </c>
      <c r="AR18">
        <v>8.889229199999997E-2</v>
      </c>
      <c r="AS18">
        <v>9.1651535999999964E-2</v>
      </c>
      <c r="AT18">
        <v>9.4410779999999958E-2</v>
      </c>
      <c r="AU18">
        <v>9.7170023999999952E-2</v>
      </c>
      <c r="AV18">
        <v>9.9929267999999946E-2</v>
      </c>
      <c r="AW18">
        <v>0.10268851199999994</v>
      </c>
      <c r="AX18">
        <v>0.10544775599999993</v>
      </c>
      <c r="AY18">
        <v>0.10820699999999993</v>
      </c>
    </row>
    <row r="19" spans="1:51" x14ac:dyDescent="0.25">
      <c r="A19" t="s">
        <v>57</v>
      </c>
      <c r="B19" s="5">
        <v>8.8967971530249106E-4</v>
      </c>
      <c r="C19" s="5">
        <v>0</v>
      </c>
      <c r="D19" s="5">
        <v>0</v>
      </c>
      <c r="E19" s="5">
        <v>0</v>
      </c>
      <c r="F19" s="5">
        <v>1.7793594306049821E-3</v>
      </c>
      <c r="G19" s="5">
        <v>3.5587188612099642E-3</v>
      </c>
      <c r="H19" s="5">
        <v>5.3380782918149468E-3</v>
      </c>
      <c r="I19" s="5">
        <v>7.1174377224199285E-3</v>
      </c>
      <c r="J19" s="5">
        <v>8.8967971530249119E-3</v>
      </c>
      <c r="K19" s="5">
        <v>1.8683274021352312E-2</v>
      </c>
      <c r="L19" s="5">
        <v>1.5124555160142349E-2</v>
      </c>
      <c r="M19" s="5">
        <v>3.2028469750889681E-2</v>
      </c>
      <c r="N19" s="5">
        <v>4.0035587188612103E-2</v>
      </c>
      <c r="O19" s="5">
        <v>5.5160142348754451E-2</v>
      </c>
      <c r="P19" s="5">
        <v>8.1850533807829182E-2</v>
      </c>
      <c r="Q19" s="5">
        <v>9.8754448398576514E-2</v>
      </c>
      <c r="R19" s="5">
        <v>0.11743772241992882</v>
      </c>
      <c r="S19" s="5">
        <v>0.1298932384341637</v>
      </c>
      <c r="T19" s="5">
        <v>0.18594306049822065</v>
      </c>
      <c r="U19" s="5">
        <v>0.19750889679715303</v>
      </c>
      <c r="V19" s="5">
        <v>0.22330960854092527</v>
      </c>
      <c r="W19" s="5">
        <v>0.23754448398576514</v>
      </c>
      <c r="X19" s="5">
        <v>0.23309608540925267</v>
      </c>
      <c r="Y19" s="5">
        <v>0.27402135231316727</v>
      </c>
      <c r="Z19" s="5">
        <v>0.2669039145907473</v>
      </c>
      <c r="AA19" s="5">
        <v>0.28469750889679718</v>
      </c>
      <c r="AB19" s="5">
        <v>0.30871886120996439</v>
      </c>
      <c r="AC19" s="5">
        <v>0.26601423487544484</v>
      </c>
      <c r="AD19" s="5">
        <v>0.23843416370106763</v>
      </c>
      <c r="AE19" s="5">
        <v>0.21263345195729538</v>
      </c>
      <c r="AF19" s="5">
        <v>0.17259786476868327</v>
      </c>
      <c r="AG19" s="5">
        <v>0.16192170818505339</v>
      </c>
      <c r="AH19" s="5">
        <v>0.13612099644128114</v>
      </c>
      <c r="AI19" s="5">
        <v>0.11654804270462633</v>
      </c>
      <c r="AJ19" s="5">
        <v>8.0960854092526693E-2</v>
      </c>
      <c r="AK19" s="5">
        <v>6.1387900355871883E-2</v>
      </c>
      <c r="AL19" s="5">
        <v>4.7153024911032029E-2</v>
      </c>
      <c r="AM19" s="5">
        <v>3.9145907473309607E-2</v>
      </c>
      <c r="AN19" s="5">
        <v>3.1138790035587189E-2</v>
      </c>
      <c r="AO19" s="5">
        <v>1.7793594306049824E-2</v>
      </c>
      <c r="AP19" s="5">
        <v>1.4234875444839857E-2</v>
      </c>
      <c r="AQ19" s="5">
        <v>1.1565836298932384E-2</v>
      </c>
      <c r="AR19" s="5">
        <v>0</v>
      </c>
      <c r="AS19" s="5">
        <v>5.3380782918149468E-3</v>
      </c>
      <c r="AT19" s="5">
        <v>0</v>
      </c>
      <c r="AU19" s="5">
        <v>2.6690391459074734E-3</v>
      </c>
      <c r="AV19" s="5">
        <v>1.7793594306049821E-3</v>
      </c>
      <c r="AW19" s="5">
        <v>8.8967971530249106E-4</v>
      </c>
      <c r="AX19" s="5">
        <v>0</v>
      </c>
      <c r="AY19" s="5">
        <v>1.7793594306049821E-3</v>
      </c>
    </row>
    <row r="33" spans="1:51" x14ac:dyDescent="0.25">
      <c r="A33" t="s">
        <v>24</v>
      </c>
    </row>
    <row r="34" spans="1:51" x14ac:dyDescent="0.25">
      <c r="A34" t="s">
        <v>56</v>
      </c>
      <c r="B34">
        <v>-2.6995955999999998E-2</v>
      </c>
      <c r="C34">
        <v>-2.4236711999999997E-2</v>
      </c>
      <c r="D34">
        <v>-2.1477467999999996E-2</v>
      </c>
      <c r="E34">
        <v>-1.8718223999999995E-2</v>
      </c>
      <c r="F34">
        <v>-1.5958979999999994E-2</v>
      </c>
      <c r="G34">
        <v>-1.3199735999999993E-2</v>
      </c>
      <c r="H34">
        <v>-1.0440491999999992E-2</v>
      </c>
      <c r="I34">
        <v>-7.6812479999999921E-3</v>
      </c>
      <c r="J34">
        <v>-4.922003999999992E-3</v>
      </c>
      <c r="K34">
        <v>-2.1627599999999919E-3</v>
      </c>
      <c r="L34">
        <v>5.9648400000000823E-4</v>
      </c>
      <c r="M34">
        <v>3.3557280000000083E-3</v>
      </c>
      <c r="N34">
        <v>6.1149720000000084E-3</v>
      </c>
      <c r="O34">
        <v>8.8742160000000077E-3</v>
      </c>
      <c r="P34">
        <v>1.1633460000000009E-2</v>
      </c>
      <c r="Q34">
        <v>1.439270400000001E-2</v>
      </c>
      <c r="R34">
        <v>1.7151948000000011E-2</v>
      </c>
      <c r="S34">
        <v>1.9911192000000012E-2</v>
      </c>
      <c r="T34">
        <v>2.2670436000000013E-2</v>
      </c>
      <c r="U34">
        <v>2.5429680000000014E-2</v>
      </c>
      <c r="V34">
        <v>2.8188924000000014E-2</v>
      </c>
      <c r="W34">
        <v>3.0948168000000015E-2</v>
      </c>
      <c r="X34">
        <v>3.3707412000000013E-2</v>
      </c>
      <c r="Y34">
        <v>3.6466656000000014E-2</v>
      </c>
      <c r="Z34">
        <v>3.9225900000000015E-2</v>
      </c>
      <c r="AA34">
        <v>4.1985144000000016E-2</v>
      </c>
      <c r="AB34">
        <v>4.4744388000000017E-2</v>
      </c>
      <c r="AC34">
        <v>4.7503632000000018E-2</v>
      </c>
      <c r="AD34">
        <v>5.0262876000000019E-2</v>
      </c>
      <c r="AE34">
        <v>5.302212000000002E-2</v>
      </c>
      <c r="AF34">
        <v>5.5781364000000021E-2</v>
      </c>
      <c r="AG34">
        <v>5.8540608000000022E-2</v>
      </c>
      <c r="AH34">
        <v>6.1299852000000023E-2</v>
      </c>
      <c r="AI34">
        <v>6.4059096000000024E-2</v>
      </c>
      <c r="AJ34">
        <v>6.6818340000000018E-2</v>
      </c>
      <c r="AK34">
        <v>6.9577584000000012E-2</v>
      </c>
      <c r="AL34">
        <v>7.2336828000000006E-2</v>
      </c>
      <c r="AM34">
        <v>7.5096072E-2</v>
      </c>
      <c r="AN34">
        <v>7.7855315999999994E-2</v>
      </c>
      <c r="AO34">
        <v>8.0614559999999988E-2</v>
      </c>
      <c r="AP34">
        <v>8.3373803999999982E-2</v>
      </c>
      <c r="AQ34">
        <v>8.6133047999999976E-2</v>
      </c>
      <c r="AR34">
        <v>8.889229199999997E-2</v>
      </c>
      <c r="AS34">
        <v>9.1651535999999964E-2</v>
      </c>
      <c r="AT34">
        <v>9.4410779999999958E-2</v>
      </c>
      <c r="AU34">
        <v>9.7170023999999952E-2</v>
      </c>
      <c r="AV34">
        <v>9.9929267999999946E-2</v>
      </c>
      <c r="AW34">
        <v>0.10268851199999994</v>
      </c>
      <c r="AX34">
        <v>0.10544775599999993</v>
      </c>
      <c r="AY34">
        <v>0.10820699999999993</v>
      </c>
    </row>
    <row r="35" spans="1:51" x14ac:dyDescent="0.25">
      <c r="A35" t="s">
        <v>57</v>
      </c>
      <c r="B35" s="5">
        <v>8.8967971530249106E-4</v>
      </c>
      <c r="C35" s="5">
        <v>0</v>
      </c>
      <c r="D35" s="5">
        <v>0</v>
      </c>
      <c r="E35" s="5">
        <v>0</v>
      </c>
      <c r="F35" s="5">
        <v>1.7793594306049821E-3</v>
      </c>
      <c r="G35" s="5">
        <v>3.5587188612099642E-3</v>
      </c>
      <c r="H35" s="5">
        <v>5.3380782918149468E-3</v>
      </c>
      <c r="I35" s="5">
        <v>7.1174377224199285E-3</v>
      </c>
      <c r="J35" s="5">
        <v>8.8967971530249119E-3</v>
      </c>
      <c r="K35" s="5">
        <v>1.8683274021352312E-2</v>
      </c>
      <c r="L35" s="5">
        <v>1.5124555160142349E-2</v>
      </c>
      <c r="M35" s="5">
        <v>3.2028469750889681E-2</v>
      </c>
      <c r="N35" s="5">
        <v>4.0035587188612103E-2</v>
      </c>
      <c r="O35" s="5">
        <v>5.5160142348754451E-2</v>
      </c>
      <c r="P35" s="5">
        <v>8.1850533807829182E-2</v>
      </c>
      <c r="Q35" s="5">
        <v>9.8754448398576514E-2</v>
      </c>
      <c r="R35" s="5">
        <v>0.11743772241992882</v>
      </c>
      <c r="S35" s="5">
        <v>0.1298932384341637</v>
      </c>
      <c r="T35" s="5">
        <v>0.18594306049822065</v>
      </c>
      <c r="U35" s="5">
        <v>0.19750889679715303</v>
      </c>
      <c r="V35" s="5">
        <v>0.22330960854092527</v>
      </c>
      <c r="W35" s="5">
        <v>0.23754448398576514</v>
      </c>
      <c r="X35" s="5">
        <v>0.23309608540925267</v>
      </c>
      <c r="Y35" s="5">
        <v>0.27402135231316727</v>
      </c>
      <c r="Z35" s="5">
        <v>0.2669039145907473</v>
      </c>
      <c r="AA35" s="5">
        <v>0.28469750889679718</v>
      </c>
      <c r="AB35" s="5">
        <v>0.30871886120996439</v>
      </c>
      <c r="AC35" s="5">
        <v>0.26601423487544484</v>
      </c>
      <c r="AD35" s="5">
        <v>0.23843416370106763</v>
      </c>
      <c r="AE35" s="5">
        <v>0.21263345195729538</v>
      </c>
      <c r="AF35" s="5">
        <v>0.17259786476868327</v>
      </c>
      <c r="AG35" s="5">
        <v>0.16192170818505339</v>
      </c>
      <c r="AH35" s="5">
        <v>0.13612099644128114</v>
      </c>
      <c r="AI35" s="5">
        <v>0.11654804270462633</v>
      </c>
      <c r="AJ35" s="5">
        <v>8.0960854092526693E-2</v>
      </c>
      <c r="AK35" s="5">
        <v>6.1387900355871883E-2</v>
      </c>
      <c r="AL35" s="5">
        <v>4.7153024911032029E-2</v>
      </c>
      <c r="AM35" s="5">
        <v>3.9145907473309607E-2</v>
      </c>
      <c r="AN35" s="5">
        <v>3.1138790035587189E-2</v>
      </c>
      <c r="AO35" s="5">
        <v>1.7793594306049824E-2</v>
      </c>
      <c r="AP35" s="5">
        <v>1.4234875444839857E-2</v>
      </c>
      <c r="AQ35" s="5">
        <v>1.1565836298932384E-2</v>
      </c>
      <c r="AR35" s="5">
        <v>0</v>
      </c>
      <c r="AS35" s="5">
        <v>5.3380782918149468E-3</v>
      </c>
      <c r="AT35" s="5">
        <v>0</v>
      </c>
      <c r="AU35" s="5">
        <v>2.6690391459074734E-3</v>
      </c>
      <c r="AV35" s="5">
        <v>1.7793594306049821E-3</v>
      </c>
      <c r="AW35" s="5">
        <v>8.8967971530249106E-4</v>
      </c>
      <c r="AX35" s="5">
        <v>0</v>
      </c>
      <c r="AY35" s="5">
        <v>1.7793594306049821E-3</v>
      </c>
    </row>
    <row r="48" spans="1:51" x14ac:dyDescent="0.25">
      <c r="A48" t="s">
        <v>25</v>
      </c>
    </row>
    <row r="49" spans="1:51" x14ac:dyDescent="0.25">
      <c r="A49" t="s">
        <v>56</v>
      </c>
      <c r="B49">
        <v>-2.6995955999999998E-2</v>
      </c>
      <c r="C49">
        <v>-2.4236711999999997E-2</v>
      </c>
      <c r="D49">
        <v>-2.1477467999999996E-2</v>
      </c>
      <c r="E49">
        <v>-1.8718223999999995E-2</v>
      </c>
      <c r="F49">
        <v>-1.5958979999999994E-2</v>
      </c>
      <c r="G49">
        <v>-1.3199735999999993E-2</v>
      </c>
      <c r="H49">
        <v>-1.0440491999999992E-2</v>
      </c>
      <c r="I49">
        <v>-7.6812479999999921E-3</v>
      </c>
      <c r="J49">
        <v>-4.922003999999992E-3</v>
      </c>
      <c r="K49">
        <v>-2.1627599999999919E-3</v>
      </c>
      <c r="L49">
        <v>5.9648400000000823E-4</v>
      </c>
      <c r="M49">
        <v>3.3557280000000083E-3</v>
      </c>
      <c r="N49">
        <v>6.1149720000000084E-3</v>
      </c>
      <c r="O49">
        <v>8.8742160000000077E-3</v>
      </c>
      <c r="P49">
        <v>1.1633460000000009E-2</v>
      </c>
      <c r="Q49">
        <v>1.439270400000001E-2</v>
      </c>
      <c r="R49">
        <v>1.7151948000000011E-2</v>
      </c>
      <c r="S49">
        <v>1.9911192000000012E-2</v>
      </c>
      <c r="T49">
        <v>2.2670436000000013E-2</v>
      </c>
      <c r="U49">
        <v>2.5429680000000014E-2</v>
      </c>
      <c r="V49">
        <v>2.8188924000000014E-2</v>
      </c>
      <c r="W49">
        <v>3.0948168000000015E-2</v>
      </c>
      <c r="X49">
        <v>3.3707412000000013E-2</v>
      </c>
      <c r="Y49">
        <v>3.6466656000000014E-2</v>
      </c>
      <c r="Z49">
        <v>3.9225900000000015E-2</v>
      </c>
      <c r="AA49">
        <v>4.1985144000000016E-2</v>
      </c>
      <c r="AB49">
        <v>4.4744388000000017E-2</v>
      </c>
      <c r="AC49">
        <v>4.7503632000000018E-2</v>
      </c>
      <c r="AD49">
        <v>5.0262876000000019E-2</v>
      </c>
      <c r="AE49">
        <v>5.302212000000002E-2</v>
      </c>
      <c r="AF49">
        <v>5.5781364000000021E-2</v>
      </c>
      <c r="AG49">
        <v>5.8540608000000022E-2</v>
      </c>
      <c r="AH49">
        <v>6.1299852000000023E-2</v>
      </c>
      <c r="AI49">
        <v>6.4059096000000024E-2</v>
      </c>
      <c r="AJ49">
        <v>6.6818340000000018E-2</v>
      </c>
      <c r="AK49">
        <v>6.9577584000000012E-2</v>
      </c>
      <c r="AL49">
        <v>7.2336828000000006E-2</v>
      </c>
      <c r="AM49">
        <v>7.5096072E-2</v>
      </c>
      <c r="AN49">
        <v>7.7855315999999994E-2</v>
      </c>
      <c r="AO49">
        <v>8.0614559999999988E-2</v>
      </c>
      <c r="AP49">
        <v>8.3373803999999982E-2</v>
      </c>
      <c r="AQ49">
        <v>8.6133047999999976E-2</v>
      </c>
      <c r="AR49">
        <v>8.889229199999997E-2</v>
      </c>
      <c r="AS49">
        <v>9.1651535999999964E-2</v>
      </c>
      <c r="AT49">
        <v>9.4410779999999958E-2</v>
      </c>
      <c r="AU49">
        <v>9.7170023999999952E-2</v>
      </c>
      <c r="AV49">
        <v>9.9929267999999946E-2</v>
      </c>
      <c r="AW49">
        <v>0.10268851199999994</v>
      </c>
      <c r="AX49">
        <v>0.10544775599999993</v>
      </c>
      <c r="AY49">
        <v>0.10820699999999993</v>
      </c>
    </row>
    <row r="50" spans="1:51" x14ac:dyDescent="0.25">
      <c r="A50" t="s">
        <v>57</v>
      </c>
      <c r="B50" s="5">
        <v>8.8967971530249106E-4</v>
      </c>
      <c r="C50" s="5">
        <v>0</v>
      </c>
      <c r="D50" s="5">
        <v>0</v>
      </c>
      <c r="E50" s="5">
        <v>0</v>
      </c>
      <c r="F50" s="5">
        <v>1.7793594306049821E-3</v>
      </c>
      <c r="G50" s="5">
        <v>3.5587188612099642E-3</v>
      </c>
      <c r="H50" s="5">
        <v>5.3380782918149468E-3</v>
      </c>
      <c r="I50" s="5">
        <v>7.1174377224199285E-3</v>
      </c>
      <c r="J50" s="5">
        <v>8.8967971530249119E-3</v>
      </c>
      <c r="K50" s="5">
        <v>1.8683274021352312E-2</v>
      </c>
      <c r="L50" s="5">
        <v>1.5124555160142349E-2</v>
      </c>
      <c r="M50" s="5">
        <v>3.2028469750889681E-2</v>
      </c>
      <c r="N50" s="5">
        <v>4.0035587188612103E-2</v>
      </c>
      <c r="O50" s="5">
        <v>5.5160142348754451E-2</v>
      </c>
      <c r="P50" s="5">
        <v>8.1850533807829182E-2</v>
      </c>
      <c r="Q50" s="5">
        <v>9.8754448398576514E-2</v>
      </c>
      <c r="R50" s="5">
        <v>0.11743772241992882</v>
      </c>
      <c r="S50" s="5">
        <v>0.1298932384341637</v>
      </c>
      <c r="T50" s="5">
        <v>0.18594306049822065</v>
      </c>
      <c r="U50" s="5">
        <v>0.19750889679715303</v>
      </c>
      <c r="V50" s="5">
        <v>0.22330960854092527</v>
      </c>
      <c r="W50" s="5">
        <v>0.23754448398576514</v>
      </c>
      <c r="X50" s="5">
        <v>0.23309608540925267</v>
      </c>
      <c r="Y50" s="5">
        <v>0.27402135231316727</v>
      </c>
      <c r="Z50" s="5">
        <v>0.2669039145907473</v>
      </c>
      <c r="AA50" s="5">
        <v>0.28469750889679718</v>
      </c>
      <c r="AB50" s="5">
        <v>0.30871886120996439</v>
      </c>
      <c r="AC50" s="5">
        <v>0.26601423487544484</v>
      </c>
      <c r="AD50" s="5">
        <v>0.23843416370106763</v>
      </c>
      <c r="AE50" s="5">
        <v>0.21263345195729538</v>
      </c>
      <c r="AF50" s="5">
        <v>0.17259786476868327</v>
      </c>
      <c r="AG50" s="5">
        <v>0.16192170818505339</v>
      </c>
      <c r="AH50" s="5">
        <v>0.13612099644128114</v>
      </c>
      <c r="AI50" s="5">
        <v>0.11654804270462633</v>
      </c>
      <c r="AJ50" s="5">
        <v>8.0960854092526693E-2</v>
      </c>
      <c r="AK50" s="5">
        <v>6.1387900355871883E-2</v>
      </c>
      <c r="AL50" s="5">
        <v>4.7153024911032029E-2</v>
      </c>
      <c r="AM50" s="5">
        <v>3.9145907473309607E-2</v>
      </c>
      <c r="AN50" s="5">
        <v>3.1138790035587189E-2</v>
      </c>
      <c r="AO50" s="5">
        <v>1.7793594306049824E-2</v>
      </c>
      <c r="AP50" s="5">
        <v>1.4234875444839857E-2</v>
      </c>
      <c r="AQ50" s="5">
        <v>1.1565836298932384E-2</v>
      </c>
      <c r="AR50" s="5">
        <v>0</v>
      </c>
      <c r="AS50" s="5">
        <v>5.3380782918149468E-3</v>
      </c>
      <c r="AT50" s="5">
        <v>0</v>
      </c>
      <c r="AU50" s="5">
        <v>2.6690391459074734E-3</v>
      </c>
      <c r="AV50" s="5">
        <v>1.7793594306049821E-3</v>
      </c>
      <c r="AW50" s="5">
        <v>8.8967971530249106E-4</v>
      </c>
      <c r="AX50" s="5">
        <v>0</v>
      </c>
      <c r="AY50" s="5">
        <v>1.7793594306049821E-3</v>
      </c>
    </row>
    <row r="63" spans="1:51" x14ac:dyDescent="0.25">
      <c r="A63" t="s">
        <v>26</v>
      </c>
    </row>
    <row r="64" spans="1:51" x14ac:dyDescent="0.25">
      <c r="A64" t="s">
        <v>56</v>
      </c>
      <c r="B64">
        <v>-2.6995955999999998E-2</v>
      </c>
      <c r="C64">
        <v>-2.4236711999999997E-2</v>
      </c>
      <c r="D64">
        <v>-2.1477467999999996E-2</v>
      </c>
      <c r="E64">
        <v>-1.8718223999999995E-2</v>
      </c>
      <c r="F64">
        <v>-1.5958979999999994E-2</v>
      </c>
      <c r="G64">
        <v>-1.3199735999999993E-2</v>
      </c>
      <c r="H64">
        <v>-1.0440491999999992E-2</v>
      </c>
      <c r="I64">
        <v>-7.6812479999999921E-3</v>
      </c>
      <c r="J64">
        <v>-4.922003999999992E-3</v>
      </c>
      <c r="K64">
        <v>-2.1627599999999919E-3</v>
      </c>
      <c r="L64">
        <v>5.9648400000000823E-4</v>
      </c>
      <c r="M64">
        <v>3.3557280000000083E-3</v>
      </c>
      <c r="N64">
        <v>6.1149720000000084E-3</v>
      </c>
      <c r="O64">
        <v>8.8742160000000077E-3</v>
      </c>
      <c r="P64">
        <v>1.1633460000000009E-2</v>
      </c>
      <c r="Q64">
        <v>1.439270400000001E-2</v>
      </c>
      <c r="R64">
        <v>1.7151948000000011E-2</v>
      </c>
      <c r="S64">
        <v>1.9911192000000012E-2</v>
      </c>
      <c r="T64">
        <v>2.2670436000000013E-2</v>
      </c>
      <c r="U64">
        <v>2.5429680000000014E-2</v>
      </c>
      <c r="V64">
        <v>2.8188924000000014E-2</v>
      </c>
      <c r="W64">
        <v>3.0948168000000015E-2</v>
      </c>
      <c r="X64">
        <v>3.3707412000000013E-2</v>
      </c>
      <c r="Y64">
        <v>3.6466656000000014E-2</v>
      </c>
      <c r="Z64">
        <v>3.9225900000000015E-2</v>
      </c>
      <c r="AA64">
        <v>4.1985144000000016E-2</v>
      </c>
      <c r="AB64">
        <v>4.4744388000000017E-2</v>
      </c>
      <c r="AC64">
        <v>4.7503632000000018E-2</v>
      </c>
      <c r="AD64">
        <v>5.0262876000000019E-2</v>
      </c>
      <c r="AE64">
        <v>5.302212000000002E-2</v>
      </c>
      <c r="AF64">
        <v>5.5781364000000021E-2</v>
      </c>
      <c r="AG64">
        <v>5.8540608000000022E-2</v>
      </c>
      <c r="AH64">
        <v>6.1299852000000023E-2</v>
      </c>
      <c r="AI64">
        <v>6.4059096000000024E-2</v>
      </c>
      <c r="AJ64">
        <v>6.6818340000000018E-2</v>
      </c>
      <c r="AK64">
        <v>6.9577584000000012E-2</v>
      </c>
      <c r="AL64">
        <v>7.2336828000000006E-2</v>
      </c>
      <c r="AM64">
        <v>7.5096072E-2</v>
      </c>
      <c r="AN64">
        <v>7.7855315999999994E-2</v>
      </c>
      <c r="AO64">
        <v>8.0614559999999988E-2</v>
      </c>
      <c r="AP64">
        <v>8.3373803999999982E-2</v>
      </c>
      <c r="AQ64">
        <v>8.6133047999999976E-2</v>
      </c>
      <c r="AR64">
        <v>8.889229199999997E-2</v>
      </c>
      <c r="AS64">
        <v>9.1651535999999964E-2</v>
      </c>
      <c r="AT64">
        <v>9.4410779999999958E-2</v>
      </c>
      <c r="AU64">
        <v>9.7170023999999952E-2</v>
      </c>
      <c r="AV64">
        <v>9.9929267999999946E-2</v>
      </c>
      <c r="AW64">
        <v>0.10268851199999994</v>
      </c>
      <c r="AX64">
        <v>0.10544775599999993</v>
      </c>
      <c r="AY64">
        <v>0.10820699999999993</v>
      </c>
    </row>
    <row r="65" spans="1:51" x14ac:dyDescent="0.25">
      <c r="A65" t="s">
        <v>57</v>
      </c>
      <c r="B65" s="5">
        <v>8.8967971530249106E-4</v>
      </c>
      <c r="C65" s="5">
        <v>0</v>
      </c>
      <c r="D65" s="5">
        <v>0</v>
      </c>
      <c r="E65" s="5">
        <v>0</v>
      </c>
      <c r="F65" s="5">
        <v>1.7793594306049821E-3</v>
      </c>
      <c r="G65" s="5">
        <v>3.5587188612099642E-3</v>
      </c>
      <c r="H65" s="5">
        <v>5.3380782918149468E-3</v>
      </c>
      <c r="I65" s="5">
        <v>7.1174377224199285E-3</v>
      </c>
      <c r="J65" s="5">
        <v>8.8967971530249119E-3</v>
      </c>
      <c r="K65" s="5">
        <v>1.8683274021352312E-2</v>
      </c>
      <c r="L65" s="5">
        <v>1.5124555160142349E-2</v>
      </c>
      <c r="M65" s="5">
        <v>3.2028469750889681E-2</v>
      </c>
      <c r="N65" s="5">
        <v>4.0035587188612103E-2</v>
      </c>
      <c r="O65" s="5">
        <v>5.5160142348754451E-2</v>
      </c>
      <c r="P65" s="5">
        <v>8.1850533807829182E-2</v>
      </c>
      <c r="Q65" s="5">
        <v>9.8754448398576514E-2</v>
      </c>
      <c r="R65" s="5">
        <v>0.11743772241992882</v>
      </c>
      <c r="S65" s="5">
        <v>0.1298932384341637</v>
      </c>
      <c r="T65" s="5">
        <v>0.18594306049822065</v>
      </c>
      <c r="U65" s="5">
        <v>0.19750889679715303</v>
      </c>
      <c r="V65" s="5">
        <v>0.22330960854092527</v>
      </c>
      <c r="W65" s="5">
        <v>0.23754448398576514</v>
      </c>
      <c r="X65" s="5">
        <v>0.23309608540925267</v>
      </c>
      <c r="Y65" s="5">
        <v>0.27402135231316727</v>
      </c>
      <c r="Z65" s="5">
        <v>0.2669039145907473</v>
      </c>
      <c r="AA65" s="5">
        <v>0.28469750889679718</v>
      </c>
      <c r="AB65" s="5">
        <v>0.30871886120996439</v>
      </c>
      <c r="AC65" s="5">
        <v>0.26601423487544484</v>
      </c>
      <c r="AD65" s="5">
        <v>0.23843416370106763</v>
      </c>
      <c r="AE65" s="5">
        <v>0.21263345195729538</v>
      </c>
      <c r="AF65" s="5">
        <v>0.17259786476868327</v>
      </c>
      <c r="AG65" s="5">
        <v>0.16192170818505339</v>
      </c>
      <c r="AH65" s="5">
        <v>0.13612099644128114</v>
      </c>
      <c r="AI65" s="5">
        <v>0.11654804270462633</v>
      </c>
      <c r="AJ65" s="5">
        <v>8.0960854092526693E-2</v>
      </c>
      <c r="AK65" s="5">
        <v>6.1387900355871883E-2</v>
      </c>
      <c r="AL65" s="5">
        <v>4.7153024911032029E-2</v>
      </c>
      <c r="AM65" s="5">
        <v>3.9145907473309607E-2</v>
      </c>
      <c r="AN65" s="5">
        <v>3.1138790035587189E-2</v>
      </c>
      <c r="AO65" s="5">
        <v>1.7793594306049824E-2</v>
      </c>
      <c r="AP65" s="5">
        <v>1.4234875444839857E-2</v>
      </c>
      <c r="AQ65" s="5">
        <v>1.1565836298932384E-2</v>
      </c>
      <c r="AR65" s="5">
        <v>0</v>
      </c>
      <c r="AS65" s="5">
        <v>5.3380782918149468E-3</v>
      </c>
      <c r="AT65" s="5">
        <v>0</v>
      </c>
      <c r="AU65" s="5">
        <v>2.6690391459074734E-3</v>
      </c>
      <c r="AV65" s="5">
        <v>1.7793594306049821E-3</v>
      </c>
      <c r="AW65" s="5">
        <v>8.8967971530249106E-4</v>
      </c>
      <c r="AX65" s="5">
        <v>0</v>
      </c>
      <c r="AY65" s="5">
        <v>1.7793594306049821E-3</v>
      </c>
    </row>
    <row r="79" spans="1:51" x14ac:dyDescent="0.25">
      <c r="A79" t="s">
        <v>27</v>
      </c>
    </row>
    <row r="80" spans="1:51" x14ac:dyDescent="0.25">
      <c r="A80" t="s">
        <v>56</v>
      </c>
      <c r="B80">
        <v>-2.6995955999999998E-2</v>
      </c>
      <c r="C80">
        <v>-2.4236711999999997E-2</v>
      </c>
      <c r="D80">
        <v>-2.1477467999999996E-2</v>
      </c>
      <c r="E80">
        <v>-1.8718223999999995E-2</v>
      </c>
      <c r="F80">
        <v>-1.5958979999999994E-2</v>
      </c>
      <c r="G80">
        <v>-1.3199735999999993E-2</v>
      </c>
      <c r="H80">
        <v>-1.0440491999999992E-2</v>
      </c>
      <c r="I80">
        <v>-7.6812479999999921E-3</v>
      </c>
      <c r="J80">
        <v>-4.922003999999992E-3</v>
      </c>
      <c r="K80">
        <v>-2.1627599999999919E-3</v>
      </c>
      <c r="L80">
        <v>5.9648400000000823E-4</v>
      </c>
      <c r="M80">
        <v>3.3557280000000083E-3</v>
      </c>
      <c r="N80">
        <v>6.1149720000000084E-3</v>
      </c>
      <c r="O80">
        <v>8.8742160000000077E-3</v>
      </c>
      <c r="P80">
        <v>1.1633460000000009E-2</v>
      </c>
      <c r="Q80">
        <v>1.439270400000001E-2</v>
      </c>
      <c r="R80">
        <v>1.7151948000000011E-2</v>
      </c>
      <c r="S80">
        <v>1.9911192000000012E-2</v>
      </c>
      <c r="T80">
        <v>2.2670436000000013E-2</v>
      </c>
      <c r="U80">
        <v>2.5429680000000014E-2</v>
      </c>
      <c r="V80">
        <v>2.8188924000000014E-2</v>
      </c>
      <c r="W80">
        <v>3.0948168000000015E-2</v>
      </c>
      <c r="X80">
        <v>3.3707412000000013E-2</v>
      </c>
      <c r="Y80">
        <v>3.6466656000000014E-2</v>
      </c>
      <c r="Z80">
        <v>3.9225900000000015E-2</v>
      </c>
      <c r="AA80">
        <v>4.1985144000000016E-2</v>
      </c>
      <c r="AB80">
        <v>4.4744388000000017E-2</v>
      </c>
      <c r="AC80">
        <v>4.7503632000000018E-2</v>
      </c>
      <c r="AD80">
        <v>5.0262876000000019E-2</v>
      </c>
      <c r="AE80">
        <v>5.302212000000002E-2</v>
      </c>
      <c r="AF80">
        <v>5.5781364000000021E-2</v>
      </c>
      <c r="AG80">
        <v>5.8540608000000022E-2</v>
      </c>
      <c r="AH80">
        <v>6.1299852000000023E-2</v>
      </c>
      <c r="AI80">
        <v>6.4059096000000024E-2</v>
      </c>
      <c r="AJ80">
        <v>6.6818340000000018E-2</v>
      </c>
      <c r="AK80">
        <v>6.9577584000000012E-2</v>
      </c>
      <c r="AL80">
        <v>7.2336828000000006E-2</v>
      </c>
      <c r="AM80">
        <v>7.5096072E-2</v>
      </c>
      <c r="AN80">
        <v>7.7855315999999994E-2</v>
      </c>
      <c r="AO80">
        <v>8.0614559999999988E-2</v>
      </c>
      <c r="AP80">
        <v>8.3373803999999982E-2</v>
      </c>
      <c r="AQ80">
        <v>8.6133047999999976E-2</v>
      </c>
      <c r="AR80">
        <v>8.889229199999997E-2</v>
      </c>
      <c r="AS80">
        <v>9.1651535999999964E-2</v>
      </c>
      <c r="AT80">
        <v>9.4410779999999958E-2</v>
      </c>
      <c r="AU80">
        <v>9.7170023999999952E-2</v>
      </c>
      <c r="AV80">
        <v>9.9929267999999946E-2</v>
      </c>
      <c r="AW80">
        <v>0.10268851199999994</v>
      </c>
      <c r="AX80">
        <v>0.10544775599999993</v>
      </c>
      <c r="AY80">
        <v>0.10820699999999993</v>
      </c>
    </row>
    <row r="81" spans="1:51" x14ac:dyDescent="0.25">
      <c r="A81" t="s">
        <v>57</v>
      </c>
      <c r="B81" s="5">
        <v>8.8967971530249106E-4</v>
      </c>
      <c r="C81" s="5">
        <v>0</v>
      </c>
      <c r="D81" s="5">
        <v>0</v>
      </c>
      <c r="E81" s="5">
        <v>0</v>
      </c>
      <c r="F81" s="5">
        <v>1.7793594306049821E-3</v>
      </c>
      <c r="G81" s="5">
        <v>3.5587188612099642E-3</v>
      </c>
      <c r="H81" s="5">
        <v>5.3380782918149468E-3</v>
      </c>
      <c r="I81" s="5">
        <v>7.1174377224199285E-3</v>
      </c>
      <c r="J81" s="5">
        <v>8.8967971530249119E-3</v>
      </c>
      <c r="K81" s="5">
        <v>1.8683274021352312E-2</v>
      </c>
      <c r="L81" s="5">
        <v>1.5124555160142349E-2</v>
      </c>
      <c r="M81" s="5">
        <v>3.2028469750889681E-2</v>
      </c>
      <c r="N81" s="5">
        <v>4.0035587188612103E-2</v>
      </c>
      <c r="O81" s="5">
        <v>5.5160142348754451E-2</v>
      </c>
      <c r="P81" s="5">
        <v>8.1850533807829182E-2</v>
      </c>
      <c r="Q81" s="5">
        <v>9.8754448398576514E-2</v>
      </c>
      <c r="R81" s="5">
        <v>0.11743772241992882</v>
      </c>
      <c r="S81" s="5">
        <v>0.1298932384341637</v>
      </c>
      <c r="T81" s="5">
        <v>0.18594306049822065</v>
      </c>
      <c r="U81" s="5">
        <v>0.19750889679715303</v>
      </c>
      <c r="V81" s="5">
        <v>0.22330960854092527</v>
      </c>
      <c r="W81" s="5">
        <v>0.23754448398576514</v>
      </c>
      <c r="X81" s="5">
        <v>0.23309608540925267</v>
      </c>
      <c r="Y81" s="5">
        <v>0.27402135231316727</v>
      </c>
      <c r="Z81" s="5">
        <v>0.2669039145907473</v>
      </c>
      <c r="AA81" s="5">
        <v>0.28469750889679718</v>
      </c>
      <c r="AB81" s="5">
        <v>0.30871886120996439</v>
      </c>
      <c r="AC81" s="5">
        <v>0.26601423487544484</v>
      </c>
      <c r="AD81" s="5">
        <v>0.23843416370106763</v>
      </c>
      <c r="AE81" s="5">
        <v>0.21263345195729538</v>
      </c>
      <c r="AF81" s="5">
        <v>0.17259786476868327</v>
      </c>
      <c r="AG81" s="5">
        <v>0.16192170818505339</v>
      </c>
      <c r="AH81" s="5">
        <v>0.13612099644128114</v>
      </c>
      <c r="AI81" s="5">
        <v>0.11654804270462633</v>
      </c>
      <c r="AJ81" s="5">
        <v>8.0960854092526693E-2</v>
      </c>
      <c r="AK81" s="5">
        <v>6.1387900355871883E-2</v>
      </c>
      <c r="AL81" s="5">
        <v>4.7153024911032029E-2</v>
      </c>
      <c r="AM81" s="5">
        <v>3.9145907473309607E-2</v>
      </c>
      <c r="AN81" s="5">
        <v>3.1138790035587189E-2</v>
      </c>
      <c r="AO81" s="5">
        <v>1.7793594306049824E-2</v>
      </c>
      <c r="AP81" s="5">
        <v>1.4234875444839857E-2</v>
      </c>
      <c r="AQ81" s="5">
        <v>1.1565836298932384E-2</v>
      </c>
      <c r="AR81" s="5">
        <v>0</v>
      </c>
      <c r="AS81" s="5">
        <v>5.3380782918149468E-3</v>
      </c>
      <c r="AT81" s="5">
        <v>0</v>
      </c>
      <c r="AU81" s="5">
        <v>2.6690391459074734E-3</v>
      </c>
      <c r="AV81" s="5">
        <v>1.7793594306049821E-3</v>
      </c>
      <c r="AW81" s="5">
        <v>8.8967971530249106E-4</v>
      </c>
      <c r="AX81" s="5">
        <v>0</v>
      </c>
      <c r="AY81" s="5">
        <v>1.7793594306049821E-3</v>
      </c>
    </row>
    <row r="95" spans="1:51" x14ac:dyDescent="0.25">
      <c r="A95" t="s">
        <v>59</v>
      </c>
    </row>
    <row r="96" spans="1:51" x14ac:dyDescent="0.25">
      <c r="A96" t="s">
        <v>56</v>
      </c>
      <c r="B96">
        <v>-2.6995955999999998E-2</v>
      </c>
      <c r="C96">
        <v>-2.4236711999999997E-2</v>
      </c>
      <c r="D96">
        <v>-2.1477467999999996E-2</v>
      </c>
      <c r="E96">
        <v>-1.8718223999999995E-2</v>
      </c>
      <c r="F96">
        <v>-1.5958979999999994E-2</v>
      </c>
      <c r="G96">
        <v>-1.3199735999999993E-2</v>
      </c>
      <c r="H96">
        <v>-1.0440491999999992E-2</v>
      </c>
      <c r="I96">
        <v>-7.6812479999999921E-3</v>
      </c>
      <c r="J96">
        <v>-4.922003999999992E-3</v>
      </c>
      <c r="K96">
        <v>-2.1627599999999919E-3</v>
      </c>
      <c r="L96">
        <v>5.9648400000000823E-4</v>
      </c>
      <c r="M96">
        <v>3.3557280000000083E-3</v>
      </c>
      <c r="N96">
        <v>6.1149720000000084E-3</v>
      </c>
      <c r="O96">
        <v>8.8742160000000077E-3</v>
      </c>
      <c r="P96">
        <v>1.1633460000000009E-2</v>
      </c>
      <c r="Q96">
        <v>1.439270400000001E-2</v>
      </c>
      <c r="R96">
        <v>1.7151948000000011E-2</v>
      </c>
      <c r="S96">
        <v>1.9911192000000012E-2</v>
      </c>
      <c r="T96">
        <v>2.2670436000000013E-2</v>
      </c>
      <c r="U96">
        <v>2.5429680000000014E-2</v>
      </c>
      <c r="V96">
        <v>2.8188924000000014E-2</v>
      </c>
      <c r="W96">
        <v>3.0948168000000015E-2</v>
      </c>
      <c r="X96">
        <v>3.3707412000000013E-2</v>
      </c>
      <c r="Y96">
        <v>3.6466656000000014E-2</v>
      </c>
      <c r="Z96">
        <v>3.9225900000000015E-2</v>
      </c>
      <c r="AA96">
        <v>4.1985144000000016E-2</v>
      </c>
      <c r="AB96">
        <v>4.4744388000000017E-2</v>
      </c>
      <c r="AC96">
        <v>4.7503632000000018E-2</v>
      </c>
      <c r="AD96">
        <v>5.0262876000000019E-2</v>
      </c>
      <c r="AE96">
        <v>5.302212000000002E-2</v>
      </c>
      <c r="AF96">
        <v>5.5781364000000021E-2</v>
      </c>
      <c r="AG96">
        <v>5.8540608000000022E-2</v>
      </c>
      <c r="AH96">
        <v>6.1299852000000023E-2</v>
      </c>
      <c r="AI96">
        <v>6.4059096000000024E-2</v>
      </c>
      <c r="AJ96">
        <v>6.6818340000000018E-2</v>
      </c>
      <c r="AK96">
        <v>6.9577584000000012E-2</v>
      </c>
      <c r="AL96">
        <v>7.2336828000000006E-2</v>
      </c>
      <c r="AM96">
        <v>7.5096072E-2</v>
      </c>
      <c r="AN96">
        <v>7.7855315999999994E-2</v>
      </c>
      <c r="AO96">
        <v>8.0614559999999988E-2</v>
      </c>
      <c r="AP96">
        <v>8.3373803999999982E-2</v>
      </c>
      <c r="AQ96">
        <v>8.6133047999999976E-2</v>
      </c>
      <c r="AR96">
        <v>8.889229199999997E-2</v>
      </c>
      <c r="AS96">
        <v>9.1651535999999964E-2</v>
      </c>
      <c r="AT96">
        <v>9.4410779999999958E-2</v>
      </c>
      <c r="AU96">
        <v>9.7170023999999952E-2</v>
      </c>
      <c r="AV96">
        <v>9.9929267999999946E-2</v>
      </c>
      <c r="AW96">
        <v>0.10268851199999994</v>
      </c>
      <c r="AX96">
        <v>0.10544775599999993</v>
      </c>
      <c r="AY96">
        <v>0.10820699999999993</v>
      </c>
    </row>
    <row r="97" spans="1:51" x14ac:dyDescent="0.25">
      <c r="A97" t="s">
        <v>57</v>
      </c>
      <c r="B97" s="5">
        <v>8.8967971530249106E-4</v>
      </c>
      <c r="C97" s="5">
        <v>0</v>
      </c>
      <c r="D97" s="5">
        <v>0</v>
      </c>
      <c r="E97" s="5">
        <v>0</v>
      </c>
      <c r="F97" s="5">
        <v>1.7793594306049821E-3</v>
      </c>
      <c r="G97" s="5">
        <v>3.5587188612099642E-3</v>
      </c>
      <c r="H97" s="5">
        <v>5.3380782918149468E-3</v>
      </c>
      <c r="I97" s="5">
        <v>7.1174377224199285E-3</v>
      </c>
      <c r="J97" s="5">
        <v>8.8967971530249119E-3</v>
      </c>
      <c r="K97" s="5">
        <v>1.8683274021352312E-2</v>
      </c>
      <c r="L97" s="5">
        <v>1.5124555160142349E-2</v>
      </c>
      <c r="M97" s="5">
        <v>3.2028469750889681E-2</v>
      </c>
      <c r="N97" s="5">
        <v>4.0035587188612103E-2</v>
      </c>
      <c r="O97" s="5">
        <v>5.5160142348754451E-2</v>
      </c>
      <c r="P97" s="5">
        <v>8.1850533807829182E-2</v>
      </c>
      <c r="Q97" s="5">
        <v>9.8754448398576514E-2</v>
      </c>
      <c r="R97" s="5">
        <v>0.11743772241992882</v>
      </c>
      <c r="S97" s="5">
        <v>0.1298932384341637</v>
      </c>
      <c r="T97" s="5">
        <v>0.18594306049822065</v>
      </c>
      <c r="U97" s="5">
        <v>0.19750889679715303</v>
      </c>
      <c r="V97" s="5">
        <v>0.22330960854092527</v>
      </c>
      <c r="W97" s="5">
        <v>0.23754448398576514</v>
      </c>
      <c r="X97" s="5">
        <v>0.23309608540925267</v>
      </c>
      <c r="Y97" s="5">
        <v>0.27402135231316727</v>
      </c>
      <c r="Z97" s="5">
        <v>0.2669039145907473</v>
      </c>
      <c r="AA97" s="5">
        <v>0.28469750889679718</v>
      </c>
      <c r="AB97" s="5">
        <v>0.30871886120996439</v>
      </c>
      <c r="AC97" s="5">
        <v>0.26601423487544484</v>
      </c>
      <c r="AD97" s="5">
        <v>0.23843416370106763</v>
      </c>
      <c r="AE97" s="5">
        <v>0.21263345195729538</v>
      </c>
      <c r="AF97" s="5">
        <v>0.17259786476868327</v>
      </c>
      <c r="AG97" s="5">
        <v>0.16192170818505339</v>
      </c>
      <c r="AH97" s="5">
        <v>0.13612099644128114</v>
      </c>
      <c r="AI97" s="5">
        <v>0.11654804270462633</v>
      </c>
      <c r="AJ97" s="5">
        <v>8.0960854092526693E-2</v>
      </c>
      <c r="AK97" s="5">
        <v>6.1387900355871883E-2</v>
      </c>
      <c r="AL97" s="5">
        <v>4.7153024911032029E-2</v>
      </c>
      <c r="AM97" s="5">
        <v>3.9145907473309607E-2</v>
      </c>
      <c r="AN97" s="5">
        <v>3.1138790035587189E-2</v>
      </c>
      <c r="AO97" s="5">
        <v>1.7793594306049824E-2</v>
      </c>
      <c r="AP97" s="5">
        <v>1.4234875444839857E-2</v>
      </c>
      <c r="AQ97" s="5">
        <v>1.1565836298932384E-2</v>
      </c>
      <c r="AR97" s="5">
        <v>0</v>
      </c>
      <c r="AS97" s="5">
        <v>5.3380782918149468E-3</v>
      </c>
      <c r="AT97" s="5">
        <v>0</v>
      </c>
      <c r="AU97" s="5">
        <v>2.6690391459074734E-3</v>
      </c>
      <c r="AV97" s="5">
        <v>1.7793594306049821E-3</v>
      </c>
      <c r="AW97" s="5">
        <v>8.8967971530249106E-4</v>
      </c>
      <c r="AX97" s="5">
        <v>0</v>
      </c>
      <c r="AY97" s="5">
        <v>1.7793594306049821E-3</v>
      </c>
    </row>
    <row r="111" spans="1:51" x14ac:dyDescent="0.25">
      <c r="A111" t="s">
        <v>29</v>
      </c>
    </row>
    <row r="112" spans="1:51" x14ac:dyDescent="0.25">
      <c r="A112" t="s">
        <v>56</v>
      </c>
      <c r="B112">
        <v>-2.6995955999999998E-2</v>
      </c>
      <c r="C112">
        <v>-2.4236711999999997E-2</v>
      </c>
      <c r="D112">
        <v>-2.1477467999999996E-2</v>
      </c>
      <c r="E112">
        <v>-1.8718223999999995E-2</v>
      </c>
      <c r="F112">
        <v>-1.5958979999999994E-2</v>
      </c>
      <c r="G112">
        <v>-1.3199735999999993E-2</v>
      </c>
      <c r="H112">
        <v>-1.0440491999999992E-2</v>
      </c>
      <c r="I112">
        <v>-7.6812479999999921E-3</v>
      </c>
      <c r="J112">
        <v>-4.922003999999992E-3</v>
      </c>
      <c r="K112">
        <v>-2.1627599999999919E-3</v>
      </c>
      <c r="L112">
        <v>5.9648400000000823E-4</v>
      </c>
      <c r="M112">
        <v>3.3557280000000083E-3</v>
      </c>
      <c r="N112">
        <v>6.1149720000000084E-3</v>
      </c>
      <c r="O112">
        <v>8.8742160000000077E-3</v>
      </c>
      <c r="P112">
        <v>1.1633460000000009E-2</v>
      </c>
      <c r="Q112">
        <v>1.439270400000001E-2</v>
      </c>
      <c r="R112">
        <v>1.7151948000000011E-2</v>
      </c>
      <c r="S112">
        <v>1.9911192000000012E-2</v>
      </c>
      <c r="T112">
        <v>2.2670436000000013E-2</v>
      </c>
      <c r="U112">
        <v>2.5429680000000014E-2</v>
      </c>
      <c r="V112">
        <v>2.8188924000000014E-2</v>
      </c>
      <c r="W112">
        <v>3.0948168000000015E-2</v>
      </c>
      <c r="X112">
        <v>3.3707412000000013E-2</v>
      </c>
      <c r="Y112">
        <v>3.6466656000000014E-2</v>
      </c>
      <c r="Z112">
        <v>3.9225900000000015E-2</v>
      </c>
      <c r="AA112">
        <v>4.1985144000000016E-2</v>
      </c>
      <c r="AB112">
        <v>4.4744388000000017E-2</v>
      </c>
      <c r="AC112">
        <v>4.7503632000000018E-2</v>
      </c>
      <c r="AD112">
        <v>5.0262876000000019E-2</v>
      </c>
      <c r="AE112">
        <v>5.302212000000002E-2</v>
      </c>
      <c r="AF112">
        <v>5.5781364000000021E-2</v>
      </c>
      <c r="AG112">
        <v>5.8540608000000022E-2</v>
      </c>
      <c r="AH112">
        <v>6.1299852000000023E-2</v>
      </c>
      <c r="AI112">
        <v>6.4059096000000024E-2</v>
      </c>
      <c r="AJ112">
        <v>6.6818340000000018E-2</v>
      </c>
      <c r="AK112">
        <v>6.9577584000000012E-2</v>
      </c>
      <c r="AL112">
        <v>7.2336828000000006E-2</v>
      </c>
      <c r="AM112">
        <v>7.5096072E-2</v>
      </c>
      <c r="AN112">
        <v>7.7855315999999994E-2</v>
      </c>
      <c r="AO112">
        <v>8.0614559999999988E-2</v>
      </c>
      <c r="AP112">
        <v>8.3373803999999982E-2</v>
      </c>
      <c r="AQ112">
        <v>8.6133047999999976E-2</v>
      </c>
      <c r="AR112">
        <v>8.889229199999997E-2</v>
      </c>
      <c r="AS112">
        <v>9.1651535999999964E-2</v>
      </c>
      <c r="AT112">
        <v>9.4410779999999958E-2</v>
      </c>
      <c r="AU112">
        <v>9.7170023999999952E-2</v>
      </c>
      <c r="AV112">
        <v>9.9929267999999946E-2</v>
      </c>
      <c r="AW112">
        <v>0.10268851199999994</v>
      </c>
      <c r="AX112">
        <v>0.10544775599999993</v>
      </c>
      <c r="AY112">
        <v>0.10820699999999993</v>
      </c>
    </row>
    <row r="113" spans="1:51" x14ac:dyDescent="0.25">
      <c r="A113" t="s">
        <v>57</v>
      </c>
      <c r="B113" s="5">
        <v>8.8967971530249106E-4</v>
      </c>
      <c r="C113" s="5">
        <v>0</v>
      </c>
      <c r="D113" s="5">
        <v>0</v>
      </c>
      <c r="E113" s="5">
        <v>0</v>
      </c>
      <c r="F113" s="5">
        <v>1.7793594306049821E-3</v>
      </c>
      <c r="G113" s="5">
        <v>3.5587188612099642E-3</v>
      </c>
      <c r="H113" s="5">
        <v>5.3380782918149468E-3</v>
      </c>
      <c r="I113" s="5">
        <v>7.1174377224199285E-3</v>
      </c>
      <c r="J113" s="5">
        <v>8.8967971530249119E-3</v>
      </c>
      <c r="K113" s="5">
        <v>1.8683274021352312E-2</v>
      </c>
      <c r="L113" s="5">
        <v>1.5124555160142349E-2</v>
      </c>
      <c r="M113" s="5">
        <v>3.2028469750889681E-2</v>
      </c>
      <c r="N113" s="5">
        <v>4.0035587188612103E-2</v>
      </c>
      <c r="O113" s="5">
        <v>5.5160142348754451E-2</v>
      </c>
      <c r="P113" s="5">
        <v>8.1850533807829182E-2</v>
      </c>
      <c r="Q113" s="5">
        <v>9.8754448398576514E-2</v>
      </c>
      <c r="R113" s="5">
        <v>0.11743772241992882</v>
      </c>
      <c r="S113" s="5">
        <v>0.1298932384341637</v>
      </c>
      <c r="T113" s="5">
        <v>0.18594306049822065</v>
      </c>
      <c r="U113" s="5">
        <v>0.19750889679715303</v>
      </c>
      <c r="V113" s="5">
        <v>0.22330960854092527</v>
      </c>
      <c r="W113" s="5">
        <v>0.23754448398576514</v>
      </c>
      <c r="X113" s="5">
        <v>0.23309608540925267</v>
      </c>
      <c r="Y113" s="5">
        <v>0.27402135231316727</v>
      </c>
      <c r="Z113" s="5">
        <v>0.2669039145907473</v>
      </c>
      <c r="AA113" s="5">
        <v>0.28469750889679718</v>
      </c>
      <c r="AB113" s="5">
        <v>0.30871886120996439</v>
      </c>
      <c r="AC113" s="5">
        <v>0.26601423487544484</v>
      </c>
      <c r="AD113" s="5">
        <v>0.23843416370106763</v>
      </c>
      <c r="AE113" s="5">
        <v>0.21263345195729538</v>
      </c>
      <c r="AF113" s="5">
        <v>0.17259786476868327</v>
      </c>
      <c r="AG113" s="5">
        <v>0.16192170818505339</v>
      </c>
      <c r="AH113" s="5">
        <v>0.13612099644128114</v>
      </c>
      <c r="AI113" s="5">
        <v>0.11654804270462633</v>
      </c>
      <c r="AJ113" s="5">
        <v>8.0960854092526693E-2</v>
      </c>
      <c r="AK113" s="5">
        <v>6.1387900355871883E-2</v>
      </c>
      <c r="AL113" s="5">
        <v>4.7153024911032029E-2</v>
      </c>
      <c r="AM113" s="5">
        <v>3.9145907473309607E-2</v>
      </c>
      <c r="AN113" s="5">
        <v>3.1138790035587189E-2</v>
      </c>
      <c r="AO113" s="5">
        <v>1.7793594306049824E-2</v>
      </c>
      <c r="AP113" s="5">
        <v>1.4234875444839857E-2</v>
      </c>
      <c r="AQ113" s="5">
        <v>1.1565836298932384E-2</v>
      </c>
      <c r="AR113" s="5">
        <v>0</v>
      </c>
      <c r="AS113" s="5">
        <v>5.3380782918149468E-3</v>
      </c>
      <c r="AT113" s="5">
        <v>0</v>
      </c>
      <c r="AU113" s="5">
        <v>2.6690391459074734E-3</v>
      </c>
      <c r="AV113" s="5">
        <v>1.7793594306049821E-3</v>
      </c>
      <c r="AW113" s="5">
        <v>8.8967971530249106E-4</v>
      </c>
      <c r="AX113" s="5">
        <v>0</v>
      </c>
      <c r="AY113" s="5">
        <v>1.7793594306049821E-3</v>
      </c>
    </row>
    <row r="127" spans="1:51" x14ac:dyDescent="0.25">
      <c r="A127" t="s">
        <v>60</v>
      </c>
    </row>
    <row r="128" spans="1:51" x14ac:dyDescent="0.25">
      <c r="A128" t="s">
        <v>56</v>
      </c>
      <c r="B128">
        <v>-2.6995955999999998E-2</v>
      </c>
      <c r="C128">
        <v>-2.4236711999999997E-2</v>
      </c>
      <c r="D128">
        <v>-2.1477467999999996E-2</v>
      </c>
      <c r="E128">
        <v>-1.8718223999999995E-2</v>
      </c>
      <c r="F128">
        <v>-1.5958979999999994E-2</v>
      </c>
      <c r="G128">
        <v>-1.3199735999999993E-2</v>
      </c>
      <c r="H128">
        <v>-1.0440491999999992E-2</v>
      </c>
      <c r="I128">
        <v>-7.6812479999999921E-3</v>
      </c>
      <c r="J128">
        <v>-4.922003999999992E-3</v>
      </c>
      <c r="K128">
        <v>-2.1627599999999919E-3</v>
      </c>
      <c r="L128">
        <v>5.9648400000000823E-4</v>
      </c>
      <c r="M128">
        <v>3.3557280000000083E-3</v>
      </c>
      <c r="N128">
        <v>6.1149720000000084E-3</v>
      </c>
      <c r="O128">
        <v>8.8742160000000077E-3</v>
      </c>
      <c r="P128">
        <v>1.1633460000000009E-2</v>
      </c>
      <c r="Q128">
        <v>1.439270400000001E-2</v>
      </c>
      <c r="R128">
        <v>1.7151948000000011E-2</v>
      </c>
      <c r="S128">
        <v>1.9911192000000012E-2</v>
      </c>
      <c r="T128">
        <v>2.2670436000000013E-2</v>
      </c>
      <c r="U128">
        <v>2.5429680000000014E-2</v>
      </c>
      <c r="V128">
        <v>2.8188924000000014E-2</v>
      </c>
      <c r="W128">
        <v>3.0948168000000015E-2</v>
      </c>
      <c r="X128">
        <v>3.3707412000000013E-2</v>
      </c>
      <c r="Y128">
        <v>3.6466656000000014E-2</v>
      </c>
      <c r="Z128">
        <v>3.9225900000000015E-2</v>
      </c>
      <c r="AA128">
        <v>4.1985144000000016E-2</v>
      </c>
      <c r="AB128">
        <v>4.4744388000000017E-2</v>
      </c>
      <c r="AC128">
        <v>4.7503632000000018E-2</v>
      </c>
      <c r="AD128">
        <v>5.0262876000000019E-2</v>
      </c>
      <c r="AE128">
        <v>5.302212000000002E-2</v>
      </c>
      <c r="AF128">
        <v>5.5781364000000021E-2</v>
      </c>
      <c r="AG128">
        <v>5.8540608000000022E-2</v>
      </c>
      <c r="AH128">
        <v>6.1299852000000023E-2</v>
      </c>
      <c r="AI128">
        <v>6.4059096000000024E-2</v>
      </c>
      <c r="AJ128">
        <v>6.6818340000000018E-2</v>
      </c>
      <c r="AK128">
        <v>6.9577584000000012E-2</v>
      </c>
      <c r="AL128">
        <v>7.2336828000000006E-2</v>
      </c>
      <c r="AM128">
        <v>7.5096072E-2</v>
      </c>
      <c r="AN128">
        <v>7.7855315999999994E-2</v>
      </c>
      <c r="AO128">
        <v>8.0614559999999988E-2</v>
      </c>
      <c r="AP128">
        <v>8.3373803999999982E-2</v>
      </c>
      <c r="AQ128">
        <v>8.6133047999999976E-2</v>
      </c>
      <c r="AR128">
        <v>8.889229199999997E-2</v>
      </c>
      <c r="AS128">
        <v>9.1651535999999964E-2</v>
      </c>
      <c r="AT128">
        <v>9.4410779999999958E-2</v>
      </c>
      <c r="AU128">
        <v>9.7170023999999952E-2</v>
      </c>
      <c r="AV128">
        <v>9.9929267999999946E-2</v>
      </c>
      <c r="AW128">
        <v>0.10268851199999994</v>
      </c>
      <c r="AX128">
        <v>0.10544775599999993</v>
      </c>
      <c r="AY128">
        <v>0.10820699999999993</v>
      </c>
    </row>
    <row r="129" spans="1:51" x14ac:dyDescent="0.25">
      <c r="A129" t="s">
        <v>57</v>
      </c>
      <c r="B129" s="5">
        <v>8.8967971530249106E-4</v>
      </c>
      <c r="C129" s="5">
        <v>0</v>
      </c>
      <c r="D129" s="5">
        <v>0</v>
      </c>
      <c r="E129" s="5">
        <v>0</v>
      </c>
      <c r="F129" s="5">
        <v>1.7793594306049821E-3</v>
      </c>
      <c r="G129" s="5">
        <v>3.5587188612099642E-3</v>
      </c>
      <c r="H129" s="5">
        <v>5.3380782918149468E-3</v>
      </c>
      <c r="I129" s="5">
        <v>7.1174377224199285E-3</v>
      </c>
      <c r="J129" s="5">
        <v>8.8967971530249119E-3</v>
      </c>
      <c r="K129" s="5">
        <v>1.8683274021352312E-2</v>
      </c>
      <c r="L129" s="5">
        <v>1.5124555160142349E-2</v>
      </c>
      <c r="M129" s="5">
        <v>3.2028469750889681E-2</v>
      </c>
      <c r="N129" s="5">
        <v>4.0035587188612103E-2</v>
      </c>
      <c r="O129" s="5">
        <v>5.5160142348754451E-2</v>
      </c>
      <c r="P129" s="5">
        <v>8.1850533807829182E-2</v>
      </c>
      <c r="Q129" s="5">
        <v>9.8754448398576514E-2</v>
      </c>
      <c r="R129" s="5">
        <v>0.11743772241992882</v>
      </c>
      <c r="S129" s="5">
        <v>0.1298932384341637</v>
      </c>
      <c r="T129" s="5">
        <v>0.18594306049822065</v>
      </c>
      <c r="U129" s="5">
        <v>0.19750889679715303</v>
      </c>
      <c r="V129" s="5">
        <v>0.22330960854092527</v>
      </c>
      <c r="W129" s="5">
        <v>0.23754448398576514</v>
      </c>
      <c r="X129" s="5">
        <v>0.23309608540925267</v>
      </c>
      <c r="Y129" s="5">
        <v>0.27402135231316727</v>
      </c>
      <c r="Z129" s="5">
        <v>0.2669039145907473</v>
      </c>
      <c r="AA129" s="5">
        <v>0.28469750889679718</v>
      </c>
      <c r="AB129" s="5">
        <v>0.30871886120996439</v>
      </c>
      <c r="AC129" s="5">
        <v>0.26601423487544484</v>
      </c>
      <c r="AD129" s="5">
        <v>0.23843416370106763</v>
      </c>
      <c r="AE129" s="5">
        <v>0.21263345195729538</v>
      </c>
      <c r="AF129" s="5">
        <v>0.17259786476868327</v>
      </c>
      <c r="AG129" s="5">
        <v>0.16192170818505339</v>
      </c>
      <c r="AH129" s="5">
        <v>0.13612099644128114</v>
      </c>
      <c r="AI129" s="5">
        <v>0.11654804270462633</v>
      </c>
      <c r="AJ129" s="5">
        <v>8.0960854092526693E-2</v>
      </c>
      <c r="AK129" s="5">
        <v>6.1387900355871883E-2</v>
      </c>
      <c r="AL129" s="5">
        <v>4.7153024911032029E-2</v>
      </c>
      <c r="AM129" s="5">
        <v>3.9145907473309607E-2</v>
      </c>
      <c r="AN129" s="5">
        <v>3.1138790035587189E-2</v>
      </c>
      <c r="AO129" s="5">
        <v>1.7793594306049824E-2</v>
      </c>
      <c r="AP129" s="5">
        <v>1.4234875444839857E-2</v>
      </c>
      <c r="AQ129" s="5">
        <v>1.1565836298932384E-2</v>
      </c>
      <c r="AR129" s="5">
        <v>0</v>
      </c>
      <c r="AS129" s="5">
        <v>5.3380782918149468E-3</v>
      </c>
      <c r="AT129" s="5">
        <v>0</v>
      </c>
      <c r="AU129" s="5">
        <v>2.6690391459074734E-3</v>
      </c>
      <c r="AV129" s="5">
        <v>1.7793594306049821E-3</v>
      </c>
      <c r="AW129" s="5">
        <v>8.8967971530249106E-4</v>
      </c>
      <c r="AX129" s="5">
        <v>0</v>
      </c>
      <c r="AY129" s="5">
        <v>1.7793594306049821E-3</v>
      </c>
    </row>
    <row r="143" spans="1:51" x14ac:dyDescent="0.25">
      <c r="A143" t="s">
        <v>61</v>
      </c>
    </row>
    <row r="144" spans="1:51" x14ac:dyDescent="0.25">
      <c r="A144" t="s">
        <v>56</v>
      </c>
      <c r="B144">
        <v>-2.6995955999999998E-2</v>
      </c>
      <c r="C144">
        <v>-2.4236711999999997E-2</v>
      </c>
      <c r="D144">
        <v>-2.1477467999999996E-2</v>
      </c>
      <c r="E144">
        <v>-1.8718223999999995E-2</v>
      </c>
      <c r="F144">
        <v>-1.5958979999999994E-2</v>
      </c>
      <c r="G144">
        <v>-1.3199735999999993E-2</v>
      </c>
      <c r="H144">
        <v>-1.0440491999999992E-2</v>
      </c>
      <c r="I144">
        <v>-7.6812479999999921E-3</v>
      </c>
      <c r="J144">
        <v>-4.922003999999992E-3</v>
      </c>
      <c r="K144">
        <v>-2.1627599999999919E-3</v>
      </c>
      <c r="L144">
        <v>5.9648400000000823E-4</v>
      </c>
      <c r="M144">
        <v>3.3557280000000083E-3</v>
      </c>
      <c r="N144">
        <v>6.1149720000000084E-3</v>
      </c>
      <c r="O144">
        <v>8.8742160000000077E-3</v>
      </c>
      <c r="P144">
        <v>1.1633460000000009E-2</v>
      </c>
      <c r="Q144">
        <v>1.439270400000001E-2</v>
      </c>
      <c r="R144">
        <v>1.7151948000000011E-2</v>
      </c>
      <c r="S144">
        <v>1.9911192000000012E-2</v>
      </c>
      <c r="T144">
        <v>2.2670436000000013E-2</v>
      </c>
      <c r="U144">
        <v>2.5429680000000014E-2</v>
      </c>
      <c r="V144">
        <v>2.8188924000000014E-2</v>
      </c>
      <c r="W144">
        <v>3.0948168000000015E-2</v>
      </c>
      <c r="X144">
        <v>3.3707412000000013E-2</v>
      </c>
      <c r="Y144">
        <v>3.6466656000000014E-2</v>
      </c>
      <c r="Z144">
        <v>3.9225900000000015E-2</v>
      </c>
      <c r="AA144">
        <v>4.1985144000000016E-2</v>
      </c>
      <c r="AB144">
        <v>4.4744388000000017E-2</v>
      </c>
      <c r="AC144">
        <v>4.7503632000000018E-2</v>
      </c>
      <c r="AD144">
        <v>5.0262876000000019E-2</v>
      </c>
      <c r="AE144">
        <v>5.302212000000002E-2</v>
      </c>
      <c r="AF144">
        <v>5.5781364000000021E-2</v>
      </c>
      <c r="AG144">
        <v>5.8540608000000022E-2</v>
      </c>
      <c r="AH144">
        <v>6.1299852000000023E-2</v>
      </c>
      <c r="AI144">
        <v>6.4059096000000024E-2</v>
      </c>
      <c r="AJ144">
        <v>6.6818340000000018E-2</v>
      </c>
      <c r="AK144">
        <v>6.9577584000000012E-2</v>
      </c>
      <c r="AL144">
        <v>7.2336828000000006E-2</v>
      </c>
      <c r="AM144">
        <v>7.5096072E-2</v>
      </c>
      <c r="AN144">
        <v>7.7855315999999994E-2</v>
      </c>
      <c r="AO144">
        <v>8.0614559999999988E-2</v>
      </c>
      <c r="AP144">
        <v>8.3373803999999982E-2</v>
      </c>
      <c r="AQ144">
        <v>8.6133047999999976E-2</v>
      </c>
      <c r="AR144">
        <v>8.889229199999997E-2</v>
      </c>
      <c r="AS144">
        <v>9.1651535999999964E-2</v>
      </c>
      <c r="AT144">
        <v>9.4410779999999958E-2</v>
      </c>
      <c r="AU144">
        <v>9.7170023999999952E-2</v>
      </c>
      <c r="AV144">
        <v>9.9929267999999946E-2</v>
      </c>
      <c r="AW144">
        <v>0.10268851199999994</v>
      </c>
      <c r="AX144">
        <v>0.10544775599999993</v>
      </c>
      <c r="AY144">
        <v>0.10820699999999993</v>
      </c>
    </row>
    <row r="145" spans="1:51" x14ac:dyDescent="0.25">
      <c r="A145" t="s">
        <v>57</v>
      </c>
      <c r="B145" s="5">
        <v>8.8967971530249106E-4</v>
      </c>
      <c r="C145" s="5">
        <v>0</v>
      </c>
      <c r="D145" s="5">
        <v>0</v>
      </c>
      <c r="E145" s="5">
        <v>0</v>
      </c>
      <c r="F145" s="5">
        <v>1.7793594306049821E-3</v>
      </c>
      <c r="G145" s="5">
        <v>3.5587188612099642E-3</v>
      </c>
      <c r="H145" s="5">
        <v>5.3380782918149468E-3</v>
      </c>
      <c r="I145" s="5">
        <v>7.1174377224199285E-3</v>
      </c>
      <c r="J145" s="5">
        <v>8.8967971530249119E-3</v>
      </c>
      <c r="K145" s="5">
        <v>1.8683274021352312E-2</v>
      </c>
      <c r="L145" s="5">
        <v>1.5124555160142349E-2</v>
      </c>
      <c r="M145" s="5">
        <v>3.2028469750889681E-2</v>
      </c>
      <c r="N145" s="5">
        <v>4.0035587188612103E-2</v>
      </c>
      <c r="O145" s="5">
        <v>5.5160142348754451E-2</v>
      </c>
      <c r="P145" s="5">
        <v>8.1850533807829182E-2</v>
      </c>
      <c r="Q145" s="5">
        <v>9.8754448398576514E-2</v>
      </c>
      <c r="R145" s="5">
        <v>0.11743772241992882</v>
      </c>
      <c r="S145" s="5">
        <v>0.1298932384341637</v>
      </c>
      <c r="T145" s="5">
        <v>0.18594306049822065</v>
      </c>
      <c r="U145" s="5">
        <v>0.19750889679715303</v>
      </c>
      <c r="V145" s="5">
        <v>0.22330960854092527</v>
      </c>
      <c r="W145" s="5">
        <v>0.23754448398576514</v>
      </c>
      <c r="X145" s="5">
        <v>0.23309608540925267</v>
      </c>
      <c r="Y145" s="5">
        <v>0.27402135231316727</v>
      </c>
      <c r="Z145" s="5">
        <v>0.2669039145907473</v>
      </c>
      <c r="AA145" s="5">
        <v>0.28469750889679718</v>
      </c>
      <c r="AB145" s="5">
        <v>0.30871886120996439</v>
      </c>
      <c r="AC145" s="5">
        <v>0.26601423487544484</v>
      </c>
      <c r="AD145" s="5">
        <v>0.23843416370106763</v>
      </c>
      <c r="AE145" s="5">
        <v>0.21263345195729538</v>
      </c>
      <c r="AF145" s="5">
        <v>0.17259786476868327</v>
      </c>
      <c r="AG145" s="5">
        <v>0.16192170818505339</v>
      </c>
      <c r="AH145" s="5">
        <v>0.13612099644128114</v>
      </c>
      <c r="AI145" s="5">
        <v>0.11654804270462633</v>
      </c>
      <c r="AJ145" s="5">
        <v>8.0960854092526693E-2</v>
      </c>
      <c r="AK145" s="5">
        <v>6.1387900355871883E-2</v>
      </c>
      <c r="AL145" s="5">
        <v>4.7153024911032029E-2</v>
      </c>
      <c r="AM145" s="5">
        <v>3.9145907473309607E-2</v>
      </c>
      <c r="AN145" s="5">
        <v>3.1138790035587189E-2</v>
      </c>
      <c r="AO145" s="5">
        <v>1.7793594306049824E-2</v>
      </c>
      <c r="AP145" s="5">
        <v>1.4234875444839857E-2</v>
      </c>
      <c r="AQ145" s="5">
        <v>1.1565836298932384E-2</v>
      </c>
      <c r="AR145" s="5">
        <v>0</v>
      </c>
      <c r="AS145" s="5">
        <v>5.3380782918149468E-3</v>
      </c>
      <c r="AT145" s="5">
        <v>0</v>
      </c>
      <c r="AU145" s="5">
        <v>2.6690391459074734E-3</v>
      </c>
      <c r="AV145" s="5">
        <v>1.7793594306049821E-3</v>
      </c>
      <c r="AW145" s="5">
        <v>8.8967971530249106E-4</v>
      </c>
      <c r="AX145" s="5">
        <v>0</v>
      </c>
      <c r="AY145" s="5">
        <v>1.7793594306049821E-3</v>
      </c>
    </row>
    <row r="160" spans="1:51" x14ac:dyDescent="0.25">
      <c r="A160" t="s">
        <v>32</v>
      </c>
    </row>
    <row r="161" spans="1:51" x14ac:dyDescent="0.25">
      <c r="A161" t="s">
        <v>56</v>
      </c>
      <c r="B161">
        <v>-2.6995955999999998E-2</v>
      </c>
      <c r="C161">
        <v>-2.4236711999999997E-2</v>
      </c>
      <c r="D161">
        <v>-2.1477467999999996E-2</v>
      </c>
      <c r="E161">
        <v>-1.8718223999999995E-2</v>
      </c>
      <c r="F161">
        <v>-1.5958979999999994E-2</v>
      </c>
      <c r="G161">
        <v>-1.3199735999999993E-2</v>
      </c>
      <c r="H161">
        <v>-1.0440491999999992E-2</v>
      </c>
      <c r="I161">
        <v>-7.6812479999999921E-3</v>
      </c>
      <c r="J161">
        <v>-4.922003999999992E-3</v>
      </c>
      <c r="K161">
        <v>-2.1627599999999919E-3</v>
      </c>
      <c r="L161">
        <v>5.9648400000000823E-4</v>
      </c>
      <c r="M161">
        <v>3.3557280000000083E-3</v>
      </c>
      <c r="N161">
        <v>6.1149720000000084E-3</v>
      </c>
      <c r="O161">
        <v>8.8742160000000077E-3</v>
      </c>
      <c r="P161">
        <v>1.1633460000000009E-2</v>
      </c>
      <c r="Q161">
        <v>1.439270400000001E-2</v>
      </c>
      <c r="R161">
        <v>1.7151948000000011E-2</v>
      </c>
      <c r="S161">
        <v>1.9911192000000012E-2</v>
      </c>
      <c r="T161">
        <v>2.2670436000000013E-2</v>
      </c>
      <c r="U161">
        <v>2.5429680000000014E-2</v>
      </c>
      <c r="V161">
        <v>2.8188924000000014E-2</v>
      </c>
      <c r="W161">
        <v>3.0948168000000015E-2</v>
      </c>
      <c r="X161">
        <v>3.3707412000000013E-2</v>
      </c>
      <c r="Y161">
        <v>3.6466656000000014E-2</v>
      </c>
      <c r="Z161">
        <v>3.9225900000000015E-2</v>
      </c>
      <c r="AA161">
        <v>4.1985144000000016E-2</v>
      </c>
      <c r="AB161">
        <v>4.4744388000000017E-2</v>
      </c>
      <c r="AC161">
        <v>4.7503632000000018E-2</v>
      </c>
      <c r="AD161">
        <v>5.0262876000000019E-2</v>
      </c>
      <c r="AE161">
        <v>5.302212000000002E-2</v>
      </c>
      <c r="AF161">
        <v>5.5781364000000021E-2</v>
      </c>
      <c r="AG161">
        <v>5.8540608000000022E-2</v>
      </c>
      <c r="AH161">
        <v>6.1299852000000023E-2</v>
      </c>
      <c r="AI161">
        <v>6.4059096000000024E-2</v>
      </c>
      <c r="AJ161">
        <v>6.6818340000000018E-2</v>
      </c>
      <c r="AK161">
        <v>6.9577584000000012E-2</v>
      </c>
      <c r="AL161">
        <v>7.2336828000000006E-2</v>
      </c>
      <c r="AM161">
        <v>7.5096072E-2</v>
      </c>
      <c r="AN161">
        <v>7.7855315999999994E-2</v>
      </c>
      <c r="AO161">
        <v>8.0614559999999988E-2</v>
      </c>
      <c r="AP161">
        <v>8.3373803999999982E-2</v>
      </c>
      <c r="AQ161">
        <v>8.6133047999999976E-2</v>
      </c>
      <c r="AR161">
        <v>8.889229199999997E-2</v>
      </c>
      <c r="AS161">
        <v>9.1651535999999964E-2</v>
      </c>
      <c r="AT161">
        <v>9.4410779999999958E-2</v>
      </c>
      <c r="AU161">
        <v>9.7170023999999952E-2</v>
      </c>
      <c r="AV161">
        <v>9.9929267999999946E-2</v>
      </c>
      <c r="AW161">
        <v>0.10268851199999994</v>
      </c>
      <c r="AX161">
        <v>0.10544775599999993</v>
      </c>
      <c r="AY161">
        <v>0.10820699999999993</v>
      </c>
    </row>
    <row r="162" spans="1:51" x14ac:dyDescent="0.25">
      <c r="A162" t="s">
        <v>57</v>
      </c>
      <c r="B162" s="5">
        <v>8.8967971530249106E-4</v>
      </c>
      <c r="C162" s="5">
        <v>0</v>
      </c>
      <c r="D162" s="5">
        <v>0</v>
      </c>
      <c r="E162" s="5">
        <v>0</v>
      </c>
      <c r="F162" s="5">
        <v>1.7793594306049821E-3</v>
      </c>
      <c r="G162" s="5">
        <v>3.5587188612099642E-3</v>
      </c>
      <c r="H162" s="5">
        <v>5.3380782918149468E-3</v>
      </c>
      <c r="I162" s="5">
        <v>7.1174377224199285E-3</v>
      </c>
      <c r="J162" s="5">
        <v>8.8967971530249119E-3</v>
      </c>
      <c r="K162" s="5">
        <v>1.8683274021352312E-2</v>
      </c>
      <c r="L162" s="5">
        <v>1.5124555160142349E-2</v>
      </c>
      <c r="M162" s="5">
        <v>3.2028469750889681E-2</v>
      </c>
      <c r="N162" s="5">
        <v>4.0035587188612103E-2</v>
      </c>
      <c r="O162" s="5">
        <v>5.5160142348754451E-2</v>
      </c>
      <c r="P162" s="5">
        <v>8.1850533807829182E-2</v>
      </c>
      <c r="Q162" s="5">
        <v>9.8754448398576514E-2</v>
      </c>
      <c r="R162" s="5">
        <v>0.11743772241992882</v>
      </c>
      <c r="S162" s="5">
        <v>0.1298932384341637</v>
      </c>
      <c r="T162" s="5">
        <v>0.18594306049822065</v>
      </c>
      <c r="U162" s="5">
        <v>0.19750889679715303</v>
      </c>
      <c r="V162" s="5">
        <v>0.22330960854092527</v>
      </c>
      <c r="W162" s="5">
        <v>0.23754448398576514</v>
      </c>
      <c r="X162" s="5">
        <v>0.23309608540925267</v>
      </c>
      <c r="Y162" s="5">
        <v>0.27402135231316727</v>
      </c>
      <c r="Z162" s="5">
        <v>0.2669039145907473</v>
      </c>
      <c r="AA162" s="5">
        <v>0.28469750889679718</v>
      </c>
      <c r="AB162" s="5">
        <v>0.30871886120996439</v>
      </c>
      <c r="AC162" s="5">
        <v>0.26601423487544484</v>
      </c>
      <c r="AD162" s="5">
        <v>0.23843416370106763</v>
      </c>
      <c r="AE162" s="5">
        <v>0.21263345195729538</v>
      </c>
      <c r="AF162" s="5">
        <v>0.17259786476868327</v>
      </c>
      <c r="AG162" s="5">
        <v>0.16192170818505339</v>
      </c>
      <c r="AH162" s="5">
        <v>0.13612099644128114</v>
      </c>
      <c r="AI162" s="5">
        <v>0.11654804270462633</v>
      </c>
      <c r="AJ162" s="5">
        <v>8.0960854092526693E-2</v>
      </c>
      <c r="AK162" s="5">
        <v>6.1387900355871883E-2</v>
      </c>
      <c r="AL162" s="5">
        <v>4.7153024911032029E-2</v>
      </c>
      <c r="AM162" s="5">
        <v>3.9145907473309607E-2</v>
      </c>
      <c r="AN162" s="5">
        <v>3.1138790035587189E-2</v>
      </c>
      <c r="AO162" s="5">
        <v>1.7793594306049824E-2</v>
      </c>
      <c r="AP162" s="5">
        <v>1.4234875444839857E-2</v>
      </c>
      <c r="AQ162" s="5">
        <v>1.1565836298932384E-2</v>
      </c>
      <c r="AR162" s="5">
        <v>0</v>
      </c>
      <c r="AS162" s="5">
        <v>5.3380782918149468E-3</v>
      </c>
      <c r="AT162" s="5">
        <v>0</v>
      </c>
      <c r="AU162" s="5">
        <v>2.6690391459074734E-3</v>
      </c>
      <c r="AV162" s="5">
        <v>1.7793594306049821E-3</v>
      </c>
      <c r="AW162" s="5">
        <v>8.8967971530249106E-4</v>
      </c>
      <c r="AX162" s="5">
        <v>0</v>
      </c>
      <c r="AY162" s="5">
        <v>1.7793594306049821E-3</v>
      </c>
    </row>
    <row r="178" spans="1:51" x14ac:dyDescent="0.25">
      <c r="A178" t="s">
        <v>33</v>
      </c>
    </row>
    <row r="179" spans="1:51" x14ac:dyDescent="0.25">
      <c r="A179" t="s">
        <v>56</v>
      </c>
      <c r="B179">
        <v>-2.6995955999999998E-2</v>
      </c>
      <c r="C179">
        <v>-2.4236711999999997E-2</v>
      </c>
      <c r="D179">
        <v>-2.1477467999999996E-2</v>
      </c>
      <c r="E179">
        <v>-1.8718223999999995E-2</v>
      </c>
      <c r="F179">
        <v>-1.5958979999999994E-2</v>
      </c>
      <c r="G179">
        <v>-1.3199735999999993E-2</v>
      </c>
      <c r="H179">
        <v>-1.0440491999999992E-2</v>
      </c>
      <c r="I179">
        <v>-7.6812479999999921E-3</v>
      </c>
      <c r="J179">
        <v>-4.922003999999992E-3</v>
      </c>
      <c r="K179">
        <v>-2.1627599999999919E-3</v>
      </c>
      <c r="L179">
        <v>5.9648400000000823E-4</v>
      </c>
      <c r="M179">
        <v>3.3557280000000083E-3</v>
      </c>
      <c r="N179">
        <v>6.1149720000000084E-3</v>
      </c>
      <c r="O179">
        <v>8.8742160000000077E-3</v>
      </c>
      <c r="P179">
        <v>1.1633460000000009E-2</v>
      </c>
      <c r="Q179">
        <v>1.439270400000001E-2</v>
      </c>
      <c r="R179">
        <v>1.7151948000000011E-2</v>
      </c>
      <c r="S179">
        <v>1.9911192000000012E-2</v>
      </c>
      <c r="T179">
        <v>2.2670436000000013E-2</v>
      </c>
      <c r="U179">
        <v>2.5429680000000014E-2</v>
      </c>
      <c r="V179">
        <v>2.8188924000000014E-2</v>
      </c>
      <c r="W179">
        <v>3.0948168000000015E-2</v>
      </c>
      <c r="X179">
        <v>3.3707412000000013E-2</v>
      </c>
      <c r="Y179">
        <v>3.6466656000000014E-2</v>
      </c>
      <c r="Z179">
        <v>3.9225900000000015E-2</v>
      </c>
      <c r="AA179">
        <v>4.1985144000000016E-2</v>
      </c>
      <c r="AB179">
        <v>4.4744388000000017E-2</v>
      </c>
      <c r="AC179">
        <v>4.7503632000000018E-2</v>
      </c>
      <c r="AD179">
        <v>5.0262876000000019E-2</v>
      </c>
      <c r="AE179">
        <v>5.302212000000002E-2</v>
      </c>
      <c r="AF179">
        <v>5.5781364000000021E-2</v>
      </c>
      <c r="AG179">
        <v>5.8540608000000022E-2</v>
      </c>
      <c r="AH179">
        <v>6.1299852000000023E-2</v>
      </c>
      <c r="AI179">
        <v>6.4059096000000024E-2</v>
      </c>
      <c r="AJ179">
        <v>6.6818340000000018E-2</v>
      </c>
      <c r="AK179">
        <v>6.9577584000000012E-2</v>
      </c>
      <c r="AL179">
        <v>7.2336828000000006E-2</v>
      </c>
      <c r="AM179">
        <v>7.5096072E-2</v>
      </c>
      <c r="AN179">
        <v>7.7855315999999994E-2</v>
      </c>
      <c r="AO179">
        <v>8.0614559999999988E-2</v>
      </c>
      <c r="AP179">
        <v>8.3373803999999982E-2</v>
      </c>
      <c r="AQ179">
        <v>8.6133047999999976E-2</v>
      </c>
      <c r="AR179">
        <v>8.889229199999997E-2</v>
      </c>
      <c r="AS179">
        <v>9.1651535999999964E-2</v>
      </c>
      <c r="AT179">
        <v>9.4410779999999958E-2</v>
      </c>
      <c r="AU179">
        <v>9.7170023999999952E-2</v>
      </c>
      <c r="AV179">
        <v>9.9929267999999946E-2</v>
      </c>
      <c r="AW179">
        <v>0.10268851199999994</v>
      </c>
      <c r="AX179">
        <v>0.10544775599999993</v>
      </c>
      <c r="AY179">
        <v>0.10820699999999993</v>
      </c>
    </row>
    <row r="180" spans="1:51" x14ac:dyDescent="0.25">
      <c r="A180" t="s">
        <v>57</v>
      </c>
      <c r="B180" s="5">
        <v>8.8967971530249106E-4</v>
      </c>
      <c r="C180" s="5">
        <v>0</v>
      </c>
      <c r="D180" s="5">
        <v>0</v>
      </c>
      <c r="E180" s="5">
        <v>0</v>
      </c>
      <c r="F180" s="5">
        <v>1.7793594306049821E-3</v>
      </c>
      <c r="G180" s="5">
        <v>3.5587188612099642E-3</v>
      </c>
      <c r="H180" s="5">
        <v>5.3380782918149468E-3</v>
      </c>
      <c r="I180" s="5">
        <v>7.1174377224199285E-3</v>
      </c>
      <c r="J180" s="5">
        <v>8.8967971530249119E-3</v>
      </c>
      <c r="K180" s="5">
        <v>1.8683274021352312E-2</v>
      </c>
      <c r="L180" s="5">
        <v>1.5124555160142349E-2</v>
      </c>
      <c r="M180" s="5">
        <v>3.2028469750889681E-2</v>
      </c>
      <c r="N180" s="5">
        <v>4.0035587188612103E-2</v>
      </c>
      <c r="O180" s="5">
        <v>5.5160142348754451E-2</v>
      </c>
      <c r="P180" s="5">
        <v>8.1850533807829182E-2</v>
      </c>
      <c r="Q180" s="5">
        <v>9.8754448398576514E-2</v>
      </c>
      <c r="R180" s="5">
        <v>0.11743772241992882</v>
      </c>
      <c r="S180" s="5">
        <v>0.1298932384341637</v>
      </c>
      <c r="T180" s="5">
        <v>0.18594306049822065</v>
      </c>
      <c r="U180" s="5">
        <v>0.19750889679715303</v>
      </c>
      <c r="V180" s="5">
        <v>0.22330960854092527</v>
      </c>
      <c r="W180" s="5">
        <v>0.23754448398576514</v>
      </c>
      <c r="X180" s="5">
        <v>0.23309608540925267</v>
      </c>
      <c r="Y180" s="5">
        <v>0.27402135231316727</v>
      </c>
      <c r="Z180" s="5">
        <v>0.2669039145907473</v>
      </c>
      <c r="AA180" s="5">
        <v>0.28469750889679718</v>
      </c>
      <c r="AB180" s="5">
        <v>0.30871886120996439</v>
      </c>
      <c r="AC180" s="5">
        <v>0.26601423487544484</v>
      </c>
      <c r="AD180" s="5">
        <v>0.23843416370106763</v>
      </c>
      <c r="AE180" s="5">
        <v>0.21263345195729538</v>
      </c>
      <c r="AF180" s="5">
        <v>0.17259786476868327</v>
      </c>
      <c r="AG180" s="5">
        <v>0.16192170818505339</v>
      </c>
      <c r="AH180" s="5">
        <v>0.13612099644128114</v>
      </c>
      <c r="AI180" s="5">
        <v>0.11654804270462633</v>
      </c>
      <c r="AJ180" s="5">
        <v>8.0960854092526693E-2</v>
      </c>
      <c r="AK180" s="5">
        <v>6.1387900355871883E-2</v>
      </c>
      <c r="AL180" s="5">
        <v>4.7153024911032029E-2</v>
      </c>
      <c r="AM180" s="5">
        <v>3.9145907473309607E-2</v>
      </c>
      <c r="AN180" s="5">
        <v>3.1138790035587189E-2</v>
      </c>
      <c r="AO180" s="5">
        <v>1.7793594306049824E-2</v>
      </c>
      <c r="AP180" s="5">
        <v>1.4234875444839857E-2</v>
      </c>
      <c r="AQ180" s="5">
        <v>1.1565836298932384E-2</v>
      </c>
      <c r="AR180" s="5">
        <v>0</v>
      </c>
      <c r="AS180" s="5">
        <v>5.3380782918149468E-3</v>
      </c>
      <c r="AT180" s="5">
        <v>0</v>
      </c>
      <c r="AU180" s="5">
        <v>2.6690391459074734E-3</v>
      </c>
      <c r="AV180" s="5">
        <v>1.7793594306049821E-3</v>
      </c>
      <c r="AW180" s="5">
        <v>8.8967971530249106E-4</v>
      </c>
      <c r="AX180" s="5">
        <v>0</v>
      </c>
      <c r="AY180" s="5">
        <v>1.7793594306049821E-3</v>
      </c>
    </row>
    <row r="194" spans="1:51" x14ac:dyDescent="0.25">
      <c r="A194" t="s">
        <v>34</v>
      </c>
    </row>
    <row r="195" spans="1:51" x14ac:dyDescent="0.25">
      <c r="A195" t="s">
        <v>56</v>
      </c>
      <c r="B195">
        <v>-2.6995955999999998E-2</v>
      </c>
      <c r="C195">
        <v>-2.4236711999999997E-2</v>
      </c>
      <c r="D195">
        <v>-2.1477467999999996E-2</v>
      </c>
      <c r="E195">
        <v>-1.8718223999999995E-2</v>
      </c>
      <c r="F195">
        <v>-1.5958979999999994E-2</v>
      </c>
      <c r="G195">
        <v>-1.3199735999999993E-2</v>
      </c>
      <c r="H195">
        <v>-1.0440491999999992E-2</v>
      </c>
      <c r="I195">
        <v>-7.6812479999999921E-3</v>
      </c>
      <c r="J195">
        <v>-4.922003999999992E-3</v>
      </c>
      <c r="K195">
        <v>-2.1627599999999919E-3</v>
      </c>
      <c r="L195">
        <v>5.9648400000000823E-4</v>
      </c>
      <c r="M195">
        <v>3.3557280000000083E-3</v>
      </c>
      <c r="N195">
        <v>6.1149720000000084E-3</v>
      </c>
      <c r="O195">
        <v>8.8742160000000077E-3</v>
      </c>
      <c r="P195">
        <v>1.1633460000000009E-2</v>
      </c>
      <c r="Q195">
        <v>1.439270400000001E-2</v>
      </c>
      <c r="R195">
        <v>1.7151948000000011E-2</v>
      </c>
      <c r="S195">
        <v>1.9911192000000012E-2</v>
      </c>
      <c r="T195">
        <v>2.2670436000000013E-2</v>
      </c>
      <c r="U195">
        <v>2.5429680000000014E-2</v>
      </c>
      <c r="V195">
        <v>2.8188924000000014E-2</v>
      </c>
      <c r="W195">
        <v>3.0948168000000015E-2</v>
      </c>
      <c r="X195">
        <v>3.3707412000000013E-2</v>
      </c>
      <c r="Y195">
        <v>3.6466656000000014E-2</v>
      </c>
      <c r="Z195">
        <v>3.9225900000000015E-2</v>
      </c>
      <c r="AA195">
        <v>4.1985144000000016E-2</v>
      </c>
      <c r="AB195">
        <v>4.4744388000000017E-2</v>
      </c>
      <c r="AC195">
        <v>4.7503632000000018E-2</v>
      </c>
      <c r="AD195">
        <v>5.0262876000000019E-2</v>
      </c>
      <c r="AE195">
        <v>5.302212000000002E-2</v>
      </c>
      <c r="AF195">
        <v>5.5781364000000021E-2</v>
      </c>
      <c r="AG195">
        <v>5.8540608000000022E-2</v>
      </c>
      <c r="AH195">
        <v>6.1299852000000023E-2</v>
      </c>
      <c r="AI195">
        <v>6.4059096000000024E-2</v>
      </c>
      <c r="AJ195">
        <v>6.6818340000000018E-2</v>
      </c>
      <c r="AK195">
        <v>6.9577584000000012E-2</v>
      </c>
      <c r="AL195">
        <v>7.2336828000000006E-2</v>
      </c>
      <c r="AM195">
        <v>7.5096072E-2</v>
      </c>
      <c r="AN195">
        <v>7.7855315999999994E-2</v>
      </c>
      <c r="AO195">
        <v>8.0614559999999988E-2</v>
      </c>
      <c r="AP195">
        <v>8.3373803999999982E-2</v>
      </c>
      <c r="AQ195">
        <v>8.6133047999999976E-2</v>
      </c>
      <c r="AR195">
        <v>8.889229199999997E-2</v>
      </c>
      <c r="AS195">
        <v>9.1651535999999964E-2</v>
      </c>
      <c r="AT195">
        <v>9.4410779999999958E-2</v>
      </c>
      <c r="AU195">
        <v>9.7170023999999952E-2</v>
      </c>
      <c r="AV195">
        <v>9.9929267999999946E-2</v>
      </c>
      <c r="AW195">
        <v>0.10268851199999994</v>
      </c>
      <c r="AX195">
        <v>0.10544775599999993</v>
      </c>
      <c r="AY195">
        <v>0.10820699999999993</v>
      </c>
    </row>
    <row r="196" spans="1:51" x14ac:dyDescent="0.25">
      <c r="A196" t="s">
        <v>57</v>
      </c>
      <c r="B196" s="5">
        <v>8.8967971530249106E-4</v>
      </c>
      <c r="C196" s="5">
        <v>0</v>
      </c>
      <c r="D196" s="5">
        <v>0</v>
      </c>
      <c r="E196" s="5">
        <v>0</v>
      </c>
      <c r="F196" s="5">
        <v>1.7793594306049821E-3</v>
      </c>
      <c r="G196" s="5">
        <v>3.5587188612099642E-3</v>
      </c>
      <c r="H196" s="5">
        <v>5.3380782918149468E-3</v>
      </c>
      <c r="I196" s="5">
        <v>7.1174377224199285E-3</v>
      </c>
      <c r="J196" s="5">
        <v>8.8967971530249119E-3</v>
      </c>
      <c r="K196" s="5">
        <v>1.8683274021352312E-2</v>
      </c>
      <c r="L196" s="5">
        <v>1.5124555160142349E-2</v>
      </c>
      <c r="M196" s="5">
        <v>3.2028469750889681E-2</v>
      </c>
      <c r="N196" s="5">
        <v>4.0035587188612103E-2</v>
      </c>
      <c r="O196" s="5">
        <v>5.5160142348754451E-2</v>
      </c>
      <c r="P196" s="5">
        <v>8.1850533807829182E-2</v>
      </c>
      <c r="Q196" s="5">
        <v>9.8754448398576514E-2</v>
      </c>
      <c r="R196" s="5">
        <v>0.11743772241992882</v>
      </c>
      <c r="S196" s="5">
        <v>0.1298932384341637</v>
      </c>
      <c r="T196" s="5">
        <v>0.18594306049822065</v>
      </c>
      <c r="U196" s="5">
        <v>0.19750889679715303</v>
      </c>
      <c r="V196" s="5">
        <v>0.22330960854092527</v>
      </c>
      <c r="W196" s="5">
        <v>0.23754448398576514</v>
      </c>
      <c r="X196" s="5">
        <v>0.23309608540925267</v>
      </c>
      <c r="Y196" s="5">
        <v>0.27402135231316727</v>
      </c>
      <c r="Z196" s="5">
        <v>0.2669039145907473</v>
      </c>
      <c r="AA196" s="5">
        <v>0.28469750889679718</v>
      </c>
      <c r="AB196" s="5">
        <v>0.30871886120996439</v>
      </c>
      <c r="AC196" s="5">
        <v>0.26601423487544484</v>
      </c>
      <c r="AD196" s="5">
        <v>0.23843416370106763</v>
      </c>
      <c r="AE196" s="5">
        <v>0.21263345195729538</v>
      </c>
      <c r="AF196" s="5">
        <v>0.17259786476868327</v>
      </c>
      <c r="AG196" s="5">
        <v>0.16192170818505339</v>
      </c>
      <c r="AH196" s="5">
        <v>0.13612099644128114</v>
      </c>
      <c r="AI196" s="5">
        <v>0.11654804270462633</v>
      </c>
      <c r="AJ196" s="5">
        <v>8.0960854092526693E-2</v>
      </c>
      <c r="AK196" s="5">
        <v>6.1387900355871883E-2</v>
      </c>
      <c r="AL196" s="5">
        <v>4.7153024911032029E-2</v>
      </c>
      <c r="AM196" s="5">
        <v>3.9145907473309607E-2</v>
      </c>
      <c r="AN196" s="5">
        <v>3.1138790035587189E-2</v>
      </c>
      <c r="AO196" s="5">
        <v>1.7793594306049824E-2</v>
      </c>
      <c r="AP196" s="5">
        <v>1.4234875444839857E-2</v>
      </c>
      <c r="AQ196" s="5">
        <v>1.1565836298932384E-2</v>
      </c>
      <c r="AR196" s="5">
        <v>0</v>
      </c>
      <c r="AS196" s="5">
        <v>5.3380782918149468E-3</v>
      </c>
      <c r="AT196" s="5">
        <v>0</v>
      </c>
      <c r="AU196" s="5">
        <v>2.6690391459074734E-3</v>
      </c>
      <c r="AV196" s="5">
        <v>1.7793594306049821E-3</v>
      </c>
      <c r="AW196" s="5">
        <v>8.8967971530249106E-4</v>
      </c>
      <c r="AX196" s="5">
        <v>0</v>
      </c>
      <c r="AY196" s="5">
        <v>1.7793594306049821E-3</v>
      </c>
    </row>
    <row r="210" spans="1:51" x14ac:dyDescent="0.25">
      <c r="A210" t="s">
        <v>35</v>
      </c>
    </row>
    <row r="211" spans="1:51" x14ac:dyDescent="0.25">
      <c r="A211" t="s">
        <v>56</v>
      </c>
      <c r="B211">
        <v>-2.6995955999999998E-2</v>
      </c>
      <c r="C211">
        <v>-2.4236711999999997E-2</v>
      </c>
      <c r="D211">
        <v>-2.1477467999999996E-2</v>
      </c>
      <c r="E211">
        <v>-1.8718223999999995E-2</v>
      </c>
      <c r="F211">
        <v>-1.5958979999999994E-2</v>
      </c>
      <c r="G211">
        <v>-1.3199735999999993E-2</v>
      </c>
      <c r="H211">
        <v>-1.0440491999999992E-2</v>
      </c>
      <c r="I211">
        <v>-7.6812479999999921E-3</v>
      </c>
      <c r="J211">
        <v>-4.922003999999992E-3</v>
      </c>
      <c r="K211">
        <v>-2.1627599999999919E-3</v>
      </c>
      <c r="L211">
        <v>5.9648400000000823E-4</v>
      </c>
      <c r="M211">
        <v>3.3557280000000083E-3</v>
      </c>
      <c r="N211">
        <v>6.1149720000000084E-3</v>
      </c>
      <c r="O211">
        <v>8.8742160000000077E-3</v>
      </c>
      <c r="P211">
        <v>1.1633460000000009E-2</v>
      </c>
      <c r="Q211">
        <v>1.439270400000001E-2</v>
      </c>
      <c r="R211">
        <v>1.7151948000000011E-2</v>
      </c>
      <c r="S211">
        <v>1.9911192000000012E-2</v>
      </c>
      <c r="T211">
        <v>2.2670436000000013E-2</v>
      </c>
      <c r="U211">
        <v>2.5429680000000014E-2</v>
      </c>
      <c r="V211">
        <v>2.8188924000000014E-2</v>
      </c>
      <c r="W211">
        <v>3.0948168000000015E-2</v>
      </c>
      <c r="X211">
        <v>3.3707412000000013E-2</v>
      </c>
      <c r="Y211">
        <v>3.6466656000000014E-2</v>
      </c>
      <c r="Z211">
        <v>3.9225900000000015E-2</v>
      </c>
      <c r="AA211">
        <v>4.1985144000000016E-2</v>
      </c>
      <c r="AB211">
        <v>4.4744388000000017E-2</v>
      </c>
      <c r="AC211">
        <v>4.7503632000000018E-2</v>
      </c>
      <c r="AD211">
        <v>5.0262876000000019E-2</v>
      </c>
      <c r="AE211">
        <v>5.302212000000002E-2</v>
      </c>
      <c r="AF211">
        <v>5.5781364000000021E-2</v>
      </c>
      <c r="AG211">
        <v>5.8540608000000022E-2</v>
      </c>
      <c r="AH211">
        <v>6.1299852000000023E-2</v>
      </c>
      <c r="AI211">
        <v>6.4059096000000024E-2</v>
      </c>
      <c r="AJ211">
        <v>6.6818340000000018E-2</v>
      </c>
      <c r="AK211">
        <v>6.9577584000000012E-2</v>
      </c>
      <c r="AL211">
        <v>7.2336828000000006E-2</v>
      </c>
      <c r="AM211">
        <v>7.5096072E-2</v>
      </c>
      <c r="AN211">
        <v>7.7855315999999994E-2</v>
      </c>
      <c r="AO211">
        <v>8.0614559999999988E-2</v>
      </c>
      <c r="AP211">
        <v>8.3373803999999982E-2</v>
      </c>
      <c r="AQ211">
        <v>8.6133047999999976E-2</v>
      </c>
      <c r="AR211">
        <v>8.889229199999997E-2</v>
      </c>
      <c r="AS211">
        <v>9.1651535999999964E-2</v>
      </c>
      <c r="AT211">
        <v>9.4410779999999958E-2</v>
      </c>
      <c r="AU211">
        <v>9.7170023999999952E-2</v>
      </c>
      <c r="AV211">
        <v>9.9929267999999946E-2</v>
      </c>
      <c r="AW211">
        <v>0.10268851199999994</v>
      </c>
      <c r="AX211">
        <v>0.10544775599999993</v>
      </c>
      <c r="AY211">
        <v>0.10820699999999993</v>
      </c>
    </row>
    <row r="212" spans="1:51" x14ac:dyDescent="0.25">
      <c r="A212" t="s">
        <v>57</v>
      </c>
      <c r="B212" s="5">
        <v>8.8967971530249106E-4</v>
      </c>
      <c r="C212" s="5">
        <v>0</v>
      </c>
      <c r="D212" s="5">
        <v>0</v>
      </c>
      <c r="E212" s="5">
        <v>0</v>
      </c>
      <c r="F212" s="5">
        <v>1.7793594306049821E-3</v>
      </c>
      <c r="G212" s="5">
        <v>3.5587188612099642E-3</v>
      </c>
      <c r="H212" s="5">
        <v>5.3380782918149468E-3</v>
      </c>
      <c r="I212" s="5">
        <v>7.1174377224199285E-3</v>
      </c>
      <c r="J212" s="5">
        <v>8.8967971530249119E-3</v>
      </c>
      <c r="K212" s="5">
        <v>1.8683274021352312E-2</v>
      </c>
      <c r="L212" s="5">
        <v>1.5124555160142349E-2</v>
      </c>
      <c r="M212" s="5">
        <v>3.2028469750889681E-2</v>
      </c>
      <c r="N212" s="5">
        <v>4.0035587188612103E-2</v>
      </c>
      <c r="O212" s="5">
        <v>5.5160142348754451E-2</v>
      </c>
      <c r="P212" s="5">
        <v>8.1850533807829182E-2</v>
      </c>
      <c r="Q212" s="5">
        <v>9.8754448398576514E-2</v>
      </c>
      <c r="R212" s="5">
        <v>0.11743772241992882</v>
      </c>
      <c r="S212" s="5">
        <v>0.1298932384341637</v>
      </c>
      <c r="T212" s="5">
        <v>0.18594306049822065</v>
      </c>
      <c r="U212" s="5">
        <v>0.19750889679715303</v>
      </c>
      <c r="V212" s="5">
        <v>0.22330960854092527</v>
      </c>
      <c r="W212" s="5">
        <v>0.23754448398576514</v>
      </c>
      <c r="X212" s="5">
        <v>0.23309608540925267</v>
      </c>
      <c r="Y212" s="5">
        <v>0.27402135231316727</v>
      </c>
      <c r="Z212" s="5">
        <v>0.2669039145907473</v>
      </c>
      <c r="AA212" s="5">
        <v>0.28469750889679718</v>
      </c>
      <c r="AB212" s="5">
        <v>0.30871886120996439</v>
      </c>
      <c r="AC212" s="5">
        <v>0.26601423487544484</v>
      </c>
      <c r="AD212" s="5">
        <v>0.23843416370106763</v>
      </c>
      <c r="AE212" s="5">
        <v>0.21263345195729538</v>
      </c>
      <c r="AF212" s="5">
        <v>0.17259786476868327</v>
      </c>
      <c r="AG212" s="5">
        <v>0.16192170818505339</v>
      </c>
      <c r="AH212" s="5">
        <v>0.13612099644128114</v>
      </c>
      <c r="AI212" s="5">
        <v>0.11654804270462633</v>
      </c>
      <c r="AJ212" s="5">
        <v>8.0960854092526693E-2</v>
      </c>
      <c r="AK212" s="5">
        <v>6.1387900355871883E-2</v>
      </c>
      <c r="AL212" s="5">
        <v>4.7153024911032029E-2</v>
      </c>
      <c r="AM212" s="5">
        <v>3.9145907473309607E-2</v>
      </c>
      <c r="AN212" s="5">
        <v>3.1138790035587189E-2</v>
      </c>
      <c r="AO212" s="5">
        <v>1.7793594306049824E-2</v>
      </c>
      <c r="AP212" s="5">
        <v>1.4234875444839857E-2</v>
      </c>
      <c r="AQ212" s="5">
        <v>1.1565836298932384E-2</v>
      </c>
      <c r="AR212" s="5">
        <v>0</v>
      </c>
      <c r="AS212" s="5">
        <v>5.3380782918149468E-3</v>
      </c>
      <c r="AT212" s="5">
        <v>0</v>
      </c>
      <c r="AU212" s="5">
        <v>2.6690391459074734E-3</v>
      </c>
      <c r="AV212" s="5">
        <v>1.7793594306049821E-3</v>
      </c>
      <c r="AW212" s="5">
        <v>8.8967971530249106E-4</v>
      </c>
      <c r="AX212" s="5">
        <v>0</v>
      </c>
      <c r="AY212" s="5">
        <v>1.7793594306049821E-3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8:P25"/>
  <sheetViews>
    <sheetView topLeftCell="A11" workbookViewId="0">
      <selection activeCell="Q18" sqref="Q18"/>
    </sheetView>
  </sheetViews>
  <sheetFormatPr defaultRowHeight="15" x14ac:dyDescent="0.25"/>
  <cols>
    <col min="1" max="1" width="19.140625" customWidth="1"/>
    <col min="2" max="6" width="3.140625" bestFit="1" customWidth="1"/>
    <col min="7" max="7" width="5.7109375" bestFit="1" customWidth="1"/>
    <col min="8" max="9" width="3.140625" bestFit="1" customWidth="1"/>
    <col min="10" max="11" width="5.7109375" bestFit="1" customWidth="1"/>
    <col min="12" max="13" width="3.140625" bestFit="1" customWidth="1"/>
    <col min="14" max="14" width="5.7109375" bestFit="1" customWidth="1"/>
    <col min="15" max="15" width="3.140625" bestFit="1" customWidth="1"/>
  </cols>
  <sheetData>
    <row r="8" spans="1:16" ht="9" customHeight="1" thickBot="1" x14ac:dyDescent="0.3"/>
    <row r="9" spans="1:16" hidden="1" x14ac:dyDescent="0.25"/>
    <row r="10" spans="1:16" hidden="1" x14ac:dyDescent="0.25"/>
    <row r="11" spans="1:16" ht="143.25" customHeight="1" thickBot="1" x14ac:dyDescent="0.3">
      <c r="A11" s="7"/>
      <c r="B11" s="8" t="s">
        <v>58</v>
      </c>
      <c r="C11" s="19" t="s">
        <v>23</v>
      </c>
      <c r="D11" s="9" t="s">
        <v>24</v>
      </c>
      <c r="E11" s="19" t="s">
        <v>25</v>
      </c>
      <c r="F11" s="19" t="s">
        <v>26</v>
      </c>
      <c r="G11" s="19" t="s">
        <v>27</v>
      </c>
      <c r="H11" s="19" t="s">
        <v>28</v>
      </c>
      <c r="I11" s="19" t="s">
        <v>29</v>
      </c>
      <c r="J11" s="19" t="s">
        <v>30</v>
      </c>
      <c r="K11" s="19" t="s">
        <v>31</v>
      </c>
      <c r="L11" s="19" t="s">
        <v>32</v>
      </c>
      <c r="M11" s="19" t="s">
        <v>33</v>
      </c>
      <c r="N11" s="19" t="s">
        <v>34</v>
      </c>
      <c r="O11" s="10" t="s">
        <v>35</v>
      </c>
      <c r="P11" s="6"/>
    </row>
    <row r="12" spans="1:16" ht="15.75" thickBot="1" x14ac:dyDescent="0.3">
      <c r="A12" s="21" t="s">
        <v>58</v>
      </c>
      <c r="B12" s="11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6" ht="15.75" thickBot="1" x14ac:dyDescent="0.3">
      <c r="A13" s="21" t="s">
        <v>23</v>
      </c>
      <c r="B13" s="14"/>
      <c r="C13" s="11">
        <v>1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1:16" ht="15.75" thickBot="1" x14ac:dyDescent="0.3">
      <c r="A14" s="21" t="s">
        <v>24</v>
      </c>
      <c r="B14" s="14"/>
      <c r="C14" s="15"/>
      <c r="D14" s="11">
        <v>1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6" ht="15.75" thickBot="1" x14ac:dyDescent="0.3">
      <c r="A15" s="21" t="s">
        <v>25</v>
      </c>
      <c r="B15" s="14"/>
      <c r="C15" s="15"/>
      <c r="D15" s="15"/>
      <c r="E15" s="11">
        <v>1</v>
      </c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16" ht="30.75" thickBot="1" x14ac:dyDescent="0.3">
      <c r="A16" s="21" t="s">
        <v>26</v>
      </c>
      <c r="B16" s="14"/>
      <c r="C16" s="15"/>
      <c r="D16" s="15"/>
      <c r="E16" s="15"/>
      <c r="F16" s="11">
        <v>1</v>
      </c>
      <c r="G16" s="15"/>
      <c r="H16" s="15"/>
      <c r="I16" s="15"/>
      <c r="J16" s="15"/>
      <c r="K16" s="15"/>
      <c r="L16" s="15"/>
      <c r="M16" s="15"/>
      <c r="N16" s="15"/>
      <c r="O16" s="16"/>
    </row>
    <row r="17" spans="1:15" ht="30.75" thickBot="1" x14ac:dyDescent="0.3">
      <c r="A17" s="21" t="s">
        <v>27</v>
      </c>
      <c r="B17" s="14"/>
      <c r="C17" s="15"/>
      <c r="D17" s="15"/>
      <c r="E17" s="15"/>
      <c r="F17" s="15"/>
      <c r="G17" s="11">
        <v>1</v>
      </c>
      <c r="H17" s="15"/>
      <c r="I17" s="15"/>
      <c r="J17" s="15"/>
      <c r="K17" s="15"/>
      <c r="L17" s="15"/>
      <c r="M17" s="15"/>
      <c r="N17" s="15"/>
      <c r="O17" s="16"/>
    </row>
    <row r="18" spans="1:15" ht="30.75" thickBot="1" x14ac:dyDescent="0.3">
      <c r="A18" s="21" t="s">
        <v>28</v>
      </c>
      <c r="B18" s="14"/>
      <c r="C18" s="15"/>
      <c r="D18" s="15"/>
      <c r="E18" s="15"/>
      <c r="F18" s="15"/>
      <c r="G18" s="15"/>
      <c r="H18" s="11">
        <v>1</v>
      </c>
      <c r="I18" s="15"/>
      <c r="J18" s="15"/>
      <c r="K18" s="15"/>
      <c r="L18" s="15"/>
      <c r="M18" s="15"/>
      <c r="N18" s="15"/>
      <c r="O18" s="16"/>
    </row>
    <row r="19" spans="1:15" ht="30.75" thickBot="1" x14ac:dyDescent="0.3">
      <c r="A19" s="21" t="s">
        <v>29</v>
      </c>
      <c r="B19" s="14"/>
      <c r="C19" s="15"/>
      <c r="D19" s="15"/>
      <c r="E19" s="15"/>
      <c r="F19" s="15"/>
      <c r="G19" s="15"/>
      <c r="H19" s="15"/>
      <c r="I19" s="11">
        <v>1</v>
      </c>
      <c r="J19" s="15"/>
      <c r="K19" s="15"/>
      <c r="L19" s="15"/>
      <c r="M19" s="15"/>
      <c r="N19" s="15"/>
      <c r="O19" s="16"/>
    </row>
    <row r="20" spans="1:15" ht="30.75" thickBot="1" x14ac:dyDescent="0.3">
      <c r="A20" s="21" t="s">
        <v>30</v>
      </c>
      <c r="B20" s="14"/>
      <c r="C20" s="15"/>
      <c r="D20" s="15"/>
      <c r="E20" s="15"/>
      <c r="F20" s="15"/>
      <c r="G20" s="15"/>
      <c r="H20" s="15"/>
      <c r="I20" s="15"/>
      <c r="J20" s="11">
        <v>1</v>
      </c>
      <c r="K20" s="15"/>
      <c r="L20" s="15"/>
      <c r="M20" s="15"/>
      <c r="N20" s="15"/>
      <c r="O20" s="16"/>
    </row>
    <row r="21" spans="1:15" ht="45.75" thickBot="1" x14ac:dyDescent="0.3">
      <c r="A21" s="21" t="s">
        <v>31</v>
      </c>
      <c r="B21" s="14"/>
      <c r="C21" s="15"/>
      <c r="D21" s="15"/>
      <c r="E21" s="15"/>
      <c r="F21" s="15"/>
      <c r="G21" s="15"/>
      <c r="H21" s="15"/>
      <c r="I21" s="15"/>
      <c r="J21" s="15"/>
      <c r="K21" s="11">
        <v>1</v>
      </c>
      <c r="L21" s="15"/>
      <c r="M21" s="15"/>
      <c r="N21" s="15"/>
      <c r="O21" s="16"/>
    </row>
    <row r="22" spans="1:15" ht="30.75" thickBot="1" x14ac:dyDescent="0.3">
      <c r="A22" s="21" t="s">
        <v>32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1">
        <v>1</v>
      </c>
      <c r="M22" s="15"/>
      <c r="N22" s="15"/>
      <c r="O22" s="16"/>
    </row>
    <row r="23" spans="1:15" ht="30.75" thickBot="1" x14ac:dyDescent="0.3">
      <c r="A23" s="21" t="s">
        <v>33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1">
        <v>1</v>
      </c>
      <c r="N23" s="15"/>
      <c r="O23" s="16"/>
    </row>
    <row r="24" spans="1:15" ht="45.75" thickBot="1" x14ac:dyDescent="0.3">
      <c r="A24" s="21" t="s">
        <v>34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1">
        <v>1</v>
      </c>
      <c r="O24" s="16"/>
    </row>
    <row r="25" spans="1:15" ht="30.75" thickBot="1" x14ac:dyDescent="0.3">
      <c r="A25" s="20" t="s">
        <v>35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1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88</vt:i4>
      </vt:variant>
    </vt:vector>
  </HeadingPairs>
  <TitlesOfParts>
    <vt:vector size="96" baseType="lpstr">
      <vt:lpstr>YieldCurve</vt:lpstr>
      <vt:lpstr>OldPercentile</vt:lpstr>
      <vt:lpstr>NewPercentile</vt:lpstr>
      <vt:lpstr>NewCalib</vt:lpstr>
      <vt:lpstr>OldCalib</vt:lpstr>
      <vt:lpstr>OldHistogram</vt:lpstr>
      <vt:lpstr>NewHistogram</vt:lpstr>
      <vt:lpstr>Correlations</vt:lpstr>
      <vt:lpstr>NewAuDPHist</vt:lpstr>
      <vt:lpstr>NewAuDProp</vt:lpstr>
      <vt:lpstr>NewAuDPropIR</vt:lpstr>
      <vt:lpstr>NewAuEq</vt:lpstr>
      <vt:lpstr>NewAuEqHist</vt:lpstr>
      <vt:lpstr>NewAuEqIR</vt:lpstr>
      <vt:lpstr>NewAuFICorp</vt:lpstr>
      <vt:lpstr>NewAuFiCorpHist</vt:lpstr>
      <vt:lpstr>NewAuFICorpIR</vt:lpstr>
      <vt:lpstr>NewAuFIGovt</vt:lpstr>
      <vt:lpstr>NewAuFiHist</vt:lpstr>
      <vt:lpstr>NewAuFIIR</vt:lpstr>
      <vt:lpstr>NewAuInf</vt:lpstr>
      <vt:lpstr>NewAuInfHist</vt:lpstr>
      <vt:lpstr>NewAuInfIR</vt:lpstr>
      <vt:lpstr>NewAuLProp</vt:lpstr>
      <vt:lpstr>NewAuLPropIR</vt:lpstr>
      <vt:lpstr>NewAuPHist</vt:lpstr>
      <vt:lpstr>NewAWE</vt:lpstr>
      <vt:lpstr>NewAWEHist</vt:lpstr>
      <vt:lpstr>NewCalib</vt:lpstr>
      <vt:lpstr>NewCash</vt:lpstr>
      <vt:lpstr>NewCashHist</vt:lpstr>
      <vt:lpstr>NewCPI</vt:lpstr>
      <vt:lpstr>NewCPIHist</vt:lpstr>
      <vt:lpstr>NewEMEq</vt:lpstr>
      <vt:lpstr>NewEmEqHist</vt:lpstr>
      <vt:lpstr>NewEMEqIR</vt:lpstr>
      <vt:lpstr>NewIntAlt</vt:lpstr>
      <vt:lpstr>NewIntAltHist</vt:lpstr>
      <vt:lpstr>NewIntAltIR</vt:lpstr>
      <vt:lpstr>NewIntEq</vt:lpstr>
      <vt:lpstr>NewIntEqHist</vt:lpstr>
      <vt:lpstr>NewIntEqIR</vt:lpstr>
      <vt:lpstr>NewIntEqUnh</vt:lpstr>
      <vt:lpstr>NewIntEqUnHHist</vt:lpstr>
      <vt:lpstr>NewIntEqUnHIR</vt:lpstr>
      <vt:lpstr>NewIntFIGovt</vt:lpstr>
      <vt:lpstr>NewIntFIGovtIR</vt:lpstr>
      <vt:lpstr>NewIntFiHist</vt:lpstr>
      <vt:lpstr>NewYC</vt:lpstr>
      <vt:lpstr>NewYC10Yr</vt:lpstr>
      <vt:lpstr>NewYC1Yr</vt:lpstr>
      <vt:lpstr>NewYC30Yr</vt:lpstr>
      <vt:lpstr>OldAuDPHist</vt:lpstr>
      <vt:lpstr>OldAuDProp</vt:lpstr>
      <vt:lpstr>OldAuDPropIR</vt:lpstr>
      <vt:lpstr>OldAuEq</vt:lpstr>
      <vt:lpstr>OldAuEqHist</vt:lpstr>
      <vt:lpstr>OldAuEqIR</vt:lpstr>
      <vt:lpstr>OldAUFICorp</vt:lpstr>
      <vt:lpstr>OldAuFiCorpHist</vt:lpstr>
      <vt:lpstr>OLDAuFICorpIR</vt:lpstr>
      <vt:lpstr>OldAuFIGovt</vt:lpstr>
      <vt:lpstr>OldAuFiHist</vt:lpstr>
      <vt:lpstr>OldAuFIIR</vt:lpstr>
      <vt:lpstr>OldAuInf</vt:lpstr>
      <vt:lpstr>OldAuInfHist</vt:lpstr>
      <vt:lpstr>OldAuInfIR</vt:lpstr>
      <vt:lpstr>OldAuLProp</vt:lpstr>
      <vt:lpstr>OldAuLPropIR</vt:lpstr>
      <vt:lpstr>OldAuPHist</vt:lpstr>
      <vt:lpstr>OldAWE</vt:lpstr>
      <vt:lpstr>OldAWEHist</vt:lpstr>
      <vt:lpstr>OldCalib</vt:lpstr>
      <vt:lpstr>OldCash</vt:lpstr>
      <vt:lpstr>OldCashHist</vt:lpstr>
      <vt:lpstr>OldCPI</vt:lpstr>
      <vt:lpstr>OldCPIHist</vt:lpstr>
      <vt:lpstr>OldEMEq</vt:lpstr>
      <vt:lpstr>OldEMEqHist</vt:lpstr>
      <vt:lpstr>OldEMEqIR</vt:lpstr>
      <vt:lpstr>OldIntAlt</vt:lpstr>
      <vt:lpstr>OldIntAltHist</vt:lpstr>
      <vt:lpstr>OldIntAltIR</vt:lpstr>
      <vt:lpstr>OldIntEq</vt:lpstr>
      <vt:lpstr>OldIntEqHist</vt:lpstr>
      <vt:lpstr>OldIntEqIR</vt:lpstr>
      <vt:lpstr>OldIntEqUnH</vt:lpstr>
      <vt:lpstr>OldIntEqUnHHist</vt:lpstr>
      <vt:lpstr>OldIntEqUnHIR</vt:lpstr>
      <vt:lpstr>OldIntFIGovt</vt:lpstr>
      <vt:lpstr>OldIntFIGovtIR</vt:lpstr>
      <vt:lpstr>OldIntFiHist</vt:lpstr>
      <vt:lpstr>OldYC</vt:lpstr>
      <vt:lpstr>OldYC10Yr</vt:lpstr>
      <vt:lpstr>OldYC1Yr</vt:lpstr>
      <vt:lpstr>OldYC30Yr</vt:lpstr>
    </vt:vector>
  </TitlesOfParts>
  <Company>Milliman,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Puchy</dc:creator>
  <cp:lastModifiedBy>Rudolf Puchy</cp:lastModifiedBy>
  <dcterms:created xsi:type="dcterms:W3CDTF">2017-01-22T22:26:13Z</dcterms:created>
  <dcterms:modified xsi:type="dcterms:W3CDTF">2017-05-09T04:30:54Z</dcterms:modified>
</cp:coreProperties>
</file>